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1570" windowHeight="8055"/>
  </bookViews>
  <sheets>
    <sheet name="Résultats" sheetId="4" r:id="rId1"/>
    <sheet name="Analyse résultats" sheetId="3" r:id="rId2"/>
  </sheets>
  <calcPr calcId="125725"/>
</workbook>
</file>

<file path=xl/calcChain.xml><?xml version="1.0" encoding="utf-8"?>
<calcChain xmlns="http://schemas.openxmlformats.org/spreadsheetml/2006/main">
  <c r="F10" i="3"/>
  <c r="F8"/>
  <c r="F6"/>
  <c r="Q7" i="4"/>
  <c r="F4" i="3"/>
  <c r="Q6" i="4"/>
  <c r="K7"/>
  <c r="J30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N19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7"/>
</calcChain>
</file>

<file path=xl/sharedStrings.xml><?xml version="1.0" encoding="utf-8"?>
<sst xmlns="http://schemas.openxmlformats.org/spreadsheetml/2006/main" count="1147" uniqueCount="492">
  <si>
    <t>Notes</t>
  </si>
  <si>
    <t>Nom</t>
  </si>
  <si>
    <t>Prénom</t>
  </si>
  <si>
    <t>Droit</t>
  </si>
  <si>
    <t>Economie</t>
  </si>
  <si>
    <t>Informatique</t>
  </si>
  <si>
    <t>Moyenne</t>
  </si>
  <si>
    <t>Admis</t>
  </si>
  <si>
    <t>Mention</t>
  </si>
  <si>
    <t>Kimberley</t>
  </si>
  <si>
    <t/>
  </si>
  <si>
    <t>Bistrot</t>
  </si>
  <si>
    <t>Alonzo</t>
  </si>
  <si>
    <t>Culaire</t>
  </si>
  <si>
    <t>Laurie</t>
  </si>
  <si>
    <t>Tefarssi</t>
  </si>
  <si>
    <t>Thomas</t>
  </si>
  <si>
    <t>Umbut</t>
  </si>
  <si>
    <t>Marc</t>
  </si>
  <si>
    <t>Eyencoin</t>
  </si>
  <si>
    <t>Laure</t>
  </si>
  <si>
    <t>Doeuf</t>
  </si>
  <si>
    <t>John</t>
  </si>
  <si>
    <t>Paldire</t>
  </si>
  <si>
    <t>José</t>
  </si>
  <si>
    <t>Liguili</t>
  </si>
  <si>
    <t>Guy</t>
  </si>
  <si>
    <t>Martin</t>
  </si>
  <si>
    <t>Luc</t>
  </si>
  <si>
    <t>Paketsi</t>
  </si>
  <si>
    <t>Vendredi</t>
  </si>
  <si>
    <t>Molier</t>
  </si>
  <si>
    <t>Amra</t>
  </si>
  <si>
    <t>Andreoni</t>
  </si>
  <si>
    <t>Animasaun</t>
  </si>
  <si>
    <t>Ansari</t>
  </si>
  <si>
    <t>Anura</t>
  </si>
  <si>
    <t>Adrian</t>
  </si>
  <si>
    <t>Bonavera</t>
  </si>
  <si>
    <t>Borel</t>
  </si>
  <si>
    <t>Choo</t>
  </si>
  <si>
    <t>Coley</t>
  </si>
  <si>
    <t>Comparato</t>
  </si>
  <si>
    <t>Conner</t>
  </si>
  <si>
    <t>Caton</t>
  </si>
  <si>
    <t>Cooley</t>
  </si>
  <si>
    <t>Devan</t>
  </si>
  <si>
    <t>Dillon</t>
  </si>
  <si>
    <t>Devalois</t>
  </si>
  <si>
    <t>Rowel</t>
  </si>
  <si>
    <t>Ressel</t>
  </si>
  <si>
    <t>Rusca</t>
  </si>
  <si>
    <t>Romano</t>
  </si>
  <si>
    <t>Ford</t>
  </si>
  <si>
    <t>Pascal</t>
  </si>
  <si>
    <t>Tabiadon</t>
  </si>
  <si>
    <t>Xu</t>
  </si>
  <si>
    <t>Xiong</t>
  </si>
  <si>
    <t>Zhang</t>
  </si>
  <si>
    <t>Obara</t>
  </si>
  <si>
    <t>Goldman</t>
  </si>
  <si>
    <t>Garde</t>
  </si>
  <si>
    <t>Garrison</t>
  </si>
  <si>
    <t>Godin</t>
  </si>
  <si>
    <t>Garcia</t>
  </si>
  <si>
    <t>Leduc</t>
  </si>
  <si>
    <t>Denis</t>
  </si>
  <si>
    <t>Dehbi</t>
  </si>
  <si>
    <t>Dupont</t>
  </si>
  <si>
    <t>Parant</t>
  </si>
  <si>
    <t>Hester</t>
  </si>
  <si>
    <t>Hanneman</t>
  </si>
  <si>
    <t>Norton</t>
  </si>
  <si>
    <t>Yiling</t>
  </si>
  <si>
    <t>Forestier</t>
  </si>
  <si>
    <t>Chang</t>
  </si>
  <si>
    <t>Bernard</t>
  </si>
  <si>
    <t>Garnet</t>
  </si>
  <si>
    <t>Myriam</t>
  </si>
  <si>
    <t>Paul</t>
  </si>
  <si>
    <t>Stéphane</t>
  </si>
  <si>
    <t>Brigitte</t>
  </si>
  <si>
    <t>Jean</t>
  </si>
  <si>
    <t>Nicolas</t>
  </si>
  <si>
    <t>Viviane</t>
  </si>
  <si>
    <t>Jean-Marc</t>
  </si>
  <si>
    <t>Henri</t>
  </si>
  <si>
    <t>Jean-Pierre</t>
  </si>
  <si>
    <t>Marie-France</t>
  </si>
  <si>
    <t>Maryse</t>
  </si>
  <si>
    <t>Ginette</t>
  </si>
  <si>
    <t>Paule</t>
  </si>
  <si>
    <t>Janine</t>
  </si>
  <si>
    <t>Monique</t>
  </si>
  <si>
    <t>Margaret</t>
  </si>
  <si>
    <t>Thierry</t>
  </si>
  <si>
    <t>Michele</t>
  </si>
  <si>
    <t>Arlette</t>
  </si>
  <si>
    <t>Gérard</t>
  </si>
  <si>
    <t>Isabelle</t>
  </si>
  <si>
    <t>Jeanine</t>
  </si>
  <si>
    <t>Elisabeth</t>
  </si>
  <si>
    <t>Giséle</t>
  </si>
  <si>
    <t>Bernadette</t>
  </si>
  <si>
    <t>Claudie</t>
  </si>
  <si>
    <t>Roger</t>
  </si>
  <si>
    <t>Marie-Reine</t>
  </si>
  <si>
    <t>Jacques</t>
  </si>
  <si>
    <t>Emmanuel</t>
  </si>
  <si>
    <t>René</t>
  </si>
  <si>
    <t>Nadège</t>
  </si>
  <si>
    <t>Micheline</t>
  </si>
  <si>
    <t>Martine</t>
  </si>
  <si>
    <t>Jean-Paul</t>
  </si>
  <si>
    <t>Fabien</t>
  </si>
  <si>
    <t>Ghislaine</t>
  </si>
  <si>
    <t>Gilbert</t>
  </si>
  <si>
    <t>Géneviéve</t>
  </si>
  <si>
    <t>Françoise</t>
  </si>
  <si>
    <t>Marie-Rose</t>
  </si>
  <si>
    <t>Jocelyne</t>
  </si>
  <si>
    <t>Christine</t>
  </si>
  <si>
    <t>Claude</t>
  </si>
  <si>
    <t>Victor</t>
  </si>
  <si>
    <t>Annick</t>
  </si>
  <si>
    <t>Louis</t>
  </si>
  <si>
    <t>Anne-Marie</t>
  </si>
  <si>
    <t>Nicole</t>
  </si>
  <si>
    <t>Vincent</t>
  </si>
  <si>
    <t>Ingrid</t>
  </si>
  <si>
    <t>Chantal</t>
  </si>
  <si>
    <t>Christian</t>
  </si>
  <si>
    <t>Marie-Thérése</t>
  </si>
  <si>
    <t>Marie-Louise</t>
  </si>
  <si>
    <t>Michel</t>
  </si>
  <si>
    <t>Katherine</t>
  </si>
  <si>
    <t>Josselaine</t>
  </si>
  <si>
    <t>Sylvanna</t>
  </si>
  <si>
    <t>Hubert</t>
  </si>
  <si>
    <t>Nadine</t>
  </si>
  <si>
    <t>Jean-Luc</t>
  </si>
  <si>
    <t>Claudine</t>
  </si>
  <si>
    <t>Roseline</t>
  </si>
  <si>
    <t>Yolande</t>
  </si>
  <si>
    <t>Jean-François</t>
  </si>
  <si>
    <t>Huguette</t>
  </si>
  <si>
    <t>Jean-Jacques</t>
  </si>
  <si>
    <t>Sophie</t>
  </si>
  <si>
    <t>Annie</t>
  </si>
  <si>
    <t>Didier</t>
  </si>
  <si>
    <t>Patricia</t>
  </si>
  <si>
    <t>Mireille</t>
  </si>
  <si>
    <t>Simone</t>
  </si>
  <si>
    <t>Dany</t>
  </si>
  <si>
    <t>Marie-Claude</t>
  </si>
  <si>
    <t>Yvette</t>
  </si>
  <si>
    <t>Suzanne</t>
  </si>
  <si>
    <t>Danielle</t>
  </si>
  <si>
    <t>Sylvie</t>
  </si>
  <si>
    <t>Samuel</t>
  </si>
  <si>
    <t>Daniel</t>
  </si>
  <si>
    <t>Ghyslaine</t>
  </si>
  <si>
    <t>Dominique</t>
  </si>
  <si>
    <t>Michelle</t>
  </si>
  <si>
    <t>Philippe</t>
  </si>
  <si>
    <t>Magdeleine</t>
  </si>
  <si>
    <t>André</t>
  </si>
  <si>
    <t>Estelle</t>
  </si>
  <si>
    <t>Odette</t>
  </si>
  <si>
    <t>Francis</t>
  </si>
  <si>
    <t>Pierre</t>
  </si>
  <si>
    <t>Moïse</t>
  </si>
  <si>
    <t>Armelle</t>
  </si>
  <si>
    <t>Catherine</t>
  </si>
  <si>
    <t>Franca</t>
  </si>
  <si>
    <t>Marie-Hélène</t>
  </si>
  <si>
    <t>Juliette</t>
  </si>
  <si>
    <t>Pierrette</t>
  </si>
  <si>
    <t>Eliane</t>
  </si>
  <si>
    <t>Olivier</t>
  </si>
  <si>
    <t>Madeleine</t>
  </si>
  <si>
    <t>Hervé</t>
  </si>
  <si>
    <t>Denise</t>
  </si>
  <si>
    <t>Patrick</t>
  </si>
  <si>
    <t>Louisette</t>
  </si>
  <si>
    <t>Jean-Claude</t>
  </si>
  <si>
    <t>Marcel</t>
  </si>
  <si>
    <t>Christiane</t>
  </si>
  <si>
    <t>Marie-Cecile</t>
  </si>
  <si>
    <t>Anne</t>
  </si>
  <si>
    <t>Laurent</t>
  </si>
  <si>
    <t>France</t>
  </si>
  <si>
    <t>Franz</t>
  </si>
  <si>
    <t>Jacqueline</t>
  </si>
  <si>
    <t>Véronique</t>
  </si>
  <si>
    <t>Evelyne</t>
  </si>
  <si>
    <t>Joël</t>
  </si>
  <si>
    <t>Georges</t>
  </si>
  <si>
    <t>Pasquale</t>
  </si>
  <si>
    <t>Loïc</t>
  </si>
  <si>
    <t>Jeanne-Marie</t>
  </si>
  <si>
    <t>Huong</t>
  </si>
  <si>
    <t>Rolande</t>
  </si>
  <si>
    <t>Thérése</t>
  </si>
  <si>
    <t>Jean-Louis</t>
  </si>
  <si>
    <t>Robert</t>
  </si>
  <si>
    <t>Fabrice</t>
  </si>
  <si>
    <t>Claudette</t>
  </si>
  <si>
    <t>Josette</t>
  </si>
  <si>
    <t>Marielle</t>
  </si>
  <si>
    <t>Yvan</t>
  </si>
  <si>
    <t>Marie-Marthe</t>
  </si>
  <si>
    <t>Marie-Jeanne</t>
  </si>
  <si>
    <t>Raymonde</t>
  </si>
  <si>
    <t>François</t>
  </si>
  <si>
    <t>Marie-Josée</t>
  </si>
  <si>
    <t>Régis</t>
  </si>
  <si>
    <t>Colette</t>
  </si>
  <si>
    <t>Nathalie</t>
  </si>
  <si>
    <t>Georgette</t>
  </si>
  <si>
    <t>Alain</t>
  </si>
  <si>
    <t>Henriette</t>
  </si>
  <si>
    <t>Cécile</t>
  </si>
  <si>
    <t>Marthe</t>
  </si>
  <si>
    <t>Aline</t>
  </si>
  <si>
    <t>James</t>
  </si>
  <si>
    <t>William</t>
  </si>
  <si>
    <t>Adrienne</t>
  </si>
  <si>
    <t>Marie-Claire</t>
  </si>
  <si>
    <t>Joelle</t>
  </si>
  <si>
    <t>Marie-Paule</t>
  </si>
  <si>
    <t>Sylvain</t>
  </si>
  <si>
    <t>Lydia</t>
  </si>
  <si>
    <t>Janick</t>
  </si>
  <si>
    <t>Marie-José</t>
  </si>
  <si>
    <t>Liliane</t>
  </si>
  <si>
    <t>Fred</t>
  </si>
  <si>
    <t>Abenhaïm</t>
  </si>
  <si>
    <t>Abschen</t>
  </si>
  <si>
    <t>Adamo</t>
  </si>
  <si>
    <t>Agapof</t>
  </si>
  <si>
    <t>Alembert</t>
  </si>
  <si>
    <t>Amara</t>
  </si>
  <si>
    <t>Amellal</t>
  </si>
  <si>
    <t>Angonin</t>
  </si>
  <si>
    <t>Azoura</t>
  </si>
  <si>
    <t>Azria</t>
  </si>
  <si>
    <t>Bach</t>
  </si>
  <si>
    <t>Bah</t>
  </si>
  <si>
    <t>Barnaud</t>
  </si>
  <si>
    <t>Barrachina</t>
  </si>
  <si>
    <t>Barrandon</t>
  </si>
  <si>
    <t>Bass</t>
  </si>
  <si>
    <t>Baudet</t>
  </si>
  <si>
    <t>Beaudeau</t>
  </si>
  <si>
    <t>Beaumier</t>
  </si>
  <si>
    <t>Bedo</t>
  </si>
  <si>
    <t>Beethoven</t>
  </si>
  <si>
    <t>Benhamou</t>
  </si>
  <si>
    <t>Bensimhon</t>
  </si>
  <si>
    <t>Bensimon</t>
  </si>
  <si>
    <t>Béraud</t>
  </si>
  <si>
    <t>Berdugo</t>
  </si>
  <si>
    <t>Bertolo</t>
  </si>
  <si>
    <t>Bertrand</t>
  </si>
  <si>
    <t>Bidault</t>
  </si>
  <si>
    <t>Binet</t>
  </si>
  <si>
    <t>Blanc</t>
  </si>
  <si>
    <t>Blanchot</t>
  </si>
  <si>
    <t>Bollo</t>
  </si>
  <si>
    <t>Bonnay</t>
  </si>
  <si>
    <t>Bouchet</t>
  </si>
  <si>
    <t>Boudart</t>
  </si>
  <si>
    <t>Boullicaud</t>
  </si>
  <si>
    <t>Boun</t>
  </si>
  <si>
    <t>Bouslah</t>
  </si>
  <si>
    <t>Bouzckar</t>
  </si>
  <si>
    <t>Bovero</t>
  </si>
  <si>
    <t>Breleur</t>
  </si>
  <si>
    <t>Bron</t>
  </si>
  <si>
    <t>Brunet</t>
  </si>
  <si>
    <t>Bsiri</t>
  </si>
  <si>
    <t>Caillot</t>
  </si>
  <si>
    <t>Calvet</t>
  </si>
  <si>
    <t>Capron</t>
  </si>
  <si>
    <t>Carrera</t>
  </si>
  <si>
    <t>Chamblas</t>
  </si>
  <si>
    <t>Chardon</t>
  </si>
  <si>
    <t>Chaubeau</t>
  </si>
  <si>
    <t>Chaves</t>
  </si>
  <si>
    <t>Chehmat</t>
  </si>
  <si>
    <t>Chhuor</t>
  </si>
  <si>
    <t>Chi</t>
  </si>
  <si>
    <t>Chiche</t>
  </si>
  <si>
    <t>Chifflet</t>
  </si>
  <si>
    <t>Christophe</t>
  </si>
  <si>
    <t>Claverie</t>
  </si>
  <si>
    <t>Cohen</t>
  </si>
  <si>
    <t>Comte</t>
  </si>
  <si>
    <t>Corbet</t>
  </si>
  <si>
    <t>Couderc</t>
  </si>
  <si>
    <t>Couget</t>
  </si>
  <si>
    <t>Crié</t>
  </si>
  <si>
    <t>Crombez</t>
  </si>
  <si>
    <t>Cucit</t>
  </si>
  <si>
    <t>Cymbalist</t>
  </si>
  <si>
    <t>Dambski</t>
  </si>
  <si>
    <t>Deaucourt</t>
  </si>
  <si>
    <t>Dedieu</t>
  </si>
  <si>
    <t>Defrance</t>
  </si>
  <si>
    <t>Degrendel</t>
  </si>
  <si>
    <t>Deixonne</t>
  </si>
  <si>
    <t>Delamarre</t>
  </si>
  <si>
    <t>Deluc</t>
  </si>
  <si>
    <t>Deshayes</t>
  </si>
  <si>
    <t>Desroses</t>
  </si>
  <si>
    <t>Destain</t>
  </si>
  <si>
    <t>D'hérouville</t>
  </si>
  <si>
    <t>Di</t>
  </si>
  <si>
    <t>Dinic</t>
  </si>
  <si>
    <t>Dong</t>
  </si>
  <si>
    <t>Doucoure</t>
  </si>
  <si>
    <t>Dupré</t>
  </si>
  <si>
    <t>Durand</t>
  </si>
  <si>
    <t>Durand-renier</t>
  </si>
  <si>
    <t>Duroc</t>
  </si>
  <si>
    <t>El kaabi</t>
  </si>
  <si>
    <t>Fabre</t>
  </si>
  <si>
    <t>Falzon</t>
  </si>
  <si>
    <t>Faridi</t>
  </si>
  <si>
    <t>Faucheux</t>
  </si>
  <si>
    <t>Fauquier</t>
  </si>
  <si>
    <t>Faure</t>
  </si>
  <si>
    <t>Favre</t>
  </si>
  <si>
    <t>Fedon</t>
  </si>
  <si>
    <t>Fernandez</t>
  </si>
  <si>
    <t>Ferrand</t>
  </si>
  <si>
    <t>Filleau</t>
  </si>
  <si>
    <t>Fitoussi</t>
  </si>
  <si>
    <t>Fournol</t>
  </si>
  <si>
    <t>Frenois</t>
  </si>
  <si>
    <t>Frette</t>
  </si>
  <si>
    <t>Frisa</t>
  </si>
  <si>
    <t>Geil</t>
  </si>
  <si>
    <t>Gentil</t>
  </si>
  <si>
    <t>Georget</t>
  </si>
  <si>
    <t>Ghaffar</t>
  </si>
  <si>
    <t>Ghibaudo</t>
  </si>
  <si>
    <t>Gillingham</t>
  </si>
  <si>
    <t>Girard</t>
  </si>
  <si>
    <t>Giraudo</t>
  </si>
  <si>
    <t>Giron</t>
  </si>
  <si>
    <t>Glynatsis</t>
  </si>
  <si>
    <t>Gondouin</t>
  </si>
  <si>
    <t>Gorzinsky</t>
  </si>
  <si>
    <t>Gouillon</t>
  </si>
  <si>
    <t>Goyer</t>
  </si>
  <si>
    <t>Grain</t>
  </si>
  <si>
    <t>Guelt</t>
  </si>
  <si>
    <t>Guille</t>
  </si>
  <si>
    <t>Guitton</t>
  </si>
  <si>
    <t>Gutfreund</t>
  </si>
  <si>
    <t>Guyot</t>
  </si>
  <si>
    <t>Habrant</t>
  </si>
  <si>
    <t>Harault</t>
  </si>
  <si>
    <t>Herclich</t>
  </si>
  <si>
    <t>Hermant</t>
  </si>
  <si>
    <t>Herselin</t>
  </si>
  <si>
    <t>Heuraux</t>
  </si>
  <si>
    <t>Husetowski</t>
  </si>
  <si>
    <t>Ilardo</t>
  </si>
  <si>
    <t>Immeuble</t>
  </si>
  <si>
    <t>Jolibois</t>
  </si>
  <si>
    <t>Joly</t>
  </si>
  <si>
    <t>Judith</t>
  </si>
  <si>
    <t>Kac</t>
  </si>
  <si>
    <t>Karsenty</t>
  </si>
  <si>
    <t>Kilburg</t>
  </si>
  <si>
    <t>Kongolo</t>
  </si>
  <si>
    <t>Krief</t>
  </si>
  <si>
    <t>Ktorza</t>
  </si>
  <si>
    <t>Lachaussée</t>
  </si>
  <si>
    <t>Lacire</t>
  </si>
  <si>
    <t>Ladd</t>
  </si>
  <si>
    <t>Laiguillon</t>
  </si>
  <si>
    <t>Lam</t>
  </si>
  <si>
    <t>Lambert</t>
  </si>
  <si>
    <t>Lanlo</t>
  </si>
  <si>
    <t>Laub</t>
  </si>
  <si>
    <t>Le barbanchon</t>
  </si>
  <si>
    <t>Le hyaric</t>
  </si>
  <si>
    <t>Le loch</t>
  </si>
  <si>
    <t>Le prevost</t>
  </si>
  <si>
    <t>Lebas</t>
  </si>
  <si>
    <t>Lebreton</t>
  </si>
  <si>
    <t>Ledoux</t>
  </si>
  <si>
    <t>Lee</t>
  </si>
  <si>
    <t>Lefort</t>
  </si>
  <si>
    <t>Legrand</t>
  </si>
  <si>
    <t>Leka</t>
  </si>
  <si>
    <t>Lemaire</t>
  </si>
  <si>
    <t>Lemarié</t>
  </si>
  <si>
    <t>Lévy</t>
  </si>
  <si>
    <t>Lobjoy</t>
  </si>
  <si>
    <t>Louapre</t>
  </si>
  <si>
    <t>Ly</t>
  </si>
  <si>
    <t>Marechal</t>
  </si>
  <si>
    <t>Marinier</t>
  </si>
  <si>
    <t>Marquez</t>
  </si>
  <si>
    <t>Martaud</t>
  </si>
  <si>
    <t>Martel</t>
  </si>
  <si>
    <t>Marti</t>
  </si>
  <si>
    <t>Mechard</t>
  </si>
  <si>
    <t>Mercier</t>
  </si>
  <si>
    <t>Merlaud</t>
  </si>
  <si>
    <t>Mesrobian</t>
  </si>
  <si>
    <t>Mianet</t>
  </si>
  <si>
    <t>Miceli</t>
  </si>
  <si>
    <t>Millet</t>
  </si>
  <si>
    <t>Moinard</t>
  </si>
  <si>
    <t>Moita</t>
  </si>
  <si>
    <t>Montfort</t>
  </si>
  <si>
    <t>Naimi</t>
  </si>
  <si>
    <t>Nicolle</t>
  </si>
  <si>
    <t>Obel</t>
  </si>
  <si>
    <t>Ocloo</t>
  </si>
  <si>
    <t>Ong</t>
  </si>
  <si>
    <t>Parinet</t>
  </si>
  <si>
    <t>Partouche</t>
  </si>
  <si>
    <t>Pavard</t>
  </si>
  <si>
    <t>Pedro</t>
  </si>
  <si>
    <t>Penalva</t>
  </si>
  <si>
    <t>Perfetto</t>
  </si>
  <si>
    <t>Perruchon</t>
  </si>
  <si>
    <t>Pesnot</t>
  </si>
  <si>
    <t>Piderit</t>
  </si>
  <si>
    <t>Poinsot</t>
  </si>
  <si>
    <t>Poisson</t>
  </si>
  <si>
    <t>Pontalier</t>
  </si>
  <si>
    <t>Potriquet</t>
  </si>
  <si>
    <t>Pouyadou</t>
  </si>
  <si>
    <t>Puault</t>
  </si>
  <si>
    <t>Quintin</t>
  </si>
  <si>
    <t>Rageul</t>
  </si>
  <si>
    <t>Rambeaud</t>
  </si>
  <si>
    <t>Ramond</t>
  </si>
  <si>
    <t>Ramos</t>
  </si>
  <si>
    <t>Reby-fayard</t>
  </si>
  <si>
    <t>Remund</t>
  </si>
  <si>
    <t>Renier</t>
  </si>
  <si>
    <t>Reverdito</t>
  </si>
  <si>
    <t>Rideau</t>
  </si>
  <si>
    <t>Riegert</t>
  </si>
  <si>
    <t>Aartine</t>
  </si>
  <si>
    <t xml:space="preserve"> </t>
  </si>
  <si>
    <t>Assez Bien</t>
  </si>
  <si>
    <t>Très Bien</t>
  </si>
  <si>
    <t>Bien</t>
  </si>
  <si>
    <t>Nombre d'étudiants admis</t>
  </si>
  <si>
    <t>Non admis</t>
  </si>
  <si>
    <t>Nombre d'étudiants  ayant  une mention "Très bien"</t>
  </si>
  <si>
    <t>Admission</t>
  </si>
  <si>
    <t>Q1</t>
  </si>
  <si>
    <t>Q2</t>
  </si>
  <si>
    <t>Nombre d'étudiants ayant une note &gt;10 en Droit</t>
  </si>
  <si>
    <t>Q3</t>
  </si>
  <si>
    <t>Nombre d'étudiants ayant une note &gt;10 en Informatique</t>
  </si>
  <si>
    <t>Q4</t>
  </si>
  <si>
    <t>Q5</t>
  </si>
  <si>
    <t>Q6</t>
  </si>
  <si>
    <t>Moyenne générale des étudiants admis</t>
  </si>
  <si>
    <t>Analyse des résultats</t>
  </si>
  <si>
    <t>Nombre d'étudiants ayant une note en Informatique supérieure à la moyenne dans cette matière</t>
  </si>
  <si>
    <t>Mentions</t>
  </si>
  <si>
    <t>Très bien</t>
  </si>
  <si>
    <t>Assez bien</t>
  </si>
  <si>
    <t>Moyenne à calculer</t>
  </si>
  <si>
    <t>Admission à calculer</t>
  </si>
  <si>
    <t>Mention à calculer</t>
  </si>
  <si>
    <t>Résultats auxquels vous devez parvenir</t>
  </si>
  <si>
    <t>Colonnes à compléter avec des formules</t>
  </si>
  <si>
    <t>Résultats</t>
  </si>
  <si>
    <t>Résultats à calculer</t>
  </si>
  <si>
    <t>Eco</t>
  </si>
  <si>
    <t>Info</t>
  </si>
  <si>
    <t>Coefficients</t>
  </si>
  <si>
    <t>moyenne simple</t>
  </si>
  <si>
    <t>=NB.SI(Résultats!J7:J300;"Admis")</t>
  </si>
  <si>
    <t>=NB.SI(Résultats!C7:C300;"&gt;10")</t>
  </si>
  <si>
    <t>=NB.SI(Résultats!E7:E300;"&gt;10")</t>
  </si>
  <si>
    <t>'=NB.SI(Résultats!k7:k300;"Très bien")</t>
  </si>
  <si>
    <t>'=NB.val(Résultats!E7:E300;"=&lt;10")</t>
  </si>
</sst>
</file>

<file path=xl/styles.xml><?xml version="1.0" encoding="utf-8"?>
<styleSheet xmlns="http://schemas.openxmlformats.org/spreadsheetml/2006/main">
  <numFmts count="3">
    <numFmt numFmtId="164" formatCode="_-* #,##0.00\ &quot;F&quot;_-;\-* #,##0.00\ &quot;F&quot;_-;_-* &quot;-&quot;??\ &quot;F&quot;_-;_-@_-"/>
    <numFmt numFmtId="165" formatCode="_-* #,##0.00\ [$€]_-;\-* #,##0.00\ [$€]_-;_-* &quot;-&quot;??\ [$€]_-;_-@_-"/>
    <numFmt numFmtId="166" formatCode="_-* #,##0.00\ [$€-1]_-;\-* #,##0.00\ [$€-1]_-;_-* &quot;-&quot;??\ [$€-1]_-"/>
  </numFmts>
  <fonts count="2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color indexed="1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8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8"/>
      <name val="Arial"/>
      <family val="2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3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3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62">
    <xf numFmtId="0" fontId="0" fillId="0" borderId="0"/>
    <xf numFmtId="165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1" fillId="21" borderId="3" applyNumberFormat="0" applyFont="0" applyAlignment="0" applyProtection="0"/>
    <xf numFmtId="0" fontId="10" fillId="7" borderId="1" applyNumberFormat="0" applyAlignment="0" applyProtection="0"/>
    <xf numFmtId="166" fontId="2" fillId="0" borderId="0" applyFont="0" applyFill="0" applyBorder="0" applyAlignment="0" applyProtection="0"/>
    <xf numFmtId="0" fontId="11" fillId="3" borderId="0" applyNumberFormat="0" applyBorder="0" applyAlignment="0" applyProtection="0"/>
    <xf numFmtId="164" fontId="2" fillId="0" borderId="0" applyFont="0" applyFill="0" applyBorder="0" applyAlignment="0" applyProtection="0"/>
    <xf numFmtId="0" fontId="12" fillId="22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87">
    <xf numFmtId="0" fontId="0" fillId="0" borderId="0" xfId="0"/>
    <xf numFmtId="0" fontId="2" fillId="0" borderId="0" xfId="6"/>
    <xf numFmtId="0" fontId="22" fillId="0" borderId="0" xfId="50" applyFont="1" applyAlignment="1">
      <alignment horizontal="center" vertical="center"/>
    </xf>
    <xf numFmtId="0" fontId="22" fillId="0" borderId="0" xfId="50" applyFont="1" applyAlignment="1">
      <alignment wrapText="1"/>
    </xf>
    <xf numFmtId="0" fontId="2" fillId="0" borderId="0" xfId="40" applyFont="1" applyBorder="1" applyAlignment="1">
      <alignment horizontal="center" vertical="center"/>
    </xf>
    <xf numFmtId="0" fontId="3" fillId="24" borderId="17" xfId="40" applyFont="1" applyFill="1" applyBorder="1" applyAlignment="1">
      <alignment horizontal="center" vertical="center"/>
    </xf>
    <xf numFmtId="0" fontId="4" fillId="0" borderId="14" xfId="40" applyFont="1" applyBorder="1" applyAlignment="1">
      <alignment horizontal="center" vertical="center"/>
    </xf>
    <xf numFmtId="0" fontId="4" fillId="0" borderId="15" xfId="40" applyFont="1" applyBorder="1" applyAlignment="1">
      <alignment horizontal="center" vertical="center"/>
    </xf>
    <xf numFmtId="0" fontId="3" fillId="0" borderId="12" xfId="50" applyFont="1" applyBorder="1" applyAlignment="1">
      <alignment wrapText="1"/>
    </xf>
    <xf numFmtId="49" fontId="2" fillId="0" borderId="13" xfId="40" applyNumberFormat="1" applyFont="1" applyFill="1" applyBorder="1" applyAlignment="1">
      <alignment horizontal="center" vertical="center"/>
    </xf>
    <xf numFmtId="0" fontId="2" fillId="0" borderId="13" xfId="40" applyFont="1" applyBorder="1" applyAlignment="1">
      <alignment horizontal="center" vertical="center"/>
    </xf>
    <xf numFmtId="0" fontId="22" fillId="0" borderId="0" xfId="50" applyFont="1" applyAlignment="1">
      <alignment horizontal="center"/>
    </xf>
    <xf numFmtId="0" fontId="2" fillId="0" borderId="10" xfId="42" applyFont="1" applyFill="1" applyBorder="1" applyAlignment="1">
      <alignment horizontal="center" vertical="center"/>
    </xf>
    <xf numFmtId="49" fontId="2" fillId="0" borderId="10" xfId="40" applyNumberFormat="1" applyFont="1" applyFill="1" applyBorder="1" applyAlignment="1">
      <alignment horizontal="center" vertical="center"/>
    </xf>
    <xf numFmtId="1" fontId="2" fillId="0" borderId="10" xfId="40" applyNumberFormat="1" applyFont="1" applyFill="1" applyBorder="1" applyAlignment="1">
      <alignment horizontal="center" vertical="center"/>
    </xf>
    <xf numFmtId="0" fontId="2" fillId="0" borderId="10" xfId="40" applyNumberFormat="1" applyFont="1" applyBorder="1" applyAlignment="1">
      <alignment horizontal="center" vertical="center"/>
    </xf>
    <xf numFmtId="0" fontId="2" fillId="0" borderId="10" xfId="42" applyNumberFormat="1" applyFont="1" applyFill="1" applyBorder="1" applyAlignment="1">
      <alignment horizontal="center" vertical="center"/>
    </xf>
    <xf numFmtId="0" fontId="2" fillId="0" borderId="11" xfId="40" applyNumberFormat="1" applyFont="1" applyBorder="1" applyAlignment="1">
      <alignment horizontal="center" vertical="center"/>
    </xf>
    <xf numFmtId="1" fontId="2" fillId="0" borderId="11" xfId="40" applyNumberFormat="1" applyFont="1" applyFill="1" applyBorder="1" applyAlignment="1">
      <alignment horizontal="center" vertical="center"/>
    </xf>
    <xf numFmtId="0" fontId="22" fillId="0" borderId="0" xfId="50" applyFont="1" applyBorder="1" applyAlignment="1">
      <alignment horizontal="center" vertical="center"/>
    </xf>
    <xf numFmtId="0" fontId="22" fillId="0" borderId="0" xfId="50" applyFont="1" applyFill="1"/>
    <xf numFmtId="0" fontId="22" fillId="0" borderId="0" xfId="50" applyFont="1" applyBorder="1"/>
    <xf numFmtId="0" fontId="2" fillId="0" borderId="0" xfId="48" applyNumberFormat="1" applyFont="1" applyBorder="1" applyAlignment="1">
      <alignment horizontal="center"/>
    </xf>
    <xf numFmtId="0" fontId="3" fillId="0" borderId="12" xfId="50" applyFont="1" applyBorder="1" applyAlignment="1">
      <alignment horizontal="center" vertical="center" wrapText="1"/>
    </xf>
    <xf numFmtId="0" fontId="2" fillId="0" borderId="0" xfId="6" applyAlignment="1">
      <alignment wrapText="1"/>
    </xf>
    <xf numFmtId="0" fontId="0" fillId="0" borderId="0" xfId="0" applyAlignment="1">
      <alignment wrapText="1"/>
    </xf>
    <xf numFmtId="0" fontId="2" fillId="0" borderId="0" xfId="6" applyAlignment="1">
      <alignment vertical="center"/>
    </xf>
    <xf numFmtId="0" fontId="22" fillId="0" borderId="0" xfId="50" applyFont="1" applyFill="1" applyAlignment="1">
      <alignment vertical="center"/>
    </xf>
    <xf numFmtId="0" fontId="22" fillId="0" borderId="0" xfId="50" applyFont="1" applyAlignment="1">
      <alignment vertical="center"/>
    </xf>
    <xf numFmtId="0" fontId="0" fillId="0" borderId="0" xfId="0" applyAlignment="1">
      <alignment vertical="center"/>
    </xf>
    <xf numFmtId="0" fontId="4" fillId="26" borderId="15" xfId="40" applyFont="1" applyFill="1" applyBorder="1" applyAlignment="1">
      <alignment horizontal="center" vertical="center"/>
    </xf>
    <xf numFmtId="0" fontId="4" fillId="26" borderId="16" xfId="40" applyFont="1" applyFill="1" applyBorder="1" applyAlignment="1">
      <alignment horizontal="center" vertical="center"/>
    </xf>
    <xf numFmtId="2" fontId="2" fillId="26" borderId="13" xfId="47" applyNumberFormat="1" applyFont="1" applyFill="1" applyBorder="1" applyAlignment="1">
      <alignment horizontal="center" vertical="center"/>
    </xf>
    <xf numFmtId="0" fontId="2" fillId="26" borderId="13" xfId="48" applyNumberFormat="1" applyFont="1" applyFill="1" applyBorder="1" applyAlignment="1">
      <alignment horizontal="center" vertical="center"/>
    </xf>
    <xf numFmtId="0" fontId="2" fillId="26" borderId="10" xfId="48" applyNumberFormat="1" applyFont="1" applyFill="1" applyBorder="1" applyAlignment="1">
      <alignment horizontal="center" vertical="center"/>
    </xf>
    <xf numFmtId="0" fontId="2" fillId="26" borderId="18" xfId="48" applyNumberFormat="1" applyFont="1" applyFill="1" applyBorder="1" applyAlignment="1">
      <alignment horizontal="center" vertical="center"/>
    </xf>
    <xf numFmtId="0" fontId="2" fillId="26" borderId="11" xfId="48" applyNumberFormat="1" applyFont="1" applyFill="1" applyBorder="1" applyAlignment="1">
      <alignment horizontal="center" vertical="center"/>
    </xf>
    <xf numFmtId="0" fontId="2" fillId="26" borderId="19" xfId="48" applyNumberFormat="1" applyFont="1" applyFill="1" applyBorder="1" applyAlignment="1">
      <alignment horizontal="center" vertical="center"/>
    </xf>
    <xf numFmtId="1" fontId="2" fillId="26" borderId="10" xfId="47" applyNumberFormat="1" applyFont="1" applyFill="1" applyBorder="1" applyAlignment="1">
      <alignment horizontal="center" vertical="center"/>
    </xf>
    <xf numFmtId="2" fontId="2" fillId="26" borderId="10" xfId="47" applyNumberFormat="1" applyFont="1" applyFill="1" applyBorder="1" applyAlignment="1">
      <alignment horizontal="center" vertical="center"/>
    </xf>
    <xf numFmtId="49" fontId="2" fillId="0" borderId="26" xfId="40" applyNumberFormat="1" applyFont="1" applyFill="1" applyBorder="1" applyAlignment="1">
      <alignment horizontal="center" vertical="center"/>
    </xf>
    <xf numFmtId="0" fontId="2" fillId="0" borderId="27" xfId="42" applyFont="1" applyFill="1" applyBorder="1" applyAlignment="1">
      <alignment horizontal="center" vertical="center"/>
    </xf>
    <xf numFmtId="0" fontId="2" fillId="0" borderId="27" xfId="40" applyNumberFormat="1" applyFont="1" applyBorder="1" applyAlignment="1">
      <alignment horizontal="center" vertical="center"/>
    </xf>
    <xf numFmtId="49" fontId="2" fillId="0" borderId="27" xfId="40" applyNumberFormat="1" applyFont="1" applyFill="1" applyBorder="1" applyAlignment="1">
      <alignment horizontal="center" vertical="center"/>
    </xf>
    <xf numFmtId="0" fontId="2" fillId="0" borderId="28" xfId="40" applyNumberFormat="1" applyFont="1" applyBorder="1" applyAlignment="1">
      <alignment horizontal="center" vertical="center"/>
    </xf>
    <xf numFmtId="2" fontId="2" fillId="26" borderId="29" xfId="47" applyNumberFormat="1" applyFont="1" applyFill="1" applyBorder="1" applyAlignment="1">
      <alignment horizontal="center" vertical="center"/>
    </xf>
    <xf numFmtId="0" fontId="25" fillId="25" borderId="17" xfId="40" applyFont="1" applyFill="1" applyBorder="1" applyAlignment="1">
      <alignment horizontal="center" vertical="center" wrapText="1"/>
    </xf>
    <xf numFmtId="0" fontId="25" fillId="25" borderId="16" xfId="40" applyFont="1" applyFill="1" applyBorder="1" applyAlignment="1">
      <alignment horizontal="center" vertical="center" wrapText="1"/>
    </xf>
    <xf numFmtId="0" fontId="4" fillId="0" borderId="32" xfId="40" applyFont="1" applyBorder="1" applyAlignment="1">
      <alignment horizontal="center" vertical="center"/>
    </xf>
    <xf numFmtId="0" fontId="4" fillId="0" borderId="33" xfId="40" applyFont="1" applyBorder="1" applyAlignment="1">
      <alignment horizontal="center" vertical="center"/>
    </xf>
    <xf numFmtId="0" fontId="24" fillId="0" borderId="11" xfId="40" applyFont="1" applyFill="1" applyBorder="1" applyAlignment="1">
      <alignment horizontal="center" vertical="center"/>
    </xf>
    <xf numFmtId="0" fontId="24" fillId="0" borderId="19" xfId="40" applyFont="1" applyFill="1" applyBorder="1" applyAlignment="1">
      <alignment horizontal="center" vertical="center"/>
    </xf>
    <xf numFmtId="0" fontId="24" fillId="0" borderId="11" xfId="0" applyFont="1" applyBorder="1" applyAlignment="1">
      <alignment horizontal="center"/>
    </xf>
    <xf numFmtId="0" fontId="24" fillId="0" borderId="19" xfId="0" applyFont="1" applyBorder="1" applyAlignment="1">
      <alignment horizontal="center"/>
    </xf>
    <xf numFmtId="0" fontId="24" fillId="0" borderId="32" xfId="0" applyFont="1" applyBorder="1" applyAlignment="1">
      <alignment horizontal="center"/>
    </xf>
    <xf numFmtId="0" fontId="24" fillId="0" borderId="33" xfId="0" applyFont="1" applyBorder="1" applyAlignment="1">
      <alignment horizontal="center"/>
    </xf>
    <xf numFmtId="2" fontId="0" fillId="0" borderId="0" xfId="0" applyNumberFormat="1"/>
    <xf numFmtId="2" fontId="25" fillId="25" borderId="0" xfId="4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5" borderId="13" xfId="0" applyFill="1" applyBorder="1" applyAlignment="1">
      <alignment horizontal="center" vertical="center"/>
    </xf>
    <xf numFmtId="2" fontId="0" fillId="25" borderId="27" xfId="0" applyNumberFormat="1" applyFill="1" applyBorder="1" applyAlignment="1">
      <alignment horizontal="center" vertical="center"/>
    </xf>
    <xf numFmtId="0" fontId="0" fillId="25" borderId="30" xfId="0" applyFill="1" applyBorder="1" applyAlignment="1">
      <alignment horizontal="center" vertical="center"/>
    </xf>
    <xf numFmtId="0" fontId="0" fillId="25" borderId="10" xfId="0" applyFill="1" applyBorder="1" applyAlignment="1">
      <alignment horizontal="center" vertical="center"/>
    </xf>
    <xf numFmtId="0" fontId="2" fillId="0" borderId="0" xfId="6" applyAlignment="1">
      <alignment horizontal="center" vertical="center"/>
    </xf>
    <xf numFmtId="0" fontId="0" fillId="0" borderId="0" xfId="0" quotePrefix="1"/>
    <xf numFmtId="0" fontId="23" fillId="0" borderId="31" xfId="0" applyFont="1" applyBorder="1" applyAlignment="1">
      <alignment horizontal="center" vertical="center"/>
    </xf>
    <xf numFmtId="0" fontId="23" fillId="0" borderId="34" xfId="0" applyFont="1" applyBorder="1" applyAlignment="1">
      <alignment horizontal="center" vertical="center"/>
    </xf>
    <xf numFmtId="0" fontId="23" fillId="0" borderId="31" xfId="40" applyFont="1" applyFill="1" applyBorder="1" applyAlignment="1">
      <alignment horizontal="center" vertical="center"/>
    </xf>
    <xf numFmtId="0" fontId="23" fillId="0" borderId="34" xfId="40" applyFont="1" applyFill="1" applyBorder="1" applyAlignment="1">
      <alignment horizontal="center" vertical="center"/>
    </xf>
    <xf numFmtId="0" fontId="23" fillId="26" borderId="21" xfId="40" applyFont="1" applyFill="1" applyBorder="1" applyAlignment="1">
      <alignment horizontal="center" vertical="center" wrapText="1"/>
    </xf>
    <xf numFmtId="0" fontId="23" fillId="26" borderId="22" xfId="40" applyFont="1" applyFill="1" applyBorder="1" applyAlignment="1">
      <alignment horizontal="center" vertical="center" wrapText="1"/>
    </xf>
    <xf numFmtId="0" fontId="23" fillId="26" borderId="23" xfId="40" applyFont="1" applyFill="1" applyBorder="1" applyAlignment="1">
      <alignment horizontal="center" vertical="center" wrapText="1"/>
    </xf>
    <xf numFmtId="0" fontId="23" fillId="26" borderId="24" xfId="40" applyFont="1" applyFill="1" applyBorder="1" applyAlignment="1">
      <alignment horizontal="center" vertical="center" wrapText="1"/>
    </xf>
    <xf numFmtId="0" fontId="23" fillId="26" borderId="20" xfId="40" applyFont="1" applyFill="1" applyBorder="1" applyAlignment="1">
      <alignment horizontal="center" vertical="center" wrapText="1"/>
    </xf>
    <xf numFmtId="0" fontId="23" fillId="26" borderId="25" xfId="40" applyFont="1" applyFill="1" applyBorder="1" applyAlignment="1">
      <alignment horizontal="center" vertical="center" wrapText="1"/>
    </xf>
    <xf numFmtId="0" fontId="3" fillId="24" borderId="21" xfId="40" applyFont="1" applyFill="1" applyBorder="1" applyAlignment="1">
      <alignment horizontal="center" vertical="center"/>
    </xf>
    <xf numFmtId="0" fontId="3" fillId="24" borderId="22" xfId="40" applyFont="1" applyFill="1" applyBorder="1" applyAlignment="1">
      <alignment horizontal="center" vertical="center"/>
    </xf>
    <xf numFmtId="0" fontId="3" fillId="24" borderId="23" xfId="40" applyFont="1" applyFill="1" applyBorder="1" applyAlignment="1">
      <alignment horizontal="center" vertical="center"/>
    </xf>
    <xf numFmtId="0" fontId="3" fillId="24" borderId="24" xfId="40" applyFont="1" applyFill="1" applyBorder="1" applyAlignment="1">
      <alignment horizontal="center" vertical="center"/>
    </xf>
    <xf numFmtId="0" fontId="3" fillId="24" borderId="20" xfId="40" applyFont="1" applyFill="1" applyBorder="1" applyAlignment="1">
      <alignment horizontal="center" vertical="center"/>
    </xf>
    <xf numFmtId="0" fontId="3" fillId="24" borderId="25" xfId="40" applyFont="1" applyFill="1" applyBorder="1" applyAlignment="1">
      <alignment horizontal="center" vertical="center"/>
    </xf>
    <xf numFmtId="0" fontId="26" fillId="25" borderId="21" xfId="0" applyFont="1" applyFill="1" applyBorder="1" applyAlignment="1">
      <alignment horizontal="center" vertical="center"/>
    </xf>
    <xf numFmtId="0" fontId="26" fillId="25" borderId="22" xfId="0" applyFont="1" applyFill="1" applyBorder="1" applyAlignment="1">
      <alignment horizontal="center" vertical="center"/>
    </xf>
    <xf numFmtId="0" fontId="26" fillId="25" borderId="23" xfId="0" applyFont="1" applyFill="1" applyBorder="1" applyAlignment="1">
      <alignment horizontal="center" vertical="center"/>
    </xf>
    <xf numFmtId="0" fontId="26" fillId="25" borderId="24" xfId="0" applyFont="1" applyFill="1" applyBorder="1" applyAlignment="1">
      <alignment horizontal="center" vertical="center"/>
    </xf>
    <xf numFmtId="0" fontId="26" fillId="25" borderId="20" xfId="0" applyFont="1" applyFill="1" applyBorder="1" applyAlignment="1">
      <alignment horizontal="center" vertical="center"/>
    </xf>
    <xf numFmtId="0" fontId="26" fillId="25" borderId="25" xfId="0" applyFont="1" applyFill="1" applyBorder="1" applyAlignment="1">
      <alignment horizontal="center" vertical="center"/>
    </xf>
  </cellXfs>
  <cellStyles count="62">
    <cellStyle name="20 % - Accent1 2" xfId="7"/>
    <cellStyle name="20 % - Accent2 2" xfId="8"/>
    <cellStyle name="20 % - Accent3 2" xfId="9"/>
    <cellStyle name="20 % - Accent4 2" xfId="10"/>
    <cellStyle name="20 % - Accent5 2" xfId="11"/>
    <cellStyle name="20 % - Accent6 2" xfId="12"/>
    <cellStyle name="40 % - Accent1 2" xfId="13"/>
    <cellStyle name="40 % - Accent2 2" xfId="14"/>
    <cellStyle name="40 % - Accent3 2" xfId="15"/>
    <cellStyle name="40 % - Accent4 2" xfId="16"/>
    <cellStyle name="40 % - Accent5 2" xfId="17"/>
    <cellStyle name="40 % - Accent6 2" xfId="18"/>
    <cellStyle name="60 % - Accent1 2" xfId="19"/>
    <cellStyle name="60 % - Accent2 2" xfId="20"/>
    <cellStyle name="60 % - Accent3 2" xfId="21"/>
    <cellStyle name="60 % - Accent4 2" xfId="22"/>
    <cellStyle name="60 % - Accent5 2" xfId="23"/>
    <cellStyle name="60 % - Accent6 2" xfId="24"/>
    <cellStyle name="Accent1 2" xfId="25"/>
    <cellStyle name="Accent2 2" xfId="26"/>
    <cellStyle name="Accent3 2" xfId="27"/>
    <cellStyle name="Accent4 2" xfId="28"/>
    <cellStyle name="Accent5 2" xfId="29"/>
    <cellStyle name="Accent6 2" xfId="30"/>
    <cellStyle name="Avertissement 2" xfId="31"/>
    <cellStyle name="Calcul 2" xfId="32"/>
    <cellStyle name="Cellule liée 2" xfId="33"/>
    <cellStyle name="Commentaire 2" xfId="34"/>
    <cellStyle name="Entrée 2" xfId="35"/>
    <cellStyle name="Euro" xfId="1"/>
    <cellStyle name="Euro 2" xfId="36"/>
    <cellStyle name="Insatisfaisant 2" xfId="37"/>
    <cellStyle name="Monétaire 2" xfId="38"/>
    <cellStyle name="Neutre 2" xfId="39"/>
    <cellStyle name="Normal" xfId="0" builtinId="0"/>
    <cellStyle name="Normal 2 2" xfId="2"/>
    <cellStyle name="Normal 2 2 2" xfId="41"/>
    <cellStyle name="Normal 2 3" xfId="40"/>
    <cellStyle name="Normal 3 2" xfId="3"/>
    <cellStyle name="Normal 3 2 2" xfId="43"/>
    <cellStyle name="Normal 3 3" xfId="4"/>
    <cellStyle name="Normal 3 3 2" xfId="44"/>
    <cellStyle name="Normal 3 4" xfId="5"/>
    <cellStyle name="Normal 3 4 2" xfId="45"/>
    <cellStyle name="Normal 3 5" xfId="42"/>
    <cellStyle name="Normal 4 2" xfId="46"/>
    <cellStyle name="Normal 5 2" xfId="47"/>
    <cellStyle name="Normal 6 2" xfId="48"/>
    <cellStyle name="Normal 7 2" xfId="49"/>
    <cellStyle name="Normal 8" xfId="6"/>
    <cellStyle name="Normal_CORR NB SI SOMME SI" xfId="50"/>
    <cellStyle name="Pourcentage 2" xfId="51"/>
    <cellStyle name="Satisfaisant 2" xfId="52"/>
    <cellStyle name="Sortie 2" xfId="53"/>
    <cellStyle name="Texte explicatif 2" xfId="54"/>
    <cellStyle name="Titre 2" xfId="55"/>
    <cellStyle name="Titre 1 2" xfId="56"/>
    <cellStyle name="Titre 2 2" xfId="57"/>
    <cellStyle name="Titre 3 2" xfId="58"/>
    <cellStyle name="Titre 4 2" xfId="59"/>
    <cellStyle name="Total 2" xfId="60"/>
    <cellStyle name="Vérification 2" xfId="6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Q894"/>
  <sheetViews>
    <sheetView tabSelected="1" workbookViewId="0">
      <selection activeCell="M19" sqref="M19"/>
    </sheetView>
  </sheetViews>
  <sheetFormatPr baseColWidth="10" defaultRowHeight="15"/>
  <cols>
    <col min="1" max="1" width="12.5703125" bestFit="1" customWidth="1"/>
    <col min="2" max="2" width="11" customWidth="1"/>
    <col min="3" max="3" width="9.28515625" bestFit="1" customWidth="1"/>
    <col min="4" max="4" width="9.5703125" bestFit="1" customWidth="1"/>
    <col min="5" max="5" width="11.5703125" bestFit="1" customWidth="1"/>
    <col min="6" max="6" width="8.85546875" bestFit="1" customWidth="1"/>
    <col min="7" max="7" width="10" bestFit="1" customWidth="1"/>
    <col min="8" max="8" width="9.85546875" bestFit="1" customWidth="1"/>
    <col min="9" max="9" width="14" style="58" customWidth="1"/>
    <col min="10" max="10" width="14.85546875" style="58" customWidth="1"/>
    <col min="11" max="11" width="13.42578125" style="58" bestFit="1" customWidth="1"/>
    <col min="12" max="12" width="8.42578125" style="56" hidden="1" customWidth="1"/>
    <col min="13" max="16" width="12.42578125" customWidth="1"/>
  </cols>
  <sheetData>
    <row r="2" spans="1:17">
      <c r="F2" s="2"/>
    </row>
    <row r="3" spans="1:17" ht="15.75" thickBot="1">
      <c r="A3" s="4"/>
      <c r="B3" s="1"/>
      <c r="C3" s="4"/>
      <c r="D3" s="1"/>
    </row>
    <row r="4" spans="1:17">
      <c r="A4" s="4"/>
      <c r="B4" s="1"/>
      <c r="C4" s="75" t="s">
        <v>0</v>
      </c>
      <c r="D4" s="76"/>
      <c r="E4" s="77"/>
      <c r="F4" s="69" t="s">
        <v>479</v>
      </c>
      <c r="G4" s="70"/>
      <c r="H4" s="71"/>
      <c r="I4" s="81" t="s">
        <v>480</v>
      </c>
      <c r="J4" s="82"/>
      <c r="K4" s="83"/>
      <c r="M4" s="65" t="s">
        <v>473</v>
      </c>
      <c r="N4" s="54" t="s">
        <v>474</v>
      </c>
      <c r="O4" s="54" t="s">
        <v>457</v>
      </c>
      <c r="P4" s="55" t="s">
        <v>475</v>
      </c>
    </row>
    <row r="5" spans="1:17" ht="15.75" thickBot="1">
      <c r="A5" s="4"/>
      <c r="B5" s="4"/>
      <c r="C5" s="78"/>
      <c r="D5" s="79"/>
      <c r="E5" s="80"/>
      <c r="F5" s="72"/>
      <c r="G5" s="73"/>
      <c r="H5" s="74"/>
      <c r="I5" s="84"/>
      <c r="J5" s="85"/>
      <c r="K5" s="86"/>
      <c r="M5" s="66"/>
      <c r="N5" s="52">
        <v>16</v>
      </c>
      <c r="O5" s="52">
        <v>14</v>
      </c>
      <c r="P5" s="53">
        <v>12</v>
      </c>
    </row>
    <row r="6" spans="1:17" ht="23.25" thickBot="1">
      <c r="A6" s="6" t="s">
        <v>1</v>
      </c>
      <c r="B6" s="7" t="s">
        <v>2</v>
      </c>
      <c r="C6" s="7" t="s">
        <v>3</v>
      </c>
      <c r="D6" s="7" t="s">
        <v>4</v>
      </c>
      <c r="E6" s="7" t="s">
        <v>5</v>
      </c>
      <c r="F6" s="30" t="s">
        <v>6</v>
      </c>
      <c r="G6" s="30" t="s">
        <v>461</v>
      </c>
      <c r="H6" s="31" t="s">
        <v>8</v>
      </c>
      <c r="I6" s="46" t="s">
        <v>476</v>
      </c>
      <c r="J6" s="47" t="s">
        <v>477</v>
      </c>
      <c r="K6" s="47" t="s">
        <v>478</v>
      </c>
      <c r="L6" s="57" t="s">
        <v>486</v>
      </c>
      <c r="Q6">
        <f>COUNTIF(J7:J300,"Admis")</f>
        <v>146</v>
      </c>
    </row>
    <row r="7" spans="1:17">
      <c r="A7" s="40" t="s">
        <v>453</v>
      </c>
      <c r="B7" s="9" t="s">
        <v>9</v>
      </c>
      <c r="C7" s="10">
        <v>9</v>
      </c>
      <c r="D7" s="10">
        <v>5</v>
      </c>
      <c r="E7" s="10">
        <v>14</v>
      </c>
      <c r="F7" s="32">
        <v>9.2857142857142865</v>
      </c>
      <c r="G7" s="33" t="s">
        <v>459</v>
      </c>
      <c r="H7" s="35" t="s">
        <v>10</v>
      </c>
      <c r="I7" s="60">
        <f>(C7*$N$10+D7*$O$10+E7*$P$10)/($N$10+$O$10+$P$10)</f>
        <v>9.2857142857142865</v>
      </c>
      <c r="J7" s="59" t="str">
        <f t="shared" ref="J7:J39" si="0">IF(I7&lt;&gt;"",IF(I7&lt;10,"Non admis",IF(AND(I7&gt;=10),"Admis","")))</f>
        <v>Non admis</v>
      </c>
      <c r="K7" s="61" t="str">
        <f>IF(I7&lt;&gt;"",IF(I7&lt;=11," ",IF(AND(I7&lt;11),"Passable",IF(AND(I7&gt;12,I7&lt;16),"Assez bien",IF(I7&gt;16,"Très Bien","")))),"")</f>
        <v xml:space="preserve"> </v>
      </c>
      <c r="L7" s="56">
        <f>AVERAGE(C7:E7)</f>
        <v>9.3333333333333339</v>
      </c>
      <c r="Q7">
        <f>COUNTIF(C7:C300,"&gt;10")</f>
        <v>134</v>
      </c>
    </row>
    <row r="8" spans="1:17" ht="15.75" thickBot="1">
      <c r="A8" s="41" t="s">
        <v>237</v>
      </c>
      <c r="B8" s="13" t="s">
        <v>12</v>
      </c>
      <c r="C8" s="14">
        <v>1</v>
      </c>
      <c r="D8" s="14">
        <v>19</v>
      </c>
      <c r="E8" s="14">
        <v>19</v>
      </c>
      <c r="F8" s="32">
        <v>11.285714285714286</v>
      </c>
      <c r="G8" s="34" t="s">
        <v>7</v>
      </c>
      <c r="H8" s="35"/>
      <c r="I8" s="60">
        <f t="shared" ref="I8:I71" si="1">(C8*$N$10+D8*$O$10+E8*$P$10)/($N$10+$O$10+$P$10)</f>
        <v>11.285714285714286</v>
      </c>
      <c r="J8" s="59" t="str">
        <f t="shared" si="0"/>
        <v>Admis</v>
      </c>
      <c r="K8" s="61" t="str">
        <f t="shared" ref="K8:K71" si="2">IF(I8&lt;&gt;"",IF(I8&lt;=11," ",IF(AND(I8&lt;11),"Passable",IF(AND(I8&gt;12,I8&lt;16),"Assez bien",IF(I8&gt;16,"Très Bien","")))),"")</f>
        <v/>
      </c>
      <c r="L8" s="56">
        <f t="shared" ref="L8:L71" si="3">AVERAGE(C8:E8)</f>
        <v>13</v>
      </c>
    </row>
    <row r="9" spans="1:17">
      <c r="A9" s="41" t="s">
        <v>238</v>
      </c>
      <c r="B9" s="13" t="s">
        <v>14</v>
      </c>
      <c r="C9" s="14">
        <v>8</v>
      </c>
      <c r="D9" s="14">
        <v>7</v>
      </c>
      <c r="E9" s="14">
        <v>6</v>
      </c>
      <c r="F9" s="32">
        <v>7.1428571428571432</v>
      </c>
      <c r="G9" s="34" t="s">
        <v>459</v>
      </c>
      <c r="H9" s="35" t="s">
        <v>10</v>
      </c>
      <c r="I9" s="60">
        <f t="shared" si="1"/>
        <v>7.1428571428571432</v>
      </c>
      <c r="J9" s="59" t="str">
        <f t="shared" si="0"/>
        <v>Non admis</v>
      </c>
      <c r="K9" s="61" t="str">
        <f t="shared" si="2"/>
        <v xml:space="preserve"> </v>
      </c>
      <c r="L9" s="56">
        <f t="shared" si="3"/>
        <v>7</v>
      </c>
      <c r="M9" s="67" t="s">
        <v>485</v>
      </c>
      <c r="N9" s="48" t="s">
        <v>3</v>
      </c>
      <c r="O9" s="48" t="s">
        <v>483</v>
      </c>
      <c r="P9" s="49" t="s">
        <v>484</v>
      </c>
    </row>
    <row r="10" spans="1:17" ht="15.75" thickBot="1">
      <c r="A10" s="41" t="s">
        <v>239</v>
      </c>
      <c r="B10" s="13" t="s">
        <v>16</v>
      </c>
      <c r="C10" s="14">
        <v>18</v>
      </c>
      <c r="D10" s="14">
        <v>16</v>
      </c>
      <c r="E10" s="14">
        <v>2</v>
      </c>
      <c r="F10" s="32">
        <v>12.857142857142858</v>
      </c>
      <c r="G10" s="34" t="s">
        <v>7</v>
      </c>
      <c r="H10" s="35" t="s">
        <v>455</v>
      </c>
      <c r="I10" s="60">
        <f t="shared" si="1"/>
        <v>12.857142857142858</v>
      </c>
      <c r="J10" s="59" t="str">
        <f t="shared" si="0"/>
        <v>Admis</v>
      </c>
      <c r="K10" s="61" t="str">
        <f t="shared" si="2"/>
        <v>Assez bien</v>
      </c>
      <c r="L10" s="56">
        <f t="shared" si="3"/>
        <v>12</v>
      </c>
      <c r="M10" s="68"/>
      <c r="N10" s="50">
        <v>3</v>
      </c>
      <c r="O10" s="50">
        <v>2</v>
      </c>
      <c r="P10" s="51">
        <v>2</v>
      </c>
    </row>
    <row r="11" spans="1:17">
      <c r="A11" s="42" t="s">
        <v>37</v>
      </c>
      <c r="B11" s="13" t="s">
        <v>18</v>
      </c>
      <c r="C11" s="14">
        <v>0</v>
      </c>
      <c r="D11" s="14">
        <v>8</v>
      </c>
      <c r="E11" s="14">
        <v>19</v>
      </c>
      <c r="F11" s="32">
        <v>7.7142857142857144</v>
      </c>
      <c r="G11" s="34" t="s">
        <v>459</v>
      </c>
      <c r="H11" s="35" t="s">
        <v>10</v>
      </c>
      <c r="I11" s="60">
        <f t="shared" si="1"/>
        <v>7.7142857142857144</v>
      </c>
      <c r="J11" s="59" t="str">
        <f t="shared" si="0"/>
        <v>Non admis</v>
      </c>
      <c r="K11" s="61" t="str">
        <f t="shared" si="2"/>
        <v xml:space="preserve"> </v>
      </c>
      <c r="L11" s="56">
        <f t="shared" si="3"/>
        <v>9</v>
      </c>
    </row>
    <row r="12" spans="1:17">
      <c r="A12" s="41" t="s">
        <v>240</v>
      </c>
      <c r="B12" s="13" t="s">
        <v>20</v>
      </c>
      <c r="C12" s="14">
        <v>12</v>
      </c>
      <c r="D12" s="14">
        <v>11</v>
      </c>
      <c r="E12" s="14">
        <v>10</v>
      </c>
      <c r="F12" s="32">
        <v>11.142857142857142</v>
      </c>
      <c r="G12" s="34" t="s">
        <v>7</v>
      </c>
      <c r="H12" s="35"/>
      <c r="I12" s="60">
        <f t="shared" si="1"/>
        <v>11.142857142857142</v>
      </c>
      <c r="J12" s="59" t="str">
        <f t="shared" si="0"/>
        <v>Admis</v>
      </c>
      <c r="K12" s="61" t="str">
        <f t="shared" si="2"/>
        <v/>
      </c>
      <c r="L12" s="56">
        <f t="shared" si="3"/>
        <v>11</v>
      </c>
    </row>
    <row r="13" spans="1:17">
      <c r="A13" s="41" t="s">
        <v>241</v>
      </c>
      <c r="B13" s="13" t="s">
        <v>22</v>
      </c>
      <c r="C13" s="14">
        <v>16</v>
      </c>
      <c r="D13" s="14">
        <v>12</v>
      </c>
      <c r="E13" s="14">
        <v>11</v>
      </c>
      <c r="F13" s="32">
        <v>13.428571428571429</v>
      </c>
      <c r="G13" s="34" t="s">
        <v>7</v>
      </c>
      <c r="H13" s="35" t="s">
        <v>455</v>
      </c>
      <c r="I13" s="60">
        <f t="shared" si="1"/>
        <v>13.428571428571429</v>
      </c>
      <c r="J13" s="59" t="str">
        <f t="shared" si="0"/>
        <v>Admis</v>
      </c>
      <c r="K13" s="61" t="str">
        <f t="shared" si="2"/>
        <v>Assez bien</v>
      </c>
      <c r="L13" s="56">
        <f t="shared" si="3"/>
        <v>13</v>
      </c>
    </row>
    <row r="14" spans="1:17">
      <c r="A14" s="41" t="s">
        <v>242</v>
      </c>
      <c r="B14" s="13" t="s">
        <v>24</v>
      </c>
      <c r="C14" s="14">
        <v>13</v>
      </c>
      <c r="D14" s="14">
        <v>14</v>
      </c>
      <c r="E14" s="14">
        <v>8</v>
      </c>
      <c r="F14" s="32">
        <v>11.857142857142858</v>
      </c>
      <c r="G14" s="34" t="s">
        <v>7</v>
      </c>
      <c r="H14" s="35"/>
      <c r="I14" s="60">
        <f t="shared" si="1"/>
        <v>11.857142857142858</v>
      </c>
      <c r="J14" s="59" t="str">
        <f t="shared" si="0"/>
        <v>Admis</v>
      </c>
      <c r="K14" s="61" t="str">
        <f t="shared" si="2"/>
        <v/>
      </c>
      <c r="L14" s="56">
        <f t="shared" si="3"/>
        <v>11.666666666666666</v>
      </c>
      <c r="M14" t="s">
        <v>454</v>
      </c>
    </row>
    <row r="15" spans="1:17">
      <c r="A15" s="41" t="s">
        <v>243</v>
      </c>
      <c r="B15" s="12" t="s">
        <v>78</v>
      </c>
      <c r="C15" s="14">
        <v>5</v>
      </c>
      <c r="D15" s="14">
        <v>11</v>
      </c>
      <c r="E15" s="14">
        <v>12</v>
      </c>
      <c r="F15" s="32">
        <v>8.7142857142857135</v>
      </c>
      <c r="G15" s="34" t="s">
        <v>459</v>
      </c>
      <c r="H15" s="35" t="s">
        <v>10</v>
      </c>
      <c r="I15" s="60">
        <f t="shared" si="1"/>
        <v>8.7142857142857135</v>
      </c>
      <c r="J15" s="59" t="str">
        <f t="shared" si="0"/>
        <v>Non admis</v>
      </c>
      <c r="K15" s="61" t="str">
        <f t="shared" si="2"/>
        <v xml:space="preserve"> </v>
      </c>
      <c r="L15" s="56">
        <f t="shared" si="3"/>
        <v>9.3333333333333339</v>
      </c>
    </row>
    <row r="16" spans="1:17">
      <c r="A16" s="41" t="s">
        <v>243</v>
      </c>
      <c r="B16" s="15" t="s">
        <v>28</v>
      </c>
      <c r="C16" s="14">
        <v>10</v>
      </c>
      <c r="D16" s="14">
        <v>16</v>
      </c>
      <c r="E16" s="14">
        <v>2</v>
      </c>
      <c r="F16" s="32">
        <v>9.4285714285714288</v>
      </c>
      <c r="G16" s="34" t="s">
        <v>459</v>
      </c>
      <c r="H16" s="35" t="s">
        <v>10</v>
      </c>
      <c r="I16" s="60">
        <f t="shared" si="1"/>
        <v>9.4285714285714288</v>
      </c>
      <c r="J16" s="59" t="str">
        <f t="shared" si="0"/>
        <v>Non admis</v>
      </c>
      <c r="K16" s="61" t="str">
        <f t="shared" si="2"/>
        <v xml:space="preserve"> </v>
      </c>
      <c r="L16" s="56">
        <f t="shared" si="3"/>
        <v>9.3333333333333339</v>
      </c>
    </row>
    <row r="17" spans="1:14">
      <c r="A17" s="41" t="s">
        <v>243</v>
      </c>
      <c r="B17" s="13" t="s">
        <v>26</v>
      </c>
      <c r="C17" s="14">
        <v>3</v>
      </c>
      <c r="D17" s="14">
        <v>14</v>
      </c>
      <c r="E17" s="14">
        <v>19</v>
      </c>
      <c r="F17" s="32">
        <v>10.714285714285714</v>
      </c>
      <c r="G17" s="34" t="s">
        <v>7</v>
      </c>
      <c r="H17" s="35"/>
      <c r="I17" s="60">
        <f t="shared" si="1"/>
        <v>10.714285714285714</v>
      </c>
      <c r="J17" s="59" t="str">
        <f t="shared" si="0"/>
        <v>Admis</v>
      </c>
      <c r="K17" s="61" t="str">
        <f t="shared" si="2"/>
        <v xml:space="preserve"> </v>
      </c>
      <c r="L17" s="56">
        <f t="shared" si="3"/>
        <v>12</v>
      </c>
    </row>
    <row r="18" spans="1:14">
      <c r="A18" s="42" t="s">
        <v>32</v>
      </c>
      <c r="B18" s="12" t="s">
        <v>79</v>
      </c>
      <c r="C18" s="14">
        <v>12</v>
      </c>
      <c r="D18" s="14">
        <v>12</v>
      </c>
      <c r="E18" s="14">
        <v>10</v>
      </c>
      <c r="F18" s="32">
        <v>11.428571428571429</v>
      </c>
      <c r="G18" s="34" t="s">
        <v>7</v>
      </c>
      <c r="H18" s="35"/>
      <c r="I18" s="60">
        <f t="shared" si="1"/>
        <v>11.428571428571429</v>
      </c>
      <c r="J18" s="59" t="str">
        <f t="shared" si="0"/>
        <v>Admis</v>
      </c>
      <c r="K18" s="61" t="str">
        <f t="shared" si="2"/>
        <v/>
      </c>
      <c r="L18" s="56">
        <f t="shared" si="3"/>
        <v>11.333333333333334</v>
      </c>
    </row>
    <row r="19" spans="1:14">
      <c r="A19" s="42" t="s">
        <v>33</v>
      </c>
      <c r="B19" s="12" t="s">
        <v>80</v>
      </c>
      <c r="C19" s="14">
        <v>14</v>
      </c>
      <c r="D19" s="14">
        <v>16</v>
      </c>
      <c r="E19" s="14">
        <v>6</v>
      </c>
      <c r="F19" s="32">
        <v>12.285714285714286</v>
      </c>
      <c r="G19" s="34" t="s">
        <v>7</v>
      </c>
      <c r="H19" s="35" t="s">
        <v>455</v>
      </c>
      <c r="I19" s="60">
        <f t="shared" si="1"/>
        <v>12.285714285714286</v>
      </c>
      <c r="J19" s="59" t="str">
        <f t="shared" si="0"/>
        <v>Admis</v>
      </c>
      <c r="K19" s="61" t="str">
        <f t="shared" si="2"/>
        <v>Assez bien</v>
      </c>
      <c r="L19" s="56">
        <f t="shared" si="3"/>
        <v>12</v>
      </c>
      <c r="N19" t="str">
        <f>IF(F7&gt;N5,N4,"")</f>
        <v/>
      </c>
    </row>
    <row r="20" spans="1:14">
      <c r="A20" s="41" t="s">
        <v>244</v>
      </c>
      <c r="B20" s="12" t="s">
        <v>81</v>
      </c>
      <c r="C20" s="14">
        <v>9</v>
      </c>
      <c r="D20" s="14">
        <v>13</v>
      </c>
      <c r="E20" s="14">
        <v>17</v>
      </c>
      <c r="F20" s="32">
        <v>12.428571428571429</v>
      </c>
      <c r="G20" s="34" t="s">
        <v>7</v>
      </c>
      <c r="H20" s="35" t="s">
        <v>455</v>
      </c>
      <c r="I20" s="60">
        <f t="shared" si="1"/>
        <v>12.428571428571429</v>
      </c>
      <c r="J20" s="59" t="str">
        <f t="shared" si="0"/>
        <v>Admis</v>
      </c>
      <c r="K20" s="61" t="str">
        <f t="shared" si="2"/>
        <v>Assez bien</v>
      </c>
      <c r="L20" s="56">
        <f t="shared" si="3"/>
        <v>13</v>
      </c>
    </row>
    <row r="21" spans="1:14">
      <c r="A21" s="42" t="s">
        <v>34</v>
      </c>
      <c r="B21" s="12" t="s">
        <v>82</v>
      </c>
      <c r="C21" s="14">
        <v>8</v>
      </c>
      <c r="D21" s="14">
        <v>3</v>
      </c>
      <c r="E21" s="14">
        <v>12</v>
      </c>
      <c r="F21" s="32">
        <v>7.7142857142857144</v>
      </c>
      <c r="G21" s="34" t="s">
        <v>459</v>
      </c>
      <c r="H21" s="35" t="s">
        <v>10</v>
      </c>
      <c r="I21" s="60">
        <f t="shared" si="1"/>
        <v>7.7142857142857144</v>
      </c>
      <c r="J21" s="59" t="str">
        <f t="shared" si="0"/>
        <v>Non admis</v>
      </c>
      <c r="K21" s="61" t="str">
        <f t="shared" si="2"/>
        <v xml:space="preserve"> </v>
      </c>
      <c r="L21" s="56">
        <f t="shared" si="3"/>
        <v>7.666666666666667</v>
      </c>
    </row>
    <row r="22" spans="1:14">
      <c r="A22" s="42" t="s">
        <v>35</v>
      </c>
      <c r="B22" s="12" t="s">
        <v>83</v>
      </c>
      <c r="C22" s="14">
        <v>7</v>
      </c>
      <c r="D22" s="14">
        <v>10</v>
      </c>
      <c r="E22" s="14">
        <v>6</v>
      </c>
      <c r="F22" s="32">
        <v>7.5714285714285712</v>
      </c>
      <c r="G22" s="34" t="s">
        <v>459</v>
      </c>
      <c r="H22" s="35" t="s">
        <v>10</v>
      </c>
      <c r="I22" s="60">
        <f t="shared" si="1"/>
        <v>7.5714285714285712</v>
      </c>
      <c r="J22" s="59" t="str">
        <f t="shared" si="0"/>
        <v>Non admis</v>
      </c>
      <c r="K22" s="61" t="str">
        <f t="shared" si="2"/>
        <v xml:space="preserve"> </v>
      </c>
      <c r="L22" s="56">
        <f t="shared" si="3"/>
        <v>7.666666666666667</v>
      </c>
    </row>
    <row r="23" spans="1:14">
      <c r="A23" s="42" t="s">
        <v>36</v>
      </c>
      <c r="B23" s="12" t="s">
        <v>84</v>
      </c>
      <c r="C23" s="14">
        <v>16</v>
      </c>
      <c r="D23" s="14">
        <v>5</v>
      </c>
      <c r="E23" s="14">
        <v>2</v>
      </c>
      <c r="F23" s="32">
        <v>8.8571428571428577</v>
      </c>
      <c r="G23" s="34" t="s">
        <v>459</v>
      </c>
      <c r="H23" s="35" t="s">
        <v>10</v>
      </c>
      <c r="I23" s="60">
        <f t="shared" si="1"/>
        <v>8.8571428571428577</v>
      </c>
      <c r="J23" s="59" t="str">
        <f t="shared" si="0"/>
        <v>Non admis</v>
      </c>
      <c r="K23" s="61" t="str">
        <f t="shared" si="2"/>
        <v xml:space="preserve"> </v>
      </c>
      <c r="L23" s="56">
        <f t="shared" si="3"/>
        <v>7.666666666666667</v>
      </c>
    </row>
    <row r="24" spans="1:14">
      <c r="A24" s="41" t="s">
        <v>245</v>
      </c>
      <c r="B24" s="12" t="s">
        <v>85</v>
      </c>
      <c r="C24" s="14">
        <v>13</v>
      </c>
      <c r="D24" s="14">
        <v>12</v>
      </c>
      <c r="E24" s="14">
        <v>4</v>
      </c>
      <c r="F24" s="32">
        <v>10.142857142857142</v>
      </c>
      <c r="G24" s="34" t="s">
        <v>7</v>
      </c>
      <c r="H24" s="35"/>
      <c r="I24" s="60">
        <f t="shared" si="1"/>
        <v>10.142857142857142</v>
      </c>
      <c r="J24" s="59" t="str">
        <f t="shared" si="0"/>
        <v>Admis</v>
      </c>
      <c r="K24" s="61" t="str">
        <f t="shared" si="2"/>
        <v xml:space="preserve"> </v>
      </c>
      <c r="L24" s="56">
        <f t="shared" si="3"/>
        <v>9.6666666666666661</v>
      </c>
    </row>
    <row r="25" spans="1:14">
      <c r="A25" s="41" t="s">
        <v>246</v>
      </c>
      <c r="B25" s="12" t="s">
        <v>86</v>
      </c>
      <c r="C25" s="14">
        <v>11</v>
      </c>
      <c r="D25" s="14">
        <v>3</v>
      </c>
      <c r="E25" s="14">
        <v>15</v>
      </c>
      <c r="F25" s="32">
        <v>9.8571428571428577</v>
      </c>
      <c r="G25" s="34" t="s">
        <v>459</v>
      </c>
      <c r="H25" s="35" t="s">
        <v>10</v>
      </c>
      <c r="I25" s="60">
        <f t="shared" si="1"/>
        <v>9.8571428571428577</v>
      </c>
      <c r="J25" s="59" t="str">
        <f t="shared" si="0"/>
        <v>Non admis</v>
      </c>
      <c r="K25" s="61" t="str">
        <f t="shared" si="2"/>
        <v xml:space="preserve"> </v>
      </c>
      <c r="L25" s="56">
        <f t="shared" si="3"/>
        <v>9.6666666666666661</v>
      </c>
    </row>
    <row r="26" spans="1:14">
      <c r="A26" s="41" t="s">
        <v>247</v>
      </c>
      <c r="B26" s="12" t="s">
        <v>87</v>
      </c>
      <c r="C26" s="14">
        <v>9</v>
      </c>
      <c r="D26" s="14">
        <v>8</v>
      </c>
      <c r="E26" s="14">
        <v>10</v>
      </c>
      <c r="F26" s="32">
        <v>9</v>
      </c>
      <c r="G26" s="34" t="s">
        <v>459</v>
      </c>
      <c r="H26" s="35" t="s">
        <v>10</v>
      </c>
      <c r="I26" s="60">
        <f t="shared" si="1"/>
        <v>9</v>
      </c>
      <c r="J26" s="59" t="str">
        <f t="shared" si="0"/>
        <v>Non admis</v>
      </c>
      <c r="K26" s="61" t="str">
        <f t="shared" si="2"/>
        <v xml:space="preserve"> </v>
      </c>
      <c r="L26" s="56">
        <f t="shared" si="3"/>
        <v>9</v>
      </c>
    </row>
    <row r="27" spans="1:14">
      <c r="A27" s="41" t="s">
        <v>248</v>
      </c>
      <c r="B27" s="12" t="s">
        <v>88</v>
      </c>
      <c r="C27" s="14">
        <v>6</v>
      </c>
      <c r="D27" s="14">
        <v>1</v>
      </c>
      <c r="E27" s="14">
        <v>16</v>
      </c>
      <c r="F27" s="32">
        <v>7.4285714285714288</v>
      </c>
      <c r="G27" s="34" t="s">
        <v>459</v>
      </c>
      <c r="H27" s="35" t="s">
        <v>10</v>
      </c>
      <c r="I27" s="60">
        <f t="shared" si="1"/>
        <v>7.4285714285714288</v>
      </c>
      <c r="J27" s="59" t="str">
        <f t="shared" si="0"/>
        <v>Non admis</v>
      </c>
      <c r="K27" s="61" t="str">
        <f t="shared" si="2"/>
        <v xml:space="preserve"> </v>
      </c>
      <c r="L27" s="56">
        <f t="shared" si="3"/>
        <v>7.666666666666667</v>
      </c>
    </row>
    <row r="28" spans="1:14">
      <c r="A28" s="41" t="s">
        <v>249</v>
      </c>
      <c r="B28" s="12" t="s">
        <v>89</v>
      </c>
      <c r="C28" s="14">
        <v>8</v>
      </c>
      <c r="D28" s="14">
        <v>11</v>
      </c>
      <c r="E28" s="14">
        <v>11</v>
      </c>
      <c r="F28" s="32">
        <v>9.7142857142857135</v>
      </c>
      <c r="G28" s="34" t="s">
        <v>459</v>
      </c>
      <c r="H28" s="35" t="s">
        <v>10</v>
      </c>
      <c r="I28" s="60">
        <f t="shared" si="1"/>
        <v>9.7142857142857135</v>
      </c>
      <c r="J28" s="59" t="str">
        <f t="shared" si="0"/>
        <v>Non admis</v>
      </c>
      <c r="K28" s="61" t="str">
        <f t="shared" si="2"/>
        <v xml:space="preserve"> </v>
      </c>
      <c r="L28" s="56">
        <f t="shared" si="3"/>
        <v>10</v>
      </c>
    </row>
    <row r="29" spans="1:14">
      <c r="A29" s="41" t="s">
        <v>250</v>
      </c>
      <c r="B29" s="12" t="s">
        <v>90</v>
      </c>
      <c r="C29" s="14">
        <v>4</v>
      </c>
      <c r="D29" s="14">
        <v>10</v>
      </c>
      <c r="E29" s="14">
        <v>12</v>
      </c>
      <c r="F29" s="32">
        <v>8</v>
      </c>
      <c r="G29" s="34" t="s">
        <v>459</v>
      </c>
      <c r="H29" s="35" t="s">
        <v>10</v>
      </c>
      <c r="I29" s="60">
        <f t="shared" si="1"/>
        <v>8</v>
      </c>
      <c r="J29" s="59" t="str">
        <f t="shared" si="0"/>
        <v>Non admis</v>
      </c>
      <c r="K29" s="61" t="str">
        <f t="shared" si="2"/>
        <v xml:space="preserve"> </v>
      </c>
      <c r="L29" s="56">
        <f t="shared" si="3"/>
        <v>8.6666666666666661</v>
      </c>
    </row>
    <row r="30" spans="1:14">
      <c r="A30" s="41" t="s">
        <v>251</v>
      </c>
      <c r="B30" s="12" t="s">
        <v>91</v>
      </c>
      <c r="C30" s="14">
        <v>2</v>
      </c>
      <c r="D30" s="14">
        <v>12</v>
      </c>
      <c r="E30" s="14">
        <v>16</v>
      </c>
      <c r="F30" s="32">
        <v>8.8571428571428577</v>
      </c>
      <c r="G30" s="34" t="s">
        <v>459</v>
      </c>
      <c r="H30" s="35" t="s">
        <v>10</v>
      </c>
      <c r="I30" s="60">
        <f t="shared" si="1"/>
        <v>8.8571428571428577</v>
      </c>
      <c r="J30" s="59" t="str">
        <f t="shared" si="0"/>
        <v>Non admis</v>
      </c>
      <c r="K30" s="61" t="str">
        <f t="shared" si="2"/>
        <v xml:space="preserve"> </v>
      </c>
      <c r="L30" s="56">
        <f t="shared" si="3"/>
        <v>10</v>
      </c>
    </row>
    <row r="31" spans="1:14">
      <c r="A31" s="41" t="s">
        <v>252</v>
      </c>
      <c r="B31" s="12" t="s">
        <v>92</v>
      </c>
      <c r="C31" s="14">
        <v>12</v>
      </c>
      <c r="D31" s="14">
        <v>13</v>
      </c>
      <c r="E31" s="14">
        <v>13</v>
      </c>
      <c r="F31" s="32">
        <v>12.571428571428571</v>
      </c>
      <c r="G31" s="34" t="s">
        <v>7</v>
      </c>
      <c r="H31" s="35" t="s">
        <v>455</v>
      </c>
      <c r="I31" s="60">
        <f t="shared" si="1"/>
        <v>12.571428571428571</v>
      </c>
      <c r="J31" s="59" t="str">
        <f t="shared" si="0"/>
        <v>Admis</v>
      </c>
      <c r="K31" s="61" t="str">
        <f t="shared" si="2"/>
        <v>Assez bien</v>
      </c>
      <c r="L31" s="56">
        <f t="shared" si="3"/>
        <v>12.666666666666666</v>
      </c>
    </row>
    <row r="32" spans="1:14">
      <c r="A32" s="41" t="s">
        <v>253</v>
      </c>
      <c r="B32" s="12" t="s">
        <v>93</v>
      </c>
      <c r="C32" s="14">
        <v>10</v>
      </c>
      <c r="D32" s="14">
        <v>5</v>
      </c>
      <c r="E32" s="14">
        <v>3</v>
      </c>
      <c r="F32" s="32">
        <v>6.5714285714285712</v>
      </c>
      <c r="G32" s="34" t="s">
        <v>459</v>
      </c>
      <c r="H32" s="35" t="s">
        <v>10</v>
      </c>
      <c r="I32" s="60">
        <f t="shared" si="1"/>
        <v>6.5714285714285712</v>
      </c>
      <c r="J32" s="59" t="str">
        <f t="shared" si="0"/>
        <v>Non admis</v>
      </c>
      <c r="K32" s="61" t="str">
        <f t="shared" si="2"/>
        <v xml:space="preserve"> </v>
      </c>
      <c r="L32" s="56">
        <f t="shared" si="3"/>
        <v>6</v>
      </c>
    </row>
    <row r="33" spans="1:12">
      <c r="A33" s="41" t="s">
        <v>253</v>
      </c>
      <c r="B33" s="12" t="s">
        <v>94</v>
      </c>
      <c r="C33" s="14">
        <v>6</v>
      </c>
      <c r="D33" s="14">
        <v>10</v>
      </c>
      <c r="E33" s="14">
        <v>10</v>
      </c>
      <c r="F33" s="32">
        <v>8.2857142857142865</v>
      </c>
      <c r="G33" s="34" t="s">
        <v>459</v>
      </c>
      <c r="H33" s="35" t="s">
        <v>10</v>
      </c>
      <c r="I33" s="60">
        <f t="shared" si="1"/>
        <v>8.2857142857142865</v>
      </c>
      <c r="J33" s="59" t="str">
        <f t="shared" si="0"/>
        <v>Non admis</v>
      </c>
      <c r="K33" s="61" t="str">
        <f t="shared" si="2"/>
        <v xml:space="preserve"> </v>
      </c>
      <c r="L33" s="56">
        <f t="shared" si="3"/>
        <v>8.6666666666666661</v>
      </c>
    </row>
    <row r="34" spans="1:12">
      <c r="A34" s="41" t="s">
        <v>254</v>
      </c>
      <c r="B34" s="12" t="s">
        <v>95</v>
      </c>
      <c r="C34" s="14">
        <v>17</v>
      </c>
      <c r="D34" s="14">
        <v>4</v>
      </c>
      <c r="E34" s="14">
        <v>5</v>
      </c>
      <c r="F34" s="32">
        <v>9.8571428571428577</v>
      </c>
      <c r="G34" s="34" t="s">
        <v>459</v>
      </c>
      <c r="H34" s="35" t="s">
        <v>10</v>
      </c>
      <c r="I34" s="60">
        <f t="shared" si="1"/>
        <v>9.8571428571428577</v>
      </c>
      <c r="J34" s="59" t="str">
        <f t="shared" si="0"/>
        <v>Non admis</v>
      </c>
      <c r="K34" s="61" t="str">
        <f t="shared" si="2"/>
        <v xml:space="preserve"> </v>
      </c>
      <c r="L34" s="56">
        <f t="shared" si="3"/>
        <v>8.6666666666666661</v>
      </c>
    </row>
    <row r="35" spans="1:12">
      <c r="A35" s="41" t="s">
        <v>255</v>
      </c>
      <c r="B35" s="12" t="s">
        <v>96</v>
      </c>
      <c r="C35" s="14">
        <v>12</v>
      </c>
      <c r="D35" s="14">
        <v>0</v>
      </c>
      <c r="E35" s="14">
        <v>12</v>
      </c>
      <c r="F35" s="32">
        <v>8.5714285714285712</v>
      </c>
      <c r="G35" s="34" t="s">
        <v>459</v>
      </c>
      <c r="H35" s="35" t="s">
        <v>10</v>
      </c>
      <c r="I35" s="60">
        <f t="shared" si="1"/>
        <v>8.5714285714285712</v>
      </c>
      <c r="J35" s="59" t="str">
        <f t="shared" si="0"/>
        <v>Non admis</v>
      </c>
      <c r="K35" s="61" t="str">
        <f t="shared" si="2"/>
        <v xml:space="preserve"> </v>
      </c>
      <c r="L35" s="56">
        <f t="shared" si="3"/>
        <v>8</v>
      </c>
    </row>
    <row r="36" spans="1:12">
      <c r="A36" s="41" t="s">
        <v>256</v>
      </c>
      <c r="B36" s="12" t="s">
        <v>97</v>
      </c>
      <c r="C36" s="14">
        <v>6</v>
      </c>
      <c r="D36" s="14">
        <v>10</v>
      </c>
      <c r="E36" s="14">
        <v>3</v>
      </c>
      <c r="F36" s="32">
        <v>6.2857142857142856</v>
      </c>
      <c r="G36" s="34" t="s">
        <v>459</v>
      </c>
      <c r="H36" s="35" t="s">
        <v>10</v>
      </c>
      <c r="I36" s="60">
        <f t="shared" si="1"/>
        <v>6.2857142857142856</v>
      </c>
      <c r="J36" s="59" t="str">
        <f t="shared" si="0"/>
        <v>Non admis</v>
      </c>
      <c r="K36" s="61" t="str">
        <f t="shared" si="2"/>
        <v xml:space="preserve"> </v>
      </c>
      <c r="L36" s="56">
        <f t="shared" si="3"/>
        <v>6.333333333333333</v>
      </c>
    </row>
    <row r="37" spans="1:12">
      <c r="A37" s="41" t="s">
        <v>257</v>
      </c>
      <c r="B37" s="12" t="s">
        <v>98</v>
      </c>
      <c r="C37" s="14">
        <v>1</v>
      </c>
      <c r="D37" s="14">
        <v>0</v>
      </c>
      <c r="E37" s="14">
        <v>8</v>
      </c>
      <c r="F37" s="32">
        <v>2.7142857142857144</v>
      </c>
      <c r="G37" s="34" t="s">
        <v>459</v>
      </c>
      <c r="H37" s="35" t="s">
        <v>10</v>
      </c>
      <c r="I37" s="60">
        <f t="shared" si="1"/>
        <v>2.7142857142857144</v>
      </c>
      <c r="J37" s="59" t="str">
        <f t="shared" si="0"/>
        <v>Non admis</v>
      </c>
      <c r="K37" s="61" t="str">
        <f t="shared" si="2"/>
        <v xml:space="preserve"> </v>
      </c>
      <c r="L37" s="56">
        <f t="shared" si="3"/>
        <v>3</v>
      </c>
    </row>
    <row r="38" spans="1:12">
      <c r="A38" s="41" t="s">
        <v>258</v>
      </c>
      <c r="B38" s="12" t="s">
        <v>99</v>
      </c>
      <c r="C38" s="14">
        <v>4</v>
      </c>
      <c r="D38" s="14">
        <v>10</v>
      </c>
      <c r="E38" s="14">
        <v>1</v>
      </c>
      <c r="F38" s="32">
        <v>4.8571428571428568</v>
      </c>
      <c r="G38" s="34" t="s">
        <v>459</v>
      </c>
      <c r="H38" s="35" t="s">
        <v>10</v>
      </c>
      <c r="I38" s="60">
        <f t="shared" si="1"/>
        <v>4.8571428571428568</v>
      </c>
      <c r="J38" s="59" t="str">
        <f t="shared" si="0"/>
        <v>Non admis</v>
      </c>
      <c r="K38" s="61" t="str">
        <f t="shared" si="2"/>
        <v xml:space="preserve"> </v>
      </c>
      <c r="L38" s="56">
        <f t="shared" si="3"/>
        <v>5</v>
      </c>
    </row>
    <row r="39" spans="1:12">
      <c r="A39" s="41" t="s">
        <v>259</v>
      </c>
      <c r="B39" s="12" t="s">
        <v>82</v>
      </c>
      <c r="C39" s="14">
        <v>15</v>
      </c>
      <c r="D39" s="14">
        <v>6</v>
      </c>
      <c r="E39" s="14">
        <v>11</v>
      </c>
      <c r="F39" s="32">
        <v>11.285714285714286</v>
      </c>
      <c r="G39" s="34" t="s">
        <v>7</v>
      </c>
      <c r="H39" s="35"/>
      <c r="I39" s="60">
        <f t="shared" si="1"/>
        <v>11.285714285714286</v>
      </c>
      <c r="J39" s="59" t="str">
        <f t="shared" si="0"/>
        <v>Admis</v>
      </c>
      <c r="K39" s="61" t="str">
        <f t="shared" si="2"/>
        <v/>
      </c>
      <c r="L39" s="56">
        <f t="shared" si="3"/>
        <v>10.666666666666666</v>
      </c>
    </row>
    <row r="40" spans="1:12">
      <c r="A40" s="41" t="s">
        <v>260</v>
      </c>
      <c r="B40" s="12" t="s">
        <v>96</v>
      </c>
      <c r="C40" s="14">
        <v>10</v>
      </c>
      <c r="D40" s="14">
        <v>10</v>
      </c>
      <c r="E40" s="14">
        <v>10</v>
      </c>
      <c r="F40" s="32">
        <v>10</v>
      </c>
      <c r="G40" s="34" t="s">
        <v>7</v>
      </c>
      <c r="H40" s="35"/>
      <c r="I40" s="60">
        <f t="shared" si="1"/>
        <v>10</v>
      </c>
      <c r="J40" s="59" t="str">
        <f>IF(I40&lt;&gt;"",IF(I40&lt;10,"Non admis",IF(AND(I40&gt;=10),"Admis","")))</f>
        <v>Admis</v>
      </c>
      <c r="K40" s="61" t="str">
        <f t="shared" si="2"/>
        <v xml:space="preserve"> </v>
      </c>
      <c r="L40" s="56">
        <f t="shared" si="3"/>
        <v>10</v>
      </c>
    </row>
    <row r="41" spans="1:12">
      <c r="A41" s="41" t="s">
        <v>261</v>
      </c>
      <c r="B41" s="12" t="s">
        <v>100</v>
      </c>
      <c r="C41" s="14">
        <v>16</v>
      </c>
      <c r="D41" s="14">
        <v>9</v>
      </c>
      <c r="E41" s="14">
        <v>12</v>
      </c>
      <c r="F41" s="32">
        <v>12.857142857142858</v>
      </c>
      <c r="G41" s="34" t="s">
        <v>7</v>
      </c>
      <c r="H41" s="35" t="s">
        <v>455</v>
      </c>
      <c r="I41" s="60">
        <f t="shared" si="1"/>
        <v>12.857142857142858</v>
      </c>
      <c r="J41" s="59" t="str">
        <f t="shared" ref="J41:J104" si="4">IF(I41&lt;&gt;"",IF(I41&lt;10,"Non admis",IF(AND(I41&gt;=10),"Admis","")))</f>
        <v>Admis</v>
      </c>
      <c r="K41" s="61" t="str">
        <f t="shared" si="2"/>
        <v>Assez bien</v>
      </c>
      <c r="L41" s="56">
        <f t="shared" si="3"/>
        <v>12.333333333333334</v>
      </c>
    </row>
    <row r="42" spans="1:12">
      <c r="A42" s="41" t="s">
        <v>262</v>
      </c>
      <c r="B42" s="12" t="s">
        <v>54</v>
      </c>
      <c r="C42" s="14">
        <v>11</v>
      </c>
      <c r="D42" s="14">
        <v>1</v>
      </c>
      <c r="E42" s="14">
        <v>11</v>
      </c>
      <c r="F42" s="32">
        <v>8.1428571428571423</v>
      </c>
      <c r="G42" s="34" t="s">
        <v>459</v>
      </c>
      <c r="H42" s="35" t="s">
        <v>10</v>
      </c>
      <c r="I42" s="60">
        <f t="shared" si="1"/>
        <v>8.1428571428571423</v>
      </c>
      <c r="J42" s="59" t="str">
        <f t="shared" si="4"/>
        <v>Non admis</v>
      </c>
      <c r="K42" s="61" t="str">
        <f t="shared" si="2"/>
        <v xml:space="preserve"> </v>
      </c>
      <c r="L42" s="56">
        <f t="shared" si="3"/>
        <v>7.666666666666667</v>
      </c>
    </row>
    <row r="43" spans="1:12">
      <c r="A43" s="42" t="s">
        <v>76</v>
      </c>
      <c r="B43" s="12" t="s">
        <v>101</v>
      </c>
      <c r="C43" s="14">
        <v>12</v>
      </c>
      <c r="D43" s="14">
        <v>8</v>
      </c>
      <c r="E43" s="14">
        <v>12</v>
      </c>
      <c r="F43" s="32">
        <v>10.857142857142858</v>
      </c>
      <c r="G43" s="34" t="s">
        <v>7</v>
      </c>
      <c r="H43" s="35"/>
      <c r="I43" s="60">
        <f t="shared" si="1"/>
        <v>10.857142857142858</v>
      </c>
      <c r="J43" s="59" t="str">
        <f t="shared" si="4"/>
        <v>Admis</v>
      </c>
      <c r="K43" s="61" t="str">
        <f t="shared" si="2"/>
        <v xml:space="preserve"> </v>
      </c>
      <c r="L43" s="56">
        <f t="shared" si="3"/>
        <v>10.666666666666666</v>
      </c>
    </row>
    <row r="44" spans="1:12">
      <c r="A44" s="41" t="s">
        <v>263</v>
      </c>
      <c r="B44" s="12" t="s">
        <v>102</v>
      </c>
      <c r="C44" s="14">
        <v>16</v>
      </c>
      <c r="D44" s="14">
        <v>18</v>
      </c>
      <c r="E44" s="14">
        <v>16</v>
      </c>
      <c r="F44" s="32">
        <v>16.571428571428573</v>
      </c>
      <c r="G44" s="34" t="s">
        <v>7</v>
      </c>
      <c r="H44" s="35" t="s">
        <v>456</v>
      </c>
      <c r="I44" s="60">
        <f t="shared" si="1"/>
        <v>16.571428571428573</v>
      </c>
      <c r="J44" s="59" t="str">
        <f t="shared" si="4"/>
        <v>Admis</v>
      </c>
      <c r="K44" s="61" t="str">
        <f t="shared" si="2"/>
        <v>Très Bien</v>
      </c>
      <c r="L44" s="56">
        <f t="shared" si="3"/>
        <v>16.666666666666668</v>
      </c>
    </row>
    <row r="45" spans="1:12">
      <c r="A45" s="41" t="s">
        <v>264</v>
      </c>
      <c r="B45" s="12" t="s">
        <v>103</v>
      </c>
      <c r="C45" s="14">
        <v>13</v>
      </c>
      <c r="D45" s="14">
        <v>0</v>
      </c>
      <c r="E45" s="14">
        <v>13</v>
      </c>
      <c r="F45" s="32">
        <v>9.2857142857142865</v>
      </c>
      <c r="G45" s="34" t="s">
        <v>459</v>
      </c>
      <c r="H45" s="35" t="s">
        <v>10</v>
      </c>
      <c r="I45" s="60">
        <f t="shared" si="1"/>
        <v>9.2857142857142865</v>
      </c>
      <c r="J45" s="59" t="str">
        <f t="shared" si="4"/>
        <v>Non admis</v>
      </c>
      <c r="K45" s="61" t="str">
        <f t="shared" si="2"/>
        <v xml:space="preserve"> </v>
      </c>
      <c r="L45" s="56">
        <f t="shared" si="3"/>
        <v>8.6666666666666661</v>
      </c>
    </row>
    <row r="46" spans="1:12">
      <c r="A46" s="41" t="s">
        <v>265</v>
      </c>
      <c r="B46" s="12" t="s">
        <v>104</v>
      </c>
      <c r="C46" s="14">
        <v>3</v>
      </c>
      <c r="D46" s="14">
        <v>12</v>
      </c>
      <c r="E46" s="14">
        <v>3</v>
      </c>
      <c r="F46" s="32">
        <v>5.5714285714285712</v>
      </c>
      <c r="G46" s="34" t="s">
        <v>459</v>
      </c>
      <c r="H46" s="35" t="s">
        <v>10</v>
      </c>
      <c r="I46" s="60">
        <f t="shared" si="1"/>
        <v>5.5714285714285712</v>
      </c>
      <c r="J46" s="59" t="str">
        <f t="shared" si="4"/>
        <v>Non admis</v>
      </c>
      <c r="K46" s="61" t="str">
        <f t="shared" si="2"/>
        <v xml:space="preserve"> </v>
      </c>
      <c r="L46" s="56">
        <f t="shared" si="3"/>
        <v>6</v>
      </c>
    </row>
    <row r="47" spans="1:12">
      <c r="A47" s="41" t="s">
        <v>266</v>
      </c>
      <c r="B47" s="12" t="s">
        <v>106</v>
      </c>
      <c r="C47" s="14">
        <v>5</v>
      </c>
      <c r="D47" s="14">
        <v>13</v>
      </c>
      <c r="E47" s="14">
        <v>5</v>
      </c>
      <c r="F47" s="32">
        <v>7.2857142857142856</v>
      </c>
      <c r="G47" s="34" t="s">
        <v>459</v>
      </c>
      <c r="H47" s="35" t="s">
        <v>10</v>
      </c>
      <c r="I47" s="60">
        <f t="shared" si="1"/>
        <v>7.2857142857142856</v>
      </c>
      <c r="J47" s="59" t="str">
        <f t="shared" si="4"/>
        <v>Non admis</v>
      </c>
      <c r="K47" s="61" t="str">
        <f t="shared" si="2"/>
        <v xml:space="preserve"> </v>
      </c>
      <c r="L47" s="56">
        <f t="shared" si="3"/>
        <v>7.666666666666667</v>
      </c>
    </row>
    <row r="48" spans="1:12">
      <c r="A48" s="41" t="s">
        <v>266</v>
      </c>
      <c r="B48" s="12" t="s">
        <v>105</v>
      </c>
      <c r="C48" s="14">
        <v>10</v>
      </c>
      <c r="D48" s="14">
        <v>16</v>
      </c>
      <c r="E48" s="14">
        <v>10</v>
      </c>
      <c r="F48" s="32">
        <v>11.714285714285714</v>
      </c>
      <c r="G48" s="34" t="s">
        <v>7</v>
      </c>
      <c r="H48" s="35"/>
      <c r="I48" s="60">
        <f t="shared" si="1"/>
        <v>11.714285714285714</v>
      </c>
      <c r="J48" s="59" t="str">
        <f t="shared" si="4"/>
        <v>Admis</v>
      </c>
      <c r="K48" s="61" t="str">
        <f t="shared" si="2"/>
        <v/>
      </c>
      <c r="L48" s="56">
        <f t="shared" si="3"/>
        <v>12</v>
      </c>
    </row>
    <row r="49" spans="1:12">
      <c r="A49" s="43" t="s">
        <v>11</v>
      </c>
      <c r="B49" s="12" t="s">
        <v>107</v>
      </c>
      <c r="C49" s="14">
        <v>12</v>
      </c>
      <c r="D49" s="14">
        <v>3</v>
      </c>
      <c r="E49" s="14">
        <v>12</v>
      </c>
      <c r="F49" s="32">
        <v>9.4285714285714288</v>
      </c>
      <c r="G49" s="34" t="s">
        <v>459</v>
      </c>
      <c r="H49" s="35" t="s">
        <v>10</v>
      </c>
      <c r="I49" s="60">
        <f t="shared" si="1"/>
        <v>9.4285714285714288</v>
      </c>
      <c r="J49" s="59" t="str">
        <f t="shared" si="4"/>
        <v>Non admis</v>
      </c>
      <c r="K49" s="61" t="str">
        <f t="shared" si="2"/>
        <v xml:space="preserve"> </v>
      </c>
      <c r="L49" s="56">
        <f t="shared" si="3"/>
        <v>9</v>
      </c>
    </row>
    <row r="50" spans="1:12">
      <c r="A50" s="41" t="s">
        <v>267</v>
      </c>
      <c r="B50" s="12" t="s">
        <v>108</v>
      </c>
      <c r="C50" s="14">
        <v>3</v>
      </c>
      <c r="D50" s="14">
        <v>10</v>
      </c>
      <c r="E50" s="14">
        <v>3</v>
      </c>
      <c r="F50" s="32">
        <v>5</v>
      </c>
      <c r="G50" s="34" t="s">
        <v>459</v>
      </c>
      <c r="H50" s="35" t="s">
        <v>10</v>
      </c>
      <c r="I50" s="60">
        <f t="shared" si="1"/>
        <v>5</v>
      </c>
      <c r="J50" s="59" t="str">
        <f t="shared" si="4"/>
        <v>Non admis</v>
      </c>
      <c r="K50" s="61" t="str">
        <f t="shared" si="2"/>
        <v xml:space="preserve"> </v>
      </c>
      <c r="L50" s="56">
        <f t="shared" si="3"/>
        <v>5.333333333333333</v>
      </c>
    </row>
    <row r="51" spans="1:12">
      <c r="A51" s="41" t="s">
        <v>268</v>
      </c>
      <c r="B51" s="12" t="s">
        <v>102</v>
      </c>
      <c r="C51" s="14">
        <v>8</v>
      </c>
      <c r="D51" s="14">
        <v>14</v>
      </c>
      <c r="E51" s="14">
        <v>8</v>
      </c>
      <c r="F51" s="32">
        <v>9.7142857142857135</v>
      </c>
      <c r="G51" s="34" t="s">
        <v>459</v>
      </c>
      <c r="H51" s="35" t="s">
        <v>10</v>
      </c>
      <c r="I51" s="60">
        <f t="shared" si="1"/>
        <v>9.7142857142857135</v>
      </c>
      <c r="J51" s="59" t="str">
        <f t="shared" si="4"/>
        <v>Non admis</v>
      </c>
      <c r="K51" s="61" t="str">
        <f t="shared" si="2"/>
        <v xml:space="preserve"> </v>
      </c>
      <c r="L51" s="56">
        <f t="shared" si="3"/>
        <v>10</v>
      </c>
    </row>
    <row r="52" spans="1:12">
      <c r="A52" s="41" t="s">
        <v>269</v>
      </c>
      <c r="B52" s="12" t="s">
        <v>26</v>
      </c>
      <c r="C52" s="14">
        <v>1</v>
      </c>
      <c r="D52" s="14">
        <v>11</v>
      </c>
      <c r="E52" s="14">
        <v>1</v>
      </c>
      <c r="F52" s="32">
        <v>3.8571428571428572</v>
      </c>
      <c r="G52" s="34" t="s">
        <v>459</v>
      </c>
      <c r="H52" s="35" t="s">
        <v>10</v>
      </c>
      <c r="I52" s="60">
        <f t="shared" si="1"/>
        <v>3.8571428571428572</v>
      </c>
      <c r="J52" s="59" t="str">
        <f t="shared" si="4"/>
        <v>Non admis</v>
      </c>
      <c r="K52" s="61" t="str">
        <f t="shared" si="2"/>
        <v xml:space="preserve"> </v>
      </c>
      <c r="L52" s="56">
        <f t="shared" si="3"/>
        <v>4.333333333333333</v>
      </c>
    </row>
    <row r="53" spans="1:12">
      <c r="A53" s="42" t="s">
        <v>38</v>
      </c>
      <c r="B53" s="12" t="s">
        <v>109</v>
      </c>
      <c r="C53" s="14">
        <v>11</v>
      </c>
      <c r="D53" s="14">
        <v>13</v>
      </c>
      <c r="E53" s="14">
        <v>11</v>
      </c>
      <c r="F53" s="32">
        <v>11.571428571428571</v>
      </c>
      <c r="G53" s="34" t="s">
        <v>7</v>
      </c>
      <c r="H53" s="35"/>
      <c r="I53" s="60">
        <f t="shared" si="1"/>
        <v>11.571428571428571</v>
      </c>
      <c r="J53" s="59" t="str">
        <f t="shared" si="4"/>
        <v>Admis</v>
      </c>
      <c r="K53" s="61" t="str">
        <f t="shared" si="2"/>
        <v/>
      </c>
      <c r="L53" s="56">
        <f t="shared" si="3"/>
        <v>11.666666666666666</v>
      </c>
    </row>
    <row r="54" spans="1:12">
      <c r="A54" s="41" t="s">
        <v>270</v>
      </c>
      <c r="B54" s="12" t="s">
        <v>110</v>
      </c>
      <c r="C54" s="14">
        <v>10</v>
      </c>
      <c r="D54" s="14">
        <v>15</v>
      </c>
      <c r="E54" s="14">
        <v>10</v>
      </c>
      <c r="F54" s="32">
        <v>11.428571428571429</v>
      </c>
      <c r="G54" s="34" t="s">
        <v>7</v>
      </c>
      <c r="H54" s="35"/>
      <c r="I54" s="60">
        <f t="shared" si="1"/>
        <v>11.428571428571429</v>
      </c>
      <c r="J54" s="59" t="str">
        <f t="shared" si="4"/>
        <v>Admis</v>
      </c>
      <c r="K54" s="61" t="str">
        <f t="shared" si="2"/>
        <v/>
      </c>
      <c r="L54" s="56">
        <f t="shared" si="3"/>
        <v>11.666666666666666</v>
      </c>
    </row>
    <row r="55" spans="1:12">
      <c r="A55" s="43" t="s">
        <v>39</v>
      </c>
      <c r="B55" s="12" t="s">
        <v>110</v>
      </c>
      <c r="C55" s="14">
        <v>12</v>
      </c>
      <c r="D55" s="14">
        <v>15</v>
      </c>
      <c r="E55" s="14">
        <v>12</v>
      </c>
      <c r="F55" s="32">
        <v>12.857142857142858</v>
      </c>
      <c r="G55" s="34" t="s">
        <v>7</v>
      </c>
      <c r="H55" s="35" t="s">
        <v>455</v>
      </c>
      <c r="I55" s="60">
        <f t="shared" si="1"/>
        <v>12.857142857142858</v>
      </c>
      <c r="J55" s="59" t="str">
        <f t="shared" si="4"/>
        <v>Admis</v>
      </c>
      <c r="K55" s="61" t="str">
        <f t="shared" si="2"/>
        <v>Assez bien</v>
      </c>
      <c r="L55" s="56">
        <f t="shared" si="3"/>
        <v>13</v>
      </c>
    </row>
    <row r="56" spans="1:12">
      <c r="A56" s="41" t="s">
        <v>271</v>
      </c>
      <c r="B56" s="12" t="s">
        <v>112</v>
      </c>
      <c r="C56" s="14">
        <v>5</v>
      </c>
      <c r="D56" s="14">
        <v>16</v>
      </c>
      <c r="E56" s="14">
        <v>5</v>
      </c>
      <c r="F56" s="32">
        <v>8.1428571428571423</v>
      </c>
      <c r="G56" s="34" t="s">
        <v>459</v>
      </c>
      <c r="H56" s="35" t="s">
        <v>10</v>
      </c>
      <c r="I56" s="60">
        <f t="shared" si="1"/>
        <v>8.1428571428571423</v>
      </c>
      <c r="J56" s="59" t="str">
        <f t="shared" si="4"/>
        <v>Non admis</v>
      </c>
      <c r="K56" s="61" t="str">
        <f t="shared" si="2"/>
        <v xml:space="preserve"> </v>
      </c>
      <c r="L56" s="56">
        <f t="shared" si="3"/>
        <v>8.6666666666666661</v>
      </c>
    </row>
    <row r="57" spans="1:12">
      <c r="A57" s="41" t="s">
        <v>271</v>
      </c>
      <c r="B57" s="12" t="s">
        <v>111</v>
      </c>
      <c r="C57" s="14">
        <v>13</v>
      </c>
      <c r="D57" s="14">
        <v>10</v>
      </c>
      <c r="E57" s="14">
        <v>13</v>
      </c>
      <c r="F57" s="32">
        <v>12.142857142857142</v>
      </c>
      <c r="G57" s="34" t="s">
        <v>7</v>
      </c>
      <c r="H57" s="35" t="s">
        <v>455</v>
      </c>
      <c r="I57" s="60">
        <f t="shared" si="1"/>
        <v>12.142857142857142</v>
      </c>
      <c r="J57" s="59" t="str">
        <f t="shared" si="4"/>
        <v>Admis</v>
      </c>
      <c r="K57" s="61" t="str">
        <f t="shared" si="2"/>
        <v>Assez bien</v>
      </c>
      <c r="L57" s="56">
        <f t="shared" si="3"/>
        <v>12</v>
      </c>
    </row>
    <row r="58" spans="1:12">
      <c r="A58" s="41" t="s">
        <v>272</v>
      </c>
      <c r="B58" s="12" t="s">
        <v>113</v>
      </c>
      <c r="C58" s="14">
        <v>10</v>
      </c>
      <c r="D58" s="14">
        <v>11</v>
      </c>
      <c r="E58" s="14">
        <v>10</v>
      </c>
      <c r="F58" s="32">
        <v>10.285714285714286</v>
      </c>
      <c r="G58" s="34" t="s">
        <v>7</v>
      </c>
      <c r="H58" s="35"/>
      <c r="I58" s="60">
        <f t="shared" si="1"/>
        <v>10.285714285714286</v>
      </c>
      <c r="J58" s="59" t="str">
        <f t="shared" si="4"/>
        <v>Admis</v>
      </c>
      <c r="K58" s="61" t="str">
        <f t="shared" si="2"/>
        <v xml:space="preserve"> </v>
      </c>
      <c r="L58" s="56">
        <f t="shared" si="3"/>
        <v>10.333333333333334</v>
      </c>
    </row>
    <row r="59" spans="1:12">
      <c r="A59" s="41" t="s">
        <v>273</v>
      </c>
      <c r="B59" s="12" t="s">
        <v>100</v>
      </c>
      <c r="C59" s="14">
        <v>4</v>
      </c>
      <c r="D59" s="14">
        <v>12</v>
      </c>
      <c r="E59" s="14">
        <v>4</v>
      </c>
      <c r="F59" s="32">
        <v>6.2857142857142856</v>
      </c>
      <c r="G59" s="34" t="s">
        <v>459</v>
      </c>
      <c r="H59" s="35" t="s">
        <v>10</v>
      </c>
      <c r="I59" s="60">
        <f t="shared" si="1"/>
        <v>6.2857142857142856</v>
      </c>
      <c r="J59" s="59" t="str">
        <f t="shared" si="4"/>
        <v>Non admis</v>
      </c>
      <c r="K59" s="61" t="str">
        <f t="shared" si="2"/>
        <v xml:space="preserve"> </v>
      </c>
      <c r="L59" s="56">
        <f t="shared" si="3"/>
        <v>6.666666666666667</v>
      </c>
    </row>
    <row r="60" spans="1:12">
      <c r="A60" s="41" t="s">
        <v>274</v>
      </c>
      <c r="B60" s="12" t="s">
        <v>114</v>
      </c>
      <c r="C60" s="14">
        <v>0</v>
      </c>
      <c r="D60" s="14">
        <v>16</v>
      </c>
      <c r="E60" s="14">
        <v>0</v>
      </c>
      <c r="F60" s="32">
        <v>4.5714285714285712</v>
      </c>
      <c r="G60" s="34" t="s">
        <v>459</v>
      </c>
      <c r="H60" s="35" t="s">
        <v>10</v>
      </c>
      <c r="I60" s="60">
        <f t="shared" si="1"/>
        <v>4.5714285714285712</v>
      </c>
      <c r="J60" s="59" t="str">
        <f t="shared" si="4"/>
        <v>Non admis</v>
      </c>
      <c r="K60" s="61" t="str">
        <f t="shared" si="2"/>
        <v xml:space="preserve"> </v>
      </c>
      <c r="L60" s="56">
        <f t="shared" si="3"/>
        <v>5.333333333333333</v>
      </c>
    </row>
    <row r="61" spans="1:12">
      <c r="A61" s="41" t="s">
        <v>275</v>
      </c>
      <c r="B61" s="12" t="s">
        <v>115</v>
      </c>
      <c r="C61" s="14">
        <v>10</v>
      </c>
      <c r="D61" s="14">
        <v>13</v>
      </c>
      <c r="E61" s="14">
        <v>10</v>
      </c>
      <c r="F61" s="32">
        <v>10.857142857142858</v>
      </c>
      <c r="G61" s="34" t="s">
        <v>7</v>
      </c>
      <c r="H61" s="35"/>
      <c r="I61" s="60">
        <f t="shared" si="1"/>
        <v>10.857142857142858</v>
      </c>
      <c r="J61" s="59" t="str">
        <f t="shared" si="4"/>
        <v>Admis</v>
      </c>
      <c r="K61" s="61" t="str">
        <f t="shared" si="2"/>
        <v xml:space="preserve"> </v>
      </c>
      <c r="L61" s="56">
        <f t="shared" si="3"/>
        <v>11</v>
      </c>
    </row>
    <row r="62" spans="1:12">
      <c r="A62" s="41" t="s">
        <v>276</v>
      </c>
      <c r="B62" s="12" t="s">
        <v>116</v>
      </c>
      <c r="C62" s="14">
        <v>6</v>
      </c>
      <c r="D62" s="14">
        <v>3</v>
      </c>
      <c r="E62" s="14">
        <v>6</v>
      </c>
      <c r="F62" s="32">
        <v>5.1428571428571432</v>
      </c>
      <c r="G62" s="34" t="s">
        <v>459</v>
      </c>
      <c r="H62" s="35" t="s">
        <v>10</v>
      </c>
      <c r="I62" s="60">
        <f t="shared" si="1"/>
        <v>5.1428571428571432</v>
      </c>
      <c r="J62" s="59" t="str">
        <f t="shared" si="4"/>
        <v>Non admis</v>
      </c>
      <c r="K62" s="61" t="str">
        <f t="shared" si="2"/>
        <v xml:space="preserve"> </v>
      </c>
      <c r="L62" s="56">
        <f t="shared" si="3"/>
        <v>5</v>
      </c>
    </row>
    <row r="63" spans="1:12">
      <c r="A63" s="41" t="s">
        <v>277</v>
      </c>
      <c r="B63" s="12" t="s">
        <v>107</v>
      </c>
      <c r="C63" s="14">
        <v>10</v>
      </c>
      <c r="D63" s="14">
        <v>10</v>
      </c>
      <c r="E63" s="14">
        <v>10</v>
      </c>
      <c r="F63" s="32">
        <v>10</v>
      </c>
      <c r="G63" s="34" t="s">
        <v>7</v>
      </c>
      <c r="H63" s="35"/>
      <c r="I63" s="60">
        <f t="shared" si="1"/>
        <v>10</v>
      </c>
      <c r="J63" s="59" t="str">
        <f t="shared" si="4"/>
        <v>Admis</v>
      </c>
      <c r="K63" s="61" t="str">
        <f t="shared" si="2"/>
        <v xml:space="preserve"> </v>
      </c>
      <c r="L63" s="56">
        <f t="shared" si="3"/>
        <v>10</v>
      </c>
    </row>
    <row r="64" spans="1:12">
      <c r="A64" s="41" t="s">
        <v>278</v>
      </c>
      <c r="B64" s="12" t="s">
        <v>117</v>
      </c>
      <c r="C64" s="14">
        <v>9</v>
      </c>
      <c r="D64" s="14">
        <v>5</v>
      </c>
      <c r="E64" s="14">
        <v>5</v>
      </c>
      <c r="F64" s="32">
        <v>6.7142857142857144</v>
      </c>
      <c r="G64" s="34" t="s">
        <v>459</v>
      </c>
      <c r="H64" s="35" t="s">
        <v>10</v>
      </c>
      <c r="I64" s="60">
        <f t="shared" si="1"/>
        <v>6.7142857142857144</v>
      </c>
      <c r="J64" s="59" t="str">
        <f t="shared" si="4"/>
        <v>Non admis</v>
      </c>
      <c r="K64" s="61" t="str">
        <f t="shared" si="2"/>
        <v xml:space="preserve"> </v>
      </c>
      <c r="L64" s="56">
        <f t="shared" si="3"/>
        <v>6.333333333333333</v>
      </c>
    </row>
    <row r="65" spans="1:12">
      <c r="A65" s="41" t="s">
        <v>279</v>
      </c>
      <c r="B65" s="12" t="s">
        <v>118</v>
      </c>
      <c r="C65" s="14">
        <v>1</v>
      </c>
      <c r="D65" s="14">
        <v>12</v>
      </c>
      <c r="E65" s="14">
        <v>1</v>
      </c>
      <c r="F65" s="32">
        <v>4.1428571428571432</v>
      </c>
      <c r="G65" s="34" t="s">
        <v>459</v>
      </c>
      <c r="H65" s="35" t="s">
        <v>10</v>
      </c>
      <c r="I65" s="60">
        <f t="shared" si="1"/>
        <v>4.1428571428571432</v>
      </c>
      <c r="J65" s="59" t="str">
        <f t="shared" si="4"/>
        <v>Non admis</v>
      </c>
      <c r="K65" s="61" t="str">
        <f t="shared" si="2"/>
        <v xml:space="preserve"> </v>
      </c>
      <c r="L65" s="56">
        <f t="shared" si="3"/>
        <v>4.666666666666667</v>
      </c>
    </row>
    <row r="66" spans="1:12">
      <c r="A66" s="41" t="s">
        <v>280</v>
      </c>
      <c r="B66" s="12" t="s">
        <v>119</v>
      </c>
      <c r="C66" s="14">
        <v>8</v>
      </c>
      <c r="D66" s="14">
        <v>9</v>
      </c>
      <c r="E66" s="14">
        <v>7</v>
      </c>
      <c r="F66" s="32">
        <v>8</v>
      </c>
      <c r="G66" s="34" t="s">
        <v>459</v>
      </c>
      <c r="H66" s="35" t="s">
        <v>10</v>
      </c>
      <c r="I66" s="60">
        <f t="shared" si="1"/>
        <v>8</v>
      </c>
      <c r="J66" s="59" t="str">
        <f t="shared" si="4"/>
        <v>Non admis</v>
      </c>
      <c r="K66" s="61" t="str">
        <f t="shared" si="2"/>
        <v xml:space="preserve"> </v>
      </c>
      <c r="L66" s="56">
        <f t="shared" si="3"/>
        <v>8</v>
      </c>
    </row>
    <row r="67" spans="1:12">
      <c r="A67" s="41" t="s">
        <v>281</v>
      </c>
      <c r="B67" s="12" t="s">
        <v>120</v>
      </c>
      <c r="C67" s="14">
        <v>18</v>
      </c>
      <c r="D67" s="14">
        <v>1</v>
      </c>
      <c r="E67" s="14">
        <v>16</v>
      </c>
      <c r="F67" s="32">
        <v>12.571428571428571</v>
      </c>
      <c r="G67" s="34" t="s">
        <v>7</v>
      </c>
      <c r="H67" s="35" t="s">
        <v>455</v>
      </c>
      <c r="I67" s="60">
        <f t="shared" si="1"/>
        <v>12.571428571428571</v>
      </c>
      <c r="J67" s="59" t="str">
        <f t="shared" si="4"/>
        <v>Admis</v>
      </c>
      <c r="K67" s="61" t="str">
        <f t="shared" si="2"/>
        <v>Assez bien</v>
      </c>
      <c r="L67" s="56">
        <f t="shared" si="3"/>
        <v>11.666666666666666</v>
      </c>
    </row>
    <row r="68" spans="1:12">
      <c r="A68" s="41" t="s">
        <v>282</v>
      </c>
      <c r="B68" s="12" t="s">
        <v>121</v>
      </c>
      <c r="C68" s="14">
        <v>0</v>
      </c>
      <c r="D68" s="14">
        <v>8</v>
      </c>
      <c r="E68" s="14">
        <v>8</v>
      </c>
      <c r="F68" s="32">
        <v>4.5714285714285712</v>
      </c>
      <c r="G68" s="34" t="s">
        <v>459</v>
      </c>
      <c r="H68" s="35" t="s">
        <v>10</v>
      </c>
      <c r="I68" s="60">
        <f t="shared" si="1"/>
        <v>4.5714285714285712</v>
      </c>
      <c r="J68" s="59" t="str">
        <f t="shared" si="4"/>
        <v>Non admis</v>
      </c>
      <c r="K68" s="61" t="str">
        <f t="shared" si="2"/>
        <v xml:space="preserve"> </v>
      </c>
      <c r="L68" s="56">
        <f t="shared" si="3"/>
        <v>5.333333333333333</v>
      </c>
    </row>
    <row r="69" spans="1:12">
      <c r="A69" s="41" t="s">
        <v>283</v>
      </c>
      <c r="B69" s="12" t="s">
        <v>122</v>
      </c>
      <c r="C69" s="14">
        <v>12</v>
      </c>
      <c r="D69" s="14">
        <v>18</v>
      </c>
      <c r="E69" s="14">
        <v>11</v>
      </c>
      <c r="F69" s="32">
        <v>13.428571428571429</v>
      </c>
      <c r="G69" s="34" t="s">
        <v>7</v>
      </c>
      <c r="H69" s="35" t="s">
        <v>455</v>
      </c>
      <c r="I69" s="60">
        <f t="shared" si="1"/>
        <v>13.428571428571429</v>
      </c>
      <c r="J69" s="59" t="str">
        <f t="shared" si="4"/>
        <v>Admis</v>
      </c>
      <c r="K69" s="61" t="str">
        <f t="shared" si="2"/>
        <v>Assez bien</v>
      </c>
      <c r="L69" s="56">
        <f t="shared" si="3"/>
        <v>13.666666666666666</v>
      </c>
    </row>
    <row r="70" spans="1:12">
      <c r="A70" s="41" t="s">
        <v>284</v>
      </c>
      <c r="B70" s="12" t="s">
        <v>123</v>
      </c>
      <c r="C70" s="14">
        <v>16</v>
      </c>
      <c r="D70" s="14">
        <v>0</v>
      </c>
      <c r="E70" s="14">
        <v>12</v>
      </c>
      <c r="F70" s="32">
        <v>10.285714285714286</v>
      </c>
      <c r="G70" s="34" t="s">
        <v>7</v>
      </c>
      <c r="H70" s="35"/>
      <c r="I70" s="60">
        <f t="shared" si="1"/>
        <v>10.285714285714286</v>
      </c>
      <c r="J70" s="59" t="str">
        <f t="shared" si="4"/>
        <v>Admis</v>
      </c>
      <c r="K70" s="61" t="str">
        <f t="shared" si="2"/>
        <v xml:space="preserve"> </v>
      </c>
      <c r="L70" s="56">
        <f t="shared" si="3"/>
        <v>9.3333333333333339</v>
      </c>
    </row>
    <row r="71" spans="1:12">
      <c r="A71" s="41" t="s">
        <v>285</v>
      </c>
      <c r="B71" s="12" t="s">
        <v>91</v>
      </c>
      <c r="C71" s="14">
        <v>13</v>
      </c>
      <c r="D71" s="14">
        <v>12</v>
      </c>
      <c r="E71" s="14">
        <v>14</v>
      </c>
      <c r="F71" s="32">
        <v>13</v>
      </c>
      <c r="G71" s="34" t="s">
        <v>7</v>
      </c>
      <c r="H71" s="35" t="s">
        <v>455</v>
      </c>
      <c r="I71" s="60">
        <f t="shared" si="1"/>
        <v>13</v>
      </c>
      <c r="J71" s="59" t="str">
        <f t="shared" si="4"/>
        <v>Admis</v>
      </c>
      <c r="K71" s="61" t="str">
        <f t="shared" si="2"/>
        <v>Assez bien</v>
      </c>
      <c r="L71" s="56">
        <f t="shared" si="3"/>
        <v>13</v>
      </c>
    </row>
    <row r="72" spans="1:12">
      <c r="A72" s="43" t="s">
        <v>44</v>
      </c>
      <c r="B72" s="12" t="s">
        <v>124</v>
      </c>
      <c r="C72" s="14">
        <v>3</v>
      </c>
      <c r="D72" s="14">
        <v>16</v>
      </c>
      <c r="E72" s="14">
        <v>14</v>
      </c>
      <c r="F72" s="32">
        <v>9.8571428571428577</v>
      </c>
      <c r="G72" s="34" t="s">
        <v>459</v>
      </c>
      <c r="H72" s="35" t="s">
        <v>10</v>
      </c>
      <c r="I72" s="60">
        <f t="shared" ref="I72:I135" si="5">(C72*$N$10+D72*$O$10+E72*$P$10)/($N$10+$O$10+$P$10)</f>
        <v>9.8571428571428577</v>
      </c>
      <c r="J72" s="59" t="str">
        <f t="shared" si="4"/>
        <v>Non admis</v>
      </c>
      <c r="K72" s="61" t="str">
        <f t="shared" ref="K72:K135" si="6">IF(I72&lt;&gt;"",IF(I72&lt;=11," ",IF(AND(I72&lt;11),"Passable",IF(AND(I72&gt;12,I72&lt;16),"Assez bien",IF(I72&gt;16,"Très Bien","")))),"")</f>
        <v xml:space="preserve"> </v>
      </c>
      <c r="L72" s="56">
        <f t="shared" ref="L72:L135" si="7">AVERAGE(C72:E72)</f>
        <v>11</v>
      </c>
    </row>
    <row r="73" spans="1:12">
      <c r="A73" s="41" t="s">
        <v>286</v>
      </c>
      <c r="B73" s="12" t="s">
        <v>125</v>
      </c>
      <c r="C73" s="14">
        <v>10</v>
      </c>
      <c r="D73" s="14">
        <v>13</v>
      </c>
      <c r="E73" s="14">
        <v>12</v>
      </c>
      <c r="F73" s="32">
        <v>11.428571428571429</v>
      </c>
      <c r="G73" s="34" t="s">
        <v>7</v>
      </c>
      <c r="H73" s="35"/>
      <c r="I73" s="60">
        <f t="shared" si="5"/>
        <v>11.428571428571429</v>
      </c>
      <c r="J73" s="59" t="str">
        <f t="shared" si="4"/>
        <v>Admis</v>
      </c>
      <c r="K73" s="61" t="str">
        <f t="shared" si="6"/>
        <v/>
      </c>
      <c r="L73" s="56">
        <f t="shared" si="7"/>
        <v>11.666666666666666</v>
      </c>
    </row>
    <row r="74" spans="1:12">
      <c r="A74" s="42" t="s">
        <v>75</v>
      </c>
      <c r="B74" s="12" t="s">
        <v>95</v>
      </c>
      <c r="C74" s="14">
        <v>14</v>
      </c>
      <c r="D74" s="14">
        <v>3</v>
      </c>
      <c r="E74" s="14">
        <v>9</v>
      </c>
      <c r="F74" s="32">
        <v>9.4285714285714288</v>
      </c>
      <c r="G74" s="34" t="s">
        <v>459</v>
      </c>
      <c r="H74" s="35" t="s">
        <v>10</v>
      </c>
      <c r="I74" s="60">
        <f t="shared" si="5"/>
        <v>9.4285714285714288</v>
      </c>
      <c r="J74" s="59" t="str">
        <f t="shared" si="4"/>
        <v>Non admis</v>
      </c>
      <c r="K74" s="61" t="str">
        <f t="shared" si="6"/>
        <v xml:space="preserve"> </v>
      </c>
      <c r="L74" s="56">
        <f t="shared" si="7"/>
        <v>8.6666666666666661</v>
      </c>
    </row>
    <row r="75" spans="1:12">
      <c r="A75" s="41" t="s">
        <v>287</v>
      </c>
      <c r="B75" s="12" t="s">
        <v>120</v>
      </c>
      <c r="C75" s="14">
        <v>11</v>
      </c>
      <c r="D75" s="14">
        <v>10</v>
      </c>
      <c r="E75" s="14">
        <v>1</v>
      </c>
      <c r="F75" s="32">
        <v>7.8571428571428568</v>
      </c>
      <c r="G75" s="34" t="s">
        <v>459</v>
      </c>
      <c r="H75" s="35" t="s">
        <v>10</v>
      </c>
      <c r="I75" s="60">
        <f t="shared" si="5"/>
        <v>7.8571428571428568</v>
      </c>
      <c r="J75" s="59" t="str">
        <f t="shared" si="4"/>
        <v>Non admis</v>
      </c>
      <c r="K75" s="61" t="str">
        <f t="shared" si="6"/>
        <v xml:space="preserve"> </v>
      </c>
      <c r="L75" s="56">
        <f t="shared" si="7"/>
        <v>7.333333333333333</v>
      </c>
    </row>
    <row r="76" spans="1:12">
      <c r="A76" s="41" t="s">
        <v>288</v>
      </c>
      <c r="B76" s="12" t="s">
        <v>126</v>
      </c>
      <c r="C76" s="14">
        <v>13</v>
      </c>
      <c r="D76" s="14">
        <v>5</v>
      </c>
      <c r="E76" s="14">
        <v>8</v>
      </c>
      <c r="F76" s="32">
        <v>9.2857142857142865</v>
      </c>
      <c r="G76" s="34" t="s">
        <v>459</v>
      </c>
      <c r="H76" s="35" t="s">
        <v>10</v>
      </c>
      <c r="I76" s="60">
        <f t="shared" si="5"/>
        <v>9.2857142857142865</v>
      </c>
      <c r="J76" s="59" t="str">
        <f t="shared" si="4"/>
        <v>Non admis</v>
      </c>
      <c r="K76" s="61" t="str">
        <f t="shared" si="6"/>
        <v xml:space="preserve"> </v>
      </c>
      <c r="L76" s="56">
        <f t="shared" si="7"/>
        <v>8.6666666666666661</v>
      </c>
    </row>
    <row r="77" spans="1:12">
      <c r="A77" s="41" t="s">
        <v>289</v>
      </c>
      <c r="B77" s="12" t="s">
        <v>127</v>
      </c>
      <c r="C77" s="14">
        <v>15</v>
      </c>
      <c r="D77" s="14">
        <v>12</v>
      </c>
      <c r="E77" s="14">
        <v>18</v>
      </c>
      <c r="F77" s="32">
        <v>15</v>
      </c>
      <c r="G77" s="34" t="s">
        <v>7</v>
      </c>
      <c r="H77" s="35" t="s">
        <v>457</v>
      </c>
      <c r="I77" s="60">
        <f t="shared" si="5"/>
        <v>15</v>
      </c>
      <c r="J77" s="59" t="str">
        <f t="shared" si="4"/>
        <v>Admis</v>
      </c>
      <c r="K77" s="61" t="str">
        <f t="shared" si="6"/>
        <v>Assez bien</v>
      </c>
      <c r="L77" s="56">
        <f t="shared" si="7"/>
        <v>15</v>
      </c>
    </row>
    <row r="78" spans="1:12">
      <c r="A78" s="41" t="s">
        <v>290</v>
      </c>
      <c r="B78" s="12" t="s">
        <v>128</v>
      </c>
      <c r="C78" s="14">
        <v>11</v>
      </c>
      <c r="D78" s="14">
        <v>14</v>
      </c>
      <c r="E78" s="14">
        <v>0</v>
      </c>
      <c r="F78" s="32">
        <v>8.7142857142857135</v>
      </c>
      <c r="G78" s="34" t="s">
        <v>459</v>
      </c>
      <c r="H78" s="35" t="s">
        <v>10</v>
      </c>
      <c r="I78" s="60">
        <f t="shared" si="5"/>
        <v>8.7142857142857135</v>
      </c>
      <c r="J78" s="59" t="str">
        <f t="shared" si="4"/>
        <v>Non admis</v>
      </c>
      <c r="K78" s="61" t="str">
        <f t="shared" si="6"/>
        <v xml:space="preserve"> </v>
      </c>
      <c r="L78" s="56">
        <f t="shared" si="7"/>
        <v>8.3333333333333339</v>
      </c>
    </row>
    <row r="79" spans="1:12">
      <c r="A79" s="41" t="s">
        <v>291</v>
      </c>
      <c r="B79" s="12" t="s">
        <v>129</v>
      </c>
      <c r="C79" s="14">
        <v>10</v>
      </c>
      <c r="D79" s="14">
        <v>9</v>
      </c>
      <c r="E79" s="14">
        <v>12</v>
      </c>
      <c r="F79" s="32">
        <v>10.285714285714286</v>
      </c>
      <c r="G79" s="34" t="s">
        <v>7</v>
      </c>
      <c r="H79" s="35"/>
      <c r="I79" s="60">
        <f t="shared" si="5"/>
        <v>10.285714285714286</v>
      </c>
      <c r="J79" s="59" t="str">
        <f t="shared" si="4"/>
        <v>Admis</v>
      </c>
      <c r="K79" s="61" t="str">
        <f t="shared" si="6"/>
        <v xml:space="preserve"> </v>
      </c>
      <c r="L79" s="56">
        <f t="shared" si="7"/>
        <v>10.333333333333334</v>
      </c>
    </row>
    <row r="80" spans="1:12">
      <c r="A80" s="41" t="s">
        <v>292</v>
      </c>
      <c r="B80" s="12" t="s">
        <v>102</v>
      </c>
      <c r="C80" s="14">
        <v>10</v>
      </c>
      <c r="D80" s="14">
        <v>8</v>
      </c>
      <c r="E80" s="14">
        <v>16</v>
      </c>
      <c r="F80" s="32">
        <v>11.142857142857142</v>
      </c>
      <c r="G80" s="34" t="s">
        <v>7</v>
      </c>
      <c r="H80" s="35"/>
      <c r="I80" s="60">
        <f t="shared" si="5"/>
        <v>11.142857142857142</v>
      </c>
      <c r="J80" s="59" t="str">
        <f t="shared" si="4"/>
        <v>Admis</v>
      </c>
      <c r="K80" s="61" t="str">
        <f t="shared" si="6"/>
        <v/>
      </c>
      <c r="L80" s="56">
        <f t="shared" si="7"/>
        <v>11.333333333333334</v>
      </c>
    </row>
    <row r="81" spans="1:12">
      <c r="A81" s="41" t="s">
        <v>293</v>
      </c>
      <c r="B81" s="12" t="s">
        <v>130</v>
      </c>
      <c r="C81" s="14">
        <v>9</v>
      </c>
      <c r="D81" s="14">
        <v>7</v>
      </c>
      <c r="E81" s="14">
        <v>11</v>
      </c>
      <c r="F81" s="32">
        <v>9</v>
      </c>
      <c r="G81" s="34" t="s">
        <v>459</v>
      </c>
      <c r="H81" s="35" t="s">
        <v>10</v>
      </c>
      <c r="I81" s="60">
        <f t="shared" si="5"/>
        <v>9</v>
      </c>
      <c r="J81" s="59" t="str">
        <f t="shared" si="4"/>
        <v>Non admis</v>
      </c>
      <c r="K81" s="61" t="str">
        <f t="shared" si="6"/>
        <v xml:space="preserve"> </v>
      </c>
      <c r="L81" s="56">
        <f t="shared" si="7"/>
        <v>9</v>
      </c>
    </row>
    <row r="82" spans="1:12">
      <c r="A82" s="41" t="s">
        <v>294</v>
      </c>
      <c r="B82" s="12" t="s">
        <v>98</v>
      </c>
      <c r="C82" s="14">
        <v>8</v>
      </c>
      <c r="D82" s="14">
        <v>16</v>
      </c>
      <c r="E82" s="14">
        <v>12</v>
      </c>
      <c r="F82" s="32">
        <v>11.428571428571429</v>
      </c>
      <c r="G82" s="34" t="s">
        <v>7</v>
      </c>
      <c r="H82" s="35"/>
      <c r="I82" s="60">
        <f t="shared" si="5"/>
        <v>11.428571428571429</v>
      </c>
      <c r="J82" s="59" t="str">
        <f t="shared" si="4"/>
        <v>Admis</v>
      </c>
      <c r="K82" s="61" t="str">
        <f t="shared" si="6"/>
        <v/>
      </c>
      <c r="L82" s="56">
        <f t="shared" si="7"/>
        <v>12</v>
      </c>
    </row>
    <row r="83" spans="1:12">
      <c r="A83" s="43" t="s">
        <v>40</v>
      </c>
      <c r="B83" s="12" t="s">
        <v>131</v>
      </c>
      <c r="C83" s="14">
        <v>10</v>
      </c>
      <c r="D83" s="14">
        <v>13</v>
      </c>
      <c r="E83" s="14">
        <v>16</v>
      </c>
      <c r="F83" s="32">
        <v>12.571428571428571</v>
      </c>
      <c r="G83" s="34" t="s">
        <v>7</v>
      </c>
      <c r="H83" s="35" t="s">
        <v>455</v>
      </c>
      <c r="I83" s="60">
        <f t="shared" si="5"/>
        <v>12.571428571428571</v>
      </c>
      <c r="J83" s="59" t="str">
        <f t="shared" si="4"/>
        <v>Admis</v>
      </c>
      <c r="K83" s="61" t="str">
        <f t="shared" si="6"/>
        <v>Assez bien</v>
      </c>
      <c r="L83" s="56">
        <f t="shared" si="7"/>
        <v>13</v>
      </c>
    </row>
    <row r="84" spans="1:12">
      <c r="A84" s="41" t="s">
        <v>295</v>
      </c>
      <c r="B84" s="12" t="s">
        <v>27</v>
      </c>
      <c r="C84" s="14">
        <v>2</v>
      </c>
      <c r="D84" s="14">
        <v>11</v>
      </c>
      <c r="E84" s="14">
        <v>13</v>
      </c>
      <c r="F84" s="32">
        <v>7.7142857142857144</v>
      </c>
      <c r="G84" s="34" t="s">
        <v>459</v>
      </c>
      <c r="H84" s="35" t="s">
        <v>10</v>
      </c>
      <c r="I84" s="60">
        <f t="shared" si="5"/>
        <v>7.7142857142857144</v>
      </c>
      <c r="J84" s="59" t="str">
        <f t="shared" si="4"/>
        <v>Non admis</v>
      </c>
      <c r="K84" s="61" t="str">
        <f t="shared" si="6"/>
        <v xml:space="preserve"> </v>
      </c>
      <c r="L84" s="56">
        <f t="shared" si="7"/>
        <v>8.6666666666666661</v>
      </c>
    </row>
    <row r="85" spans="1:12">
      <c r="A85" s="41" t="s">
        <v>296</v>
      </c>
      <c r="B85" s="12" t="s">
        <v>132</v>
      </c>
      <c r="C85" s="14">
        <v>14</v>
      </c>
      <c r="D85" s="14">
        <v>9</v>
      </c>
      <c r="E85" s="14">
        <v>3</v>
      </c>
      <c r="F85" s="32">
        <v>9.4285714285714288</v>
      </c>
      <c r="G85" s="34" t="s">
        <v>459</v>
      </c>
      <c r="H85" s="35" t="s">
        <v>10</v>
      </c>
      <c r="I85" s="60">
        <f t="shared" si="5"/>
        <v>9.4285714285714288</v>
      </c>
      <c r="J85" s="59" t="str">
        <f t="shared" si="4"/>
        <v>Non admis</v>
      </c>
      <c r="K85" s="61" t="str">
        <f t="shared" si="6"/>
        <v xml:space="preserve"> </v>
      </c>
      <c r="L85" s="56">
        <f t="shared" si="7"/>
        <v>8.6666666666666661</v>
      </c>
    </row>
    <row r="86" spans="1:12">
      <c r="A86" s="41" t="s">
        <v>297</v>
      </c>
      <c r="B86" s="12" t="s">
        <v>133</v>
      </c>
      <c r="C86" s="14">
        <v>16</v>
      </c>
      <c r="D86" s="14">
        <v>6</v>
      </c>
      <c r="E86" s="14">
        <v>10</v>
      </c>
      <c r="F86" s="32">
        <v>11.428571428571429</v>
      </c>
      <c r="G86" s="34" t="s">
        <v>7</v>
      </c>
      <c r="H86" s="35"/>
      <c r="I86" s="60">
        <f t="shared" si="5"/>
        <v>11.428571428571429</v>
      </c>
      <c r="J86" s="59" t="str">
        <f t="shared" si="4"/>
        <v>Admis</v>
      </c>
      <c r="K86" s="61" t="str">
        <f t="shared" si="6"/>
        <v/>
      </c>
      <c r="L86" s="56">
        <f t="shared" si="7"/>
        <v>10.666666666666666</v>
      </c>
    </row>
    <row r="87" spans="1:12">
      <c r="A87" s="41" t="s">
        <v>297</v>
      </c>
      <c r="B87" s="12" t="s">
        <v>66</v>
      </c>
      <c r="C87" s="14">
        <v>19</v>
      </c>
      <c r="D87" s="14">
        <v>8</v>
      </c>
      <c r="E87" s="14">
        <v>5</v>
      </c>
      <c r="F87" s="32">
        <v>11.857142857142858</v>
      </c>
      <c r="G87" s="34" t="s">
        <v>7</v>
      </c>
      <c r="H87" s="35"/>
      <c r="I87" s="60">
        <f t="shared" si="5"/>
        <v>11.857142857142858</v>
      </c>
      <c r="J87" s="59" t="str">
        <f t="shared" si="4"/>
        <v>Admis</v>
      </c>
      <c r="K87" s="61" t="str">
        <f t="shared" si="6"/>
        <v/>
      </c>
      <c r="L87" s="56">
        <f t="shared" si="7"/>
        <v>10.666666666666666</v>
      </c>
    </row>
    <row r="88" spans="1:12">
      <c r="A88" s="43" t="s">
        <v>41</v>
      </c>
      <c r="B88" s="12" t="s">
        <v>134</v>
      </c>
      <c r="C88" s="14">
        <v>2</v>
      </c>
      <c r="D88" s="14">
        <v>4</v>
      </c>
      <c r="E88" s="14">
        <v>12</v>
      </c>
      <c r="F88" s="32">
        <v>5.4285714285714288</v>
      </c>
      <c r="G88" s="34" t="s">
        <v>459</v>
      </c>
      <c r="H88" s="35" t="s">
        <v>10</v>
      </c>
      <c r="I88" s="60">
        <f t="shared" si="5"/>
        <v>5.4285714285714288</v>
      </c>
      <c r="J88" s="59" t="str">
        <f t="shared" si="4"/>
        <v>Non admis</v>
      </c>
      <c r="K88" s="61" t="str">
        <f t="shared" si="6"/>
        <v xml:space="preserve"> </v>
      </c>
      <c r="L88" s="56">
        <f t="shared" si="7"/>
        <v>6</v>
      </c>
    </row>
    <row r="89" spans="1:12">
      <c r="A89" s="43" t="s">
        <v>42</v>
      </c>
      <c r="B89" s="12" t="s">
        <v>135</v>
      </c>
      <c r="C89" s="14">
        <v>8</v>
      </c>
      <c r="D89" s="14">
        <v>2</v>
      </c>
      <c r="E89" s="14">
        <v>3</v>
      </c>
      <c r="F89" s="32">
        <v>4.8571428571428568</v>
      </c>
      <c r="G89" s="34" t="s">
        <v>459</v>
      </c>
      <c r="H89" s="35" t="s">
        <v>10</v>
      </c>
      <c r="I89" s="60">
        <f t="shared" si="5"/>
        <v>4.8571428571428568</v>
      </c>
      <c r="J89" s="59" t="str">
        <f t="shared" si="4"/>
        <v>Non admis</v>
      </c>
      <c r="K89" s="61" t="str">
        <f t="shared" si="6"/>
        <v xml:space="preserve"> </v>
      </c>
      <c r="L89" s="56">
        <f t="shared" si="7"/>
        <v>4.333333333333333</v>
      </c>
    </row>
    <row r="90" spans="1:12">
      <c r="A90" s="41" t="s">
        <v>298</v>
      </c>
      <c r="B90" s="12" t="s">
        <v>133</v>
      </c>
      <c r="C90" s="14">
        <v>9</v>
      </c>
      <c r="D90" s="14">
        <v>12</v>
      </c>
      <c r="E90" s="14">
        <v>8</v>
      </c>
      <c r="F90" s="32">
        <v>9.5714285714285712</v>
      </c>
      <c r="G90" s="34" t="s">
        <v>459</v>
      </c>
      <c r="H90" s="35" t="s">
        <v>10</v>
      </c>
      <c r="I90" s="60">
        <f t="shared" si="5"/>
        <v>9.5714285714285712</v>
      </c>
      <c r="J90" s="59" t="str">
        <f t="shared" si="4"/>
        <v>Non admis</v>
      </c>
      <c r="K90" s="61" t="str">
        <f t="shared" si="6"/>
        <v xml:space="preserve"> </v>
      </c>
      <c r="L90" s="56">
        <f t="shared" si="7"/>
        <v>9.6666666666666661</v>
      </c>
    </row>
    <row r="91" spans="1:12">
      <c r="A91" s="43" t="s">
        <v>43</v>
      </c>
      <c r="B91" s="12" t="s">
        <v>98</v>
      </c>
      <c r="C91" s="14">
        <v>4</v>
      </c>
      <c r="D91" s="14">
        <v>10</v>
      </c>
      <c r="E91" s="14">
        <v>1</v>
      </c>
      <c r="F91" s="32">
        <v>4.8571428571428568</v>
      </c>
      <c r="G91" s="34" t="s">
        <v>459</v>
      </c>
      <c r="H91" s="35" t="s">
        <v>10</v>
      </c>
      <c r="I91" s="60">
        <f t="shared" si="5"/>
        <v>4.8571428571428568</v>
      </c>
      <c r="J91" s="59" t="str">
        <f t="shared" si="4"/>
        <v>Non admis</v>
      </c>
      <c r="K91" s="61" t="str">
        <f t="shared" si="6"/>
        <v xml:space="preserve"> </v>
      </c>
      <c r="L91" s="56">
        <f t="shared" si="7"/>
        <v>5</v>
      </c>
    </row>
    <row r="92" spans="1:12">
      <c r="A92" s="43" t="s">
        <v>45</v>
      </c>
      <c r="B92" s="12" t="s">
        <v>109</v>
      </c>
      <c r="C92" s="14">
        <v>10</v>
      </c>
      <c r="D92" s="14">
        <v>6</v>
      </c>
      <c r="E92" s="14">
        <v>11</v>
      </c>
      <c r="F92" s="32">
        <v>9.1428571428571423</v>
      </c>
      <c r="G92" s="34" t="s">
        <v>459</v>
      </c>
      <c r="H92" s="35" t="s">
        <v>10</v>
      </c>
      <c r="I92" s="60">
        <f t="shared" si="5"/>
        <v>9.1428571428571423</v>
      </c>
      <c r="J92" s="59" t="str">
        <f t="shared" si="4"/>
        <v>Non admis</v>
      </c>
      <c r="K92" s="61" t="str">
        <f t="shared" si="6"/>
        <v xml:space="preserve"> </v>
      </c>
      <c r="L92" s="56">
        <f t="shared" si="7"/>
        <v>9</v>
      </c>
    </row>
    <row r="93" spans="1:12">
      <c r="A93" s="41" t="s">
        <v>299</v>
      </c>
      <c r="B93" s="12" t="s">
        <v>133</v>
      </c>
      <c r="C93" s="14">
        <v>5</v>
      </c>
      <c r="D93" s="14">
        <v>17</v>
      </c>
      <c r="E93" s="14">
        <v>10</v>
      </c>
      <c r="F93" s="32">
        <v>9.8571428571428577</v>
      </c>
      <c r="G93" s="34" t="s">
        <v>459</v>
      </c>
      <c r="H93" s="35" t="s">
        <v>10</v>
      </c>
      <c r="I93" s="60">
        <f t="shared" si="5"/>
        <v>9.8571428571428577</v>
      </c>
      <c r="J93" s="59" t="str">
        <f t="shared" si="4"/>
        <v>Non admis</v>
      </c>
      <c r="K93" s="61" t="str">
        <f t="shared" si="6"/>
        <v xml:space="preserve"> </v>
      </c>
      <c r="L93" s="56">
        <f t="shared" si="7"/>
        <v>10.666666666666666</v>
      </c>
    </row>
    <row r="94" spans="1:12">
      <c r="A94" s="41" t="s">
        <v>300</v>
      </c>
      <c r="B94" s="12" t="s">
        <v>121</v>
      </c>
      <c r="C94" s="14">
        <v>11</v>
      </c>
      <c r="D94" s="14">
        <v>12</v>
      </c>
      <c r="E94" s="14">
        <v>12</v>
      </c>
      <c r="F94" s="32">
        <v>11.571428571428571</v>
      </c>
      <c r="G94" s="34" t="s">
        <v>7</v>
      </c>
      <c r="H94" s="35"/>
      <c r="I94" s="60">
        <f t="shared" si="5"/>
        <v>11.571428571428571</v>
      </c>
      <c r="J94" s="59" t="str">
        <f t="shared" si="4"/>
        <v>Admis</v>
      </c>
      <c r="K94" s="61" t="str">
        <f t="shared" si="6"/>
        <v/>
      </c>
      <c r="L94" s="56">
        <f t="shared" si="7"/>
        <v>11.666666666666666</v>
      </c>
    </row>
    <row r="95" spans="1:12">
      <c r="A95" s="41" t="s">
        <v>301</v>
      </c>
      <c r="B95" s="12" t="s">
        <v>136</v>
      </c>
      <c r="C95" s="14">
        <v>16</v>
      </c>
      <c r="D95" s="14">
        <v>6</v>
      </c>
      <c r="E95" s="14">
        <v>13</v>
      </c>
      <c r="F95" s="32">
        <v>12.285714285714286</v>
      </c>
      <c r="G95" s="34" t="s">
        <v>7</v>
      </c>
      <c r="H95" s="35" t="s">
        <v>455</v>
      </c>
      <c r="I95" s="60">
        <f t="shared" si="5"/>
        <v>12.285714285714286</v>
      </c>
      <c r="J95" s="59" t="str">
        <f t="shared" si="4"/>
        <v>Admis</v>
      </c>
      <c r="K95" s="61" t="str">
        <f t="shared" si="6"/>
        <v>Assez bien</v>
      </c>
      <c r="L95" s="56">
        <f t="shared" si="7"/>
        <v>11.666666666666666</v>
      </c>
    </row>
    <row r="96" spans="1:12">
      <c r="A96" s="41" t="s">
        <v>302</v>
      </c>
      <c r="B96" s="12" t="s">
        <v>137</v>
      </c>
      <c r="C96" s="14">
        <v>5</v>
      </c>
      <c r="D96" s="14">
        <v>1</v>
      </c>
      <c r="E96" s="14">
        <v>5</v>
      </c>
      <c r="F96" s="32">
        <v>3.8571428571428572</v>
      </c>
      <c r="G96" s="34" t="s">
        <v>459</v>
      </c>
      <c r="H96" s="35" t="s">
        <v>10</v>
      </c>
      <c r="I96" s="60">
        <f t="shared" si="5"/>
        <v>3.8571428571428572</v>
      </c>
      <c r="J96" s="59" t="str">
        <f t="shared" si="4"/>
        <v>Non admis</v>
      </c>
      <c r="K96" s="61" t="str">
        <f t="shared" si="6"/>
        <v xml:space="preserve"> </v>
      </c>
      <c r="L96" s="56">
        <f t="shared" si="7"/>
        <v>3.6666666666666665</v>
      </c>
    </row>
    <row r="97" spans="1:12">
      <c r="A97" s="41" t="s">
        <v>303</v>
      </c>
      <c r="B97" s="12" t="s">
        <v>138</v>
      </c>
      <c r="C97" s="14">
        <v>19</v>
      </c>
      <c r="D97" s="14">
        <v>4</v>
      </c>
      <c r="E97" s="14">
        <v>10</v>
      </c>
      <c r="F97" s="32">
        <v>12.142857142857142</v>
      </c>
      <c r="G97" s="34" t="s">
        <v>7</v>
      </c>
      <c r="H97" s="35" t="s">
        <v>455</v>
      </c>
      <c r="I97" s="60">
        <f t="shared" si="5"/>
        <v>12.142857142857142</v>
      </c>
      <c r="J97" s="59" t="str">
        <f t="shared" si="4"/>
        <v>Admis</v>
      </c>
      <c r="K97" s="61" t="str">
        <f t="shared" si="6"/>
        <v>Assez bien</v>
      </c>
      <c r="L97" s="56">
        <f t="shared" si="7"/>
        <v>11</v>
      </c>
    </row>
    <row r="98" spans="1:12">
      <c r="A98" s="41" t="s">
        <v>304</v>
      </c>
      <c r="B98" s="12" t="s">
        <v>139</v>
      </c>
      <c r="C98" s="14">
        <v>7</v>
      </c>
      <c r="D98" s="14">
        <v>15</v>
      </c>
      <c r="E98" s="14">
        <v>4</v>
      </c>
      <c r="F98" s="32">
        <v>8.4285714285714288</v>
      </c>
      <c r="G98" s="34" t="s">
        <v>459</v>
      </c>
      <c r="H98" s="35" t="s">
        <v>10</v>
      </c>
      <c r="I98" s="60">
        <f t="shared" si="5"/>
        <v>8.4285714285714288</v>
      </c>
      <c r="J98" s="59" t="str">
        <f t="shared" si="4"/>
        <v>Non admis</v>
      </c>
      <c r="K98" s="61" t="str">
        <f t="shared" si="6"/>
        <v xml:space="preserve"> </v>
      </c>
      <c r="L98" s="56">
        <f t="shared" si="7"/>
        <v>8.6666666666666661</v>
      </c>
    </row>
    <row r="99" spans="1:12">
      <c r="A99" s="43" t="s">
        <v>13</v>
      </c>
      <c r="B99" s="12" t="s">
        <v>140</v>
      </c>
      <c r="C99" s="14">
        <v>16</v>
      </c>
      <c r="D99" s="14">
        <v>10</v>
      </c>
      <c r="E99" s="14">
        <v>0</v>
      </c>
      <c r="F99" s="32">
        <v>9.7142857142857135</v>
      </c>
      <c r="G99" s="34" t="s">
        <v>459</v>
      </c>
      <c r="H99" s="35" t="s">
        <v>10</v>
      </c>
      <c r="I99" s="60">
        <f t="shared" si="5"/>
        <v>9.7142857142857135</v>
      </c>
      <c r="J99" s="59" t="str">
        <f t="shared" si="4"/>
        <v>Non admis</v>
      </c>
      <c r="K99" s="61" t="str">
        <f t="shared" si="6"/>
        <v xml:space="preserve"> </v>
      </c>
      <c r="L99" s="56">
        <f t="shared" si="7"/>
        <v>8.6666666666666661</v>
      </c>
    </row>
    <row r="100" spans="1:12">
      <c r="A100" s="41" t="s">
        <v>305</v>
      </c>
      <c r="B100" s="12" t="s">
        <v>54</v>
      </c>
      <c r="C100" s="14">
        <v>8</v>
      </c>
      <c r="D100" s="14">
        <v>16</v>
      </c>
      <c r="E100" s="14">
        <v>10</v>
      </c>
      <c r="F100" s="32">
        <v>10.857142857142858</v>
      </c>
      <c r="G100" s="34" t="s">
        <v>7</v>
      </c>
      <c r="H100" s="35"/>
      <c r="I100" s="60">
        <f t="shared" si="5"/>
        <v>10.857142857142858</v>
      </c>
      <c r="J100" s="59" t="str">
        <f t="shared" si="4"/>
        <v>Admis</v>
      </c>
      <c r="K100" s="61" t="str">
        <f t="shared" si="6"/>
        <v xml:space="preserve"> </v>
      </c>
      <c r="L100" s="56">
        <f t="shared" si="7"/>
        <v>11.333333333333334</v>
      </c>
    </row>
    <row r="101" spans="1:12">
      <c r="A101" s="41" t="s">
        <v>306</v>
      </c>
      <c r="B101" s="12" t="s">
        <v>141</v>
      </c>
      <c r="C101" s="14">
        <v>11</v>
      </c>
      <c r="D101" s="14">
        <v>11</v>
      </c>
      <c r="E101" s="14">
        <v>9</v>
      </c>
      <c r="F101" s="32">
        <v>10.428571428571429</v>
      </c>
      <c r="G101" s="34" t="s">
        <v>7</v>
      </c>
      <c r="H101" s="35"/>
      <c r="I101" s="60">
        <f t="shared" si="5"/>
        <v>10.428571428571429</v>
      </c>
      <c r="J101" s="59" t="str">
        <f t="shared" si="4"/>
        <v>Admis</v>
      </c>
      <c r="K101" s="61" t="str">
        <f t="shared" si="6"/>
        <v xml:space="preserve"> </v>
      </c>
      <c r="L101" s="56">
        <f t="shared" si="7"/>
        <v>10.333333333333334</v>
      </c>
    </row>
    <row r="102" spans="1:12">
      <c r="A102" s="41" t="s">
        <v>160</v>
      </c>
      <c r="B102" s="12" t="s">
        <v>99</v>
      </c>
      <c r="C102" s="14">
        <v>12</v>
      </c>
      <c r="D102" s="14">
        <v>12</v>
      </c>
      <c r="E102" s="14">
        <v>7</v>
      </c>
      <c r="F102" s="32">
        <v>10.571428571428571</v>
      </c>
      <c r="G102" s="34" t="s">
        <v>7</v>
      </c>
      <c r="H102" s="35"/>
      <c r="I102" s="60">
        <f t="shared" si="5"/>
        <v>10.571428571428571</v>
      </c>
      <c r="J102" s="59" t="str">
        <f t="shared" si="4"/>
        <v>Admis</v>
      </c>
      <c r="K102" s="61" t="str">
        <f t="shared" si="6"/>
        <v xml:space="preserve"> </v>
      </c>
      <c r="L102" s="56">
        <f t="shared" si="7"/>
        <v>10.333333333333334</v>
      </c>
    </row>
    <row r="103" spans="1:12">
      <c r="A103" s="41" t="s">
        <v>307</v>
      </c>
      <c r="B103" s="12" t="s">
        <v>112</v>
      </c>
      <c r="C103" s="14">
        <v>14</v>
      </c>
      <c r="D103" s="14">
        <v>16</v>
      </c>
      <c r="E103" s="14">
        <v>5</v>
      </c>
      <c r="F103" s="32">
        <v>12</v>
      </c>
      <c r="G103" s="34" t="s">
        <v>7</v>
      </c>
      <c r="H103" s="35" t="s">
        <v>455</v>
      </c>
      <c r="I103" s="60">
        <f t="shared" si="5"/>
        <v>12</v>
      </c>
      <c r="J103" s="59" t="str">
        <f t="shared" si="4"/>
        <v>Admis</v>
      </c>
      <c r="K103" s="61" t="str">
        <f t="shared" si="6"/>
        <v/>
      </c>
      <c r="L103" s="56">
        <f t="shared" si="7"/>
        <v>11.666666666666666</v>
      </c>
    </row>
    <row r="104" spans="1:12">
      <c r="A104" s="41" t="s">
        <v>308</v>
      </c>
      <c r="B104" s="12" t="s">
        <v>142</v>
      </c>
      <c r="C104" s="14">
        <v>14</v>
      </c>
      <c r="D104" s="14">
        <v>13</v>
      </c>
      <c r="E104" s="14">
        <v>19</v>
      </c>
      <c r="F104" s="32">
        <v>15.142857142857142</v>
      </c>
      <c r="G104" s="34" t="s">
        <v>7</v>
      </c>
      <c r="H104" s="35" t="s">
        <v>457</v>
      </c>
      <c r="I104" s="60">
        <f t="shared" si="5"/>
        <v>15.142857142857142</v>
      </c>
      <c r="J104" s="59" t="str">
        <f t="shared" si="4"/>
        <v>Admis</v>
      </c>
      <c r="K104" s="61" t="str">
        <f t="shared" si="6"/>
        <v>Assez bien</v>
      </c>
      <c r="L104" s="56">
        <f t="shared" si="7"/>
        <v>15.333333333333334</v>
      </c>
    </row>
    <row r="105" spans="1:12">
      <c r="A105" s="41" t="s">
        <v>309</v>
      </c>
      <c r="B105" s="12" t="s">
        <v>143</v>
      </c>
      <c r="C105" s="14">
        <v>15</v>
      </c>
      <c r="D105" s="14">
        <v>3</v>
      </c>
      <c r="E105" s="14">
        <v>7</v>
      </c>
      <c r="F105" s="32">
        <v>9.2857142857142865</v>
      </c>
      <c r="G105" s="34" t="s">
        <v>459</v>
      </c>
      <c r="H105" s="35" t="s">
        <v>10</v>
      </c>
      <c r="I105" s="60">
        <f t="shared" si="5"/>
        <v>9.2857142857142865</v>
      </c>
      <c r="J105" s="59" t="str">
        <f t="shared" ref="J105:J168" si="8">IF(I105&lt;&gt;"",IF(I105&lt;10,"Non admis",IF(AND(I105&gt;=10),"Admis","")))</f>
        <v>Non admis</v>
      </c>
      <c r="K105" s="61" t="str">
        <f t="shared" si="6"/>
        <v xml:space="preserve"> </v>
      </c>
      <c r="L105" s="56">
        <f t="shared" si="7"/>
        <v>8.3333333333333339</v>
      </c>
    </row>
    <row r="106" spans="1:12">
      <c r="A106" s="41" t="s">
        <v>310</v>
      </c>
      <c r="B106" s="12" t="s">
        <v>139</v>
      </c>
      <c r="C106" s="14">
        <v>13</v>
      </c>
      <c r="D106" s="14">
        <v>10</v>
      </c>
      <c r="E106" s="14">
        <v>16</v>
      </c>
      <c r="F106" s="32">
        <v>13</v>
      </c>
      <c r="G106" s="34" t="s">
        <v>7</v>
      </c>
      <c r="H106" s="35" t="s">
        <v>455</v>
      </c>
      <c r="I106" s="60">
        <f t="shared" si="5"/>
        <v>13</v>
      </c>
      <c r="J106" s="59" t="str">
        <f t="shared" si="8"/>
        <v>Admis</v>
      </c>
      <c r="K106" s="61" t="str">
        <f t="shared" si="6"/>
        <v>Assez bien</v>
      </c>
      <c r="L106" s="56">
        <f t="shared" si="7"/>
        <v>13</v>
      </c>
    </row>
    <row r="107" spans="1:12">
      <c r="A107" s="43" t="s">
        <v>67</v>
      </c>
      <c r="B107" s="12" t="s">
        <v>144</v>
      </c>
      <c r="C107" s="14">
        <v>17</v>
      </c>
      <c r="D107" s="14">
        <v>5</v>
      </c>
      <c r="E107" s="14">
        <v>8</v>
      </c>
      <c r="F107" s="32">
        <v>11</v>
      </c>
      <c r="G107" s="34" t="s">
        <v>7</v>
      </c>
      <c r="H107" s="35"/>
      <c r="I107" s="60">
        <f t="shared" si="5"/>
        <v>11</v>
      </c>
      <c r="J107" s="59" t="str">
        <f t="shared" si="8"/>
        <v>Admis</v>
      </c>
      <c r="K107" s="61" t="str">
        <f t="shared" si="6"/>
        <v xml:space="preserve"> </v>
      </c>
      <c r="L107" s="56">
        <f t="shared" si="7"/>
        <v>10</v>
      </c>
    </row>
    <row r="108" spans="1:12">
      <c r="A108" s="41" t="s">
        <v>311</v>
      </c>
      <c r="B108" s="12" t="s">
        <v>145</v>
      </c>
      <c r="C108" s="14">
        <v>11</v>
      </c>
      <c r="D108" s="14">
        <v>12</v>
      </c>
      <c r="E108" s="14">
        <v>11</v>
      </c>
      <c r="F108" s="32">
        <v>11.285714285714286</v>
      </c>
      <c r="G108" s="34" t="s">
        <v>7</v>
      </c>
      <c r="H108" s="35"/>
      <c r="I108" s="60">
        <f t="shared" si="5"/>
        <v>11.285714285714286</v>
      </c>
      <c r="J108" s="59" t="str">
        <f t="shared" si="8"/>
        <v>Admis</v>
      </c>
      <c r="K108" s="61" t="str">
        <f t="shared" si="6"/>
        <v/>
      </c>
      <c r="L108" s="56">
        <f t="shared" si="7"/>
        <v>11.333333333333334</v>
      </c>
    </row>
    <row r="109" spans="1:12">
      <c r="A109" s="41" t="s">
        <v>312</v>
      </c>
      <c r="B109" s="12" t="s">
        <v>146</v>
      </c>
      <c r="C109" s="14">
        <v>10</v>
      </c>
      <c r="D109" s="14">
        <v>3</v>
      </c>
      <c r="E109" s="14">
        <v>12</v>
      </c>
      <c r="F109" s="32">
        <v>8.5714285714285712</v>
      </c>
      <c r="G109" s="34" t="s">
        <v>459</v>
      </c>
      <c r="H109" s="35" t="s">
        <v>10</v>
      </c>
      <c r="I109" s="60">
        <f t="shared" si="5"/>
        <v>8.5714285714285712</v>
      </c>
      <c r="J109" s="59" t="str">
        <f t="shared" si="8"/>
        <v>Non admis</v>
      </c>
      <c r="K109" s="61" t="str">
        <f t="shared" si="6"/>
        <v xml:space="preserve"> </v>
      </c>
      <c r="L109" s="56">
        <f t="shared" si="7"/>
        <v>8.3333333333333339</v>
      </c>
    </row>
    <row r="110" spans="1:12">
      <c r="A110" s="41" t="s">
        <v>313</v>
      </c>
      <c r="B110" s="12" t="s">
        <v>147</v>
      </c>
      <c r="C110" s="14">
        <v>9</v>
      </c>
      <c r="D110" s="14">
        <v>8</v>
      </c>
      <c r="E110" s="14">
        <v>14</v>
      </c>
      <c r="F110" s="32">
        <v>10.142857142857142</v>
      </c>
      <c r="G110" s="34" t="s">
        <v>7</v>
      </c>
      <c r="H110" s="35"/>
      <c r="I110" s="60">
        <f t="shared" si="5"/>
        <v>10.142857142857142</v>
      </c>
      <c r="J110" s="59" t="str">
        <f t="shared" si="8"/>
        <v>Admis</v>
      </c>
      <c r="K110" s="61" t="str">
        <f t="shared" si="6"/>
        <v xml:space="preserve"> </v>
      </c>
      <c r="L110" s="56">
        <f t="shared" si="7"/>
        <v>10.333333333333334</v>
      </c>
    </row>
    <row r="111" spans="1:12">
      <c r="A111" s="43" t="s">
        <v>66</v>
      </c>
      <c r="B111" s="12" t="s">
        <v>87</v>
      </c>
      <c r="C111" s="14">
        <v>12</v>
      </c>
      <c r="D111" s="14">
        <v>1</v>
      </c>
      <c r="E111" s="14">
        <v>14</v>
      </c>
      <c r="F111" s="32">
        <v>9.4285714285714288</v>
      </c>
      <c r="G111" s="34" t="s">
        <v>459</v>
      </c>
      <c r="H111" s="35" t="s">
        <v>10</v>
      </c>
      <c r="I111" s="60">
        <f t="shared" si="5"/>
        <v>9.4285714285714288</v>
      </c>
      <c r="J111" s="59" t="str">
        <f t="shared" si="8"/>
        <v>Non admis</v>
      </c>
      <c r="K111" s="61" t="str">
        <f t="shared" si="6"/>
        <v xml:space="preserve"> </v>
      </c>
      <c r="L111" s="56">
        <f t="shared" si="7"/>
        <v>9</v>
      </c>
    </row>
    <row r="112" spans="1:12">
      <c r="A112" s="41" t="s">
        <v>66</v>
      </c>
      <c r="B112" s="12" t="s">
        <v>90</v>
      </c>
      <c r="C112" s="14">
        <v>14</v>
      </c>
      <c r="D112" s="14">
        <v>11</v>
      </c>
      <c r="E112" s="14">
        <v>16</v>
      </c>
      <c r="F112" s="32">
        <v>13.714285714285714</v>
      </c>
      <c r="G112" s="34" t="s">
        <v>7</v>
      </c>
      <c r="H112" s="35" t="s">
        <v>455</v>
      </c>
      <c r="I112" s="60">
        <f t="shared" si="5"/>
        <v>13.714285714285714</v>
      </c>
      <c r="J112" s="59" t="str">
        <f t="shared" si="8"/>
        <v>Admis</v>
      </c>
      <c r="K112" s="61" t="str">
        <f t="shared" si="6"/>
        <v>Assez bien</v>
      </c>
      <c r="L112" s="56">
        <f t="shared" si="7"/>
        <v>13.666666666666666</v>
      </c>
    </row>
    <row r="113" spans="1:12">
      <c r="A113" s="41" t="s">
        <v>314</v>
      </c>
      <c r="B113" s="12" t="s">
        <v>144</v>
      </c>
      <c r="C113" s="14">
        <v>7</v>
      </c>
      <c r="D113" s="14">
        <v>10</v>
      </c>
      <c r="E113" s="14">
        <v>11</v>
      </c>
      <c r="F113" s="32">
        <v>9</v>
      </c>
      <c r="G113" s="34" t="s">
        <v>459</v>
      </c>
      <c r="H113" s="35" t="s">
        <v>10</v>
      </c>
      <c r="I113" s="60">
        <f t="shared" si="5"/>
        <v>9</v>
      </c>
      <c r="J113" s="59" t="str">
        <f t="shared" si="8"/>
        <v>Non admis</v>
      </c>
      <c r="K113" s="61" t="str">
        <f t="shared" si="6"/>
        <v xml:space="preserve"> </v>
      </c>
      <c r="L113" s="56">
        <f t="shared" si="7"/>
        <v>9.3333333333333339</v>
      </c>
    </row>
    <row r="114" spans="1:12">
      <c r="A114" s="41" t="s">
        <v>315</v>
      </c>
      <c r="B114" s="12" t="s">
        <v>148</v>
      </c>
      <c r="C114" s="14">
        <v>12</v>
      </c>
      <c r="D114" s="14">
        <v>12</v>
      </c>
      <c r="E114" s="14">
        <v>12</v>
      </c>
      <c r="F114" s="32">
        <v>12</v>
      </c>
      <c r="G114" s="34" t="s">
        <v>7</v>
      </c>
      <c r="H114" s="35" t="s">
        <v>455</v>
      </c>
      <c r="I114" s="60">
        <f t="shared" si="5"/>
        <v>12</v>
      </c>
      <c r="J114" s="59" t="str">
        <f t="shared" si="8"/>
        <v>Admis</v>
      </c>
      <c r="K114" s="61" t="str">
        <f t="shared" si="6"/>
        <v/>
      </c>
      <c r="L114" s="56">
        <f t="shared" si="7"/>
        <v>12</v>
      </c>
    </row>
    <row r="115" spans="1:12">
      <c r="A115" s="41" t="s">
        <v>316</v>
      </c>
      <c r="B115" s="12" t="s">
        <v>127</v>
      </c>
      <c r="C115" s="14">
        <v>15</v>
      </c>
      <c r="D115" s="14">
        <v>13</v>
      </c>
      <c r="E115" s="14">
        <v>16</v>
      </c>
      <c r="F115" s="32">
        <v>14.714285714285714</v>
      </c>
      <c r="G115" s="34" t="s">
        <v>7</v>
      </c>
      <c r="H115" s="35" t="s">
        <v>457</v>
      </c>
      <c r="I115" s="60">
        <f t="shared" si="5"/>
        <v>14.714285714285714</v>
      </c>
      <c r="J115" s="59" t="str">
        <f t="shared" si="8"/>
        <v>Admis</v>
      </c>
      <c r="K115" s="61" t="str">
        <f t="shared" si="6"/>
        <v>Assez bien</v>
      </c>
      <c r="L115" s="56">
        <f t="shared" si="7"/>
        <v>14.666666666666666</v>
      </c>
    </row>
    <row r="116" spans="1:12">
      <c r="A116" s="42" t="s">
        <v>48</v>
      </c>
      <c r="B116" s="12" t="s">
        <v>149</v>
      </c>
      <c r="C116" s="14">
        <v>10</v>
      </c>
      <c r="D116" s="14">
        <v>5</v>
      </c>
      <c r="E116" s="14">
        <v>13</v>
      </c>
      <c r="F116" s="32">
        <v>9.4285714285714288</v>
      </c>
      <c r="G116" s="34" t="s">
        <v>459</v>
      </c>
      <c r="H116" s="35" t="s">
        <v>10</v>
      </c>
      <c r="I116" s="60">
        <f t="shared" si="5"/>
        <v>9.4285714285714288</v>
      </c>
      <c r="J116" s="59" t="str">
        <f t="shared" si="8"/>
        <v>Non admis</v>
      </c>
      <c r="K116" s="61" t="str">
        <f t="shared" si="6"/>
        <v xml:space="preserve"> </v>
      </c>
      <c r="L116" s="56">
        <f t="shared" si="7"/>
        <v>9.3333333333333339</v>
      </c>
    </row>
    <row r="117" spans="1:12">
      <c r="A117" s="43" t="s">
        <v>46</v>
      </c>
      <c r="B117" s="12" t="s">
        <v>150</v>
      </c>
      <c r="C117" s="14">
        <v>11</v>
      </c>
      <c r="D117" s="14">
        <v>10</v>
      </c>
      <c r="E117" s="14">
        <v>3</v>
      </c>
      <c r="F117" s="32">
        <v>8.4285714285714288</v>
      </c>
      <c r="G117" s="34" t="s">
        <v>459</v>
      </c>
      <c r="H117" s="35" t="s">
        <v>10</v>
      </c>
      <c r="I117" s="60">
        <f t="shared" si="5"/>
        <v>8.4285714285714288</v>
      </c>
      <c r="J117" s="59" t="str">
        <f t="shared" si="8"/>
        <v>Non admis</v>
      </c>
      <c r="K117" s="61" t="str">
        <f t="shared" si="6"/>
        <v xml:space="preserve"> </v>
      </c>
      <c r="L117" s="56">
        <f t="shared" si="7"/>
        <v>8</v>
      </c>
    </row>
    <row r="118" spans="1:12">
      <c r="A118" s="41" t="s">
        <v>317</v>
      </c>
      <c r="B118" s="12" t="s">
        <v>132</v>
      </c>
      <c r="C118" s="14">
        <v>3</v>
      </c>
      <c r="D118" s="14">
        <v>4</v>
      </c>
      <c r="E118" s="14">
        <v>10</v>
      </c>
      <c r="F118" s="32">
        <v>5.2857142857142856</v>
      </c>
      <c r="G118" s="34" t="s">
        <v>459</v>
      </c>
      <c r="H118" s="35" t="s">
        <v>10</v>
      </c>
      <c r="I118" s="60">
        <f t="shared" si="5"/>
        <v>5.2857142857142856</v>
      </c>
      <c r="J118" s="59" t="str">
        <f t="shared" si="8"/>
        <v>Non admis</v>
      </c>
      <c r="K118" s="61" t="str">
        <f t="shared" si="6"/>
        <v xml:space="preserve"> </v>
      </c>
      <c r="L118" s="56">
        <f t="shared" si="7"/>
        <v>5.666666666666667</v>
      </c>
    </row>
    <row r="119" spans="1:12">
      <c r="A119" s="41" t="s">
        <v>318</v>
      </c>
      <c r="B119" s="12" t="s">
        <v>134</v>
      </c>
      <c r="C119" s="14">
        <v>15</v>
      </c>
      <c r="D119" s="14">
        <v>0</v>
      </c>
      <c r="E119" s="14">
        <v>5</v>
      </c>
      <c r="F119" s="32">
        <v>7.8571428571428568</v>
      </c>
      <c r="G119" s="34" t="s">
        <v>459</v>
      </c>
      <c r="H119" s="35" t="s">
        <v>10</v>
      </c>
      <c r="I119" s="60">
        <f t="shared" si="5"/>
        <v>7.8571428571428568</v>
      </c>
      <c r="J119" s="59" t="str">
        <f t="shared" si="8"/>
        <v>Non admis</v>
      </c>
      <c r="K119" s="61" t="str">
        <f t="shared" si="6"/>
        <v xml:space="preserve"> </v>
      </c>
      <c r="L119" s="56">
        <f t="shared" si="7"/>
        <v>6.666666666666667</v>
      </c>
    </row>
    <row r="120" spans="1:12">
      <c r="A120" s="43" t="s">
        <v>47</v>
      </c>
      <c r="B120" s="12" t="s">
        <v>151</v>
      </c>
      <c r="C120" s="14">
        <v>8</v>
      </c>
      <c r="D120" s="14">
        <v>10</v>
      </c>
      <c r="E120" s="14">
        <v>12</v>
      </c>
      <c r="F120" s="32">
        <v>9.7142857142857135</v>
      </c>
      <c r="G120" s="34" t="s">
        <v>459</v>
      </c>
      <c r="H120" s="35" t="s">
        <v>10</v>
      </c>
      <c r="I120" s="60">
        <f t="shared" si="5"/>
        <v>9.7142857142857135</v>
      </c>
      <c r="J120" s="59" t="str">
        <f t="shared" si="8"/>
        <v>Non admis</v>
      </c>
      <c r="K120" s="61" t="str">
        <f t="shared" si="6"/>
        <v xml:space="preserve"> </v>
      </c>
      <c r="L120" s="56">
        <f t="shared" si="7"/>
        <v>10</v>
      </c>
    </row>
    <row r="121" spans="1:12">
      <c r="A121" s="41" t="s">
        <v>319</v>
      </c>
      <c r="B121" s="12" t="s">
        <v>152</v>
      </c>
      <c r="C121" s="14">
        <v>9</v>
      </c>
      <c r="D121" s="14">
        <v>6</v>
      </c>
      <c r="E121" s="14">
        <v>3</v>
      </c>
      <c r="F121" s="32">
        <v>6.4285714285714288</v>
      </c>
      <c r="G121" s="34" t="s">
        <v>459</v>
      </c>
      <c r="H121" s="35" t="s">
        <v>10</v>
      </c>
      <c r="I121" s="60">
        <f t="shared" si="5"/>
        <v>6.4285714285714288</v>
      </c>
      <c r="J121" s="59" t="str">
        <f t="shared" si="8"/>
        <v>Non admis</v>
      </c>
      <c r="K121" s="61" t="str">
        <f t="shared" si="6"/>
        <v xml:space="preserve"> </v>
      </c>
      <c r="L121" s="56">
        <f t="shared" si="7"/>
        <v>6</v>
      </c>
    </row>
    <row r="122" spans="1:12">
      <c r="A122" s="43" t="s">
        <v>21</v>
      </c>
      <c r="B122" s="12" t="s">
        <v>153</v>
      </c>
      <c r="C122" s="14">
        <v>7</v>
      </c>
      <c r="D122" s="14">
        <v>10</v>
      </c>
      <c r="E122" s="14">
        <v>8</v>
      </c>
      <c r="F122" s="32">
        <v>8.1428571428571423</v>
      </c>
      <c r="G122" s="34" t="s">
        <v>459</v>
      </c>
      <c r="H122" s="35" t="s">
        <v>10</v>
      </c>
      <c r="I122" s="60">
        <f t="shared" si="5"/>
        <v>8.1428571428571423</v>
      </c>
      <c r="J122" s="59" t="str">
        <f t="shared" si="8"/>
        <v>Non admis</v>
      </c>
      <c r="K122" s="61" t="str">
        <f t="shared" si="6"/>
        <v xml:space="preserve"> </v>
      </c>
      <c r="L122" s="56">
        <f t="shared" si="7"/>
        <v>8.3333333333333339</v>
      </c>
    </row>
    <row r="123" spans="1:12">
      <c r="A123" s="41" t="s">
        <v>320</v>
      </c>
      <c r="B123" s="12" t="s">
        <v>154</v>
      </c>
      <c r="C123" s="14">
        <v>11</v>
      </c>
      <c r="D123" s="14">
        <v>9</v>
      </c>
      <c r="E123" s="14">
        <v>1</v>
      </c>
      <c r="F123" s="32">
        <v>7.5714285714285712</v>
      </c>
      <c r="G123" s="34" t="s">
        <v>459</v>
      </c>
      <c r="H123" s="35" t="s">
        <v>10</v>
      </c>
      <c r="I123" s="60">
        <f t="shared" si="5"/>
        <v>7.5714285714285712</v>
      </c>
      <c r="J123" s="59" t="str">
        <f t="shared" si="8"/>
        <v>Non admis</v>
      </c>
      <c r="K123" s="61" t="str">
        <f t="shared" si="6"/>
        <v xml:space="preserve"> </v>
      </c>
      <c r="L123" s="56">
        <f t="shared" si="7"/>
        <v>7</v>
      </c>
    </row>
    <row r="124" spans="1:12">
      <c r="A124" s="41" t="s">
        <v>321</v>
      </c>
      <c r="B124" s="12" t="s">
        <v>155</v>
      </c>
      <c r="C124" s="14">
        <v>10</v>
      </c>
      <c r="D124" s="14">
        <v>1</v>
      </c>
      <c r="E124" s="14">
        <v>11</v>
      </c>
      <c r="F124" s="32">
        <v>7.7142857142857144</v>
      </c>
      <c r="G124" s="34" t="s">
        <v>459</v>
      </c>
      <c r="H124" s="35" t="s">
        <v>10</v>
      </c>
      <c r="I124" s="60">
        <f t="shared" si="5"/>
        <v>7.7142857142857144</v>
      </c>
      <c r="J124" s="59" t="str">
        <f t="shared" si="8"/>
        <v>Non admis</v>
      </c>
      <c r="K124" s="61" t="str">
        <f t="shared" si="6"/>
        <v xml:space="preserve"> </v>
      </c>
      <c r="L124" s="56">
        <f t="shared" si="7"/>
        <v>7.333333333333333</v>
      </c>
    </row>
    <row r="125" spans="1:12">
      <c r="A125" s="43" t="s">
        <v>68</v>
      </c>
      <c r="B125" s="12" t="s">
        <v>156</v>
      </c>
      <c r="C125" s="14">
        <v>17</v>
      </c>
      <c r="D125" s="14">
        <v>8</v>
      </c>
      <c r="E125" s="14">
        <v>10</v>
      </c>
      <c r="F125" s="32">
        <v>12.428571428571429</v>
      </c>
      <c r="G125" s="34" t="s">
        <v>7</v>
      </c>
      <c r="H125" s="35" t="s">
        <v>455</v>
      </c>
      <c r="I125" s="60">
        <f t="shared" si="5"/>
        <v>12.428571428571429</v>
      </c>
      <c r="J125" s="59" t="str">
        <f t="shared" si="8"/>
        <v>Admis</v>
      </c>
      <c r="K125" s="61" t="str">
        <f t="shared" si="6"/>
        <v>Assez bien</v>
      </c>
      <c r="L125" s="56">
        <f t="shared" si="7"/>
        <v>11.666666666666666</v>
      </c>
    </row>
    <row r="126" spans="1:12">
      <c r="A126" s="41" t="s">
        <v>322</v>
      </c>
      <c r="B126" s="12" t="s">
        <v>157</v>
      </c>
      <c r="C126" s="14">
        <v>16</v>
      </c>
      <c r="D126" s="14">
        <v>18</v>
      </c>
      <c r="E126" s="14">
        <v>12</v>
      </c>
      <c r="F126" s="32">
        <v>15.428571428571429</v>
      </c>
      <c r="G126" s="34" t="s">
        <v>7</v>
      </c>
      <c r="H126" s="35" t="s">
        <v>457</v>
      </c>
      <c r="I126" s="60">
        <f t="shared" si="5"/>
        <v>15.428571428571429</v>
      </c>
      <c r="J126" s="59" t="str">
        <f t="shared" si="8"/>
        <v>Admis</v>
      </c>
      <c r="K126" s="61" t="str">
        <f t="shared" si="6"/>
        <v>Assez bien</v>
      </c>
      <c r="L126" s="56">
        <f t="shared" si="7"/>
        <v>15.333333333333334</v>
      </c>
    </row>
    <row r="127" spans="1:12">
      <c r="A127" s="41" t="s">
        <v>323</v>
      </c>
      <c r="B127" s="12" t="s">
        <v>158</v>
      </c>
      <c r="C127" s="14">
        <v>2</v>
      </c>
      <c r="D127" s="14">
        <v>0</v>
      </c>
      <c r="E127" s="14">
        <v>13</v>
      </c>
      <c r="F127" s="32">
        <v>4.5714285714285712</v>
      </c>
      <c r="G127" s="34" t="s">
        <v>459</v>
      </c>
      <c r="H127" s="35" t="s">
        <v>10</v>
      </c>
      <c r="I127" s="60">
        <f t="shared" si="5"/>
        <v>4.5714285714285712</v>
      </c>
      <c r="J127" s="59" t="str">
        <f t="shared" si="8"/>
        <v>Non admis</v>
      </c>
      <c r="K127" s="61" t="str">
        <f t="shared" si="6"/>
        <v xml:space="preserve"> </v>
      </c>
      <c r="L127" s="56">
        <f t="shared" si="7"/>
        <v>5</v>
      </c>
    </row>
    <row r="128" spans="1:12">
      <c r="A128" s="41" t="s">
        <v>323</v>
      </c>
      <c r="B128" s="12" t="s">
        <v>159</v>
      </c>
      <c r="C128" s="14">
        <v>17</v>
      </c>
      <c r="D128" s="14">
        <v>12</v>
      </c>
      <c r="E128" s="14">
        <v>5</v>
      </c>
      <c r="F128" s="32">
        <v>12.142857142857142</v>
      </c>
      <c r="G128" s="34" t="s">
        <v>7</v>
      </c>
      <c r="H128" s="35" t="s">
        <v>455</v>
      </c>
      <c r="I128" s="60">
        <f t="shared" si="5"/>
        <v>12.142857142857142</v>
      </c>
      <c r="J128" s="59" t="str">
        <f t="shared" si="8"/>
        <v>Admis</v>
      </c>
      <c r="K128" s="61" t="str">
        <f t="shared" si="6"/>
        <v>Assez bien</v>
      </c>
      <c r="L128" s="56">
        <f t="shared" si="7"/>
        <v>11.333333333333334</v>
      </c>
    </row>
    <row r="129" spans="1:12">
      <c r="A129" s="41" t="s">
        <v>324</v>
      </c>
      <c r="B129" s="12" t="s">
        <v>96</v>
      </c>
      <c r="C129" s="14">
        <v>10</v>
      </c>
      <c r="D129" s="14">
        <v>16</v>
      </c>
      <c r="E129" s="14">
        <v>10</v>
      </c>
      <c r="F129" s="32">
        <v>11.714285714285714</v>
      </c>
      <c r="G129" s="34" t="s">
        <v>7</v>
      </c>
      <c r="H129" s="35"/>
      <c r="I129" s="60">
        <f t="shared" si="5"/>
        <v>11.714285714285714</v>
      </c>
      <c r="J129" s="59" t="str">
        <f t="shared" si="8"/>
        <v>Admis</v>
      </c>
      <c r="K129" s="61" t="str">
        <f t="shared" si="6"/>
        <v/>
      </c>
      <c r="L129" s="56">
        <f t="shared" si="7"/>
        <v>12</v>
      </c>
    </row>
    <row r="130" spans="1:12">
      <c r="A130" s="41" t="s">
        <v>325</v>
      </c>
      <c r="B130" s="12" t="s">
        <v>126</v>
      </c>
      <c r="C130" s="14">
        <v>4</v>
      </c>
      <c r="D130" s="14">
        <v>13</v>
      </c>
      <c r="E130" s="14">
        <v>4</v>
      </c>
      <c r="F130" s="32">
        <v>6.5714285714285712</v>
      </c>
      <c r="G130" s="34" t="s">
        <v>459</v>
      </c>
      <c r="H130" s="35" t="s">
        <v>10</v>
      </c>
      <c r="I130" s="60">
        <f t="shared" si="5"/>
        <v>6.5714285714285712</v>
      </c>
      <c r="J130" s="59" t="str">
        <f t="shared" si="8"/>
        <v>Non admis</v>
      </c>
      <c r="K130" s="61" t="str">
        <f t="shared" si="6"/>
        <v xml:space="preserve"> </v>
      </c>
      <c r="L130" s="56">
        <f t="shared" si="7"/>
        <v>7</v>
      </c>
    </row>
    <row r="131" spans="1:12">
      <c r="A131" s="41" t="s">
        <v>326</v>
      </c>
      <c r="B131" s="12" t="s">
        <v>102</v>
      </c>
      <c r="C131" s="14">
        <v>0</v>
      </c>
      <c r="D131" s="14">
        <v>3</v>
      </c>
      <c r="E131" s="14">
        <v>0</v>
      </c>
      <c r="F131" s="32">
        <v>0.8571428571428571</v>
      </c>
      <c r="G131" s="34" t="s">
        <v>459</v>
      </c>
      <c r="H131" s="35" t="s">
        <v>10</v>
      </c>
      <c r="I131" s="60">
        <f t="shared" si="5"/>
        <v>0.8571428571428571</v>
      </c>
      <c r="J131" s="59" t="str">
        <f t="shared" si="8"/>
        <v>Non admis</v>
      </c>
      <c r="K131" s="61" t="str">
        <f t="shared" si="6"/>
        <v xml:space="preserve"> </v>
      </c>
      <c r="L131" s="56">
        <f t="shared" si="7"/>
        <v>1</v>
      </c>
    </row>
    <row r="132" spans="1:12">
      <c r="A132" s="43" t="s">
        <v>19</v>
      </c>
      <c r="B132" s="12" t="s">
        <v>160</v>
      </c>
      <c r="C132" s="14">
        <v>10</v>
      </c>
      <c r="D132" s="14">
        <v>10</v>
      </c>
      <c r="E132" s="14">
        <v>10</v>
      </c>
      <c r="F132" s="32">
        <v>10</v>
      </c>
      <c r="G132" s="34" t="s">
        <v>7</v>
      </c>
      <c r="H132" s="35"/>
      <c r="I132" s="60">
        <f t="shared" si="5"/>
        <v>10</v>
      </c>
      <c r="J132" s="59" t="str">
        <f t="shared" si="8"/>
        <v>Admis</v>
      </c>
      <c r="K132" s="61" t="str">
        <f t="shared" si="6"/>
        <v xml:space="preserve"> </v>
      </c>
      <c r="L132" s="56">
        <f t="shared" si="7"/>
        <v>10</v>
      </c>
    </row>
    <row r="133" spans="1:12">
      <c r="A133" s="41" t="s">
        <v>327</v>
      </c>
      <c r="B133" s="12" t="s">
        <v>81</v>
      </c>
      <c r="C133" s="14">
        <v>6</v>
      </c>
      <c r="D133" s="14">
        <v>14</v>
      </c>
      <c r="E133" s="14">
        <v>6</v>
      </c>
      <c r="F133" s="32">
        <v>8.2857142857142865</v>
      </c>
      <c r="G133" s="34" t="s">
        <v>459</v>
      </c>
      <c r="H133" s="35" t="s">
        <v>10</v>
      </c>
      <c r="I133" s="60">
        <f t="shared" si="5"/>
        <v>8.2857142857142865</v>
      </c>
      <c r="J133" s="59" t="str">
        <f t="shared" si="8"/>
        <v>Non admis</v>
      </c>
      <c r="K133" s="61" t="str">
        <f t="shared" si="6"/>
        <v xml:space="preserve"> </v>
      </c>
      <c r="L133" s="56">
        <f t="shared" si="7"/>
        <v>8.6666666666666661</v>
      </c>
    </row>
    <row r="134" spans="1:12">
      <c r="A134" s="41" t="s">
        <v>328</v>
      </c>
      <c r="B134" s="12" t="s">
        <v>161</v>
      </c>
      <c r="C134" s="14">
        <v>10</v>
      </c>
      <c r="D134" s="14">
        <v>11</v>
      </c>
      <c r="E134" s="14">
        <v>8</v>
      </c>
      <c r="F134" s="32">
        <v>9.7142857142857135</v>
      </c>
      <c r="G134" s="34" t="s">
        <v>459</v>
      </c>
      <c r="H134" s="35" t="s">
        <v>10</v>
      </c>
      <c r="I134" s="60">
        <f t="shared" si="5"/>
        <v>9.7142857142857135</v>
      </c>
      <c r="J134" s="59" t="str">
        <f t="shared" si="8"/>
        <v>Non admis</v>
      </c>
      <c r="K134" s="61" t="str">
        <f t="shared" si="6"/>
        <v xml:space="preserve"> </v>
      </c>
      <c r="L134" s="56">
        <f t="shared" si="7"/>
        <v>9.6666666666666661</v>
      </c>
    </row>
    <row r="135" spans="1:12">
      <c r="A135" s="41" t="s">
        <v>329</v>
      </c>
      <c r="B135" s="12" t="s">
        <v>162</v>
      </c>
      <c r="C135" s="14">
        <v>9</v>
      </c>
      <c r="D135" s="14">
        <v>13</v>
      </c>
      <c r="E135" s="14">
        <v>19</v>
      </c>
      <c r="F135" s="32">
        <v>13</v>
      </c>
      <c r="G135" s="34" t="s">
        <v>7</v>
      </c>
      <c r="H135" s="35" t="s">
        <v>455</v>
      </c>
      <c r="I135" s="60">
        <f t="shared" si="5"/>
        <v>13</v>
      </c>
      <c r="J135" s="59" t="str">
        <f t="shared" si="8"/>
        <v>Admis</v>
      </c>
      <c r="K135" s="61" t="str">
        <f t="shared" si="6"/>
        <v>Assez bien</v>
      </c>
      <c r="L135" s="56">
        <f t="shared" si="7"/>
        <v>13.666666666666666</v>
      </c>
    </row>
    <row r="136" spans="1:12">
      <c r="A136" s="41" t="s">
        <v>330</v>
      </c>
      <c r="B136" s="12" t="s">
        <v>163</v>
      </c>
      <c r="C136" s="14">
        <v>1</v>
      </c>
      <c r="D136" s="14">
        <v>15</v>
      </c>
      <c r="E136" s="14">
        <v>2</v>
      </c>
      <c r="F136" s="32">
        <v>5.2857142857142856</v>
      </c>
      <c r="G136" s="34" t="s">
        <v>459</v>
      </c>
      <c r="H136" s="35" t="s">
        <v>10</v>
      </c>
      <c r="I136" s="60">
        <f t="shared" ref="I136:I199" si="9">(C136*$N$10+D136*$O$10+E136*$P$10)/($N$10+$O$10+$P$10)</f>
        <v>5.2857142857142856</v>
      </c>
      <c r="J136" s="59" t="str">
        <f t="shared" si="8"/>
        <v>Non admis</v>
      </c>
      <c r="K136" s="61" t="str">
        <f t="shared" ref="K136:K199" si="10">IF(I136&lt;&gt;"",IF(I136&lt;=11," ",IF(AND(I136&lt;11),"Passable",IF(AND(I136&gt;12,I136&lt;16),"Assez bien",IF(I136&gt;16,"Très Bien","")))),"")</f>
        <v xml:space="preserve"> </v>
      </c>
      <c r="L136" s="56">
        <f t="shared" ref="L136:L199" si="11">AVERAGE(C136:E136)</f>
        <v>6</v>
      </c>
    </row>
    <row r="137" spans="1:12">
      <c r="A137" s="41" t="s">
        <v>331</v>
      </c>
      <c r="B137" s="12" t="s">
        <v>164</v>
      </c>
      <c r="C137" s="14">
        <v>8</v>
      </c>
      <c r="D137" s="14">
        <v>11</v>
      </c>
      <c r="E137" s="14">
        <v>12</v>
      </c>
      <c r="F137" s="32">
        <v>10</v>
      </c>
      <c r="G137" s="34" t="s">
        <v>7</v>
      </c>
      <c r="H137" s="35"/>
      <c r="I137" s="60">
        <f t="shared" si="9"/>
        <v>10</v>
      </c>
      <c r="J137" s="59" t="str">
        <f t="shared" si="8"/>
        <v>Admis</v>
      </c>
      <c r="K137" s="61" t="str">
        <f t="shared" si="10"/>
        <v xml:space="preserve"> </v>
      </c>
      <c r="L137" s="56">
        <f t="shared" si="11"/>
        <v>10.333333333333334</v>
      </c>
    </row>
    <row r="138" spans="1:12">
      <c r="A138" s="41" t="s">
        <v>332</v>
      </c>
      <c r="B138" s="12" t="s">
        <v>115</v>
      </c>
      <c r="C138" s="14">
        <v>18</v>
      </c>
      <c r="D138" s="14">
        <v>10</v>
      </c>
      <c r="E138" s="14">
        <v>10</v>
      </c>
      <c r="F138" s="32">
        <v>13.428571428571429</v>
      </c>
      <c r="G138" s="34" t="s">
        <v>7</v>
      </c>
      <c r="H138" s="35" t="s">
        <v>455</v>
      </c>
      <c r="I138" s="60">
        <f t="shared" si="9"/>
        <v>13.428571428571429</v>
      </c>
      <c r="J138" s="59" t="str">
        <f t="shared" si="8"/>
        <v>Admis</v>
      </c>
      <c r="K138" s="61" t="str">
        <f t="shared" si="10"/>
        <v>Assez bien</v>
      </c>
      <c r="L138" s="56">
        <f t="shared" si="11"/>
        <v>12.666666666666666</v>
      </c>
    </row>
    <row r="139" spans="1:12">
      <c r="A139" s="41" t="s">
        <v>333</v>
      </c>
      <c r="B139" s="12" t="s">
        <v>127</v>
      </c>
      <c r="C139" s="14">
        <v>0</v>
      </c>
      <c r="D139" s="14">
        <v>10</v>
      </c>
      <c r="E139" s="14">
        <v>6</v>
      </c>
      <c r="F139" s="32">
        <v>4.5714285714285712</v>
      </c>
      <c r="G139" s="34" t="s">
        <v>459</v>
      </c>
      <c r="H139" s="35" t="s">
        <v>10</v>
      </c>
      <c r="I139" s="60">
        <f t="shared" si="9"/>
        <v>4.5714285714285712</v>
      </c>
      <c r="J139" s="59" t="str">
        <f t="shared" si="8"/>
        <v>Non admis</v>
      </c>
      <c r="K139" s="61" t="str">
        <f t="shared" si="10"/>
        <v xml:space="preserve"> </v>
      </c>
      <c r="L139" s="56">
        <f t="shared" si="11"/>
        <v>5.333333333333333</v>
      </c>
    </row>
    <row r="140" spans="1:12">
      <c r="A140" s="41" t="s">
        <v>334</v>
      </c>
      <c r="B140" s="12" t="s">
        <v>165</v>
      </c>
      <c r="C140" s="14">
        <v>12</v>
      </c>
      <c r="D140" s="14">
        <v>9</v>
      </c>
      <c r="E140" s="14">
        <v>17</v>
      </c>
      <c r="F140" s="32">
        <v>12.571428571428571</v>
      </c>
      <c r="G140" s="34" t="s">
        <v>7</v>
      </c>
      <c r="H140" s="35" t="s">
        <v>455</v>
      </c>
      <c r="I140" s="60">
        <f t="shared" si="9"/>
        <v>12.571428571428571</v>
      </c>
      <c r="J140" s="59" t="str">
        <f t="shared" si="8"/>
        <v>Admis</v>
      </c>
      <c r="K140" s="61" t="str">
        <f t="shared" si="10"/>
        <v>Assez bien</v>
      </c>
      <c r="L140" s="56">
        <f t="shared" si="11"/>
        <v>12.666666666666666</v>
      </c>
    </row>
    <row r="141" spans="1:12">
      <c r="A141" s="41" t="s">
        <v>335</v>
      </c>
      <c r="B141" s="12" t="s">
        <v>82</v>
      </c>
      <c r="C141" s="14">
        <v>13</v>
      </c>
      <c r="D141" s="14">
        <v>10</v>
      </c>
      <c r="E141" s="14">
        <v>6</v>
      </c>
      <c r="F141" s="32">
        <v>10.142857142857142</v>
      </c>
      <c r="G141" s="34" t="s">
        <v>7</v>
      </c>
      <c r="H141" s="35"/>
      <c r="I141" s="60">
        <f t="shared" si="9"/>
        <v>10.142857142857142</v>
      </c>
      <c r="J141" s="59" t="str">
        <f t="shared" si="8"/>
        <v>Admis</v>
      </c>
      <c r="K141" s="61" t="str">
        <f t="shared" si="10"/>
        <v xml:space="preserve"> </v>
      </c>
      <c r="L141" s="56">
        <f t="shared" si="11"/>
        <v>9.6666666666666661</v>
      </c>
    </row>
    <row r="142" spans="1:12">
      <c r="A142" s="41" t="s">
        <v>335</v>
      </c>
      <c r="B142" s="12" t="s">
        <v>166</v>
      </c>
      <c r="C142" s="14">
        <v>16</v>
      </c>
      <c r="D142" s="14">
        <v>8</v>
      </c>
      <c r="E142" s="14">
        <v>12</v>
      </c>
      <c r="F142" s="32">
        <v>12.571428571428571</v>
      </c>
      <c r="G142" s="34" t="s">
        <v>7</v>
      </c>
      <c r="H142" s="35" t="s">
        <v>455</v>
      </c>
      <c r="I142" s="60">
        <f t="shared" si="9"/>
        <v>12.571428571428571</v>
      </c>
      <c r="J142" s="59" t="str">
        <f t="shared" si="8"/>
        <v>Admis</v>
      </c>
      <c r="K142" s="61" t="str">
        <f t="shared" si="10"/>
        <v>Assez bien</v>
      </c>
      <c r="L142" s="56">
        <f t="shared" si="11"/>
        <v>12</v>
      </c>
    </row>
    <row r="143" spans="1:12">
      <c r="A143" s="41" t="s">
        <v>336</v>
      </c>
      <c r="B143" s="12" t="s">
        <v>126</v>
      </c>
      <c r="C143" s="14">
        <v>3</v>
      </c>
      <c r="D143" s="14">
        <v>2</v>
      </c>
      <c r="E143" s="14">
        <v>1</v>
      </c>
      <c r="F143" s="32">
        <v>2.1428571428571428</v>
      </c>
      <c r="G143" s="34" t="s">
        <v>459</v>
      </c>
      <c r="H143" s="35" t="s">
        <v>10</v>
      </c>
      <c r="I143" s="60">
        <f t="shared" si="9"/>
        <v>2.1428571428571428</v>
      </c>
      <c r="J143" s="59" t="str">
        <f t="shared" si="8"/>
        <v>Non admis</v>
      </c>
      <c r="K143" s="61" t="str">
        <f t="shared" si="10"/>
        <v xml:space="preserve"> </v>
      </c>
      <c r="L143" s="56">
        <f t="shared" si="11"/>
        <v>2</v>
      </c>
    </row>
    <row r="144" spans="1:12">
      <c r="A144" s="41" t="s">
        <v>337</v>
      </c>
      <c r="B144" s="16" t="s">
        <v>167</v>
      </c>
      <c r="C144" s="14">
        <v>10</v>
      </c>
      <c r="D144" s="14">
        <v>14</v>
      </c>
      <c r="E144" s="14">
        <v>4</v>
      </c>
      <c r="F144" s="32">
        <v>9.4285714285714288</v>
      </c>
      <c r="G144" s="34" t="s">
        <v>459</v>
      </c>
      <c r="H144" s="35" t="s">
        <v>10</v>
      </c>
      <c r="I144" s="60">
        <f t="shared" si="9"/>
        <v>9.4285714285714288</v>
      </c>
      <c r="J144" s="59" t="str">
        <f t="shared" si="8"/>
        <v>Non admis</v>
      </c>
      <c r="K144" s="61" t="str">
        <f t="shared" si="10"/>
        <v xml:space="preserve"> </v>
      </c>
      <c r="L144" s="56">
        <f t="shared" si="11"/>
        <v>9.3333333333333339</v>
      </c>
    </row>
    <row r="145" spans="1:12">
      <c r="A145" s="41" t="s">
        <v>338</v>
      </c>
      <c r="B145" s="12" t="s">
        <v>76</v>
      </c>
      <c r="C145" s="14">
        <v>14</v>
      </c>
      <c r="D145" s="14">
        <v>16</v>
      </c>
      <c r="E145" s="14">
        <v>15</v>
      </c>
      <c r="F145" s="32">
        <v>14.857142857142858</v>
      </c>
      <c r="G145" s="34" t="s">
        <v>7</v>
      </c>
      <c r="H145" s="35" t="s">
        <v>457</v>
      </c>
      <c r="I145" s="60">
        <f t="shared" si="9"/>
        <v>14.857142857142858</v>
      </c>
      <c r="J145" s="59" t="str">
        <f t="shared" si="8"/>
        <v>Admis</v>
      </c>
      <c r="K145" s="61" t="str">
        <f t="shared" si="10"/>
        <v>Assez bien</v>
      </c>
      <c r="L145" s="56">
        <f t="shared" si="11"/>
        <v>15</v>
      </c>
    </row>
    <row r="146" spans="1:12">
      <c r="A146" s="42" t="s">
        <v>53</v>
      </c>
      <c r="B146" s="12" t="s">
        <v>168</v>
      </c>
      <c r="C146" s="14">
        <v>11</v>
      </c>
      <c r="D146" s="14">
        <v>19</v>
      </c>
      <c r="E146" s="14">
        <v>10</v>
      </c>
      <c r="F146" s="32">
        <v>13</v>
      </c>
      <c r="G146" s="34" t="s">
        <v>7</v>
      </c>
      <c r="H146" s="35" t="s">
        <v>455</v>
      </c>
      <c r="I146" s="60">
        <f t="shared" si="9"/>
        <v>13</v>
      </c>
      <c r="J146" s="59" t="str">
        <f t="shared" si="8"/>
        <v>Admis</v>
      </c>
      <c r="K146" s="61" t="str">
        <f t="shared" si="10"/>
        <v>Assez bien</v>
      </c>
      <c r="L146" s="56">
        <f t="shared" si="11"/>
        <v>13.333333333333334</v>
      </c>
    </row>
    <row r="147" spans="1:12">
      <c r="A147" s="42" t="s">
        <v>74</v>
      </c>
      <c r="B147" s="12" t="s">
        <v>130</v>
      </c>
      <c r="C147" s="14">
        <v>13</v>
      </c>
      <c r="D147" s="14">
        <v>2</v>
      </c>
      <c r="E147" s="14">
        <v>16</v>
      </c>
      <c r="F147" s="32">
        <v>10.714285714285714</v>
      </c>
      <c r="G147" s="34" t="s">
        <v>7</v>
      </c>
      <c r="H147" s="35"/>
      <c r="I147" s="60">
        <f t="shared" si="9"/>
        <v>10.714285714285714</v>
      </c>
      <c r="J147" s="59" t="str">
        <f t="shared" si="8"/>
        <v>Admis</v>
      </c>
      <c r="K147" s="61" t="str">
        <f t="shared" si="10"/>
        <v xml:space="preserve"> </v>
      </c>
      <c r="L147" s="56">
        <f t="shared" si="11"/>
        <v>10.333333333333334</v>
      </c>
    </row>
    <row r="148" spans="1:12">
      <c r="A148" s="41" t="s">
        <v>339</v>
      </c>
      <c r="B148" s="12" t="s">
        <v>81</v>
      </c>
      <c r="C148" s="14">
        <v>15</v>
      </c>
      <c r="D148" s="14">
        <v>8</v>
      </c>
      <c r="E148" s="14">
        <v>11</v>
      </c>
      <c r="F148" s="32">
        <v>11.857142857142858</v>
      </c>
      <c r="G148" s="34" t="s">
        <v>7</v>
      </c>
      <c r="H148" s="35"/>
      <c r="I148" s="60">
        <f t="shared" si="9"/>
        <v>11.857142857142858</v>
      </c>
      <c r="J148" s="59" t="str">
        <f t="shared" si="8"/>
        <v>Admis</v>
      </c>
      <c r="K148" s="61" t="str">
        <f t="shared" si="10"/>
        <v/>
      </c>
      <c r="L148" s="56">
        <f t="shared" si="11"/>
        <v>11.333333333333334</v>
      </c>
    </row>
    <row r="149" spans="1:12">
      <c r="A149" s="41" t="s">
        <v>214</v>
      </c>
      <c r="B149" s="12" t="s">
        <v>118</v>
      </c>
      <c r="C149" s="14">
        <v>15</v>
      </c>
      <c r="D149" s="14">
        <v>9</v>
      </c>
      <c r="E149" s="14">
        <v>12</v>
      </c>
      <c r="F149" s="32">
        <v>12.428571428571429</v>
      </c>
      <c r="G149" s="34" t="s">
        <v>7</v>
      </c>
      <c r="H149" s="35" t="s">
        <v>455</v>
      </c>
      <c r="I149" s="60">
        <f t="shared" si="9"/>
        <v>12.428571428571429</v>
      </c>
      <c r="J149" s="59" t="str">
        <f t="shared" si="8"/>
        <v>Admis</v>
      </c>
      <c r="K149" s="61" t="str">
        <f t="shared" si="10"/>
        <v>Assez bien</v>
      </c>
      <c r="L149" s="56">
        <f t="shared" si="11"/>
        <v>12</v>
      </c>
    </row>
    <row r="150" spans="1:12">
      <c r="A150" s="41" t="s">
        <v>340</v>
      </c>
      <c r="B150" s="12" t="s">
        <v>93</v>
      </c>
      <c r="C150" s="14">
        <v>10</v>
      </c>
      <c r="D150" s="14">
        <v>4</v>
      </c>
      <c r="E150" s="14">
        <v>16</v>
      </c>
      <c r="F150" s="32">
        <v>10</v>
      </c>
      <c r="G150" s="34" t="s">
        <v>7</v>
      </c>
      <c r="H150" s="35"/>
      <c r="I150" s="60">
        <f t="shared" si="9"/>
        <v>10</v>
      </c>
      <c r="J150" s="59" t="str">
        <f t="shared" si="8"/>
        <v>Admis</v>
      </c>
      <c r="K150" s="61" t="str">
        <f t="shared" si="10"/>
        <v xml:space="preserve"> </v>
      </c>
      <c r="L150" s="56">
        <f t="shared" si="11"/>
        <v>10</v>
      </c>
    </row>
    <row r="151" spans="1:12">
      <c r="A151" s="41" t="s">
        <v>341</v>
      </c>
      <c r="B151" s="12" t="s">
        <v>82</v>
      </c>
      <c r="C151" s="14">
        <v>16</v>
      </c>
      <c r="D151" s="14">
        <v>10</v>
      </c>
      <c r="E151" s="14">
        <v>13</v>
      </c>
      <c r="F151" s="32">
        <v>13.428571428571429</v>
      </c>
      <c r="G151" s="34" t="s">
        <v>7</v>
      </c>
      <c r="H151" s="35" t="s">
        <v>455</v>
      </c>
      <c r="I151" s="60">
        <f t="shared" si="9"/>
        <v>13.428571428571429</v>
      </c>
      <c r="J151" s="59" t="str">
        <f t="shared" si="8"/>
        <v>Admis</v>
      </c>
      <c r="K151" s="61" t="str">
        <f t="shared" si="10"/>
        <v>Assez bien</v>
      </c>
      <c r="L151" s="56">
        <f t="shared" si="11"/>
        <v>13</v>
      </c>
    </row>
    <row r="152" spans="1:12">
      <c r="A152" s="41" t="s">
        <v>342</v>
      </c>
      <c r="B152" s="12" t="s">
        <v>169</v>
      </c>
      <c r="C152" s="14">
        <v>11</v>
      </c>
      <c r="D152" s="14">
        <v>5</v>
      </c>
      <c r="E152" s="14">
        <v>6</v>
      </c>
      <c r="F152" s="32">
        <v>7.8571428571428568</v>
      </c>
      <c r="G152" s="34" t="s">
        <v>459</v>
      </c>
      <c r="H152" s="35" t="s">
        <v>10</v>
      </c>
      <c r="I152" s="60">
        <f t="shared" si="9"/>
        <v>7.8571428571428568</v>
      </c>
      <c r="J152" s="59" t="str">
        <f t="shared" si="8"/>
        <v>Non admis</v>
      </c>
      <c r="K152" s="61" t="str">
        <f t="shared" si="10"/>
        <v xml:space="preserve"> </v>
      </c>
      <c r="L152" s="56">
        <f t="shared" si="11"/>
        <v>7.333333333333333</v>
      </c>
    </row>
    <row r="153" spans="1:12">
      <c r="A153" s="43" t="s">
        <v>64</v>
      </c>
      <c r="B153" s="12" t="s">
        <v>162</v>
      </c>
      <c r="C153" s="14">
        <v>12</v>
      </c>
      <c r="D153" s="14">
        <v>11</v>
      </c>
      <c r="E153" s="14">
        <v>17</v>
      </c>
      <c r="F153" s="32">
        <v>13.142857142857142</v>
      </c>
      <c r="G153" s="34" t="s">
        <v>7</v>
      </c>
      <c r="H153" s="35" t="s">
        <v>455</v>
      </c>
      <c r="I153" s="60">
        <f t="shared" si="9"/>
        <v>13.142857142857142</v>
      </c>
      <c r="J153" s="59" t="str">
        <f t="shared" si="8"/>
        <v>Admis</v>
      </c>
      <c r="K153" s="61" t="str">
        <f t="shared" si="10"/>
        <v>Assez bien</v>
      </c>
      <c r="L153" s="56">
        <f t="shared" si="11"/>
        <v>13.333333333333334</v>
      </c>
    </row>
    <row r="154" spans="1:12">
      <c r="A154" s="41" t="s">
        <v>64</v>
      </c>
      <c r="B154" s="12" t="s">
        <v>170</v>
      </c>
      <c r="C154" s="14">
        <v>16</v>
      </c>
      <c r="D154" s="14">
        <v>16</v>
      </c>
      <c r="E154" s="14">
        <v>12</v>
      </c>
      <c r="F154" s="32">
        <v>14.857142857142858</v>
      </c>
      <c r="G154" s="34" t="s">
        <v>7</v>
      </c>
      <c r="H154" s="35" t="s">
        <v>457</v>
      </c>
      <c r="I154" s="60">
        <f t="shared" si="9"/>
        <v>14.857142857142858</v>
      </c>
      <c r="J154" s="59" t="str">
        <f t="shared" si="8"/>
        <v>Admis</v>
      </c>
      <c r="K154" s="61" t="str">
        <f t="shared" si="10"/>
        <v>Assez bien</v>
      </c>
      <c r="L154" s="56">
        <f t="shared" si="11"/>
        <v>14.666666666666666</v>
      </c>
    </row>
    <row r="155" spans="1:12">
      <c r="A155" s="43" t="s">
        <v>61</v>
      </c>
      <c r="B155" s="12" t="s">
        <v>171</v>
      </c>
      <c r="C155" s="14">
        <v>13</v>
      </c>
      <c r="D155" s="14">
        <v>5</v>
      </c>
      <c r="E155" s="14">
        <v>6</v>
      </c>
      <c r="F155" s="32">
        <v>8.7142857142857135</v>
      </c>
      <c r="G155" s="34" t="s">
        <v>459</v>
      </c>
      <c r="H155" s="35" t="s">
        <v>10</v>
      </c>
      <c r="I155" s="60">
        <f t="shared" si="9"/>
        <v>8.7142857142857135</v>
      </c>
      <c r="J155" s="59" t="str">
        <f t="shared" si="8"/>
        <v>Non admis</v>
      </c>
      <c r="K155" s="61" t="str">
        <f t="shared" si="10"/>
        <v xml:space="preserve"> </v>
      </c>
      <c r="L155" s="56">
        <f t="shared" si="11"/>
        <v>8</v>
      </c>
    </row>
    <row r="156" spans="1:12">
      <c r="A156" s="42" t="s">
        <v>77</v>
      </c>
      <c r="B156" s="12" t="s">
        <v>172</v>
      </c>
      <c r="C156" s="14">
        <v>3</v>
      </c>
      <c r="D156" s="14">
        <v>19</v>
      </c>
      <c r="E156" s="14">
        <v>1</v>
      </c>
      <c r="F156" s="32">
        <v>7</v>
      </c>
      <c r="G156" s="34" t="s">
        <v>459</v>
      </c>
      <c r="H156" s="35" t="s">
        <v>10</v>
      </c>
      <c r="I156" s="60">
        <f t="shared" si="9"/>
        <v>7</v>
      </c>
      <c r="J156" s="59" t="str">
        <f t="shared" si="8"/>
        <v>Non admis</v>
      </c>
      <c r="K156" s="61" t="str">
        <f t="shared" si="10"/>
        <v xml:space="preserve"> </v>
      </c>
      <c r="L156" s="56">
        <f t="shared" si="11"/>
        <v>7.666666666666667</v>
      </c>
    </row>
    <row r="157" spans="1:12">
      <c r="A157" s="43" t="s">
        <v>62</v>
      </c>
      <c r="B157" s="12" t="s">
        <v>78</v>
      </c>
      <c r="C157" s="14">
        <v>10</v>
      </c>
      <c r="D157" s="14">
        <v>7</v>
      </c>
      <c r="E157" s="14">
        <v>4</v>
      </c>
      <c r="F157" s="32">
        <v>7.4285714285714288</v>
      </c>
      <c r="G157" s="34" t="s">
        <v>459</v>
      </c>
      <c r="H157" s="35" t="s">
        <v>10</v>
      </c>
      <c r="I157" s="60">
        <f t="shared" si="9"/>
        <v>7.4285714285714288</v>
      </c>
      <c r="J157" s="59" t="str">
        <f t="shared" si="8"/>
        <v>Non admis</v>
      </c>
      <c r="K157" s="61" t="str">
        <f t="shared" si="10"/>
        <v xml:space="preserve"> </v>
      </c>
      <c r="L157" s="56">
        <f t="shared" si="11"/>
        <v>7</v>
      </c>
    </row>
    <row r="158" spans="1:12">
      <c r="A158" s="41" t="s">
        <v>343</v>
      </c>
      <c r="B158" s="12" t="s">
        <v>87</v>
      </c>
      <c r="C158" s="14">
        <v>5</v>
      </c>
      <c r="D158" s="14">
        <v>16</v>
      </c>
      <c r="E158" s="14">
        <v>15</v>
      </c>
      <c r="F158" s="32">
        <v>11</v>
      </c>
      <c r="G158" s="34" t="s">
        <v>7</v>
      </c>
      <c r="H158" s="35"/>
      <c r="I158" s="60">
        <f t="shared" si="9"/>
        <v>11</v>
      </c>
      <c r="J158" s="59" t="str">
        <f t="shared" si="8"/>
        <v>Admis</v>
      </c>
      <c r="K158" s="61" t="str">
        <f t="shared" si="10"/>
        <v xml:space="preserve"> </v>
      </c>
      <c r="L158" s="56">
        <f t="shared" si="11"/>
        <v>12</v>
      </c>
    </row>
    <row r="159" spans="1:12">
      <c r="A159" s="41" t="s">
        <v>344</v>
      </c>
      <c r="B159" s="12" t="s">
        <v>81</v>
      </c>
      <c r="C159" s="14">
        <v>12</v>
      </c>
      <c r="D159" s="14">
        <v>8</v>
      </c>
      <c r="E159" s="14">
        <v>10</v>
      </c>
      <c r="F159" s="32">
        <v>10.285714285714286</v>
      </c>
      <c r="G159" s="34" t="s">
        <v>7</v>
      </c>
      <c r="H159" s="35"/>
      <c r="I159" s="60">
        <f t="shared" si="9"/>
        <v>10.285714285714286</v>
      </c>
      <c r="J159" s="59" t="str">
        <f t="shared" si="8"/>
        <v>Admis</v>
      </c>
      <c r="K159" s="61" t="str">
        <f t="shared" si="10"/>
        <v xml:space="preserve"> </v>
      </c>
      <c r="L159" s="56">
        <f t="shared" si="11"/>
        <v>10</v>
      </c>
    </row>
    <row r="160" spans="1:12">
      <c r="A160" s="41" t="s">
        <v>345</v>
      </c>
      <c r="B160" s="12" t="s">
        <v>173</v>
      </c>
      <c r="C160" s="14">
        <v>9</v>
      </c>
      <c r="D160" s="14">
        <v>4</v>
      </c>
      <c r="E160" s="14">
        <v>16</v>
      </c>
      <c r="F160" s="32">
        <v>9.5714285714285712</v>
      </c>
      <c r="G160" s="34" t="s">
        <v>459</v>
      </c>
      <c r="H160" s="35" t="s">
        <v>10</v>
      </c>
      <c r="I160" s="60">
        <f t="shared" si="9"/>
        <v>9.5714285714285712</v>
      </c>
      <c r="J160" s="59" t="str">
        <f t="shared" si="8"/>
        <v>Non admis</v>
      </c>
      <c r="K160" s="61" t="str">
        <f t="shared" si="10"/>
        <v xml:space="preserve"> </v>
      </c>
      <c r="L160" s="56">
        <f t="shared" si="11"/>
        <v>9.6666666666666661</v>
      </c>
    </row>
    <row r="161" spans="1:12">
      <c r="A161" s="41" t="s">
        <v>346</v>
      </c>
      <c r="B161" s="12" t="s">
        <v>174</v>
      </c>
      <c r="C161" s="14">
        <v>1</v>
      </c>
      <c r="D161" s="14">
        <v>10</v>
      </c>
      <c r="E161" s="14">
        <v>11</v>
      </c>
      <c r="F161" s="32">
        <v>6.4285714285714288</v>
      </c>
      <c r="G161" s="34" t="s">
        <v>459</v>
      </c>
      <c r="H161" s="35" t="s">
        <v>10</v>
      </c>
      <c r="I161" s="60">
        <f t="shared" si="9"/>
        <v>6.4285714285714288</v>
      </c>
      <c r="J161" s="59" t="str">
        <f t="shared" si="8"/>
        <v>Non admis</v>
      </c>
      <c r="K161" s="61" t="str">
        <f t="shared" si="10"/>
        <v xml:space="preserve"> </v>
      </c>
      <c r="L161" s="56">
        <f t="shared" si="11"/>
        <v>7.333333333333333</v>
      </c>
    </row>
    <row r="162" spans="1:12">
      <c r="A162" s="41" t="s">
        <v>347</v>
      </c>
      <c r="B162" s="12" t="s">
        <v>158</v>
      </c>
      <c r="C162" s="14">
        <v>8</v>
      </c>
      <c r="D162" s="14">
        <v>5</v>
      </c>
      <c r="E162" s="14">
        <v>12</v>
      </c>
      <c r="F162" s="32">
        <v>8.2857142857142865</v>
      </c>
      <c r="G162" s="34" t="s">
        <v>459</v>
      </c>
      <c r="H162" s="35" t="s">
        <v>10</v>
      </c>
      <c r="I162" s="60">
        <f t="shared" si="9"/>
        <v>8.2857142857142865</v>
      </c>
      <c r="J162" s="59" t="str">
        <f t="shared" si="8"/>
        <v>Non admis</v>
      </c>
      <c r="K162" s="61" t="str">
        <f t="shared" si="10"/>
        <v xml:space="preserve"> </v>
      </c>
      <c r="L162" s="56">
        <f t="shared" si="11"/>
        <v>8.3333333333333339</v>
      </c>
    </row>
    <row r="163" spans="1:12">
      <c r="A163" s="41" t="s">
        <v>348</v>
      </c>
      <c r="B163" s="12" t="s">
        <v>158</v>
      </c>
      <c r="C163" s="14">
        <v>18</v>
      </c>
      <c r="D163" s="14">
        <v>11</v>
      </c>
      <c r="E163" s="14">
        <v>16</v>
      </c>
      <c r="F163" s="32">
        <v>15.428571428571429</v>
      </c>
      <c r="G163" s="34" t="s">
        <v>7</v>
      </c>
      <c r="H163" s="35" t="s">
        <v>457</v>
      </c>
      <c r="I163" s="60">
        <f t="shared" si="9"/>
        <v>15.428571428571429</v>
      </c>
      <c r="J163" s="59" t="str">
        <f t="shared" si="8"/>
        <v>Admis</v>
      </c>
      <c r="K163" s="61" t="str">
        <f t="shared" si="10"/>
        <v>Assez bien</v>
      </c>
      <c r="L163" s="56">
        <f t="shared" si="11"/>
        <v>15</v>
      </c>
    </row>
    <row r="164" spans="1:12">
      <c r="A164" s="41" t="s">
        <v>349</v>
      </c>
      <c r="B164" s="12" t="s">
        <v>96</v>
      </c>
      <c r="C164" s="14">
        <v>0</v>
      </c>
      <c r="D164" s="14">
        <v>16</v>
      </c>
      <c r="E164" s="14">
        <v>13</v>
      </c>
      <c r="F164" s="32">
        <v>8.2857142857142865</v>
      </c>
      <c r="G164" s="34" t="s">
        <v>459</v>
      </c>
      <c r="H164" s="35" t="s">
        <v>10</v>
      </c>
      <c r="I164" s="60">
        <f t="shared" si="9"/>
        <v>8.2857142857142865</v>
      </c>
      <c r="J164" s="59" t="str">
        <f t="shared" si="8"/>
        <v>Non admis</v>
      </c>
      <c r="K164" s="61" t="str">
        <f t="shared" si="10"/>
        <v xml:space="preserve"> </v>
      </c>
      <c r="L164" s="56">
        <f t="shared" si="11"/>
        <v>9.6666666666666661</v>
      </c>
    </row>
    <row r="165" spans="1:12">
      <c r="A165" s="41" t="s">
        <v>350</v>
      </c>
      <c r="B165" s="12" t="s">
        <v>160</v>
      </c>
      <c r="C165" s="14">
        <v>12</v>
      </c>
      <c r="D165" s="14">
        <v>5</v>
      </c>
      <c r="E165" s="14">
        <v>3</v>
      </c>
      <c r="F165" s="32">
        <v>7.4285714285714288</v>
      </c>
      <c r="G165" s="34" t="s">
        <v>459</v>
      </c>
      <c r="H165" s="35" t="s">
        <v>10</v>
      </c>
      <c r="I165" s="60">
        <f t="shared" si="9"/>
        <v>7.4285714285714288</v>
      </c>
      <c r="J165" s="59" t="str">
        <f t="shared" si="8"/>
        <v>Non admis</v>
      </c>
      <c r="K165" s="61" t="str">
        <f t="shared" si="10"/>
        <v xml:space="preserve"> </v>
      </c>
      <c r="L165" s="56">
        <f t="shared" si="11"/>
        <v>6.666666666666667</v>
      </c>
    </row>
    <row r="166" spans="1:12">
      <c r="A166" s="41" t="s">
        <v>351</v>
      </c>
      <c r="B166" s="12" t="s">
        <v>175</v>
      </c>
      <c r="C166" s="14">
        <v>16</v>
      </c>
      <c r="D166" s="14">
        <v>19</v>
      </c>
      <c r="E166" s="14">
        <v>10</v>
      </c>
      <c r="F166" s="32">
        <v>15.142857142857142</v>
      </c>
      <c r="G166" s="34" t="s">
        <v>7</v>
      </c>
      <c r="H166" s="35" t="s">
        <v>457</v>
      </c>
      <c r="I166" s="60">
        <f t="shared" si="9"/>
        <v>15.142857142857142</v>
      </c>
      <c r="J166" s="59" t="str">
        <f t="shared" si="8"/>
        <v>Admis</v>
      </c>
      <c r="K166" s="61" t="str">
        <f t="shared" si="10"/>
        <v>Assez bien</v>
      </c>
      <c r="L166" s="56">
        <f t="shared" si="11"/>
        <v>15</v>
      </c>
    </row>
    <row r="167" spans="1:12">
      <c r="A167" s="41" t="s">
        <v>352</v>
      </c>
      <c r="B167" s="12" t="s">
        <v>121</v>
      </c>
      <c r="C167" s="14">
        <v>13</v>
      </c>
      <c r="D167" s="14">
        <v>7</v>
      </c>
      <c r="E167" s="14">
        <v>5</v>
      </c>
      <c r="F167" s="32">
        <v>9</v>
      </c>
      <c r="G167" s="34" t="s">
        <v>459</v>
      </c>
      <c r="H167" s="35" t="s">
        <v>10</v>
      </c>
      <c r="I167" s="60">
        <f t="shared" si="9"/>
        <v>9</v>
      </c>
      <c r="J167" s="59" t="str">
        <f t="shared" si="8"/>
        <v>Non admis</v>
      </c>
      <c r="K167" s="61" t="str">
        <f t="shared" si="10"/>
        <v xml:space="preserve"> </v>
      </c>
      <c r="L167" s="56">
        <f t="shared" si="11"/>
        <v>8.3333333333333339</v>
      </c>
    </row>
    <row r="168" spans="1:12">
      <c r="A168" s="43" t="s">
        <v>63</v>
      </c>
      <c r="B168" s="12" t="s">
        <v>131</v>
      </c>
      <c r="C168" s="14">
        <v>3</v>
      </c>
      <c r="D168" s="14">
        <v>16</v>
      </c>
      <c r="E168" s="14">
        <v>12</v>
      </c>
      <c r="F168" s="32">
        <v>9.2857142857142865</v>
      </c>
      <c r="G168" s="34" t="s">
        <v>459</v>
      </c>
      <c r="H168" s="35" t="s">
        <v>10</v>
      </c>
      <c r="I168" s="60">
        <f t="shared" si="9"/>
        <v>9.2857142857142865</v>
      </c>
      <c r="J168" s="59" t="str">
        <f t="shared" si="8"/>
        <v>Non admis</v>
      </c>
      <c r="K168" s="61" t="str">
        <f t="shared" si="10"/>
        <v xml:space="preserve"> </v>
      </c>
      <c r="L168" s="56">
        <f t="shared" si="11"/>
        <v>10.333333333333334</v>
      </c>
    </row>
    <row r="169" spans="1:12">
      <c r="A169" s="43" t="s">
        <v>60</v>
      </c>
      <c r="B169" s="12" t="s">
        <v>158</v>
      </c>
      <c r="C169" s="14">
        <v>10</v>
      </c>
      <c r="D169" s="14">
        <v>8</v>
      </c>
      <c r="E169" s="14">
        <v>3</v>
      </c>
      <c r="F169" s="32">
        <v>7.4285714285714288</v>
      </c>
      <c r="G169" s="34" t="s">
        <v>459</v>
      </c>
      <c r="H169" s="35" t="s">
        <v>10</v>
      </c>
      <c r="I169" s="60">
        <f t="shared" si="9"/>
        <v>7.4285714285714288</v>
      </c>
      <c r="J169" s="59" t="str">
        <f t="shared" ref="J169:J232" si="12">IF(I169&lt;&gt;"",IF(I169&lt;10,"Non admis",IF(AND(I169&gt;=10),"Admis","")))</f>
        <v>Non admis</v>
      </c>
      <c r="K169" s="61" t="str">
        <f t="shared" si="10"/>
        <v xml:space="preserve"> </v>
      </c>
      <c r="L169" s="56">
        <f t="shared" si="11"/>
        <v>7</v>
      </c>
    </row>
    <row r="170" spans="1:12">
      <c r="A170" s="41" t="s">
        <v>353</v>
      </c>
      <c r="B170" s="12" t="s">
        <v>76</v>
      </c>
      <c r="C170" s="14">
        <v>5</v>
      </c>
      <c r="D170" s="14">
        <v>11</v>
      </c>
      <c r="E170" s="14">
        <v>8</v>
      </c>
      <c r="F170" s="32">
        <v>7.5714285714285712</v>
      </c>
      <c r="G170" s="34" t="s">
        <v>459</v>
      </c>
      <c r="H170" s="35" t="s">
        <v>10</v>
      </c>
      <c r="I170" s="60">
        <f t="shared" si="9"/>
        <v>7.5714285714285712</v>
      </c>
      <c r="J170" s="59" t="str">
        <f t="shared" si="12"/>
        <v>Non admis</v>
      </c>
      <c r="K170" s="61" t="str">
        <f t="shared" si="10"/>
        <v xml:space="preserve"> </v>
      </c>
      <c r="L170" s="56">
        <f t="shared" si="11"/>
        <v>8</v>
      </c>
    </row>
    <row r="171" spans="1:12">
      <c r="A171" s="41" t="s">
        <v>354</v>
      </c>
      <c r="B171" s="12" t="s">
        <v>97</v>
      </c>
      <c r="C171" s="14">
        <v>12</v>
      </c>
      <c r="D171" s="14">
        <v>12</v>
      </c>
      <c r="E171" s="14">
        <v>4</v>
      </c>
      <c r="F171" s="32">
        <v>9.7142857142857135</v>
      </c>
      <c r="G171" s="34" t="s">
        <v>459</v>
      </c>
      <c r="H171" s="35" t="s">
        <v>10</v>
      </c>
      <c r="I171" s="60">
        <f t="shared" si="9"/>
        <v>9.7142857142857135</v>
      </c>
      <c r="J171" s="59" t="str">
        <f t="shared" si="12"/>
        <v>Non admis</v>
      </c>
      <c r="K171" s="61" t="str">
        <f t="shared" si="10"/>
        <v xml:space="preserve"> </v>
      </c>
      <c r="L171" s="56">
        <f t="shared" si="11"/>
        <v>9.3333333333333339</v>
      </c>
    </row>
    <row r="172" spans="1:12">
      <c r="A172" s="41" t="s">
        <v>355</v>
      </c>
      <c r="B172" s="12" t="s">
        <v>176</v>
      </c>
      <c r="C172" s="14">
        <v>14</v>
      </c>
      <c r="D172" s="14">
        <v>14</v>
      </c>
      <c r="E172" s="14">
        <v>2</v>
      </c>
      <c r="F172" s="32">
        <v>10.571428571428571</v>
      </c>
      <c r="G172" s="34" t="s">
        <v>7</v>
      </c>
      <c r="H172" s="35"/>
      <c r="I172" s="60">
        <f t="shared" si="9"/>
        <v>10.571428571428571</v>
      </c>
      <c r="J172" s="59" t="str">
        <f t="shared" si="12"/>
        <v>Admis</v>
      </c>
      <c r="K172" s="61" t="str">
        <f t="shared" si="10"/>
        <v xml:space="preserve"> </v>
      </c>
      <c r="L172" s="56">
        <f t="shared" si="11"/>
        <v>10</v>
      </c>
    </row>
    <row r="173" spans="1:12">
      <c r="A173" s="41" t="s">
        <v>356</v>
      </c>
      <c r="B173" s="12" t="s">
        <v>148</v>
      </c>
      <c r="C173" s="14">
        <v>9</v>
      </c>
      <c r="D173" s="14">
        <v>14</v>
      </c>
      <c r="E173" s="14">
        <v>12</v>
      </c>
      <c r="F173" s="32">
        <v>11.285714285714286</v>
      </c>
      <c r="G173" s="34" t="s">
        <v>7</v>
      </c>
      <c r="H173" s="35"/>
      <c r="I173" s="60">
        <f t="shared" si="9"/>
        <v>11.285714285714286</v>
      </c>
      <c r="J173" s="59" t="str">
        <f t="shared" si="12"/>
        <v>Admis</v>
      </c>
      <c r="K173" s="61" t="str">
        <f t="shared" si="10"/>
        <v/>
      </c>
      <c r="L173" s="56">
        <f t="shared" si="11"/>
        <v>11.666666666666666</v>
      </c>
    </row>
    <row r="174" spans="1:12">
      <c r="A174" s="41" t="s">
        <v>357</v>
      </c>
      <c r="B174" s="12" t="s">
        <v>128</v>
      </c>
      <c r="C174" s="14">
        <v>8</v>
      </c>
      <c r="D174" s="14">
        <v>15</v>
      </c>
      <c r="E174" s="14">
        <v>10</v>
      </c>
      <c r="F174" s="32">
        <v>10.571428571428571</v>
      </c>
      <c r="G174" s="34" t="s">
        <v>7</v>
      </c>
      <c r="H174" s="35"/>
      <c r="I174" s="60">
        <f t="shared" si="9"/>
        <v>10.571428571428571</v>
      </c>
      <c r="J174" s="59" t="str">
        <f t="shared" si="12"/>
        <v>Admis</v>
      </c>
      <c r="K174" s="61" t="str">
        <f t="shared" si="10"/>
        <v xml:space="preserve"> </v>
      </c>
      <c r="L174" s="56">
        <f t="shared" si="11"/>
        <v>11</v>
      </c>
    </row>
    <row r="175" spans="1:12">
      <c r="A175" s="41" t="s">
        <v>358</v>
      </c>
      <c r="B175" s="12" t="s">
        <v>122</v>
      </c>
      <c r="C175" s="14">
        <v>7</v>
      </c>
      <c r="D175" s="14">
        <v>13</v>
      </c>
      <c r="E175" s="14">
        <v>6</v>
      </c>
      <c r="F175" s="32">
        <v>8.4285714285714288</v>
      </c>
      <c r="G175" s="34" t="s">
        <v>459</v>
      </c>
      <c r="H175" s="35" t="s">
        <v>10</v>
      </c>
      <c r="I175" s="60">
        <f t="shared" si="9"/>
        <v>8.4285714285714288</v>
      </c>
      <c r="J175" s="59" t="str">
        <f t="shared" si="12"/>
        <v>Non admis</v>
      </c>
      <c r="K175" s="61" t="str">
        <f t="shared" si="10"/>
        <v xml:space="preserve"> </v>
      </c>
      <c r="L175" s="56">
        <f t="shared" si="11"/>
        <v>8.6666666666666661</v>
      </c>
    </row>
    <row r="176" spans="1:12">
      <c r="A176" s="41" t="s">
        <v>359</v>
      </c>
      <c r="B176" s="12" t="s">
        <v>163</v>
      </c>
      <c r="C176" s="14">
        <v>16</v>
      </c>
      <c r="D176" s="14">
        <v>17</v>
      </c>
      <c r="E176" s="14">
        <v>17</v>
      </c>
      <c r="F176" s="32">
        <v>16.571428571428573</v>
      </c>
      <c r="G176" s="34" t="s">
        <v>7</v>
      </c>
      <c r="H176" s="35" t="s">
        <v>456</v>
      </c>
      <c r="I176" s="60">
        <f t="shared" si="9"/>
        <v>16.571428571428573</v>
      </c>
      <c r="J176" s="59" t="str">
        <f t="shared" si="12"/>
        <v>Admis</v>
      </c>
      <c r="K176" s="61" t="str">
        <f t="shared" si="10"/>
        <v>Très Bien</v>
      </c>
      <c r="L176" s="56">
        <f t="shared" si="11"/>
        <v>16.666666666666668</v>
      </c>
    </row>
    <row r="177" spans="1:12">
      <c r="A177" s="41" t="s">
        <v>360</v>
      </c>
      <c r="B177" s="12" t="s">
        <v>177</v>
      </c>
      <c r="C177" s="14">
        <v>13</v>
      </c>
      <c r="D177" s="14">
        <v>11</v>
      </c>
      <c r="E177" s="14">
        <v>12</v>
      </c>
      <c r="F177" s="32">
        <v>12.142857142857142</v>
      </c>
      <c r="G177" s="34" t="s">
        <v>7</v>
      </c>
      <c r="H177" s="35" t="s">
        <v>455</v>
      </c>
      <c r="I177" s="60">
        <f t="shared" si="9"/>
        <v>12.142857142857142</v>
      </c>
      <c r="J177" s="59" t="str">
        <f t="shared" si="12"/>
        <v>Admis</v>
      </c>
      <c r="K177" s="61" t="str">
        <f t="shared" si="10"/>
        <v>Assez bien</v>
      </c>
      <c r="L177" s="56">
        <f t="shared" si="11"/>
        <v>12</v>
      </c>
    </row>
    <row r="178" spans="1:12">
      <c r="A178" s="41" t="s">
        <v>361</v>
      </c>
      <c r="B178" s="12" t="s">
        <v>117</v>
      </c>
      <c r="C178" s="14">
        <v>11</v>
      </c>
      <c r="D178" s="14">
        <v>10</v>
      </c>
      <c r="E178" s="14">
        <v>6</v>
      </c>
      <c r="F178" s="32">
        <v>9.2857142857142865</v>
      </c>
      <c r="G178" s="34" t="s">
        <v>459</v>
      </c>
      <c r="H178" s="35" t="s">
        <v>10</v>
      </c>
      <c r="I178" s="60">
        <f t="shared" si="9"/>
        <v>9.2857142857142865</v>
      </c>
      <c r="J178" s="59" t="str">
        <f t="shared" si="12"/>
        <v>Non admis</v>
      </c>
      <c r="K178" s="61" t="str">
        <f t="shared" si="10"/>
        <v xml:space="preserve"> </v>
      </c>
      <c r="L178" s="56">
        <f t="shared" si="11"/>
        <v>9</v>
      </c>
    </row>
    <row r="179" spans="1:12">
      <c r="A179" s="41" t="s">
        <v>362</v>
      </c>
      <c r="B179" s="12" t="s">
        <v>173</v>
      </c>
      <c r="C179" s="14">
        <v>9</v>
      </c>
      <c r="D179" s="14">
        <v>9</v>
      </c>
      <c r="E179" s="14">
        <v>1</v>
      </c>
      <c r="F179" s="32">
        <v>6.7142857142857144</v>
      </c>
      <c r="G179" s="34" t="s">
        <v>459</v>
      </c>
      <c r="H179" s="35" t="s">
        <v>10</v>
      </c>
      <c r="I179" s="60">
        <f t="shared" si="9"/>
        <v>6.7142857142857144</v>
      </c>
      <c r="J179" s="59" t="str">
        <f t="shared" si="12"/>
        <v>Non admis</v>
      </c>
      <c r="K179" s="61" t="str">
        <f t="shared" si="10"/>
        <v xml:space="preserve"> </v>
      </c>
      <c r="L179" s="56">
        <f t="shared" si="11"/>
        <v>6.333333333333333</v>
      </c>
    </row>
    <row r="180" spans="1:12">
      <c r="A180" s="41" t="s">
        <v>363</v>
      </c>
      <c r="B180" s="12" t="s">
        <v>127</v>
      </c>
      <c r="C180" s="14">
        <v>6</v>
      </c>
      <c r="D180" s="14">
        <v>12</v>
      </c>
      <c r="E180" s="14">
        <v>4</v>
      </c>
      <c r="F180" s="32">
        <v>7.1428571428571432</v>
      </c>
      <c r="G180" s="34" t="s">
        <v>459</v>
      </c>
      <c r="H180" s="35" t="s">
        <v>10</v>
      </c>
      <c r="I180" s="60">
        <f t="shared" si="9"/>
        <v>7.1428571428571432</v>
      </c>
      <c r="J180" s="59" t="str">
        <f t="shared" si="12"/>
        <v>Non admis</v>
      </c>
      <c r="K180" s="61" t="str">
        <f t="shared" si="10"/>
        <v xml:space="preserve"> </v>
      </c>
      <c r="L180" s="56">
        <f t="shared" si="11"/>
        <v>7.333333333333333</v>
      </c>
    </row>
    <row r="181" spans="1:12">
      <c r="A181" s="42" t="s">
        <v>71</v>
      </c>
      <c r="B181" s="12" t="s">
        <v>100</v>
      </c>
      <c r="C181" s="14">
        <v>8</v>
      </c>
      <c r="D181" s="14">
        <v>14</v>
      </c>
      <c r="E181" s="14">
        <v>15</v>
      </c>
      <c r="F181" s="32">
        <v>11.714285714285714</v>
      </c>
      <c r="G181" s="34" t="s">
        <v>7</v>
      </c>
      <c r="H181" s="35"/>
      <c r="I181" s="60">
        <f t="shared" si="9"/>
        <v>11.714285714285714</v>
      </c>
      <c r="J181" s="59" t="str">
        <f t="shared" si="12"/>
        <v>Admis</v>
      </c>
      <c r="K181" s="61" t="str">
        <f t="shared" si="10"/>
        <v/>
      </c>
      <c r="L181" s="56">
        <f t="shared" si="11"/>
        <v>12.333333333333334</v>
      </c>
    </row>
    <row r="182" spans="1:12">
      <c r="A182" s="41" t="s">
        <v>364</v>
      </c>
      <c r="B182" s="12" t="s">
        <v>175</v>
      </c>
      <c r="C182" s="14">
        <v>4</v>
      </c>
      <c r="D182" s="14">
        <v>15</v>
      </c>
      <c r="E182" s="14">
        <v>10</v>
      </c>
      <c r="F182" s="32">
        <v>8.8571428571428577</v>
      </c>
      <c r="G182" s="34" t="s">
        <v>459</v>
      </c>
      <c r="H182" s="35" t="s">
        <v>10</v>
      </c>
      <c r="I182" s="60">
        <f t="shared" si="9"/>
        <v>8.8571428571428577</v>
      </c>
      <c r="J182" s="59" t="str">
        <f t="shared" si="12"/>
        <v>Non admis</v>
      </c>
      <c r="K182" s="61" t="str">
        <f t="shared" si="10"/>
        <v xml:space="preserve"> </v>
      </c>
      <c r="L182" s="56">
        <f t="shared" si="11"/>
        <v>9.6666666666666661</v>
      </c>
    </row>
    <row r="183" spans="1:12">
      <c r="A183" s="41" t="s">
        <v>365</v>
      </c>
      <c r="B183" s="12" t="s">
        <v>127</v>
      </c>
      <c r="C183" s="14">
        <v>2</v>
      </c>
      <c r="D183" s="14">
        <v>5</v>
      </c>
      <c r="E183" s="14">
        <v>16</v>
      </c>
      <c r="F183" s="32">
        <v>6.8571428571428568</v>
      </c>
      <c r="G183" s="34" t="s">
        <v>459</v>
      </c>
      <c r="H183" s="35" t="s">
        <v>10</v>
      </c>
      <c r="I183" s="60">
        <f t="shared" si="9"/>
        <v>6.8571428571428568</v>
      </c>
      <c r="J183" s="59" t="str">
        <f t="shared" si="12"/>
        <v>Non admis</v>
      </c>
      <c r="K183" s="61" t="str">
        <f t="shared" si="10"/>
        <v xml:space="preserve"> </v>
      </c>
      <c r="L183" s="56">
        <f t="shared" si="11"/>
        <v>7.666666666666667</v>
      </c>
    </row>
    <row r="184" spans="1:12">
      <c r="A184" s="41" t="s">
        <v>366</v>
      </c>
      <c r="B184" s="12" t="s">
        <v>102</v>
      </c>
      <c r="C184" s="14">
        <v>12</v>
      </c>
      <c r="D184" s="14">
        <v>19</v>
      </c>
      <c r="E184" s="14">
        <v>11</v>
      </c>
      <c r="F184" s="32">
        <v>13.714285714285714</v>
      </c>
      <c r="G184" s="34" t="s">
        <v>7</v>
      </c>
      <c r="H184" s="35" t="s">
        <v>455</v>
      </c>
      <c r="I184" s="60">
        <f t="shared" si="9"/>
        <v>13.714285714285714</v>
      </c>
      <c r="J184" s="59" t="str">
        <f t="shared" si="12"/>
        <v>Admis</v>
      </c>
      <c r="K184" s="61" t="str">
        <f t="shared" si="10"/>
        <v>Assez bien</v>
      </c>
      <c r="L184" s="56">
        <f t="shared" si="11"/>
        <v>14</v>
      </c>
    </row>
    <row r="185" spans="1:12">
      <c r="A185" s="41" t="s">
        <v>367</v>
      </c>
      <c r="B185" s="12" t="s">
        <v>178</v>
      </c>
      <c r="C185" s="14">
        <v>10</v>
      </c>
      <c r="D185" s="14">
        <v>7</v>
      </c>
      <c r="E185" s="14">
        <v>12</v>
      </c>
      <c r="F185" s="32">
        <v>9.7142857142857135</v>
      </c>
      <c r="G185" s="34" t="s">
        <v>459</v>
      </c>
      <c r="H185" s="35" t="s">
        <v>10</v>
      </c>
      <c r="I185" s="60">
        <f t="shared" si="9"/>
        <v>9.7142857142857135</v>
      </c>
      <c r="J185" s="59" t="str">
        <f t="shared" si="12"/>
        <v>Non admis</v>
      </c>
      <c r="K185" s="61" t="str">
        <f t="shared" si="10"/>
        <v xml:space="preserve"> </v>
      </c>
      <c r="L185" s="56">
        <f t="shared" si="11"/>
        <v>9.6666666666666661</v>
      </c>
    </row>
    <row r="186" spans="1:12">
      <c r="A186" s="42" t="s">
        <v>70</v>
      </c>
      <c r="B186" s="12" t="s">
        <v>179</v>
      </c>
      <c r="C186" s="14">
        <v>6</v>
      </c>
      <c r="D186" s="14">
        <v>16</v>
      </c>
      <c r="E186" s="14">
        <v>16</v>
      </c>
      <c r="F186" s="32">
        <v>11.714285714285714</v>
      </c>
      <c r="G186" s="34" t="s">
        <v>7</v>
      </c>
      <c r="H186" s="35"/>
      <c r="I186" s="60">
        <f t="shared" si="9"/>
        <v>11.714285714285714</v>
      </c>
      <c r="J186" s="59" t="str">
        <f t="shared" si="12"/>
        <v>Admis</v>
      </c>
      <c r="K186" s="61" t="str">
        <f t="shared" si="10"/>
        <v/>
      </c>
      <c r="L186" s="56">
        <f t="shared" si="11"/>
        <v>12.666666666666666</v>
      </c>
    </row>
    <row r="187" spans="1:12">
      <c r="A187" s="41" t="s">
        <v>368</v>
      </c>
      <c r="B187" s="12" t="s">
        <v>180</v>
      </c>
      <c r="C187" s="14">
        <v>17</v>
      </c>
      <c r="D187" s="14">
        <v>8</v>
      </c>
      <c r="E187" s="14">
        <v>13</v>
      </c>
      <c r="F187" s="32">
        <v>13.285714285714286</v>
      </c>
      <c r="G187" s="34" t="s">
        <v>7</v>
      </c>
      <c r="H187" s="35" t="s">
        <v>455</v>
      </c>
      <c r="I187" s="60">
        <f t="shared" si="9"/>
        <v>13.285714285714286</v>
      </c>
      <c r="J187" s="59" t="str">
        <f t="shared" si="12"/>
        <v>Admis</v>
      </c>
      <c r="K187" s="61" t="str">
        <f t="shared" si="10"/>
        <v>Assez bien</v>
      </c>
      <c r="L187" s="56">
        <f t="shared" si="11"/>
        <v>12.666666666666666</v>
      </c>
    </row>
    <row r="188" spans="1:12">
      <c r="A188" s="41" t="s">
        <v>369</v>
      </c>
      <c r="B188" s="12" t="s">
        <v>93</v>
      </c>
      <c r="C188" s="14">
        <v>12</v>
      </c>
      <c r="D188" s="14">
        <v>11</v>
      </c>
      <c r="E188" s="14">
        <v>3</v>
      </c>
      <c r="F188" s="32">
        <v>9.1428571428571423</v>
      </c>
      <c r="G188" s="34" t="s">
        <v>459</v>
      </c>
      <c r="H188" s="35" t="s">
        <v>10</v>
      </c>
      <c r="I188" s="60">
        <f t="shared" si="9"/>
        <v>9.1428571428571423</v>
      </c>
      <c r="J188" s="59" t="str">
        <f t="shared" si="12"/>
        <v>Non admis</v>
      </c>
      <c r="K188" s="61" t="str">
        <f t="shared" si="10"/>
        <v xml:space="preserve"> </v>
      </c>
      <c r="L188" s="56">
        <f t="shared" si="11"/>
        <v>8.6666666666666661</v>
      </c>
    </row>
    <row r="189" spans="1:12">
      <c r="A189" s="41" t="s">
        <v>370</v>
      </c>
      <c r="B189" s="12" t="s">
        <v>118</v>
      </c>
      <c r="C189" s="14">
        <v>6</v>
      </c>
      <c r="D189" s="14">
        <v>12</v>
      </c>
      <c r="E189" s="14">
        <v>10</v>
      </c>
      <c r="F189" s="32">
        <v>8.8571428571428577</v>
      </c>
      <c r="G189" s="34" t="s">
        <v>459</v>
      </c>
      <c r="H189" s="35" t="s">
        <v>10</v>
      </c>
      <c r="I189" s="60">
        <f t="shared" si="9"/>
        <v>8.8571428571428577</v>
      </c>
      <c r="J189" s="59" t="str">
        <f t="shared" si="12"/>
        <v>Non admis</v>
      </c>
      <c r="K189" s="61" t="str">
        <f t="shared" si="10"/>
        <v xml:space="preserve"> </v>
      </c>
      <c r="L189" s="56">
        <f t="shared" si="11"/>
        <v>9.3333333333333339</v>
      </c>
    </row>
    <row r="190" spans="1:12">
      <c r="A190" s="41" t="s">
        <v>371</v>
      </c>
      <c r="B190" s="12" t="s">
        <v>80</v>
      </c>
      <c r="C190" s="14">
        <v>1</v>
      </c>
      <c r="D190" s="14">
        <v>14</v>
      </c>
      <c r="E190" s="14">
        <v>5</v>
      </c>
      <c r="F190" s="32">
        <v>5.8571428571428568</v>
      </c>
      <c r="G190" s="34" t="s">
        <v>459</v>
      </c>
      <c r="H190" s="35" t="s">
        <v>10</v>
      </c>
      <c r="I190" s="60">
        <f t="shared" si="9"/>
        <v>5.8571428571428568</v>
      </c>
      <c r="J190" s="59" t="str">
        <f t="shared" si="12"/>
        <v>Non admis</v>
      </c>
      <c r="K190" s="61" t="str">
        <f t="shared" si="10"/>
        <v xml:space="preserve"> </v>
      </c>
      <c r="L190" s="56">
        <f t="shared" si="11"/>
        <v>6.666666666666667</v>
      </c>
    </row>
    <row r="191" spans="1:12">
      <c r="A191" s="41" t="s">
        <v>372</v>
      </c>
      <c r="B191" s="12" t="s">
        <v>103</v>
      </c>
      <c r="C191" s="14">
        <v>4</v>
      </c>
      <c r="D191" s="14">
        <v>14</v>
      </c>
      <c r="E191" s="14">
        <v>12</v>
      </c>
      <c r="F191" s="32">
        <v>9.1428571428571423</v>
      </c>
      <c r="G191" s="34" t="s">
        <v>459</v>
      </c>
      <c r="H191" s="35" t="s">
        <v>10</v>
      </c>
      <c r="I191" s="60">
        <f t="shared" si="9"/>
        <v>9.1428571428571423</v>
      </c>
      <c r="J191" s="59" t="str">
        <f t="shared" si="12"/>
        <v>Non admis</v>
      </c>
      <c r="K191" s="61" t="str">
        <f t="shared" si="10"/>
        <v xml:space="preserve"> </v>
      </c>
      <c r="L191" s="56">
        <f t="shared" si="11"/>
        <v>10</v>
      </c>
    </row>
    <row r="192" spans="1:12">
      <c r="A192" s="41" t="s">
        <v>373</v>
      </c>
      <c r="B192" s="12" t="s">
        <v>164</v>
      </c>
      <c r="C192" s="14">
        <v>15</v>
      </c>
      <c r="D192" s="14">
        <v>8</v>
      </c>
      <c r="E192" s="14">
        <v>3</v>
      </c>
      <c r="F192" s="32">
        <v>9.5714285714285712</v>
      </c>
      <c r="G192" s="34" t="s">
        <v>459</v>
      </c>
      <c r="H192" s="35" t="s">
        <v>10</v>
      </c>
      <c r="I192" s="60">
        <f t="shared" si="9"/>
        <v>9.5714285714285712</v>
      </c>
      <c r="J192" s="59" t="str">
        <f t="shared" si="12"/>
        <v>Non admis</v>
      </c>
      <c r="K192" s="61" t="str">
        <f t="shared" si="10"/>
        <v xml:space="preserve"> </v>
      </c>
      <c r="L192" s="56">
        <f t="shared" si="11"/>
        <v>8.6666666666666661</v>
      </c>
    </row>
    <row r="193" spans="1:12">
      <c r="A193" s="41" t="s">
        <v>374</v>
      </c>
      <c r="B193" s="12" t="s">
        <v>181</v>
      </c>
      <c r="C193" s="14">
        <v>10</v>
      </c>
      <c r="D193" s="14">
        <v>19</v>
      </c>
      <c r="E193" s="14">
        <v>8</v>
      </c>
      <c r="F193" s="32">
        <v>12</v>
      </c>
      <c r="G193" s="34" t="s">
        <v>7</v>
      </c>
      <c r="H193" s="35" t="s">
        <v>455</v>
      </c>
      <c r="I193" s="60">
        <f t="shared" si="9"/>
        <v>12</v>
      </c>
      <c r="J193" s="59" t="str">
        <f t="shared" si="12"/>
        <v>Admis</v>
      </c>
      <c r="K193" s="61" t="str">
        <f t="shared" si="10"/>
        <v/>
      </c>
      <c r="L193" s="56">
        <f t="shared" si="11"/>
        <v>12.333333333333334</v>
      </c>
    </row>
    <row r="194" spans="1:12">
      <c r="A194" s="41" t="s">
        <v>375</v>
      </c>
      <c r="B194" s="12" t="s">
        <v>182</v>
      </c>
      <c r="C194" s="14">
        <v>16</v>
      </c>
      <c r="D194" s="14">
        <v>2</v>
      </c>
      <c r="E194" s="14">
        <v>1</v>
      </c>
      <c r="F194" s="32">
        <v>7.7142857142857144</v>
      </c>
      <c r="G194" s="34" t="s">
        <v>459</v>
      </c>
      <c r="H194" s="35" t="s">
        <v>10</v>
      </c>
      <c r="I194" s="60">
        <f t="shared" si="9"/>
        <v>7.7142857142857144</v>
      </c>
      <c r="J194" s="59" t="str">
        <f t="shared" si="12"/>
        <v>Non admis</v>
      </c>
      <c r="K194" s="61" t="str">
        <f t="shared" si="10"/>
        <v xml:space="preserve"> </v>
      </c>
      <c r="L194" s="56">
        <f t="shared" si="11"/>
        <v>6.333333333333333</v>
      </c>
    </row>
    <row r="195" spans="1:12">
      <c r="A195" s="41" t="s">
        <v>376</v>
      </c>
      <c r="B195" s="12" t="s">
        <v>183</v>
      </c>
      <c r="C195" s="14">
        <v>11</v>
      </c>
      <c r="D195" s="14">
        <v>12</v>
      </c>
      <c r="E195" s="14">
        <v>11</v>
      </c>
      <c r="F195" s="32">
        <v>11.285714285714286</v>
      </c>
      <c r="G195" s="34" t="s">
        <v>7</v>
      </c>
      <c r="H195" s="35"/>
      <c r="I195" s="60">
        <f t="shared" si="9"/>
        <v>11.285714285714286</v>
      </c>
      <c r="J195" s="59" t="str">
        <f t="shared" si="12"/>
        <v>Admis</v>
      </c>
      <c r="K195" s="61" t="str">
        <f t="shared" si="10"/>
        <v/>
      </c>
      <c r="L195" s="56">
        <f t="shared" si="11"/>
        <v>11.333333333333334</v>
      </c>
    </row>
    <row r="196" spans="1:12">
      <c r="A196" s="41" t="s">
        <v>377</v>
      </c>
      <c r="B196" s="12" t="s">
        <v>184</v>
      </c>
      <c r="C196" s="14">
        <v>12</v>
      </c>
      <c r="D196" s="14">
        <v>10</v>
      </c>
      <c r="E196" s="14">
        <v>10</v>
      </c>
      <c r="F196" s="32">
        <v>10.857142857142858</v>
      </c>
      <c r="G196" s="34" t="s">
        <v>7</v>
      </c>
      <c r="H196" s="35"/>
      <c r="I196" s="60">
        <f t="shared" si="9"/>
        <v>10.857142857142858</v>
      </c>
      <c r="J196" s="59" t="str">
        <f t="shared" si="12"/>
        <v>Admis</v>
      </c>
      <c r="K196" s="61" t="str">
        <f t="shared" si="10"/>
        <v xml:space="preserve"> </v>
      </c>
      <c r="L196" s="56">
        <f t="shared" si="11"/>
        <v>10.666666666666666</v>
      </c>
    </row>
    <row r="197" spans="1:12">
      <c r="A197" s="41" t="s">
        <v>378</v>
      </c>
      <c r="B197" s="12" t="s">
        <v>185</v>
      </c>
      <c r="C197" s="14">
        <v>16</v>
      </c>
      <c r="D197" s="14">
        <v>6</v>
      </c>
      <c r="E197" s="14">
        <v>12</v>
      </c>
      <c r="F197" s="32">
        <v>12</v>
      </c>
      <c r="G197" s="34" t="s">
        <v>7</v>
      </c>
      <c r="H197" s="35" t="s">
        <v>455</v>
      </c>
      <c r="I197" s="60">
        <f t="shared" si="9"/>
        <v>12</v>
      </c>
      <c r="J197" s="59" t="str">
        <f t="shared" si="12"/>
        <v>Admis</v>
      </c>
      <c r="K197" s="61" t="str">
        <f t="shared" si="10"/>
        <v/>
      </c>
      <c r="L197" s="56">
        <f t="shared" si="11"/>
        <v>11.333333333333334</v>
      </c>
    </row>
    <row r="198" spans="1:12">
      <c r="A198" s="41" t="s">
        <v>379</v>
      </c>
      <c r="B198" s="12" t="s">
        <v>117</v>
      </c>
      <c r="C198" s="14">
        <v>13</v>
      </c>
      <c r="D198" s="14">
        <v>17</v>
      </c>
      <c r="E198" s="14">
        <v>13</v>
      </c>
      <c r="F198" s="32">
        <v>14.142857142857142</v>
      </c>
      <c r="G198" s="34" t="s">
        <v>7</v>
      </c>
      <c r="H198" s="35" t="s">
        <v>457</v>
      </c>
      <c r="I198" s="60">
        <f t="shared" si="9"/>
        <v>14.142857142857142</v>
      </c>
      <c r="J198" s="59" t="str">
        <f t="shared" si="12"/>
        <v>Admis</v>
      </c>
      <c r="K198" s="61" t="str">
        <f t="shared" si="10"/>
        <v>Assez bien</v>
      </c>
      <c r="L198" s="56">
        <f t="shared" si="11"/>
        <v>14.333333333333334</v>
      </c>
    </row>
    <row r="199" spans="1:12">
      <c r="A199" s="41" t="s">
        <v>380</v>
      </c>
      <c r="B199" s="12" t="s">
        <v>186</v>
      </c>
      <c r="C199" s="14">
        <v>3</v>
      </c>
      <c r="D199" s="14">
        <v>12</v>
      </c>
      <c r="E199" s="14">
        <v>5</v>
      </c>
      <c r="F199" s="32">
        <v>6.1428571428571432</v>
      </c>
      <c r="G199" s="34" t="s">
        <v>459</v>
      </c>
      <c r="H199" s="35" t="s">
        <v>10</v>
      </c>
      <c r="I199" s="60">
        <f t="shared" si="9"/>
        <v>6.1428571428571432</v>
      </c>
      <c r="J199" s="59" t="str">
        <f t="shared" si="12"/>
        <v>Non admis</v>
      </c>
      <c r="K199" s="61" t="str">
        <f t="shared" si="10"/>
        <v xml:space="preserve"> </v>
      </c>
      <c r="L199" s="56">
        <f t="shared" si="11"/>
        <v>6.666666666666667</v>
      </c>
    </row>
    <row r="200" spans="1:12">
      <c r="A200" s="41" t="s">
        <v>381</v>
      </c>
      <c r="B200" s="12" t="s">
        <v>187</v>
      </c>
      <c r="C200" s="14">
        <v>10</v>
      </c>
      <c r="D200" s="14">
        <v>6</v>
      </c>
      <c r="E200" s="14">
        <v>10</v>
      </c>
      <c r="F200" s="32">
        <v>8.8571428571428577</v>
      </c>
      <c r="G200" s="34" t="s">
        <v>459</v>
      </c>
      <c r="H200" s="35" t="s">
        <v>10</v>
      </c>
      <c r="I200" s="60">
        <f t="shared" ref="I200:I263" si="13">(C200*$N$10+D200*$O$10+E200*$P$10)/($N$10+$O$10+$P$10)</f>
        <v>8.8571428571428577</v>
      </c>
      <c r="J200" s="59" t="str">
        <f t="shared" si="12"/>
        <v>Non admis</v>
      </c>
      <c r="K200" s="61" t="str">
        <f t="shared" ref="K200:K263" si="14">IF(I200&lt;&gt;"",IF(I200&lt;=11," ",IF(AND(I200&lt;11),"Passable",IF(AND(I200&gt;12,I200&lt;16),"Assez bien",IF(I200&gt;16,"Très Bien","")))),"")</f>
        <v xml:space="preserve"> </v>
      </c>
      <c r="L200" s="56">
        <f t="shared" ref="L200:L263" si="15">AVERAGE(C200:E200)</f>
        <v>8.6666666666666661</v>
      </c>
    </row>
    <row r="201" spans="1:12">
      <c r="A201" s="41" t="s">
        <v>382</v>
      </c>
      <c r="B201" s="12" t="s">
        <v>188</v>
      </c>
      <c r="C201" s="14">
        <v>5</v>
      </c>
      <c r="D201" s="14">
        <v>1</v>
      </c>
      <c r="E201" s="14">
        <v>4</v>
      </c>
      <c r="F201" s="32">
        <v>3.5714285714285716</v>
      </c>
      <c r="G201" s="34" t="s">
        <v>459</v>
      </c>
      <c r="H201" s="35" t="s">
        <v>10</v>
      </c>
      <c r="I201" s="60">
        <f t="shared" si="13"/>
        <v>3.5714285714285716</v>
      </c>
      <c r="J201" s="59" t="str">
        <f t="shared" si="12"/>
        <v>Non admis</v>
      </c>
      <c r="K201" s="61" t="str">
        <f t="shared" si="14"/>
        <v xml:space="preserve"> </v>
      </c>
      <c r="L201" s="56">
        <f t="shared" si="15"/>
        <v>3.3333333333333335</v>
      </c>
    </row>
    <row r="202" spans="1:12">
      <c r="A202" s="41" t="s">
        <v>383</v>
      </c>
      <c r="B202" s="12" t="s">
        <v>160</v>
      </c>
      <c r="C202" s="14">
        <v>12</v>
      </c>
      <c r="D202" s="14">
        <v>4</v>
      </c>
      <c r="E202" s="14">
        <v>0</v>
      </c>
      <c r="F202" s="32">
        <v>6.2857142857142856</v>
      </c>
      <c r="G202" s="34" t="s">
        <v>459</v>
      </c>
      <c r="H202" s="35" t="s">
        <v>10</v>
      </c>
      <c r="I202" s="60">
        <f t="shared" si="13"/>
        <v>6.2857142857142856</v>
      </c>
      <c r="J202" s="59" t="str">
        <f t="shared" si="12"/>
        <v>Non admis</v>
      </c>
      <c r="K202" s="61" t="str">
        <f t="shared" si="14"/>
        <v xml:space="preserve"> </v>
      </c>
      <c r="L202" s="56">
        <f t="shared" si="15"/>
        <v>5.333333333333333</v>
      </c>
    </row>
    <row r="203" spans="1:12">
      <c r="A203" s="41" t="s">
        <v>384</v>
      </c>
      <c r="B203" s="12" t="s">
        <v>185</v>
      </c>
      <c r="C203" s="14">
        <v>3</v>
      </c>
      <c r="D203" s="14">
        <v>15</v>
      </c>
      <c r="E203" s="14">
        <v>10</v>
      </c>
      <c r="F203" s="32">
        <v>8.4285714285714288</v>
      </c>
      <c r="G203" s="34" t="s">
        <v>459</v>
      </c>
      <c r="H203" s="35" t="s">
        <v>10</v>
      </c>
      <c r="I203" s="60">
        <f t="shared" si="13"/>
        <v>8.4285714285714288</v>
      </c>
      <c r="J203" s="59" t="str">
        <f t="shared" si="12"/>
        <v>Non admis</v>
      </c>
      <c r="K203" s="61" t="str">
        <f t="shared" si="14"/>
        <v xml:space="preserve"> </v>
      </c>
      <c r="L203" s="56">
        <f t="shared" si="15"/>
        <v>9.3333333333333339</v>
      </c>
    </row>
    <row r="204" spans="1:12">
      <c r="A204" s="41" t="s">
        <v>385</v>
      </c>
      <c r="B204" s="12" t="s">
        <v>189</v>
      </c>
      <c r="C204" s="14">
        <v>8</v>
      </c>
      <c r="D204" s="14">
        <v>10</v>
      </c>
      <c r="E204" s="14">
        <v>6</v>
      </c>
      <c r="F204" s="32">
        <v>8</v>
      </c>
      <c r="G204" s="34" t="s">
        <v>459</v>
      </c>
      <c r="H204" s="35" t="s">
        <v>10</v>
      </c>
      <c r="I204" s="60">
        <f t="shared" si="13"/>
        <v>8</v>
      </c>
      <c r="J204" s="59" t="str">
        <f t="shared" si="12"/>
        <v>Non admis</v>
      </c>
      <c r="K204" s="61" t="str">
        <f t="shared" si="14"/>
        <v xml:space="preserve"> </v>
      </c>
      <c r="L204" s="56">
        <f t="shared" si="15"/>
        <v>8</v>
      </c>
    </row>
    <row r="205" spans="1:12">
      <c r="A205" s="41" t="s">
        <v>386</v>
      </c>
      <c r="B205" s="12" t="s">
        <v>190</v>
      </c>
      <c r="C205" s="14">
        <v>1</v>
      </c>
      <c r="D205" s="14">
        <v>16</v>
      </c>
      <c r="E205" s="14">
        <v>10</v>
      </c>
      <c r="F205" s="32">
        <v>7.8571428571428568</v>
      </c>
      <c r="G205" s="34" t="s">
        <v>459</v>
      </c>
      <c r="H205" s="35" t="s">
        <v>10</v>
      </c>
      <c r="I205" s="60">
        <f t="shared" si="13"/>
        <v>7.8571428571428568</v>
      </c>
      <c r="J205" s="59" t="str">
        <f t="shared" si="12"/>
        <v>Non admis</v>
      </c>
      <c r="K205" s="61" t="str">
        <f t="shared" si="14"/>
        <v xml:space="preserve"> </v>
      </c>
      <c r="L205" s="56">
        <f t="shared" si="15"/>
        <v>9</v>
      </c>
    </row>
    <row r="206" spans="1:12">
      <c r="A206" s="41" t="s">
        <v>387</v>
      </c>
      <c r="B206" s="12" t="s">
        <v>191</v>
      </c>
      <c r="C206" s="14">
        <v>11</v>
      </c>
      <c r="D206" s="14">
        <v>11</v>
      </c>
      <c r="E206" s="14">
        <v>9</v>
      </c>
      <c r="F206" s="32">
        <v>10.428571428571429</v>
      </c>
      <c r="G206" s="34" t="s">
        <v>7</v>
      </c>
      <c r="H206" s="35"/>
      <c r="I206" s="60">
        <f t="shared" si="13"/>
        <v>10.428571428571429</v>
      </c>
      <c r="J206" s="59" t="str">
        <f t="shared" si="12"/>
        <v>Admis</v>
      </c>
      <c r="K206" s="61" t="str">
        <f t="shared" si="14"/>
        <v xml:space="preserve"> </v>
      </c>
      <c r="L206" s="56">
        <f t="shared" si="15"/>
        <v>10.333333333333334</v>
      </c>
    </row>
    <row r="207" spans="1:12">
      <c r="A207" s="41" t="s">
        <v>388</v>
      </c>
      <c r="B207" s="12" t="s">
        <v>192</v>
      </c>
      <c r="C207" s="14">
        <v>10</v>
      </c>
      <c r="D207" s="14">
        <v>12</v>
      </c>
      <c r="E207" s="14">
        <v>1</v>
      </c>
      <c r="F207" s="32">
        <v>8</v>
      </c>
      <c r="G207" s="34" t="s">
        <v>459</v>
      </c>
      <c r="H207" s="35" t="s">
        <v>10</v>
      </c>
      <c r="I207" s="60">
        <f t="shared" si="13"/>
        <v>8</v>
      </c>
      <c r="J207" s="59" t="str">
        <f t="shared" si="12"/>
        <v>Non admis</v>
      </c>
      <c r="K207" s="61" t="str">
        <f t="shared" si="14"/>
        <v xml:space="preserve"> </v>
      </c>
      <c r="L207" s="56">
        <f t="shared" si="15"/>
        <v>7.666666666666667</v>
      </c>
    </row>
    <row r="208" spans="1:12">
      <c r="A208" s="41" t="s">
        <v>389</v>
      </c>
      <c r="B208" s="12" t="s">
        <v>193</v>
      </c>
      <c r="C208" s="14">
        <v>12</v>
      </c>
      <c r="D208" s="14">
        <v>16</v>
      </c>
      <c r="E208" s="14">
        <v>8</v>
      </c>
      <c r="F208" s="32">
        <v>12</v>
      </c>
      <c r="G208" s="34" t="s">
        <v>7</v>
      </c>
      <c r="H208" s="35" t="s">
        <v>455</v>
      </c>
      <c r="I208" s="60">
        <f t="shared" si="13"/>
        <v>12</v>
      </c>
      <c r="J208" s="59" t="str">
        <f t="shared" si="12"/>
        <v>Admis</v>
      </c>
      <c r="K208" s="61" t="str">
        <f t="shared" si="14"/>
        <v/>
      </c>
      <c r="L208" s="56">
        <f t="shared" si="15"/>
        <v>12</v>
      </c>
    </row>
    <row r="209" spans="1:12">
      <c r="A209" s="41" t="s">
        <v>390</v>
      </c>
      <c r="B209" s="12" t="s">
        <v>194</v>
      </c>
      <c r="C209" s="14">
        <v>13</v>
      </c>
      <c r="D209" s="14">
        <v>13</v>
      </c>
      <c r="E209" s="14">
        <v>18</v>
      </c>
      <c r="F209" s="32">
        <v>14.428571428571429</v>
      </c>
      <c r="G209" s="34" t="s">
        <v>7</v>
      </c>
      <c r="H209" s="35" t="s">
        <v>457</v>
      </c>
      <c r="I209" s="60">
        <f t="shared" si="13"/>
        <v>14.428571428571429</v>
      </c>
      <c r="J209" s="59" t="str">
        <f t="shared" si="12"/>
        <v>Admis</v>
      </c>
      <c r="K209" s="61" t="str">
        <f t="shared" si="14"/>
        <v>Assez bien</v>
      </c>
      <c r="L209" s="56">
        <f t="shared" si="15"/>
        <v>14.666666666666666</v>
      </c>
    </row>
    <row r="210" spans="1:12">
      <c r="A210" s="41" t="s">
        <v>391</v>
      </c>
      <c r="B210" s="12" t="s">
        <v>195</v>
      </c>
      <c r="C210" s="14">
        <v>5</v>
      </c>
      <c r="D210" s="14">
        <v>6</v>
      </c>
      <c r="E210" s="14">
        <v>0</v>
      </c>
      <c r="F210" s="32">
        <v>3.8571428571428572</v>
      </c>
      <c r="G210" s="34" t="s">
        <v>459</v>
      </c>
      <c r="H210" s="35" t="s">
        <v>10</v>
      </c>
      <c r="I210" s="60">
        <f t="shared" si="13"/>
        <v>3.8571428571428572</v>
      </c>
      <c r="J210" s="59" t="str">
        <f t="shared" si="12"/>
        <v>Non admis</v>
      </c>
      <c r="K210" s="61" t="str">
        <f t="shared" si="14"/>
        <v xml:space="preserve"> </v>
      </c>
      <c r="L210" s="56">
        <f t="shared" si="15"/>
        <v>3.6666666666666665</v>
      </c>
    </row>
    <row r="211" spans="1:12">
      <c r="A211" s="41" t="s">
        <v>392</v>
      </c>
      <c r="B211" s="12" t="s">
        <v>193</v>
      </c>
      <c r="C211" s="14">
        <v>10</v>
      </c>
      <c r="D211" s="14">
        <v>17</v>
      </c>
      <c r="E211" s="14">
        <v>12</v>
      </c>
      <c r="F211" s="32">
        <v>12.571428571428571</v>
      </c>
      <c r="G211" s="34" t="s">
        <v>7</v>
      </c>
      <c r="H211" s="35" t="s">
        <v>455</v>
      </c>
      <c r="I211" s="60">
        <f t="shared" si="13"/>
        <v>12.571428571428571</v>
      </c>
      <c r="J211" s="59" t="str">
        <f t="shared" si="12"/>
        <v>Admis</v>
      </c>
      <c r="K211" s="61" t="str">
        <f t="shared" si="14"/>
        <v>Assez bien</v>
      </c>
      <c r="L211" s="56">
        <f t="shared" si="15"/>
        <v>13</v>
      </c>
    </row>
    <row r="212" spans="1:12">
      <c r="A212" s="41" t="s">
        <v>393</v>
      </c>
      <c r="B212" s="12" t="s">
        <v>196</v>
      </c>
      <c r="C212" s="14">
        <v>4</v>
      </c>
      <c r="D212" s="14">
        <v>12</v>
      </c>
      <c r="E212" s="14">
        <v>16</v>
      </c>
      <c r="F212" s="32">
        <v>9.7142857142857135</v>
      </c>
      <c r="G212" s="34" t="s">
        <v>459</v>
      </c>
      <c r="H212" s="35" t="s">
        <v>10</v>
      </c>
      <c r="I212" s="60">
        <f t="shared" si="13"/>
        <v>9.7142857142857135</v>
      </c>
      <c r="J212" s="59" t="str">
        <f t="shared" si="12"/>
        <v>Non admis</v>
      </c>
      <c r="K212" s="61" t="str">
        <f t="shared" si="14"/>
        <v xml:space="preserve"> </v>
      </c>
      <c r="L212" s="56">
        <f t="shared" si="15"/>
        <v>10.666666666666666</v>
      </c>
    </row>
    <row r="213" spans="1:12">
      <c r="A213" s="41" t="s">
        <v>394</v>
      </c>
      <c r="B213" s="12" t="s">
        <v>132</v>
      </c>
      <c r="C213" s="14">
        <v>0</v>
      </c>
      <c r="D213" s="14">
        <v>6</v>
      </c>
      <c r="E213" s="14">
        <v>13</v>
      </c>
      <c r="F213" s="32">
        <v>5.4285714285714288</v>
      </c>
      <c r="G213" s="34" t="s">
        <v>459</v>
      </c>
      <c r="H213" s="35" t="s">
        <v>10</v>
      </c>
      <c r="I213" s="60">
        <f t="shared" si="13"/>
        <v>5.4285714285714288</v>
      </c>
      <c r="J213" s="59" t="str">
        <f t="shared" si="12"/>
        <v>Non admis</v>
      </c>
      <c r="K213" s="61" t="str">
        <f t="shared" si="14"/>
        <v xml:space="preserve"> </v>
      </c>
      <c r="L213" s="56">
        <f t="shared" si="15"/>
        <v>6.333333333333333</v>
      </c>
    </row>
    <row r="214" spans="1:12">
      <c r="A214" s="41" t="s">
        <v>395</v>
      </c>
      <c r="B214" s="12" t="s">
        <v>197</v>
      </c>
      <c r="C214" s="14">
        <v>10</v>
      </c>
      <c r="D214" s="14">
        <v>1</v>
      </c>
      <c r="E214" s="14">
        <v>3</v>
      </c>
      <c r="F214" s="32">
        <v>5.4285714285714288</v>
      </c>
      <c r="G214" s="34" t="s">
        <v>459</v>
      </c>
      <c r="H214" s="35" t="s">
        <v>10</v>
      </c>
      <c r="I214" s="60">
        <f t="shared" si="13"/>
        <v>5.4285714285714288</v>
      </c>
      <c r="J214" s="59" t="str">
        <f t="shared" si="12"/>
        <v>Non admis</v>
      </c>
      <c r="K214" s="61" t="str">
        <f t="shared" si="14"/>
        <v xml:space="preserve"> </v>
      </c>
      <c r="L214" s="56">
        <f t="shared" si="15"/>
        <v>4.666666666666667</v>
      </c>
    </row>
    <row r="215" spans="1:12">
      <c r="A215" s="43" t="s">
        <v>65</v>
      </c>
      <c r="B215" s="12" t="s">
        <v>80</v>
      </c>
      <c r="C215" s="14">
        <v>6</v>
      </c>
      <c r="D215" s="14">
        <v>4</v>
      </c>
      <c r="E215" s="14">
        <v>10</v>
      </c>
      <c r="F215" s="32">
        <v>6.5714285714285712</v>
      </c>
      <c r="G215" s="34" t="s">
        <v>459</v>
      </c>
      <c r="H215" s="35" t="s">
        <v>10</v>
      </c>
      <c r="I215" s="60">
        <f t="shared" si="13"/>
        <v>6.5714285714285712</v>
      </c>
      <c r="J215" s="59" t="str">
        <f t="shared" si="12"/>
        <v>Non admis</v>
      </c>
      <c r="K215" s="61" t="str">
        <f t="shared" si="14"/>
        <v xml:space="preserve"> </v>
      </c>
      <c r="L215" s="56">
        <f t="shared" si="15"/>
        <v>6.666666666666667</v>
      </c>
    </row>
    <row r="216" spans="1:12">
      <c r="A216" s="41" t="s">
        <v>396</v>
      </c>
      <c r="B216" s="12" t="s">
        <v>198</v>
      </c>
      <c r="C216" s="14">
        <v>10</v>
      </c>
      <c r="D216" s="14">
        <v>15</v>
      </c>
      <c r="E216" s="14">
        <v>14</v>
      </c>
      <c r="F216" s="32">
        <v>12.571428571428571</v>
      </c>
      <c r="G216" s="34" t="s">
        <v>7</v>
      </c>
      <c r="H216" s="35" t="s">
        <v>455</v>
      </c>
      <c r="I216" s="60">
        <f t="shared" si="13"/>
        <v>12.571428571428571</v>
      </c>
      <c r="J216" s="59" t="str">
        <f t="shared" si="12"/>
        <v>Admis</v>
      </c>
      <c r="K216" s="61" t="str">
        <f t="shared" si="14"/>
        <v>Assez bien</v>
      </c>
      <c r="L216" s="56">
        <f t="shared" si="15"/>
        <v>13</v>
      </c>
    </row>
    <row r="217" spans="1:12">
      <c r="A217" s="41" t="s">
        <v>397</v>
      </c>
      <c r="B217" s="12" t="s">
        <v>199</v>
      </c>
      <c r="C217" s="14">
        <v>9</v>
      </c>
      <c r="D217" s="14">
        <v>10</v>
      </c>
      <c r="E217" s="14">
        <v>11</v>
      </c>
      <c r="F217" s="32">
        <v>9.8571428571428577</v>
      </c>
      <c r="G217" s="34" t="s">
        <v>459</v>
      </c>
      <c r="H217" s="35" t="s">
        <v>10</v>
      </c>
      <c r="I217" s="60">
        <f t="shared" si="13"/>
        <v>9.8571428571428577</v>
      </c>
      <c r="J217" s="59" t="str">
        <f t="shared" si="12"/>
        <v>Non admis</v>
      </c>
      <c r="K217" s="61" t="str">
        <f t="shared" si="14"/>
        <v xml:space="preserve"> </v>
      </c>
      <c r="L217" s="56">
        <f t="shared" si="15"/>
        <v>10</v>
      </c>
    </row>
    <row r="218" spans="1:12">
      <c r="A218" s="41" t="s">
        <v>398</v>
      </c>
      <c r="B218" s="12" t="s">
        <v>200</v>
      </c>
      <c r="C218" s="14">
        <v>1</v>
      </c>
      <c r="D218" s="14">
        <v>16</v>
      </c>
      <c r="E218" s="14">
        <v>13</v>
      </c>
      <c r="F218" s="32">
        <v>8.7142857142857135</v>
      </c>
      <c r="G218" s="34" t="s">
        <v>459</v>
      </c>
      <c r="H218" s="35" t="s">
        <v>10</v>
      </c>
      <c r="I218" s="60">
        <f t="shared" si="13"/>
        <v>8.7142857142857135</v>
      </c>
      <c r="J218" s="59" t="str">
        <f t="shared" si="12"/>
        <v>Non admis</v>
      </c>
      <c r="K218" s="61" t="str">
        <f t="shared" si="14"/>
        <v xml:space="preserve"> </v>
      </c>
      <c r="L218" s="56">
        <f t="shared" si="15"/>
        <v>10</v>
      </c>
    </row>
    <row r="219" spans="1:12">
      <c r="A219" s="41" t="s">
        <v>399</v>
      </c>
      <c r="B219" s="12" t="s">
        <v>201</v>
      </c>
      <c r="C219" s="14">
        <v>8</v>
      </c>
      <c r="D219" s="14">
        <v>11</v>
      </c>
      <c r="E219" s="14">
        <v>15</v>
      </c>
      <c r="F219" s="32">
        <v>10.857142857142858</v>
      </c>
      <c r="G219" s="34" t="s">
        <v>7</v>
      </c>
      <c r="H219" s="35"/>
      <c r="I219" s="60">
        <f t="shared" si="13"/>
        <v>10.857142857142858</v>
      </c>
      <c r="J219" s="59" t="str">
        <f t="shared" si="12"/>
        <v>Admis</v>
      </c>
      <c r="K219" s="61" t="str">
        <f t="shared" si="14"/>
        <v xml:space="preserve"> </v>
      </c>
      <c r="L219" s="56">
        <f t="shared" si="15"/>
        <v>11.333333333333334</v>
      </c>
    </row>
    <row r="220" spans="1:12">
      <c r="A220" s="41" t="s">
        <v>400</v>
      </c>
      <c r="B220" s="12" t="s">
        <v>130</v>
      </c>
      <c r="C220" s="14">
        <v>18</v>
      </c>
      <c r="D220" s="14">
        <v>12</v>
      </c>
      <c r="E220" s="14">
        <v>11</v>
      </c>
      <c r="F220" s="32">
        <v>14.285714285714286</v>
      </c>
      <c r="G220" s="34" t="s">
        <v>7</v>
      </c>
      <c r="H220" s="35" t="s">
        <v>457</v>
      </c>
      <c r="I220" s="60">
        <f t="shared" si="13"/>
        <v>14.285714285714286</v>
      </c>
      <c r="J220" s="59" t="str">
        <f t="shared" si="12"/>
        <v>Admis</v>
      </c>
      <c r="K220" s="61" t="str">
        <f t="shared" si="14"/>
        <v>Assez bien</v>
      </c>
      <c r="L220" s="56">
        <f t="shared" si="15"/>
        <v>13.666666666666666</v>
      </c>
    </row>
    <row r="221" spans="1:12">
      <c r="A221" s="41" t="s">
        <v>401</v>
      </c>
      <c r="B221" s="12" t="s">
        <v>118</v>
      </c>
      <c r="C221" s="14">
        <v>0</v>
      </c>
      <c r="D221" s="14">
        <v>16</v>
      </c>
      <c r="E221" s="14">
        <v>10</v>
      </c>
      <c r="F221" s="32">
        <v>7.4285714285714288</v>
      </c>
      <c r="G221" s="34" t="s">
        <v>459</v>
      </c>
      <c r="H221" s="35" t="s">
        <v>10</v>
      </c>
      <c r="I221" s="60">
        <f t="shared" si="13"/>
        <v>7.4285714285714288</v>
      </c>
      <c r="J221" s="59" t="str">
        <f t="shared" si="12"/>
        <v>Non admis</v>
      </c>
      <c r="K221" s="61" t="str">
        <f t="shared" si="14"/>
        <v xml:space="preserve"> </v>
      </c>
      <c r="L221" s="56">
        <f t="shared" si="15"/>
        <v>8.6666666666666661</v>
      </c>
    </row>
    <row r="222" spans="1:12">
      <c r="A222" s="41" t="s">
        <v>402</v>
      </c>
      <c r="B222" s="12" t="s">
        <v>202</v>
      </c>
      <c r="C222" s="14">
        <v>12</v>
      </c>
      <c r="D222" s="14">
        <v>13</v>
      </c>
      <c r="E222" s="14">
        <v>10</v>
      </c>
      <c r="F222" s="32">
        <v>11.714285714285714</v>
      </c>
      <c r="G222" s="34" t="s">
        <v>7</v>
      </c>
      <c r="H222" s="35"/>
      <c r="I222" s="60">
        <f t="shared" si="13"/>
        <v>11.714285714285714</v>
      </c>
      <c r="J222" s="59" t="str">
        <f t="shared" si="12"/>
        <v>Admis</v>
      </c>
      <c r="K222" s="61" t="str">
        <f t="shared" si="14"/>
        <v/>
      </c>
      <c r="L222" s="56">
        <f t="shared" si="15"/>
        <v>11.666666666666666</v>
      </c>
    </row>
    <row r="223" spans="1:12">
      <c r="A223" s="43" t="s">
        <v>25</v>
      </c>
      <c r="B223" s="12" t="s">
        <v>203</v>
      </c>
      <c r="C223" s="14">
        <v>16</v>
      </c>
      <c r="D223" s="14">
        <v>3</v>
      </c>
      <c r="E223" s="14">
        <v>9</v>
      </c>
      <c r="F223" s="32">
        <v>10.285714285714286</v>
      </c>
      <c r="G223" s="34" t="s">
        <v>7</v>
      </c>
      <c r="H223" s="35"/>
      <c r="I223" s="60">
        <f t="shared" si="13"/>
        <v>10.285714285714286</v>
      </c>
      <c r="J223" s="59" t="str">
        <f t="shared" si="12"/>
        <v>Admis</v>
      </c>
      <c r="K223" s="61" t="str">
        <f t="shared" si="14"/>
        <v xml:space="preserve"> </v>
      </c>
      <c r="L223" s="56">
        <f t="shared" si="15"/>
        <v>9.3333333333333339</v>
      </c>
    </row>
    <row r="224" spans="1:12">
      <c r="A224" s="41" t="s">
        <v>403</v>
      </c>
      <c r="B224" s="12" t="s">
        <v>160</v>
      </c>
      <c r="C224" s="14">
        <v>13</v>
      </c>
      <c r="D224" s="14">
        <v>10</v>
      </c>
      <c r="E224" s="14">
        <v>8</v>
      </c>
      <c r="F224" s="32">
        <v>10.714285714285714</v>
      </c>
      <c r="G224" s="34" t="s">
        <v>7</v>
      </c>
      <c r="H224" s="35"/>
      <c r="I224" s="60">
        <f t="shared" si="13"/>
        <v>10.714285714285714</v>
      </c>
      <c r="J224" s="59" t="str">
        <f t="shared" si="12"/>
        <v>Admis</v>
      </c>
      <c r="K224" s="61" t="str">
        <f t="shared" si="14"/>
        <v xml:space="preserve"> </v>
      </c>
      <c r="L224" s="56">
        <f t="shared" si="15"/>
        <v>10.333333333333334</v>
      </c>
    </row>
    <row r="225" spans="1:12">
      <c r="A225" s="41" t="s">
        <v>404</v>
      </c>
      <c r="B225" s="12" t="s">
        <v>204</v>
      </c>
      <c r="C225" s="14">
        <v>3</v>
      </c>
      <c r="D225" s="14">
        <v>5</v>
      </c>
      <c r="E225" s="14">
        <v>10</v>
      </c>
      <c r="F225" s="32">
        <v>5.5714285714285712</v>
      </c>
      <c r="G225" s="34" t="s">
        <v>459</v>
      </c>
      <c r="H225" s="35" t="s">
        <v>10</v>
      </c>
      <c r="I225" s="60">
        <f t="shared" si="13"/>
        <v>5.5714285714285712</v>
      </c>
      <c r="J225" s="59" t="str">
        <f t="shared" si="12"/>
        <v>Non admis</v>
      </c>
      <c r="K225" s="61" t="str">
        <f t="shared" si="14"/>
        <v xml:space="preserve"> </v>
      </c>
      <c r="L225" s="56">
        <f t="shared" si="15"/>
        <v>6</v>
      </c>
    </row>
    <row r="226" spans="1:12">
      <c r="A226" s="41" t="s">
        <v>405</v>
      </c>
      <c r="B226" s="12" t="s">
        <v>205</v>
      </c>
      <c r="C226" s="14">
        <v>10</v>
      </c>
      <c r="D226" s="14">
        <v>12</v>
      </c>
      <c r="E226" s="14">
        <v>2</v>
      </c>
      <c r="F226" s="32">
        <v>8.2857142857142865</v>
      </c>
      <c r="G226" s="34" t="s">
        <v>459</v>
      </c>
      <c r="H226" s="35" t="s">
        <v>10</v>
      </c>
      <c r="I226" s="60">
        <f t="shared" si="13"/>
        <v>8.2857142857142865</v>
      </c>
      <c r="J226" s="59" t="str">
        <f t="shared" si="12"/>
        <v>Non admis</v>
      </c>
      <c r="K226" s="61" t="str">
        <f t="shared" si="14"/>
        <v xml:space="preserve"> </v>
      </c>
      <c r="L226" s="56">
        <f t="shared" si="15"/>
        <v>8</v>
      </c>
    </row>
    <row r="227" spans="1:12">
      <c r="A227" s="41" t="s">
        <v>406</v>
      </c>
      <c r="B227" s="12" t="s">
        <v>148</v>
      </c>
      <c r="C227" s="14">
        <v>14</v>
      </c>
      <c r="D227" s="14">
        <v>3</v>
      </c>
      <c r="E227" s="14">
        <v>14</v>
      </c>
      <c r="F227" s="32">
        <v>10.857142857142858</v>
      </c>
      <c r="G227" s="34" t="s">
        <v>7</v>
      </c>
      <c r="H227" s="35"/>
      <c r="I227" s="60">
        <f t="shared" si="13"/>
        <v>10.857142857142858</v>
      </c>
      <c r="J227" s="59" t="str">
        <f t="shared" si="12"/>
        <v>Admis</v>
      </c>
      <c r="K227" s="61" t="str">
        <f t="shared" si="14"/>
        <v xml:space="preserve"> </v>
      </c>
      <c r="L227" s="56">
        <f t="shared" si="15"/>
        <v>10.333333333333334</v>
      </c>
    </row>
    <row r="228" spans="1:12">
      <c r="A228" s="41" t="s">
        <v>407</v>
      </c>
      <c r="B228" s="12" t="s">
        <v>99</v>
      </c>
      <c r="C228" s="14">
        <v>13</v>
      </c>
      <c r="D228" s="14">
        <v>1</v>
      </c>
      <c r="E228" s="14">
        <v>19</v>
      </c>
      <c r="F228" s="32">
        <v>11.285714285714286</v>
      </c>
      <c r="G228" s="34" t="s">
        <v>7</v>
      </c>
      <c r="H228" s="35"/>
      <c r="I228" s="60">
        <f t="shared" si="13"/>
        <v>11.285714285714286</v>
      </c>
      <c r="J228" s="59" t="str">
        <f t="shared" si="12"/>
        <v>Admis</v>
      </c>
      <c r="K228" s="61" t="str">
        <f t="shared" si="14"/>
        <v/>
      </c>
      <c r="L228" s="56">
        <f t="shared" si="15"/>
        <v>11</v>
      </c>
    </row>
    <row r="229" spans="1:12">
      <c r="A229" s="41" t="s">
        <v>407</v>
      </c>
      <c r="B229" s="12" t="s">
        <v>169</v>
      </c>
      <c r="C229" s="14">
        <v>11</v>
      </c>
      <c r="D229" s="14">
        <v>8</v>
      </c>
      <c r="E229" s="14">
        <v>16</v>
      </c>
      <c r="F229" s="32">
        <v>11.571428571428571</v>
      </c>
      <c r="G229" s="34" t="s">
        <v>7</v>
      </c>
      <c r="H229" s="35"/>
      <c r="I229" s="60">
        <f t="shared" si="13"/>
        <v>11.571428571428571</v>
      </c>
      <c r="J229" s="59" t="str">
        <f t="shared" si="12"/>
        <v>Admis</v>
      </c>
      <c r="K229" s="61" t="str">
        <f t="shared" si="14"/>
        <v/>
      </c>
      <c r="L229" s="56">
        <f t="shared" si="15"/>
        <v>11.666666666666666</v>
      </c>
    </row>
    <row r="230" spans="1:12">
      <c r="A230" s="41" t="s">
        <v>408</v>
      </c>
      <c r="B230" s="12" t="s">
        <v>54</v>
      </c>
      <c r="C230" s="14">
        <v>15</v>
      </c>
      <c r="D230" s="14">
        <v>7</v>
      </c>
      <c r="E230" s="14">
        <v>2</v>
      </c>
      <c r="F230" s="32">
        <v>9</v>
      </c>
      <c r="G230" s="34" t="s">
        <v>459</v>
      </c>
      <c r="H230" s="35" t="s">
        <v>10</v>
      </c>
      <c r="I230" s="60">
        <f t="shared" si="13"/>
        <v>9</v>
      </c>
      <c r="J230" s="59" t="str">
        <f t="shared" si="12"/>
        <v>Non admis</v>
      </c>
      <c r="K230" s="61" t="str">
        <f t="shared" si="14"/>
        <v xml:space="preserve"> </v>
      </c>
      <c r="L230" s="56">
        <f t="shared" si="15"/>
        <v>8</v>
      </c>
    </row>
    <row r="231" spans="1:12">
      <c r="A231" s="41" t="s">
        <v>409</v>
      </c>
      <c r="B231" s="12" t="s">
        <v>206</v>
      </c>
      <c r="C231" s="14">
        <v>11</v>
      </c>
      <c r="D231" s="14">
        <v>16</v>
      </c>
      <c r="E231" s="14">
        <v>8</v>
      </c>
      <c r="F231" s="32">
        <v>11.571428571428571</v>
      </c>
      <c r="G231" s="34" t="s">
        <v>7</v>
      </c>
      <c r="H231" s="35"/>
      <c r="I231" s="60">
        <f t="shared" si="13"/>
        <v>11.571428571428571</v>
      </c>
      <c r="J231" s="59" t="str">
        <f t="shared" si="12"/>
        <v>Admis</v>
      </c>
      <c r="K231" s="61" t="str">
        <f t="shared" si="14"/>
        <v/>
      </c>
      <c r="L231" s="56">
        <f t="shared" si="15"/>
        <v>11.666666666666666</v>
      </c>
    </row>
    <row r="232" spans="1:12">
      <c r="A232" s="41" t="s">
        <v>410</v>
      </c>
      <c r="B232" s="12" t="s">
        <v>190</v>
      </c>
      <c r="C232" s="14">
        <v>10</v>
      </c>
      <c r="D232" s="14">
        <v>8</v>
      </c>
      <c r="E232" s="14">
        <v>9</v>
      </c>
      <c r="F232" s="32">
        <v>9.1428571428571423</v>
      </c>
      <c r="G232" s="34" t="s">
        <v>459</v>
      </c>
      <c r="H232" s="35" t="s">
        <v>10</v>
      </c>
      <c r="I232" s="60">
        <f t="shared" si="13"/>
        <v>9.1428571428571423</v>
      </c>
      <c r="J232" s="59" t="str">
        <f t="shared" si="12"/>
        <v>Non admis</v>
      </c>
      <c r="K232" s="61" t="str">
        <f t="shared" si="14"/>
        <v xml:space="preserve"> </v>
      </c>
      <c r="L232" s="56">
        <f t="shared" si="15"/>
        <v>9</v>
      </c>
    </row>
    <row r="233" spans="1:12">
      <c r="A233" s="41" t="s">
        <v>411</v>
      </c>
      <c r="B233" s="12" t="s">
        <v>122</v>
      </c>
      <c r="C233" s="14">
        <v>10</v>
      </c>
      <c r="D233" s="14">
        <v>2</v>
      </c>
      <c r="E233" s="14">
        <v>4</v>
      </c>
      <c r="F233" s="32">
        <v>6</v>
      </c>
      <c r="G233" s="34" t="s">
        <v>459</v>
      </c>
      <c r="H233" s="35" t="s">
        <v>10</v>
      </c>
      <c r="I233" s="60">
        <f t="shared" si="13"/>
        <v>6</v>
      </c>
      <c r="J233" s="59" t="str">
        <f t="shared" ref="J233:J296" si="16">IF(I233&lt;&gt;"",IF(I233&lt;10,"Non admis",IF(AND(I233&gt;=10),"Admis","")))</f>
        <v>Non admis</v>
      </c>
      <c r="K233" s="61" t="str">
        <f t="shared" si="14"/>
        <v xml:space="preserve"> </v>
      </c>
      <c r="L233" s="56">
        <f t="shared" si="15"/>
        <v>5.333333333333333</v>
      </c>
    </row>
    <row r="234" spans="1:12">
      <c r="A234" s="42" t="s">
        <v>27</v>
      </c>
      <c r="B234" s="12" t="s">
        <v>160</v>
      </c>
      <c r="C234" s="14">
        <v>8</v>
      </c>
      <c r="D234" s="14">
        <v>10</v>
      </c>
      <c r="E234" s="14">
        <v>5</v>
      </c>
      <c r="F234" s="32">
        <v>7.7142857142857144</v>
      </c>
      <c r="G234" s="34" t="s">
        <v>459</v>
      </c>
      <c r="H234" s="35" t="s">
        <v>10</v>
      </c>
      <c r="I234" s="60">
        <f t="shared" si="13"/>
        <v>7.7142857142857144</v>
      </c>
      <c r="J234" s="59" t="str">
        <f t="shared" si="16"/>
        <v>Non admis</v>
      </c>
      <c r="K234" s="61" t="str">
        <f t="shared" si="14"/>
        <v xml:space="preserve"> </v>
      </c>
      <c r="L234" s="56">
        <f t="shared" si="15"/>
        <v>7.666666666666667</v>
      </c>
    </row>
    <row r="235" spans="1:12">
      <c r="A235" s="41" t="s">
        <v>27</v>
      </c>
      <c r="B235" s="12" t="s">
        <v>95</v>
      </c>
      <c r="C235" s="14">
        <v>10</v>
      </c>
      <c r="D235" s="14">
        <v>6</v>
      </c>
      <c r="E235" s="14">
        <v>11</v>
      </c>
      <c r="F235" s="32">
        <v>9.1428571428571423</v>
      </c>
      <c r="G235" s="34" t="s">
        <v>459</v>
      </c>
      <c r="H235" s="35" t="s">
        <v>10</v>
      </c>
      <c r="I235" s="60">
        <f t="shared" si="13"/>
        <v>9.1428571428571423</v>
      </c>
      <c r="J235" s="59" t="str">
        <f t="shared" si="16"/>
        <v>Non admis</v>
      </c>
      <c r="K235" s="61" t="str">
        <f t="shared" si="14"/>
        <v xml:space="preserve"> </v>
      </c>
      <c r="L235" s="56">
        <f t="shared" si="15"/>
        <v>9</v>
      </c>
    </row>
    <row r="236" spans="1:12">
      <c r="A236" s="42" t="s">
        <v>27</v>
      </c>
      <c r="B236" s="12" t="s">
        <v>170</v>
      </c>
      <c r="C236" s="14">
        <v>9</v>
      </c>
      <c r="D236" s="14">
        <v>12</v>
      </c>
      <c r="E236" s="14">
        <v>10</v>
      </c>
      <c r="F236" s="32">
        <v>10.142857142857142</v>
      </c>
      <c r="G236" s="34" t="s">
        <v>7</v>
      </c>
      <c r="H236" s="35"/>
      <c r="I236" s="60">
        <f t="shared" si="13"/>
        <v>10.142857142857142</v>
      </c>
      <c r="J236" s="59" t="str">
        <f t="shared" si="16"/>
        <v>Admis</v>
      </c>
      <c r="K236" s="61" t="str">
        <f t="shared" si="14"/>
        <v xml:space="preserve"> </v>
      </c>
      <c r="L236" s="56">
        <f t="shared" si="15"/>
        <v>10.333333333333334</v>
      </c>
    </row>
    <row r="237" spans="1:12">
      <c r="A237" s="41" t="s">
        <v>27</v>
      </c>
      <c r="B237" s="12" t="s">
        <v>207</v>
      </c>
      <c r="C237" s="14">
        <v>2</v>
      </c>
      <c r="D237" s="14">
        <v>17</v>
      </c>
      <c r="E237" s="14">
        <v>16</v>
      </c>
      <c r="F237" s="32">
        <v>10.285714285714286</v>
      </c>
      <c r="G237" s="34" t="s">
        <v>7</v>
      </c>
      <c r="H237" s="35"/>
      <c r="I237" s="60">
        <f t="shared" si="13"/>
        <v>10.285714285714286</v>
      </c>
      <c r="J237" s="59" t="str">
        <f t="shared" si="16"/>
        <v>Admis</v>
      </c>
      <c r="K237" s="61" t="str">
        <f t="shared" si="14"/>
        <v xml:space="preserve"> </v>
      </c>
      <c r="L237" s="56">
        <f t="shared" si="15"/>
        <v>11.666666666666666</v>
      </c>
    </row>
    <row r="238" spans="1:12">
      <c r="A238" s="41" t="s">
        <v>27</v>
      </c>
      <c r="B238" s="12" t="s">
        <v>208</v>
      </c>
      <c r="C238" s="14">
        <v>14</v>
      </c>
      <c r="D238" s="14">
        <v>12</v>
      </c>
      <c r="E238" s="14">
        <v>5</v>
      </c>
      <c r="F238" s="32">
        <v>10.857142857142858</v>
      </c>
      <c r="G238" s="34" t="s">
        <v>7</v>
      </c>
      <c r="H238" s="35"/>
      <c r="I238" s="60">
        <f t="shared" si="13"/>
        <v>10.857142857142858</v>
      </c>
      <c r="J238" s="59" t="str">
        <f t="shared" si="16"/>
        <v>Admis</v>
      </c>
      <c r="K238" s="61" t="str">
        <f t="shared" si="14"/>
        <v xml:space="preserve"> </v>
      </c>
      <c r="L238" s="56">
        <f t="shared" si="15"/>
        <v>10.333333333333334</v>
      </c>
    </row>
    <row r="239" spans="1:12">
      <c r="A239" s="41" t="s">
        <v>27</v>
      </c>
      <c r="B239" s="12" t="s">
        <v>118</v>
      </c>
      <c r="C239" s="14">
        <v>16</v>
      </c>
      <c r="D239" s="14">
        <v>6</v>
      </c>
      <c r="E239" s="14">
        <v>19</v>
      </c>
      <c r="F239" s="32">
        <v>14</v>
      </c>
      <c r="G239" s="34" t="s">
        <v>7</v>
      </c>
      <c r="H239" s="35" t="s">
        <v>457</v>
      </c>
      <c r="I239" s="60">
        <f t="shared" si="13"/>
        <v>14</v>
      </c>
      <c r="J239" s="59" t="str">
        <f t="shared" si="16"/>
        <v>Admis</v>
      </c>
      <c r="K239" s="61" t="str">
        <f t="shared" si="14"/>
        <v>Assez bien</v>
      </c>
      <c r="L239" s="56">
        <f t="shared" si="15"/>
        <v>13.666666666666666</v>
      </c>
    </row>
    <row r="240" spans="1:12">
      <c r="A240" s="41" t="s">
        <v>412</v>
      </c>
      <c r="B240" s="12" t="s">
        <v>112</v>
      </c>
      <c r="C240" s="14">
        <v>19</v>
      </c>
      <c r="D240" s="14">
        <v>1</v>
      </c>
      <c r="E240" s="14">
        <v>7</v>
      </c>
      <c r="F240" s="32">
        <v>10.428571428571429</v>
      </c>
      <c r="G240" s="34" t="s">
        <v>7</v>
      </c>
      <c r="H240" s="35"/>
      <c r="I240" s="60">
        <f t="shared" si="13"/>
        <v>10.428571428571429</v>
      </c>
      <c r="J240" s="59" t="str">
        <f t="shared" si="16"/>
        <v>Admis</v>
      </c>
      <c r="K240" s="61" t="str">
        <f t="shared" si="14"/>
        <v xml:space="preserve"> </v>
      </c>
      <c r="L240" s="56">
        <f t="shared" si="15"/>
        <v>9</v>
      </c>
    </row>
    <row r="241" spans="1:12">
      <c r="A241" s="41" t="s">
        <v>413</v>
      </c>
      <c r="B241" s="12" t="s">
        <v>209</v>
      </c>
      <c r="C241" s="14">
        <v>2</v>
      </c>
      <c r="D241" s="14">
        <v>4</v>
      </c>
      <c r="E241" s="14">
        <v>16</v>
      </c>
      <c r="F241" s="32">
        <v>6.5714285714285712</v>
      </c>
      <c r="G241" s="34" t="s">
        <v>459</v>
      </c>
      <c r="H241" s="35" t="s">
        <v>10</v>
      </c>
      <c r="I241" s="60">
        <f t="shared" si="13"/>
        <v>6.5714285714285712</v>
      </c>
      <c r="J241" s="59" t="str">
        <f t="shared" si="16"/>
        <v>Non admis</v>
      </c>
      <c r="K241" s="61" t="str">
        <f t="shared" si="14"/>
        <v xml:space="preserve"> </v>
      </c>
      <c r="L241" s="56">
        <f t="shared" si="15"/>
        <v>7.333333333333333</v>
      </c>
    </row>
    <row r="242" spans="1:12">
      <c r="A242" s="41" t="s">
        <v>414</v>
      </c>
      <c r="B242" s="12" t="s">
        <v>131</v>
      </c>
      <c r="C242" s="14">
        <v>8</v>
      </c>
      <c r="D242" s="14">
        <v>15</v>
      </c>
      <c r="E242" s="14">
        <v>8</v>
      </c>
      <c r="F242" s="32">
        <v>10</v>
      </c>
      <c r="G242" s="34" t="s">
        <v>7</v>
      </c>
      <c r="H242" s="35"/>
      <c r="I242" s="60">
        <f t="shared" si="13"/>
        <v>10</v>
      </c>
      <c r="J242" s="59" t="str">
        <f t="shared" si="16"/>
        <v>Admis</v>
      </c>
      <c r="K242" s="61" t="str">
        <f t="shared" si="14"/>
        <v xml:space="preserve"> </v>
      </c>
      <c r="L242" s="56">
        <f t="shared" si="15"/>
        <v>10.333333333333334</v>
      </c>
    </row>
    <row r="243" spans="1:12">
      <c r="A243" s="41" t="s">
        <v>415</v>
      </c>
      <c r="B243" s="12" t="s">
        <v>128</v>
      </c>
      <c r="C243" s="14">
        <v>9</v>
      </c>
      <c r="D243" s="14">
        <v>10</v>
      </c>
      <c r="E243" s="14">
        <v>4</v>
      </c>
      <c r="F243" s="32">
        <v>7.8571428571428568</v>
      </c>
      <c r="G243" s="34" t="s">
        <v>459</v>
      </c>
      <c r="H243" s="35" t="s">
        <v>10</v>
      </c>
      <c r="I243" s="60">
        <f t="shared" si="13"/>
        <v>7.8571428571428568</v>
      </c>
      <c r="J243" s="59" t="str">
        <f t="shared" si="16"/>
        <v>Non admis</v>
      </c>
      <c r="K243" s="61" t="str">
        <f t="shared" si="14"/>
        <v xml:space="preserve"> </v>
      </c>
      <c r="L243" s="56">
        <f t="shared" si="15"/>
        <v>7.666666666666667</v>
      </c>
    </row>
    <row r="244" spans="1:12">
      <c r="A244" s="41" t="s">
        <v>416</v>
      </c>
      <c r="B244" s="12" t="s">
        <v>28</v>
      </c>
      <c r="C244" s="14">
        <v>10</v>
      </c>
      <c r="D244" s="14">
        <v>5</v>
      </c>
      <c r="E244" s="14">
        <v>5</v>
      </c>
      <c r="F244" s="32">
        <v>7.1428571428571432</v>
      </c>
      <c r="G244" s="34" t="s">
        <v>459</v>
      </c>
      <c r="H244" s="35" t="s">
        <v>10</v>
      </c>
      <c r="I244" s="60">
        <f t="shared" si="13"/>
        <v>7.1428571428571432</v>
      </c>
      <c r="J244" s="59" t="str">
        <f t="shared" si="16"/>
        <v>Non admis</v>
      </c>
      <c r="K244" s="61" t="str">
        <f t="shared" si="14"/>
        <v xml:space="preserve"> </v>
      </c>
      <c r="L244" s="56">
        <f t="shared" si="15"/>
        <v>6.666666666666667</v>
      </c>
    </row>
    <row r="245" spans="1:12">
      <c r="A245" s="41" t="s">
        <v>416</v>
      </c>
      <c r="B245" s="12" t="s">
        <v>210</v>
      </c>
      <c r="C245" s="14">
        <v>4</v>
      </c>
      <c r="D245" s="14">
        <v>16</v>
      </c>
      <c r="E245" s="14">
        <v>10</v>
      </c>
      <c r="F245" s="32">
        <v>9.1428571428571423</v>
      </c>
      <c r="G245" s="34" t="s">
        <v>459</v>
      </c>
      <c r="H245" s="35" t="s">
        <v>10</v>
      </c>
      <c r="I245" s="60">
        <f t="shared" si="13"/>
        <v>9.1428571428571423</v>
      </c>
      <c r="J245" s="59" t="str">
        <f t="shared" si="16"/>
        <v>Non admis</v>
      </c>
      <c r="K245" s="61" t="str">
        <f t="shared" si="14"/>
        <v xml:space="preserve"> </v>
      </c>
      <c r="L245" s="56">
        <f t="shared" si="15"/>
        <v>10</v>
      </c>
    </row>
    <row r="246" spans="1:12">
      <c r="A246" s="41" t="s">
        <v>417</v>
      </c>
      <c r="B246" s="12" t="s">
        <v>211</v>
      </c>
      <c r="C246" s="14">
        <v>5</v>
      </c>
      <c r="D246" s="14">
        <v>19</v>
      </c>
      <c r="E246" s="14">
        <v>11</v>
      </c>
      <c r="F246" s="32">
        <v>10.714285714285714</v>
      </c>
      <c r="G246" s="34" t="s">
        <v>7</v>
      </c>
      <c r="H246" s="35"/>
      <c r="I246" s="60">
        <f t="shared" si="13"/>
        <v>10.714285714285714</v>
      </c>
      <c r="J246" s="59" t="str">
        <f t="shared" si="16"/>
        <v>Admis</v>
      </c>
      <c r="K246" s="61" t="str">
        <f t="shared" si="14"/>
        <v xml:space="preserve"> </v>
      </c>
      <c r="L246" s="56">
        <f t="shared" si="15"/>
        <v>11.666666666666666</v>
      </c>
    </row>
    <row r="247" spans="1:12">
      <c r="A247" s="41" t="s">
        <v>418</v>
      </c>
      <c r="B247" s="12" t="s">
        <v>93</v>
      </c>
      <c r="C247" s="14">
        <v>11</v>
      </c>
      <c r="D247" s="14">
        <v>7</v>
      </c>
      <c r="E247" s="14">
        <v>16</v>
      </c>
      <c r="F247" s="32">
        <v>11.285714285714286</v>
      </c>
      <c r="G247" s="34" t="s">
        <v>7</v>
      </c>
      <c r="H247" s="35"/>
      <c r="I247" s="60">
        <f t="shared" si="13"/>
        <v>11.285714285714286</v>
      </c>
      <c r="J247" s="59" t="str">
        <f t="shared" si="16"/>
        <v>Admis</v>
      </c>
      <c r="K247" s="61" t="str">
        <f t="shared" si="14"/>
        <v/>
      </c>
      <c r="L247" s="56">
        <f t="shared" si="15"/>
        <v>11.333333333333334</v>
      </c>
    </row>
    <row r="248" spans="1:12">
      <c r="A248" s="41" t="s">
        <v>419</v>
      </c>
      <c r="B248" s="12" t="s">
        <v>212</v>
      </c>
      <c r="C248" s="14">
        <v>16</v>
      </c>
      <c r="D248" s="14">
        <v>16</v>
      </c>
      <c r="E248" s="14">
        <v>5</v>
      </c>
      <c r="F248" s="32">
        <v>12.857142857142858</v>
      </c>
      <c r="G248" s="34" t="s">
        <v>7</v>
      </c>
      <c r="H248" s="35" t="s">
        <v>455</v>
      </c>
      <c r="I248" s="60">
        <f t="shared" si="13"/>
        <v>12.857142857142858</v>
      </c>
      <c r="J248" s="59" t="str">
        <f t="shared" si="16"/>
        <v>Admis</v>
      </c>
      <c r="K248" s="61" t="str">
        <f t="shared" si="14"/>
        <v>Assez bien</v>
      </c>
      <c r="L248" s="56">
        <f t="shared" si="15"/>
        <v>12.333333333333334</v>
      </c>
    </row>
    <row r="249" spans="1:12">
      <c r="A249" s="41" t="s">
        <v>420</v>
      </c>
      <c r="B249" s="12" t="s">
        <v>79</v>
      </c>
      <c r="C249" s="14">
        <v>5</v>
      </c>
      <c r="D249" s="14">
        <v>8</v>
      </c>
      <c r="E249" s="14">
        <v>19</v>
      </c>
      <c r="F249" s="32">
        <v>9.8571428571428577</v>
      </c>
      <c r="G249" s="34" t="s">
        <v>459</v>
      </c>
      <c r="H249" s="35" t="s">
        <v>10</v>
      </c>
      <c r="I249" s="60">
        <f t="shared" si="13"/>
        <v>9.8571428571428577</v>
      </c>
      <c r="J249" s="59" t="str">
        <f t="shared" si="16"/>
        <v>Non admis</v>
      </c>
      <c r="K249" s="61" t="str">
        <f t="shared" si="14"/>
        <v xml:space="preserve"> </v>
      </c>
      <c r="L249" s="56">
        <f t="shared" si="15"/>
        <v>10.666666666666666</v>
      </c>
    </row>
    <row r="250" spans="1:12">
      <c r="A250" s="42" t="s">
        <v>31</v>
      </c>
      <c r="B250" s="12" t="s">
        <v>213</v>
      </c>
      <c r="C250" s="14">
        <v>19</v>
      </c>
      <c r="D250" s="14">
        <v>11</v>
      </c>
      <c r="E250" s="14">
        <v>7</v>
      </c>
      <c r="F250" s="32">
        <v>13.285714285714286</v>
      </c>
      <c r="G250" s="34" t="s">
        <v>7</v>
      </c>
      <c r="H250" s="35" t="s">
        <v>455</v>
      </c>
      <c r="I250" s="60">
        <f t="shared" si="13"/>
        <v>13.285714285714286</v>
      </c>
      <c r="J250" s="59" t="str">
        <f t="shared" si="16"/>
        <v>Admis</v>
      </c>
      <c r="K250" s="61" t="str">
        <f t="shared" si="14"/>
        <v>Assez bien</v>
      </c>
      <c r="L250" s="56">
        <f t="shared" si="15"/>
        <v>12.333333333333334</v>
      </c>
    </row>
    <row r="251" spans="1:12">
      <c r="A251" s="41" t="s">
        <v>421</v>
      </c>
      <c r="B251" s="12" t="s">
        <v>214</v>
      </c>
      <c r="C251" s="14">
        <v>7</v>
      </c>
      <c r="D251" s="14">
        <v>12</v>
      </c>
      <c r="E251" s="14">
        <v>16</v>
      </c>
      <c r="F251" s="32">
        <v>11</v>
      </c>
      <c r="G251" s="34" t="s">
        <v>7</v>
      </c>
      <c r="H251" s="35"/>
      <c r="I251" s="60">
        <f t="shared" si="13"/>
        <v>11</v>
      </c>
      <c r="J251" s="59" t="str">
        <f t="shared" si="16"/>
        <v>Admis</v>
      </c>
      <c r="K251" s="61" t="str">
        <f t="shared" si="14"/>
        <v xml:space="preserve"> </v>
      </c>
      <c r="L251" s="56">
        <f t="shared" si="15"/>
        <v>11.666666666666666</v>
      </c>
    </row>
    <row r="252" spans="1:12">
      <c r="A252" s="41" t="s">
        <v>422</v>
      </c>
      <c r="B252" s="12" t="s">
        <v>215</v>
      </c>
      <c r="C252" s="14">
        <v>16</v>
      </c>
      <c r="D252" s="14">
        <v>14</v>
      </c>
      <c r="E252" s="14">
        <v>8</v>
      </c>
      <c r="F252" s="32">
        <v>13.142857142857142</v>
      </c>
      <c r="G252" s="34" t="s">
        <v>7</v>
      </c>
      <c r="H252" s="35" t="s">
        <v>455</v>
      </c>
      <c r="I252" s="60">
        <f t="shared" si="13"/>
        <v>13.142857142857142</v>
      </c>
      <c r="J252" s="59" t="str">
        <f t="shared" si="16"/>
        <v>Admis</v>
      </c>
      <c r="K252" s="61" t="str">
        <f t="shared" si="14"/>
        <v>Assez bien</v>
      </c>
      <c r="L252" s="56">
        <f t="shared" si="15"/>
        <v>12.666666666666666</v>
      </c>
    </row>
    <row r="253" spans="1:12">
      <c r="A253" s="41" t="s">
        <v>423</v>
      </c>
      <c r="B253" s="12" t="s">
        <v>84</v>
      </c>
      <c r="C253" s="14">
        <v>8</v>
      </c>
      <c r="D253" s="14">
        <v>14</v>
      </c>
      <c r="E253" s="14">
        <v>2</v>
      </c>
      <c r="F253" s="32">
        <v>8</v>
      </c>
      <c r="G253" s="34" t="s">
        <v>459</v>
      </c>
      <c r="H253" s="35" t="s">
        <v>10</v>
      </c>
      <c r="I253" s="60">
        <f t="shared" si="13"/>
        <v>8</v>
      </c>
      <c r="J253" s="59" t="str">
        <f t="shared" si="16"/>
        <v>Non admis</v>
      </c>
      <c r="K253" s="61" t="str">
        <f t="shared" si="14"/>
        <v xml:space="preserve"> </v>
      </c>
      <c r="L253" s="56">
        <f t="shared" si="15"/>
        <v>8</v>
      </c>
    </row>
    <row r="254" spans="1:12">
      <c r="A254" s="42" t="s">
        <v>72</v>
      </c>
      <c r="B254" s="12" t="s">
        <v>216</v>
      </c>
      <c r="C254" s="14">
        <v>11</v>
      </c>
      <c r="D254" s="14">
        <v>16</v>
      </c>
      <c r="E254" s="14">
        <v>12</v>
      </c>
      <c r="F254" s="32">
        <v>12.714285714285714</v>
      </c>
      <c r="G254" s="34" t="s">
        <v>7</v>
      </c>
      <c r="H254" s="35" t="s">
        <v>455</v>
      </c>
      <c r="I254" s="60">
        <f t="shared" si="13"/>
        <v>12.714285714285714</v>
      </c>
      <c r="J254" s="59" t="str">
        <f t="shared" si="16"/>
        <v>Admis</v>
      </c>
      <c r="K254" s="61" t="str">
        <f t="shared" si="14"/>
        <v>Assez bien</v>
      </c>
      <c r="L254" s="56">
        <f t="shared" si="15"/>
        <v>13</v>
      </c>
    </row>
    <row r="255" spans="1:12">
      <c r="A255" s="42" t="s">
        <v>59</v>
      </c>
      <c r="B255" s="12" t="s">
        <v>160</v>
      </c>
      <c r="C255" s="14">
        <v>12</v>
      </c>
      <c r="D255" s="14">
        <v>11</v>
      </c>
      <c r="E255" s="14">
        <v>10</v>
      </c>
      <c r="F255" s="32">
        <v>11.142857142857142</v>
      </c>
      <c r="G255" s="34" t="s">
        <v>7</v>
      </c>
      <c r="H255" s="35"/>
      <c r="I255" s="60">
        <f t="shared" si="13"/>
        <v>11.142857142857142</v>
      </c>
      <c r="J255" s="59" t="str">
        <f t="shared" si="16"/>
        <v>Admis</v>
      </c>
      <c r="K255" s="61" t="str">
        <f t="shared" si="14"/>
        <v/>
      </c>
      <c r="L255" s="56">
        <f t="shared" si="15"/>
        <v>11</v>
      </c>
    </row>
    <row r="256" spans="1:12">
      <c r="A256" s="41" t="s">
        <v>424</v>
      </c>
      <c r="B256" s="12" t="s">
        <v>217</v>
      </c>
      <c r="C256" s="14">
        <v>14</v>
      </c>
      <c r="D256" s="14">
        <v>12</v>
      </c>
      <c r="E256" s="14">
        <v>6</v>
      </c>
      <c r="F256" s="32">
        <v>11.142857142857142</v>
      </c>
      <c r="G256" s="34" t="s">
        <v>7</v>
      </c>
      <c r="H256" s="35"/>
      <c r="I256" s="60">
        <f t="shared" si="13"/>
        <v>11.142857142857142</v>
      </c>
      <c r="J256" s="59" t="str">
        <f t="shared" si="16"/>
        <v>Admis</v>
      </c>
      <c r="K256" s="61" t="str">
        <f t="shared" si="14"/>
        <v/>
      </c>
      <c r="L256" s="56">
        <f t="shared" si="15"/>
        <v>10.666666666666666</v>
      </c>
    </row>
    <row r="257" spans="1:12">
      <c r="A257" s="41" t="s">
        <v>425</v>
      </c>
      <c r="B257" s="12" t="s">
        <v>218</v>
      </c>
      <c r="C257" s="14">
        <v>14</v>
      </c>
      <c r="D257" s="14">
        <v>16</v>
      </c>
      <c r="E257" s="14">
        <v>17</v>
      </c>
      <c r="F257" s="32">
        <v>15.428571428571429</v>
      </c>
      <c r="G257" s="34" t="s">
        <v>7</v>
      </c>
      <c r="H257" s="35" t="s">
        <v>457</v>
      </c>
      <c r="I257" s="60">
        <f t="shared" si="13"/>
        <v>15.428571428571429</v>
      </c>
      <c r="J257" s="59" t="str">
        <f t="shared" si="16"/>
        <v>Admis</v>
      </c>
      <c r="K257" s="61" t="str">
        <f t="shared" si="14"/>
        <v>Assez bien</v>
      </c>
      <c r="L257" s="56">
        <f t="shared" si="15"/>
        <v>15.666666666666666</v>
      </c>
    </row>
    <row r="258" spans="1:12">
      <c r="A258" s="41" t="s">
        <v>426</v>
      </c>
      <c r="B258" s="12" t="s">
        <v>219</v>
      </c>
      <c r="C258" s="14">
        <v>15</v>
      </c>
      <c r="D258" s="14">
        <v>13</v>
      </c>
      <c r="E258" s="14">
        <v>12</v>
      </c>
      <c r="F258" s="32">
        <v>13.571428571428571</v>
      </c>
      <c r="G258" s="34" t="s">
        <v>7</v>
      </c>
      <c r="H258" s="35" t="s">
        <v>455</v>
      </c>
      <c r="I258" s="60">
        <f t="shared" si="13"/>
        <v>13.571428571428571</v>
      </c>
      <c r="J258" s="59" t="str">
        <f t="shared" si="16"/>
        <v>Admis</v>
      </c>
      <c r="K258" s="61" t="str">
        <f t="shared" si="14"/>
        <v>Assez bien</v>
      </c>
      <c r="L258" s="56">
        <f t="shared" si="15"/>
        <v>13.333333333333334</v>
      </c>
    </row>
    <row r="259" spans="1:12">
      <c r="A259" s="42" t="s">
        <v>29</v>
      </c>
      <c r="B259" s="12" t="s">
        <v>205</v>
      </c>
      <c r="C259" s="14">
        <v>13</v>
      </c>
      <c r="D259" s="14">
        <v>3</v>
      </c>
      <c r="E259" s="14">
        <v>6</v>
      </c>
      <c r="F259" s="32">
        <v>8.1428571428571423</v>
      </c>
      <c r="G259" s="34" t="s">
        <v>459</v>
      </c>
      <c r="H259" s="35" t="s">
        <v>10</v>
      </c>
      <c r="I259" s="60">
        <f t="shared" si="13"/>
        <v>8.1428571428571423</v>
      </c>
      <c r="J259" s="59" t="str">
        <f t="shared" si="16"/>
        <v>Non admis</v>
      </c>
      <c r="K259" s="61" t="str">
        <f t="shared" si="14"/>
        <v xml:space="preserve"> </v>
      </c>
      <c r="L259" s="56">
        <f t="shared" si="15"/>
        <v>7.333333333333333</v>
      </c>
    </row>
    <row r="260" spans="1:12">
      <c r="A260" s="43" t="s">
        <v>23</v>
      </c>
      <c r="B260" s="12" t="s">
        <v>134</v>
      </c>
      <c r="C260" s="14">
        <v>17</v>
      </c>
      <c r="D260" s="14">
        <v>10</v>
      </c>
      <c r="E260" s="14">
        <v>1</v>
      </c>
      <c r="F260" s="32">
        <v>10.428571428571429</v>
      </c>
      <c r="G260" s="34" t="s">
        <v>7</v>
      </c>
      <c r="H260" s="35"/>
      <c r="I260" s="60">
        <f t="shared" si="13"/>
        <v>10.428571428571429</v>
      </c>
      <c r="J260" s="59" t="str">
        <f t="shared" si="16"/>
        <v>Admis</v>
      </c>
      <c r="K260" s="61" t="str">
        <f t="shared" si="14"/>
        <v xml:space="preserve"> </v>
      </c>
      <c r="L260" s="56">
        <f t="shared" si="15"/>
        <v>9.3333333333333339</v>
      </c>
    </row>
    <row r="261" spans="1:12">
      <c r="A261" s="42" t="s">
        <v>69</v>
      </c>
      <c r="B261" s="12" t="s">
        <v>187</v>
      </c>
      <c r="C261" s="14">
        <v>11</v>
      </c>
      <c r="D261" s="14">
        <v>5</v>
      </c>
      <c r="E261" s="14">
        <v>4</v>
      </c>
      <c r="F261" s="32">
        <v>7.2857142857142856</v>
      </c>
      <c r="G261" s="34" t="s">
        <v>459</v>
      </c>
      <c r="H261" s="35" t="s">
        <v>10</v>
      </c>
      <c r="I261" s="60">
        <f t="shared" si="13"/>
        <v>7.2857142857142856</v>
      </c>
      <c r="J261" s="59" t="str">
        <f t="shared" si="16"/>
        <v>Non admis</v>
      </c>
      <c r="K261" s="61" t="str">
        <f t="shared" si="14"/>
        <v xml:space="preserve"> </v>
      </c>
      <c r="L261" s="56">
        <f t="shared" si="15"/>
        <v>6.666666666666667</v>
      </c>
    </row>
    <row r="262" spans="1:12">
      <c r="A262" s="41" t="s">
        <v>427</v>
      </c>
      <c r="B262" s="12" t="s">
        <v>112</v>
      </c>
      <c r="C262" s="14">
        <v>10</v>
      </c>
      <c r="D262" s="14">
        <v>12</v>
      </c>
      <c r="E262" s="14">
        <v>15</v>
      </c>
      <c r="F262" s="32">
        <v>12</v>
      </c>
      <c r="G262" s="34" t="s">
        <v>7</v>
      </c>
      <c r="H262" s="35" t="s">
        <v>455</v>
      </c>
      <c r="I262" s="60">
        <f t="shared" si="13"/>
        <v>12</v>
      </c>
      <c r="J262" s="59" t="str">
        <f t="shared" si="16"/>
        <v>Admis</v>
      </c>
      <c r="K262" s="61" t="str">
        <f t="shared" si="14"/>
        <v/>
      </c>
      <c r="L262" s="56">
        <f t="shared" si="15"/>
        <v>12.333333333333334</v>
      </c>
    </row>
    <row r="263" spans="1:12">
      <c r="A263" s="41" t="s">
        <v>428</v>
      </c>
      <c r="B263" s="12" t="s">
        <v>132</v>
      </c>
      <c r="C263" s="14">
        <v>9</v>
      </c>
      <c r="D263" s="14">
        <v>3</v>
      </c>
      <c r="E263" s="14">
        <v>10</v>
      </c>
      <c r="F263" s="32">
        <v>7.5714285714285712</v>
      </c>
      <c r="G263" s="34" t="s">
        <v>459</v>
      </c>
      <c r="H263" s="35" t="s">
        <v>10</v>
      </c>
      <c r="I263" s="60">
        <f t="shared" si="13"/>
        <v>7.5714285714285712</v>
      </c>
      <c r="J263" s="59" t="str">
        <f t="shared" si="16"/>
        <v>Non admis</v>
      </c>
      <c r="K263" s="61" t="str">
        <f t="shared" si="14"/>
        <v xml:space="preserve"> </v>
      </c>
      <c r="L263" s="56">
        <f t="shared" si="15"/>
        <v>7.333333333333333</v>
      </c>
    </row>
    <row r="264" spans="1:12">
      <c r="A264" s="42" t="s">
        <v>54</v>
      </c>
      <c r="B264" s="12" t="s">
        <v>154</v>
      </c>
      <c r="C264" s="14">
        <v>12</v>
      </c>
      <c r="D264" s="14">
        <v>9</v>
      </c>
      <c r="E264" s="14">
        <v>16</v>
      </c>
      <c r="F264" s="32">
        <v>12.285714285714286</v>
      </c>
      <c r="G264" s="34" t="s">
        <v>7</v>
      </c>
      <c r="H264" s="35" t="s">
        <v>455</v>
      </c>
      <c r="I264" s="60">
        <f t="shared" ref="I264:I300" si="17">(C264*$N$10+D264*$O$10+E264*$P$10)/($N$10+$O$10+$P$10)</f>
        <v>12.285714285714286</v>
      </c>
      <c r="J264" s="59" t="str">
        <f t="shared" si="16"/>
        <v>Admis</v>
      </c>
      <c r="K264" s="61" t="str">
        <f t="shared" ref="K264:K300" si="18">IF(I264&lt;&gt;"",IF(I264&lt;=11," ",IF(AND(I264&lt;11),"Passable",IF(AND(I264&gt;12,I264&lt;16),"Assez bien",IF(I264&gt;16,"Très Bien","")))),"")</f>
        <v>Assez bien</v>
      </c>
      <c r="L264" s="56">
        <f t="shared" ref="L264:L300" si="19">AVERAGE(C264:E264)</f>
        <v>12.333333333333334</v>
      </c>
    </row>
    <row r="265" spans="1:12">
      <c r="A265" s="41" t="s">
        <v>429</v>
      </c>
      <c r="B265" s="12" t="s">
        <v>220</v>
      </c>
      <c r="C265" s="14">
        <v>14</v>
      </c>
      <c r="D265" s="14">
        <v>8</v>
      </c>
      <c r="E265" s="14">
        <v>11</v>
      </c>
      <c r="F265" s="32">
        <v>11.428571428571429</v>
      </c>
      <c r="G265" s="34" t="s">
        <v>7</v>
      </c>
      <c r="H265" s="35"/>
      <c r="I265" s="60">
        <f t="shared" si="17"/>
        <v>11.428571428571429</v>
      </c>
      <c r="J265" s="59" t="str">
        <f t="shared" si="16"/>
        <v>Admis</v>
      </c>
      <c r="K265" s="61" t="str">
        <f t="shared" si="18"/>
        <v/>
      </c>
      <c r="L265" s="56">
        <f t="shared" si="19"/>
        <v>11</v>
      </c>
    </row>
    <row r="266" spans="1:12">
      <c r="A266" s="41" t="s">
        <v>430</v>
      </c>
      <c r="B266" s="12" t="s">
        <v>54</v>
      </c>
      <c r="C266" s="14">
        <v>15</v>
      </c>
      <c r="D266" s="14">
        <v>10</v>
      </c>
      <c r="E266" s="14">
        <v>12</v>
      </c>
      <c r="F266" s="32">
        <v>12.714285714285714</v>
      </c>
      <c r="G266" s="34" t="s">
        <v>7</v>
      </c>
      <c r="H266" s="35" t="s">
        <v>455</v>
      </c>
      <c r="I266" s="60">
        <f t="shared" si="17"/>
        <v>12.714285714285714</v>
      </c>
      <c r="J266" s="59" t="str">
        <f t="shared" si="16"/>
        <v>Admis</v>
      </c>
      <c r="K266" s="61" t="str">
        <f t="shared" si="18"/>
        <v>Assez bien</v>
      </c>
      <c r="L266" s="56">
        <f t="shared" si="19"/>
        <v>12.333333333333334</v>
      </c>
    </row>
    <row r="267" spans="1:12">
      <c r="A267" s="41" t="s">
        <v>431</v>
      </c>
      <c r="B267" s="12" t="s">
        <v>221</v>
      </c>
      <c r="C267" s="14">
        <v>11</v>
      </c>
      <c r="D267" s="14">
        <v>2</v>
      </c>
      <c r="E267" s="14">
        <v>16</v>
      </c>
      <c r="F267" s="32">
        <v>9.8571428571428577</v>
      </c>
      <c r="G267" s="34" t="s">
        <v>459</v>
      </c>
      <c r="H267" s="35" t="s">
        <v>10</v>
      </c>
      <c r="I267" s="60">
        <f t="shared" si="17"/>
        <v>9.8571428571428577</v>
      </c>
      <c r="J267" s="59" t="str">
        <f t="shared" si="16"/>
        <v>Non admis</v>
      </c>
      <c r="K267" s="61" t="str">
        <f t="shared" si="18"/>
        <v xml:space="preserve"> </v>
      </c>
      <c r="L267" s="56">
        <f t="shared" si="19"/>
        <v>9.6666666666666661</v>
      </c>
    </row>
    <row r="268" spans="1:12">
      <c r="A268" s="41" t="s">
        <v>432</v>
      </c>
      <c r="B268" s="12" t="s">
        <v>103</v>
      </c>
      <c r="C268" s="14">
        <v>10</v>
      </c>
      <c r="D268" s="14">
        <v>14</v>
      </c>
      <c r="E268" s="14">
        <v>13</v>
      </c>
      <c r="F268" s="32">
        <v>12</v>
      </c>
      <c r="G268" s="34" t="s">
        <v>7</v>
      </c>
      <c r="H268" s="35" t="s">
        <v>455</v>
      </c>
      <c r="I268" s="60">
        <f t="shared" si="17"/>
        <v>12</v>
      </c>
      <c r="J268" s="59" t="str">
        <f t="shared" si="16"/>
        <v>Admis</v>
      </c>
      <c r="K268" s="61" t="str">
        <f t="shared" si="18"/>
        <v/>
      </c>
      <c r="L268" s="56">
        <f t="shared" si="19"/>
        <v>12.333333333333334</v>
      </c>
    </row>
    <row r="269" spans="1:12">
      <c r="A269" s="41" t="s">
        <v>433</v>
      </c>
      <c r="B269" s="12" t="s">
        <v>219</v>
      </c>
      <c r="C269" s="14">
        <v>10</v>
      </c>
      <c r="D269" s="14">
        <v>16</v>
      </c>
      <c r="E269" s="14">
        <v>3</v>
      </c>
      <c r="F269" s="32">
        <v>9.7142857142857135</v>
      </c>
      <c r="G269" s="34" t="s">
        <v>459</v>
      </c>
      <c r="H269" s="35" t="s">
        <v>10</v>
      </c>
      <c r="I269" s="60">
        <f t="shared" si="17"/>
        <v>9.7142857142857135</v>
      </c>
      <c r="J269" s="59" t="str">
        <f t="shared" si="16"/>
        <v>Non admis</v>
      </c>
      <c r="K269" s="61" t="str">
        <f t="shared" si="18"/>
        <v xml:space="preserve"> </v>
      </c>
      <c r="L269" s="56">
        <f t="shared" si="19"/>
        <v>9.6666666666666661</v>
      </c>
    </row>
    <row r="270" spans="1:12">
      <c r="A270" s="41" t="s">
        <v>434</v>
      </c>
      <c r="B270" s="12" t="s">
        <v>222</v>
      </c>
      <c r="C270" s="14">
        <v>9</v>
      </c>
      <c r="D270" s="14">
        <v>19</v>
      </c>
      <c r="E270" s="14">
        <v>10</v>
      </c>
      <c r="F270" s="32">
        <v>12.142857142857142</v>
      </c>
      <c r="G270" s="34" t="s">
        <v>7</v>
      </c>
      <c r="H270" s="35" t="s">
        <v>455</v>
      </c>
      <c r="I270" s="60">
        <f t="shared" si="17"/>
        <v>12.142857142857142</v>
      </c>
      <c r="J270" s="59" t="str">
        <f t="shared" si="16"/>
        <v>Admis</v>
      </c>
      <c r="K270" s="61" t="str">
        <f t="shared" si="18"/>
        <v>Assez bien</v>
      </c>
      <c r="L270" s="56">
        <f t="shared" si="19"/>
        <v>12.666666666666666</v>
      </c>
    </row>
    <row r="271" spans="1:12">
      <c r="A271" s="41" t="s">
        <v>435</v>
      </c>
      <c r="B271" s="12" t="s">
        <v>223</v>
      </c>
      <c r="C271" s="14">
        <v>8</v>
      </c>
      <c r="D271" s="14">
        <v>2</v>
      </c>
      <c r="E271" s="14">
        <v>4</v>
      </c>
      <c r="F271" s="32">
        <v>5.1428571428571432</v>
      </c>
      <c r="G271" s="34" t="s">
        <v>459</v>
      </c>
      <c r="H271" s="35" t="s">
        <v>10</v>
      </c>
      <c r="I271" s="60">
        <f t="shared" si="17"/>
        <v>5.1428571428571432</v>
      </c>
      <c r="J271" s="59" t="str">
        <f t="shared" si="16"/>
        <v>Non admis</v>
      </c>
      <c r="K271" s="61" t="str">
        <f t="shared" si="18"/>
        <v xml:space="preserve"> </v>
      </c>
      <c r="L271" s="56">
        <f t="shared" si="19"/>
        <v>4.666666666666667</v>
      </c>
    </row>
    <row r="272" spans="1:12">
      <c r="A272" s="41" t="s">
        <v>436</v>
      </c>
      <c r="B272" s="12" t="s">
        <v>80</v>
      </c>
      <c r="C272" s="14">
        <v>10</v>
      </c>
      <c r="D272" s="14">
        <v>8</v>
      </c>
      <c r="E272" s="14">
        <v>10</v>
      </c>
      <c r="F272" s="32">
        <v>9.4285714285714288</v>
      </c>
      <c r="G272" s="34" t="s">
        <v>459</v>
      </c>
      <c r="H272" s="35" t="s">
        <v>10</v>
      </c>
      <c r="I272" s="60">
        <f t="shared" si="17"/>
        <v>9.4285714285714288</v>
      </c>
      <c r="J272" s="59" t="str">
        <f t="shared" si="16"/>
        <v>Non admis</v>
      </c>
      <c r="K272" s="61" t="str">
        <f t="shared" si="18"/>
        <v xml:space="preserve"> </v>
      </c>
      <c r="L272" s="56">
        <f t="shared" si="19"/>
        <v>9.3333333333333339</v>
      </c>
    </row>
    <row r="273" spans="1:12">
      <c r="A273" s="41" t="s">
        <v>437</v>
      </c>
      <c r="B273" s="12" t="s">
        <v>148</v>
      </c>
      <c r="C273" s="14">
        <v>2</v>
      </c>
      <c r="D273" s="14">
        <v>9</v>
      </c>
      <c r="E273" s="14">
        <v>5</v>
      </c>
      <c r="F273" s="32">
        <v>4.8571428571428568</v>
      </c>
      <c r="G273" s="34" t="s">
        <v>459</v>
      </c>
      <c r="H273" s="35" t="s">
        <v>10</v>
      </c>
      <c r="I273" s="60">
        <f t="shared" si="17"/>
        <v>4.8571428571428568</v>
      </c>
      <c r="J273" s="59" t="str">
        <f t="shared" si="16"/>
        <v>Non admis</v>
      </c>
      <c r="K273" s="61" t="str">
        <f t="shared" si="18"/>
        <v xml:space="preserve"> </v>
      </c>
      <c r="L273" s="56">
        <f t="shared" si="19"/>
        <v>5.333333333333333</v>
      </c>
    </row>
    <row r="274" spans="1:12">
      <c r="A274" s="41" t="s">
        <v>438</v>
      </c>
      <c r="B274" s="12" t="s">
        <v>78</v>
      </c>
      <c r="C274" s="14">
        <v>14</v>
      </c>
      <c r="D274" s="14">
        <v>4</v>
      </c>
      <c r="E274" s="14">
        <v>11</v>
      </c>
      <c r="F274" s="32">
        <v>10.285714285714286</v>
      </c>
      <c r="G274" s="34" t="s">
        <v>7</v>
      </c>
      <c r="H274" s="35"/>
      <c r="I274" s="60">
        <f t="shared" si="17"/>
        <v>10.285714285714286</v>
      </c>
      <c r="J274" s="59" t="str">
        <f t="shared" si="16"/>
        <v>Admis</v>
      </c>
      <c r="K274" s="61" t="str">
        <f t="shared" si="18"/>
        <v xml:space="preserve"> </v>
      </c>
      <c r="L274" s="56">
        <f t="shared" si="19"/>
        <v>9.6666666666666661</v>
      </c>
    </row>
    <row r="275" spans="1:12">
      <c r="A275" s="41" t="s">
        <v>439</v>
      </c>
      <c r="B275" s="12" t="s">
        <v>224</v>
      </c>
      <c r="C275" s="14">
        <v>16</v>
      </c>
      <c r="D275" s="14">
        <v>10</v>
      </c>
      <c r="E275" s="14">
        <v>16</v>
      </c>
      <c r="F275" s="32">
        <v>14.285714285714286</v>
      </c>
      <c r="G275" s="34" t="s">
        <v>7</v>
      </c>
      <c r="H275" s="35" t="s">
        <v>457</v>
      </c>
      <c r="I275" s="60">
        <f t="shared" si="17"/>
        <v>14.285714285714286</v>
      </c>
      <c r="J275" s="59" t="str">
        <f t="shared" si="16"/>
        <v>Admis</v>
      </c>
      <c r="K275" s="61" t="str">
        <f t="shared" si="18"/>
        <v>Assez bien</v>
      </c>
      <c r="L275" s="56">
        <f t="shared" si="19"/>
        <v>14</v>
      </c>
    </row>
    <row r="276" spans="1:12">
      <c r="A276" s="41" t="s">
        <v>440</v>
      </c>
      <c r="B276" s="12" t="s">
        <v>225</v>
      </c>
      <c r="C276" s="14">
        <v>19</v>
      </c>
      <c r="D276" s="14">
        <v>5</v>
      </c>
      <c r="E276" s="14">
        <v>5</v>
      </c>
      <c r="F276" s="32">
        <v>11</v>
      </c>
      <c r="G276" s="34" t="s">
        <v>7</v>
      </c>
      <c r="H276" s="35"/>
      <c r="I276" s="60">
        <f t="shared" si="17"/>
        <v>11</v>
      </c>
      <c r="J276" s="59" t="str">
        <f t="shared" si="16"/>
        <v>Admis</v>
      </c>
      <c r="K276" s="61" t="str">
        <f t="shared" si="18"/>
        <v xml:space="preserve"> </v>
      </c>
      <c r="L276" s="56">
        <f t="shared" si="19"/>
        <v>9.6666666666666661</v>
      </c>
    </row>
    <row r="277" spans="1:12">
      <c r="A277" s="41" t="s">
        <v>441</v>
      </c>
      <c r="B277" s="12" t="s">
        <v>226</v>
      </c>
      <c r="C277" s="14">
        <v>2</v>
      </c>
      <c r="D277" s="14">
        <v>11</v>
      </c>
      <c r="E277" s="14">
        <v>19</v>
      </c>
      <c r="F277" s="32">
        <v>9.4285714285714288</v>
      </c>
      <c r="G277" s="34" t="s">
        <v>459</v>
      </c>
      <c r="H277" s="35" t="s">
        <v>10</v>
      </c>
      <c r="I277" s="60">
        <f t="shared" si="17"/>
        <v>9.4285714285714288</v>
      </c>
      <c r="J277" s="59" t="str">
        <f t="shared" si="16"/>
        <v>Non admis</v>
      </c>
      <c r="K277" s="61" t="str">
        <f t="shared" si="18"/>
        <v xml:space="preserve"> </v>
      </c>
      <c r="L277" s="56">
        <f t="shared" si="19"/>
        <v>10.666666666666666</v>
      </c>
    </row>
    <row r="278" spans="1:12">
      <c r="A278" s="41" t="s">
        <v>442</v>
      </c>
      <c r="B278" s="12" t="s">
        <v>227</v>
      </c>
      <c r="C278" s="14">
        <v>8</v>
      </c>
      <c r="D278" s="14">
        <v>16</v>
      </c>
      <c r="E278" s="14">
        <v>7</v>
      </c>
      <c r="F278" s="32">
        <v>10</v>
      </c>
      <c r="G278" s="34" t="s">
        <v>7</v>
      </c>
      <c r="H278" s="35"/>
      <c r="I278" s="60">
        <f t="shared" si="17"/>
        <v>10</v>
      </c>
      <c r="J278" s="59" t="str">
        <f t="shared" si="16"/>
        <v>Admis</v>
      </c>
      <c r="K278" s="61" t="str">
        <f t="shared" si="18"/>
        <v xml:space="preserve"> </v>
      </c>
      <c r="L278" s="56">
        <f t="shared" si="19"/>
        <v>10.333333333333334</v>
      </c>
    </row>
    <row r="279" spans="1:12">
      <c r="A279" s="41" t="s">
        <v>443</v>
      </c>
      <c r="B279" s="12" t="s">
        <v>134</v>
      </c>
      <c r="C279" s="14">
        <v>9</v>
      </c>
      <c r="D279" s="14">
        <v>5</v>
      </c>
      <c r="E279" s="14">
        <v>16</v>
      </c>
      <c r="F279" s="32">
        <v>9.8571428571428577</v>
      </c>
      <c r="G279" s="34" t="s">
        <v>459</v>
      </c>
      <c r="H279" s="35" t="s">
        <v>10</v>
      </c>
      <c r="I279" s="60">
        <f t="shared" si="17"/>
        <v>9.8571428571428577</v>
      </c>
      <c r="J279" s="59" t="str">
        <f t="shared" si="16"/>
        <v>Non admis</v>
      </c>
      <c r="K279" s="61" t="str">
        <f t="shared" si="18"/>
        <v xml:space="preserve"> </v>
      </c>
      <c r="L279" s="56">
        <f t="shared" si="19"/>
        <v>10</v>
      </c>
    </row>
    <row r="280" spans="1:12">
      <c r="A280" s="41" t="s">
        <v>444</v>
      </c>
      <c r="B280" s="12" t="s">
        <v>228</v>
      </c>
      <c r="C280" s="14">
        <v>4</v>
      </c>
      <c r="D280" s="14">
        <v>19</v>
      </c>
      <c r="E280" s="14">
        <v>8</v>
      </c>
      <c r="F280" s="32">
        <v>9.4285714285714288</v>
      </c>
      <c r="G280" s="34" t="s">
        <v>459</v>
      </c>
      <c r="H280" s="35" t="s">
        <v>10</v>
      </c>
      <c r="I280" s="60">
        <f t="shared" si="17"/>
        <v>9.4285714285714288</v>
      </c>
      <c r="J280" s="59" t="str">
        <f t="shared" si="16"/>
        <v>Non admis</v>
      </c>
      <c r="K280" s="61" t="str">
        <f t="shared" si="18"/>
        <v xml:space="preserve"> </v>
      </c>
      <c r="L280" s="56">
        <f t="shared" si="19"/>
        <v>10.333333333333334</v>
      </c>
    </row>
    <row r="281" spans="1:12">
      <c r="A281" s="41" t="s">
        <v>445</v>
      </c>
      <c r="B281" s="12" t="s">
        <v>229</v>
      </c>
      <c r="C281" s="14">
        <v>10</v>
      </c>
      <c r="D281" s="14">
        <v>7</v>
      </c>
      <c r="E281" s="14">
        <v>11</v>
      </c>
      <c r="F281" s="32">
        <v>9.4285714285714288</v>
      </c>
      <c r="G281" s="34" t="s">
        <v>459</v>
      </c>
      <c r="H281" s="35" t="s">
        <v>10</v>
      </c>
      <c r="I281" s="60">
        <f t="shared" si="17"/>
        <v>9.4285714285714288</v>
      </c>
      <c r="J281" s="59" t="str">
        <f t="shared" si="16"/>
        <v>Non admis</v>
      </c>
      <c r="K281" s="61" t="str">
        <f t="shared" si="18"/>
        <v xml:space="preserve"> </v>
      </c>
      <c r="L281" s="56">
        <f t="shared" si="19"/>
        <v>9.3333333333333339</v>
      </c>
    </row>
    <row r="282" spans="1:12">
      <c r="A282" s="41" t="s">
        <v>446</v>
      </c>
      <c r="B282" s="12" t="s">
        <v>218</v>
      </c>
      <c r="C282" s="14">
        <v>5</v>
      </c>
      <c r="D282" s="14">
        <v>16</v>
      </c>
      <c r="E282" s="14">
        <v>12</v>
      </c>
      <c r="F282" s="32">
        <v>10.142857142857142</v>
      </c>
      <c r="G282" s="34" t="s">
        <v>7</v>
      </c>
      <c r="H282" s="35"/>
      <c r="I282" s="60">
        <f t="shared" si="17"/>
        <v>10.142857142857142</v>
      </c>
      <c r="J282" s="59" t="str">
        <f t="shared" si="16"/>
        <v>Admis</v>
      </c>
      <c r="K282" s="61" t="str">
        <f t="shared" si="18"/>
        <v xml:space="preserve"> </v>
      </c>
      <c r="L282" s="56">
        <f t="shared" si="19"/>
        <v>11</v>
      </c>
    </row>
    <row r="283" spans="1:12">
      <c r="A283" s="41" t="s">
        <v>447</v>
      </c>
      <c r="B283" s="12" t="s">
        <v>172</v>
      </c>
      <c r="C283" s="14">
        <v>11</v>
      </c>
      <c r="D283" s="14">
        <v>8</v>
      </c>
      <c r="E283" s="14">
        <v>14</v>
      </c>
      <c r="F283" s="32">
        <v>11</v>
      </c>
      <c r="G283" s="34" t="s">
        <v>7</v>
      </c>
      <c r="H283" s="35"/>
      <c r="I283" s="60">
        <f t="shared" si="17"/>
        <v>11</v>
      </c>
      <c r="J283" s="59" t="str">
        <f t="shared" si="16"/>
        <v>Admis</v>
      </c>
      <c r="K283" s="61" t="str">
        <f t="shared" si="18"/>
        <v xml:space="preserve"> </v>
      </c>
      <c r="L283" s="56">
        <f t="shared" si="19"/>
        <v>11</v>
      </c>
    </row>
    <row r="284" spans="1:12">
      <c r="A284" s="41" t="s">
        <v>448</v>
      </c>
      <c r="B284" s="12" t="s">
        <v>230</v>
      </c>
      <c r="C284" s="14">
        <v>16</v>
      </c>
      <c r="D284" s="14">
        <v>11</v>
      </c>
      <c r="E284" s="14">
        <v>14</v>
      </c>
      <c r="F284" s="32">
        <v>14</v>
      </c>
      <c r="G284" s="34" t="s">
        <v>7</v>
      </c>
      <c r="H284" s="35" t="s">
        <v>457</v>
      </c>
      <c r="I284" s="60">
        <f t="shared" si="17"/>
        <v>14</v>
      </c>
      <c r="J284" s="59" t="str">
        <f t="shared" si="16"/>
        <v>Admis</v>
      </c>
      <c r="K284" s="61" t="str">
        <f t="shared" si="18"/>
        <v>Assez bien</v>
      </c>
      <c r="L284" s="56">
        <f t="shared" si="19"/>
        <v>13.666666666666666</v>
      </c>
    </row>
    <row r="285" spans="1:12">
      <c r="A285" s="41" t="s">
        <v>449</v>
      </c>
      <c r="B285" s="12" t="s">
        <v>231</v>
      </c>
      <c r="C285" s="14">
        <v>5</v>
      </c>
      <c r="D285" s="14">
        <v>12</v>
      </c>
      <c r="E285" s="14">
        <v>15</v>
      </c>
      <c r="F285" s="32">
        <v>9.8571428571428577</v>
      </c>
      <c r="G285" s="34" t="s">
        <v>459</v>
      </c>
      <c r="H285" s="35" t="s">
        <v>10</v>
      </c>
      <c r="I285" s="60">
        <f t="shared" si="17"/>
        <v>9.8571428571428577</v>
      </c>
      <c r="J285" s="59" t="str">
        <f t="shared" si="16"/>
        <v>Non admis</v>
      </c>
      <c r="K285" s="61" t="str">
        <f t="shared" si="18"/>
        <v xml:space="preserve"> </v>
      </c>
      <c r="L285" s="56">
        <f t="shared" si="19"/>
        <v>10.666666666666666</v>
      </c>
    </row>
    <row r="286" spans="1:12">
      <c r="A286" s="42" t="s">
        <v>50</v>
      </c>
      <c r="B286" s="12" t="s">
        <v>126</v>
      </c>
      <c r="C286" s="14">
        <v>19</v>
      </c>
      <c r="D286" s="14">
        <v>14</v>
      </c>
      <c r="E286" s="14">
        <v>13</v>
      </c>
      <c r="F286" s="32">
        <v>15.857142857142858</v>
      </c>
      <c r="G286" s="34" t="s">
        <v>7</v>
      </c>
      <c r="H286" s="35" t="s">
        <v>457</v>
      </c>
      <c r="I286" s="60">
        <f t="shared" si="17"/>
        <v>15.857142857142858</v>
      </c>
      <c r="J286" s="59" t="str">
        <f t="shared" si="16"/>
        <v>Admis</v>
      </c>
      <c r="K286" s="61" t="str">
        <f t="shared" si="18"/>
        <v>Assez bien</v>
      </c>
      <c r="L286" s="56">
        <f t="shared" si="19"/>
        <v>15.333333333333334</v>
      </c>
    </row>
    <row r="287" spans="1:12">
      <c r="A287" s="41" t="s">
        <v>450</v>
      </c>
      <c r="B287" s="12" t="s">
        <v>232</v>
      </c>
      <c r="C287" s="14">
        <v>7</v>
      </c>
      <c r="D287" s="14">
        <v>14</v>
      </c>
      <c r="E287" s="14">
        <v>17</v>
      </c>
      <c r="F287" s="32">
        <v>11.857142857142858</v>
      </c>
      <c r="G287" s="34" t="s">
        <v>7</v>
      </c>
      <c r="H287" s="35"/>
      <c r="I287" s="60">
        <f t="shared" si="17"/>
        <v>11.857142857142858</v>
      </c>
      <c r="J287" s="59" t="str">
        <f t="shared" si="16"/>
        <v>Admis</v>
      </c>
      <c r="K287" s="61" t="str">
        <f t="shared" si="18"/>
        <v/>
      </c>
      <c r="L287" s="56">
        <f t="shared" si="19"/>
        <v>12.666666666666666</v>
      </c>
    </row>
    <row r="288" spans="1:12">
      <c r="A288" s="41" t="s">
        <v>451</v>
      </c>
      <c r="B288" s="12" t="s">
        <v>112</v>
      </c>
      <c r="C288" s="14">
        <v>16</v>
      </c>
      <c r="D288" s="14">
        <v>15</v>
      </c>
      <c r="E288" s="14">
        <v>11</v>
      </c>
      <c r="F288" s="32">
        <v>14.285714285714286</v>
      </c>
      <c r="G288" s="34" t="s">
        <v>7</v>
      </c>
      <c r="H288" s="35" t="s">
        <v>457</v>
      </c>
      <c r="I288" s="60">
        <f t="shared" si="17"/>
        <v>14.285714285714286</v>
      </c>
      <c r="J288" s="59" t="str">
        <f t="shared" si="16"/>
        <v>Admis</v>
      </c>
      <c r="K288" s="61" t="str">
        <f t="shared" si="18"/>
        <v>Assez bien</v>
      </c>
      <c r="L288" s="56">
        <f t="shared" si="19"/>
        <v>14</v>
      </c>
    </row>
    <row r="289" spans="1:12">
      <c r="A289" s="41" t="s">
        <v>452</v>
      </c>
      <c r="B289" s="12" t="s">
        <v>233</v>
      </c>
      <c r="C289" s="14">
        <v>8</v>
      </c>
      <c r="D289" s="14">
        <v>13</v>
      </c>
      <c r="E289" s="14">
        <v>10</v>
      </c>
      <c r="F289" s="32">
        <v>10</v>
      </c>
      <c r="G289" s="34" t="s">
        <v>7</v>
      </c>
      <c r="H289" s="35"/>
      <c r="I289" s="60">
        <f t="shared" si="17"/>
        <v>10</v>
      </c>
      <c r="J289" s="59" t="str">
        <f t="shared" si="16"/>
        <v>Admis</v>
      </c>
      <c r="K289" s="61" t="str">
        <f t="shared" si="18"/>
        <v xml:space="preserve"> </v>
      </c>
      <c r="L289" s="56">
        <f t="shared" si="19"/>
        <v>10.333333333333334</v>
      </c>
    </row>
    <row r="290" spans="1:12">
      <c r="A290" s="42" t="s">
        <v>52</v>
      </c>
      <c r="B290" s="12" t="s">
        <v>169</v>
      </c>
      <c r="C290" s="14">
        <v>12</v>
      </c>
      <c r="D290" s="14">
        <v>17</v>
      </c>
      <c r="E290" s="14">
        <v>9</v>
      </c>
      <c r="F290" s="32">
        <v>12.571428571428571</v>
      </c>
      <c r="G290" s="34" t="s">
        <v>7</v>
      </c>
      <c r="H290" s="35" t="s">
        <v>455</v>
      </c>
      <c r="I290" s="60">
        <f t="shared" si="17"/>
        <v>12.571428571428571</v>
      </c>
      <c r="J290" s="59" t="str">
        <f t="shared" si="16"/>
        <v>Admis</v>
      </c>
      <c r="K290" s="61" t="str">
        <f t="shared" si="18"/>
        <v>Assez bien</v>
      </c>
      <c r="L290" s="56">
        <f t="shared" si="19"/>
        <v>12.666666666666666</v>
      </c>
    </row>
    <row r="291" spans="1:12">
      <c r="A291" s="42" t="s">
        <v>49</v>
      </c>
      <c r="B291" s="12" t="s">
        <v>187</v>
      </c>
      <c r="C291" s="14">
        <v>10</v>
      </c>
      <c r="D291" s="14">
        <v>11</v>
      </c>
      <c r="E291" s="14">
        <v>12</v>
      </c>
      <c r="F291" s="32">
        <v>10.857142857142858</v>
      </c>
      <c r="G291" s="34" t="s">
        <v>7</v>
      </c>
      <c r="H291" s="35"/>
      <c r="I291" s="60">
        <f t="shared" si="17"/>
        <v>10.857142857142858</v>
      </c>
      <c r="J291" s="59" t="str">
        <f t="shared" si="16"/>
        <v>Admis</v>
      </c>
      <c r="K291" s="61" t="str">
        <f t="shared" si="18"/>
        <v xml:space="preserve"> </v>
      </c>
      <c r="L291" s="56">
        <f t="shared" si="19"/>
        <v>11</v>
      </c>
    </row>
    <row r="292" spans="1:12">
      <c r="A292" s="42" t="s">
        <v>51</v>
      </c>
      <c r="B292" s="12" t="s">
        <v>93</v>
      </c>
      <c r="C292" s="14">
        <v>16</v>
      </c>
      <c r="D292" s="14">
        <v>10</v>
      </c>
      <c r="E292" s="14">
        <v>14</v>
      </c>
      <c r="F292" s="32">
        <v>13.714285714285714</v>
      </c>
      <c r="G292" s="34" t="s">
        <v>7</v>
      </c>
      <c r="H292" s="35" t="s">
        <v>455</v>
      </c>
      <c r="I292" s="60">
        <f t="shared" si="17"/>
        <v>13.714285714285714</v>
      </c>
      <c r="J292" s="59" t="str">
        <f t="shared" si="16"/>
        <v>Admis</v>
      </c>
      <c r="K292" s="61" t="str">
        <f t="shared" si="18"/>
        <v>Assez bien</v>
      </c>
      <c r="L292" s="56">
        <f t="shared" si="19"/>
        <v>13.333333333333334</v>
      </c>
    </row>
    <row r="293" spans="1:12">
      <c r="A293" s="42" t="s">
        <v>55</v>
      </c>
      <c r="B293" s="12" t="s">
        <v>133</v>
      </c>
      <c r="C293" s="14">
        <v>5</v>
      </c>
      <c r="D293" s="14">
        <v>8</v>
      </c>
      <c r="E293" s="14">
        <v>15</v>
      </c>
      <c r="F293" s="32">
        <v>8.7142857142857135</v>
      </c>
      <c r="G293" s="34" t="s">
        <v>459</v>
      </c>
      <c r="H293" s="35" t="s">
        <v>10</v>
      </c>
      <c r="I293" s="60">
        <f t="shared" si="17"/>
        <v>8.7142857142857135</v>
      </c>
      <c r="J293" s="59" t="str">
        <f t="shared" si="16"/>
        <v>Non admis</v>
      </c>
      <c r="K293" s="61" t="str">
        <f t="shared" si="18"/>
        <v xml:space="preserve"> </v>
      </c>
      <c r="L293" s="56">
        <f t="shared" si="19"/>
        <v>9.3333333333333339</v>
      </c>
    </row>
    <row r="294" spans="1:12">
      <c r="A294" s="43" t="s">
        <v>15</v>
      </c>
      <c r="B294" s="12" t="s">
        <v>234</v>
      </c>
      <c r="C294" s="14">
        <v>10</v>
      </c>
      <c r="D294" s="14">
        <v>10</v>
      </c>
      <c r="E294" s="14">
        <v>5</v>
      </c>
      <c r="F294" s="32">
        <v>8.5714285714285712</v>
      </c>
      <c r="G294" s="34" t="s">
        <v>459</v>
      </c>
      <c r="H294" s="35" t="s">
        <v>10</v>
      </c>
      <c r="I294" s="60">
        <f t="shared" si="17"/>
        <v>8.5714285714285712</v>
      </c>
      <c r="J294" s="59" t="str">
        <f t="shared" si="16"/>
        <v>Non admis</v>
      </c>
      <c r="K294" s="61" t="str">
        <f t="shared" si="18"/>
        <v xml:space="preserve"> </v>
      </c>
      <c r="L294" s="56">
        <f t="shared" si="19"/>
        <v>8.3333333333333339</v>
      </c>
    </row>
    <row r="295" spans="1:12">
      <c r="A295" s="43" t="s">
        <v>17</v>
      </c>
      <c r="B295" s="12" t="s">
        <v>93</v>
      </c>
      <c r="C295" s="14">
        <v>14</v>
      </c>
      <c r="D295" s="14">
        <v>2</v>
      </c>
      <c r="E295" s="14">
        <v>19</v>
      </c>
      <c r="F295" s="32">
        <v>12</v>
      </c>
      <c r="G295" s="34" t="s">
        <v>7</v>
      </c>
      <c r="H295" s="35" t="s">
        <v>455</v>
      </c>
      <c r="I295" s="60">
        <f t="shared" si="17"/>
        <v>12</v>
      </c>
      <c r="J295" s="59" t="str">
        <f t="shared" si="16"/>
        <v>Admis</v>
      </c>
      <c r="K295" s="61" t="str">
        <f t="shared" si="18"/>
        <v/>
      </c>
      <c r="L295" s="56">
        <f t="shared" si="19"/>
        <v>11.666666666666666</v>
      </c>
    </row>
    <row r="296" spans="1:12">
      <c r="A296" s="42" t="s">
        <v>30</v>
      </c>
      <c r="B296" s="12" t="s">
        <v>235</v>
      </c>
      <c r="C296" s="14">
        <v>3</v>
      </c>
      <c r="D296" s="14">
        <v>14</v>
      </c>
      <c r="E296" s="14">
        <v>7</v>
      </c>
      <c r="F296" s="32">
        <v>7.2857142857142856</v>
      </c>
      <c r="G296" s="34" t="s">
        <v>459</v>
      </c>
      <c r="H296" s="35" t="s">
        <v>10</v>
      </c>
      <c r="I296" s="60">
        <f t="shared" si="17"/>
        <v>7.2857142857142856</v>
      </c>
      <c r="J296" s="59" t="str">
        <f t="shared" si="16"/>
        <v>Non admis</v>
      </c>
      <c r="K296" s="61" t="str">
        <f t="shared" si="18"/>
        <v xml:space="preserve"> </v>
      </c>
      <c r="L296" s="56">
        <f t="shared" si="19"/>
        <v>8</v>
      </c>
    </row>
    <row r="297" spans="1:12">
      <c r="A297" s="42" t="s">
        <v>57</v>
      </c>
      <c r="B297" s="12" t="s">
        <v>205</v>
      </c>
      <c r="C297" s="14">
        <v>12</v>
      </c>
      <c r="D297" s="14">
        <v>16</v>
      </c>
      <c r="E297" s="14">
        <v>16</v>
      </c>
      <c r="F297" s="32">
        <v>14.285714285714286</v>
      </c>
      <c r="G297" s="34" t="s">
        <v>7</v>
      </c>
      <c r="H297" s="35" t="s">
        <v>457</v>
      </c>
      <c r="I297" s="60">
        <f t="shared" si="17"/>
        <v>14.285714285714286</v>
      </c>
      <c r="J297" s="59" t="str">
        <f t="shared" ref="J297:J300" si="20">IF(I297&lt;&gt;"",IF(I297&lt;10,"Non admis",IF(AND(I297&gt;=10),"Admis","")))</f>
        <v>Admis</v>
      </c>
      <c r="K297" s="61" t="str">
        <f t="shared" si="18"/>
        <v>Assez bien</v>
      </c>
      <c r="L297" s="56">
        <f t="shared" si="19"/>
        <v>14.666666666666666</v>
      </c>
    </row>
    <row r="298" spans="1:12">
      <c r="A298" s="42" t="s">
        <v>56</v>
      </c>
      <c r="B298" s="12" t="s">
        <v>164</v>
      </c>
      <c r="C298" s="14">
        <v>10</v>
      </c>
      <c r="D298" s="14">
        <v>19</v>
      </c>
      <c r="E298" s="14">
        <v>8</v>
      </c>
      <c r="F298" s="32">
        <v>12</v>
      </c>
      <c r="G298" s="34" t="s">
        <v>7</v>
      </c>
      <c r="H298" s="35" t="s">
        <v>455</v>
      </c>
      <c r="I298" s="60">
        <f t="shared" si="17"/>
        <v>12</v>
      </c>
      <c r="J298" s="59" t="str">
        <f t="shared" si="20"/>
        <v>Admis</v>
      </c>
      <c r="K298" s="61" t="str">
        <f t="shared" si="18"/>
        <v/>
      </c>
      <c r="L298" s="56">
        <f t="shared" si="19"/>
        <v>12.333333333333334</v>
      </c>
    </row>
    <row r="299" spans="1:12">
      <c r="A299" s="42" t="s">
        <v>73</v>
      </c>
      <c r="B299" s="12" t="s">
        <v>187</v>
      </c>
      <c r="C299" s="14">
        <v>14</v>
      </c>
      <c r="D299" s="14">
        <v>12</v>
      </c>
      <c r="E299" s="14">
        <v>11</v>
      </c>
      <c r="F299" s="32">
        <v>12.571428571428571</v>
      </c>
      <c r="G299" s="34" t="s">
        <v>7</v>
      </c>
      <c r="H299" s="35" t="s">
        <v>455</v>
      </c>
      <c r="I299" s="60">
        <f t="shared" si="17"/>
        <v>12.571428571428571</v>
      </c>
      <c r="J299" s="59" t="str">
        <f t="shared" si="20"/>
        <v>Admis</v>
      </c>
      <c r="K299" s="61" t="str">
        <f t="shared" si="18"/>
        <v>Assez bien</v>
      </c>
      <c r="L299" s="56">
        <f t="shared" si="19"/>
        <v>12.333333333333334</v>
      </c>
    </row>
    <row r="300" spans="1:12" ht="15.75" thickBot="1">
      <c r="A300" s="44" t="s">
        <v>58</v>
      </c>
      <c r="B300" s="17" t="s">
        <v>236</v>
      </c>
      <c r="C300" s="18">
        <v>19</v>
      </c>
      <c r="D300" s="18">
        <v>17</v>
      </c>
      <c r="E300" s="18">
        <v>12</v>
      </c>
      <c r="F300" s="45">
        <v>16.428571428571427</v>
      </c>
      <c r="G300" s="36" t="s">
        <v>7</v>
      </c>
      <c r="H300" s="37" t="s">
        <v>456</v>
      </c>
      <c r="I300" s="60">
        <f t="shared" si="17"/>
        <v>16.428571428571427</v>
      </c>
      <c r="J300" s="59" t="str">
        <f t="shared" si="20"/>
        <v>Admis</v>
      </c>
      <c r="K300" s="61" t="str">
        <f t="shared" si="18"/>
        <v>Très Bien</v>
      </c>
      <c r="L300" s="56">
        <f t="shared" si="19"/>
        <v>16</v>
      </c>
    </row>
    <row r="301" spans="1:12">
      <c r="A301" s="19"/>
      <c r="B301" s="19"/>
      <c r="C301" s="26"/>
      <c r="D301" s="26"/>
      <c r="E301" s="26"/>
      <c r="F301" s="27"/>
      <c r="G301" s="26"/>
      <c r="H301" s="26"/>
    </row>
    <row r="302" spans="1:12">
      <c r="A302" s="19"/>
      <c r="B302" s="19"/>
      <c r="C302" s="26"/>
      <c r="D302" s="26"/>
      <c r="E302" s="28" t="s">
        <v>454</v>
      </c>
      <c r="F302" s="27"/>
      <c r="G302" s="26"/>
      <c r="H302" s="26"/>
    </row>
    <row r="303" spans="1:12">
      <c r="A303" s="19"/>
      <c r="B303" s="19"/>
      <c r="C303" s="26"/>
      <c r="D303" s="26"/>
      <c r="E303" s="26"/>
      <c r="F303" s="27"/>
      <c r="G303" s="26"/>
      <c r="H303" s="26"/>
    </row>
    <row r="304" spans="1:12">
      <c r="A304" s="19"/>
      <c r="B304" s="19"/>
      <c r="C304" s="26"/>
      <c r="D304" s="26"/>
      <c r="E304" s="26"/>
      <c r="F304" s="27"/>
      <c r="G304" s="26"/>
      <c r="H304" s="26"/>
    </row>
    <row r="305" spans="1:8">
      <c r="A305" s="19"/>
      <c r="B305" s="19"/>
      <c r="C305" s="26"/>
      <c r="D305" s="26"/>
      <c r="E305" s="26"/>
      <c r="F305" s="27"/>
      <c r="G305" s="26"/>
      <c r="H305" s="26"/>
    </row>
    <row r="306" spans="1:8">
      <c r="A306" s="19"/>
      <c r="B306" s="19"/>
      <c r="C306" s="26"/>
      <c r="D306" s="26"/>
      <c r="E306" s="26"/>
      <c r="F306" s="27"/>
      <c r="G306" s="29"/>
      <c r="H306" s="29"/>
    </row>
    <row r="307" spans="1:8">
      <c r="A307" s="19"/>
      <c r="B307" s="19"/>
      <c r="C307" s="26"/>
      <c r="D307" s="26"/>
      <c r="E307" s="26"/>
      <c r="F307" s="27"/>
      <c r="G307" s="29"/>
      <c r="H307" s="29"/>
    </row>
    <row r="308" spans="1:8">
      <c r="A308" s="19"/>
      <c r="B308" s="19"/>
      <c r="C308" s="26"/>
      <c r="D308" s="26"/>
      <c r="E308" s="26"/>
      <c r="F308" s="27"/>
      <c r="G308" s="29"/>
      <c r="H308" s="29"/>
    </row>
    <row r="309" spans="1:8">
      <c r="A309" s="19"/>
      <c r="B309" s="19"/>
      <c r="C309" s="26"/>
      <c r="D309" s="26"/>
      <c r="E309" s="26"/>
      <c r="F309" s="27"/>
      <c r="G309" s="29"/>
      <c r="H309" s="29"/>
    </row>
    <row r="310" spans="1:8">
      <c r="A310" s="19"/>
      <c r="B310" s="19"/>
      <c r="C310" s="26"/>
      <c r="D310" s="26"/>
      <c r="E310" s="26"/>
      <c r="F310" s="27"/>
      <c r="G310" s="29"/>
      <c r="H310" s="29"/>
    </row>
    <row r="311" spans="1:8">
      <c r="A311" s="19"/>
      <c r="B311" s="19"/>
      <c r="C311" s="26"/>
      <c r="D311" s="26"/>
      <c r="E311" s="26"/>
      <c r="F311" s="27"/>
      <c r="G311" s="29"/>
      <c r="H311" s="29"/>
    </row>
    <row r="312" spans="1:8">
      <c r="A312" s="19"/>
      <c r="B312" s="19"/>
      <c r="C312" s="26"/>
      <c r="D312" s="26"/>
      <c r="E312" s="26"/>
      <c r="F312" s="27"/>
      <c r="G312" s="29"/>
      <c r="H312" s="29"/>
    </row>
    <row r="313" spans="1:8">
      <c r="A313" s="19"/>
      <c r="B313" s="19"/>
      <c r="C313" s="26"/>
      <c r="D313" s="26"/>
      <c r="E313" s="26"/>
      <c r="F313" s="27"/>
      <c r="G313" s="29"/>
      <c r="H313" s="29"/>
    </row>
    <row r="314" spans="1:8">
      <c r="A314" s="19"/>
      <c r="B314" s="19"/>
      <c r="C314" s="26"/>
      <c r="D314" s="26"/>
      <c r="E314" s="26"/>
      <c r="F314" s="27"/>
      <c r="G314" s="29"/>
      <c r="H314" s="29"/>
    </row>
    <row r="315" spans="1:8">
      <c r="A315" s="19"/>
      <c r="B315" s="19"/>
      <c r="C315" s="26"/>
      <c r="D315" s="26"/>
      <c r="E315" s="26"/>
      <c r="F315" s="27"/>
      <c r="G315" s="29"/>
      <c r="H315" s="29"/>
    </row>
    <row r="316" spans="1:8">
      <c r="A316" s="19"/>
      <c r="B316" s="19"/>
      <c r="C316" s="26"/>
      <c r="D316" s="26"/>
      <c r="E316" s="26"/>
      <c r="F316" s="27"/>
      <c r="G316" s="29"/>
      <c r="H316" s="29"/>
    </row>
    <row r="317" spans="1:8">
      <c r="A317" s="19"/>
      <c r="B317" s="19"/>
      <c r="C317" s="26"/>
      <c r="D317" s="26"/>
      <c r="E317" s="26"/>
      <c r="F317" s="27"/>
      <c r="G317" s="29"/>
      <c r="H317" s="29"/>
    </row>
    <row r="318" spans="1:8">
      <c r="A318" s="19"/>
      <c r="B318" s="19"/>
      <c r="C318" s="26"/>
      <c r="D318" s="26"/>
      <c r="E318" s="26"/>
      <c r="F318" s="27"/>
      <c r="G318" s="29"/>
      <c r="H318" s="29"/>
    </row>
    <row r="319" spans="1:8">
      <c r="A319" s="19"/>
      <c r="B319" s="19"/>
      <c r="C319" s="26"/>
      <c r="D319" s="26"/>
      <c r="E319" s="26"/>
      <c r="F319" s="27"/>
      <c r="G319" s="29"/>
      <c r="H319" s="29"/>
    </row>
    <row r="320" spans="1:8">
      <c r="A320" s="19"/>
      <c r="B320" s="19"/>
      <c r="C320" s="26"/>
      <c r="D320" s="26"/>
      <c r="E320" s="26"/>
      <c r="F320" s="27"/>
      <c r="G320" s="29"/>
      <c r="H320" s="29"/>
    </row>
    <row r="321" spans="1:8">
      <c r="A321" s="19"/>
      <c r="B321" s="19"/>
      <c r="C321" s="26"/>
      <c r="D321" s="26"/>
      <c r="E321" s="26"/>
      <c r="F321" s="27"/>
      <c r="G321" s="29"/>
      <c r="H321" s="29"/>
    </row>
    <row r="322" spans="1:8">
      <c r="A322" s="19"/>
      <c r="B322" s="19"/>
      <c r="C322" s="26"/>
      <c r="D322" s="26"/>
      <c r="E322" s="26"/>
      <c r="F322" s="27"/>
      <c r="G322" s="29"/>
      <c r="H322" s="29"/>
    </row>
    <row r="323" spans="1:8">
      <c r="A323" s="19"/>
      <c r="B323" s="19"/>
      <c r="C323" s="26"/>
      <c r="D323" s="26"/>
      <c r="E323" s="26"/>
      <c r="F323" s="27"/>
      <c r="G323" s="29"/>
      <c r="H323" s="29"/>
    </row>
    <row r="324" spans="1:8">
      <c r="A324" s="19"/>
      <c r="B324" s="19"/>
      <c r="C324" s="26"/>
      <c r="D324" s="26"/>
      <c r="E324" s="26"/>
      <c r="F324" s="27"/>
      <c r="G324" s="29"/>
      <c r="H324" s="29"/>
    </row>
    <row r="325" spans="1:8">
      <c r="A325" s="19"/>
      <c r="B325" s="19"/>
      <c r="C325" s="26"/>
      <c r="D325" s="26"/>
      <c r="E325" s="26"/>
      <c r="F325" s="27"/>
      <c r="G325" s="29"/>
      <c r="H325" s="29"/>
    </row>
    <row r="326" spans="1:8">
      <c r="A326" s="19"/>
      <c r="B326" s="19"/>
      <c r="C326" s="26"/>
      <c r="D326" s="26"/>
      <c r="E326" s="26"/>
      <c r="F326" s="27"/>
      <c r="G326" s="29"/>
      <c r="H326" s="29"/>
    </row>
    <row r="327" spans="1:8">
      <c r="A327" s="19"/>
      <c r="B327" s="19"/>
      <c r="C327" s="26"/>
      <c r="D327" s="26"/>
      <c r="E327" s="26"/>
      <c r="F327" s="27"/>
      <c r="G327" s="29"/>
      <c r="H327" s="29"/>
    </row>
    <row r="328" spans="1:8">
      <c r="A328" s="19"/>
      <c r="B328" s="19"/>
      <c r="C328" s="26"/>
      <c r="D328" s="26"/>
      <c r="E328" s="26"/>
      <c r="F328" s="27"/>
      <c r="G328" s="29"/>
      <c r="H328" s="29"/>
    </row>
    <row r="329" spans="1:8">
      <c r="A329" s="19"/>
      <c r="B329" s="19"/>
      <c r="C329" s="26"/>
      <c r="D329" s="26"/>
      <c r="E329" s="26"/>
      <c r="F329" s="27"/>
      <c r="G329" s="29"/>
      <c r="H329" s="29"/>
    </row>
    <row r="330" spans="1:8">
      <c r="A330" s="19"/>
      <c r="B330" s="19"/>
      <c r="C330" s="26"/>
      <c r="D330" s="26"/>
      <c r="E330" s="26"/>
      <c r="F330" s="27"/>
      <c r="G330" s="29"/>
      <c r="H330" s="29"/>
    </row>
    <row r="331" spans="1:8">
      <c r="A331" s="19"/>
      <c r="B331" s="19"/>
      <c r="C331" s="1"/>
      <c r="D331" s="1"/>
      <c r="E331" s="1"/>
      <c r="F331" s="20"/>
    </row>
    <row r="332" spans="1:8">
      <c r="A332" s="19"/>
      <c r="B332" s="19"/>
      <c r="C332" s="1"/>
      <c r="D332" s="1"/>
      <c r="E332" s="1"/>
      <c r="F332" s="20"/>
    </row>
    <row r="333" spans="1:8">
      <c r="A333" s="19"/>
      <c r="B333" s="19"/>
      <c r="C333" s="1"/>
      <c r="D333" s="1"/>
      <c r="E333" s="1"/>
      <c r="F333" s="20"/>
    </row>
    <row r="334" spans="1:8">
      <c r="A334" s="19"/>
      <c r="B334" s="19"/>
      <c r="C334" s="1"/>
      <c r="D334" s="1"/>
      <c r="E334" s="1"/>
      <c r="F334" s="20"/>
    </row>
    <row r="335" spans="1:8">
      <c r="A335" s="19"/>
      <c r="B335" s="19"/>
      <c r="C335" s="1"/>
      <c r="D335" s="1"/>
      <c r="E335" s="1"/>
      <c r="F335" s="20"/>
    </row>
    <row r="336" spans="1:8">
      <c r="A336" s="19"/>
      <c r="B336" s="19"/>
      <c r="C336" s="1"/>
      <c r="D336" s="1"/>
      <c r="E336" s="1"/>
      <c r="F336" s="20"/>
    </row>
    <row r="337" spans="1:6">
      <c r="A337" s="19"/>
      <c r="B337" s="19"/>
      <c r="C337" s="1"/>
      <c r="D337" s="1"/>
      <c r="E337" s="1"/>
      <c r="F337" s="20"/>
    </row>
    <row r="338" spans="1:6">
      <c r="A338" s="19"/>
      <c r="B338" s="19"/>
      <c r="C338" s="1"/>
      <c r="D338" s="1"/>
      <c r="E338" s="1"/>
      <c r="F338" s="20"/>
    </row>
    <row r="339" spans="1:6">
      <c r="A339" s="19"/>
      <c r="B339" s="19"/>
      <c r="C339" s="1"/>
      <c r="D339" s="1"/>
      <c r="E339" s="1"/>
      <c r="F339" s="20"/>
    </row>
    <row r="340" spans="1:6">
      <c r="A340" s="19"/>
      <c r="B340" s="19"/>
      <c r="C340" s="1"/>
      <c r="D340" s="1"/>
      <c r="E340" s="1"/>
      <c r="F340" s="20"/>
    </row>
    <row r="341" spans="1:6">
      <c r="A341" s="19"/>
      <c r="B341" s="19"/>
      <c r="C341" s="1"/>
      <c r="D341" s="1"/>
      <c r="E341" s="1"/>
      <c r="F341" s="20"/>
    </row>
    <row r="342" spans="1:6">
      <c r="A342" s="19"/>
      <c r="B342" s="19"/>
      <c r="C342" s="1"/>
      <c r="D342" s="1"/>
      <c r="E342" s="1"/>
      <c r="F342" s="20"/>
    </row>
    <row r="343" spans="1:6">
      <c r="A343" s="19"/>
      <c r="B343" s="19"/>
      <c r="C343" s="1"/>
      <c r="D343" s="1"/>
      <c r="E343" s="1"/>
      <c r="F343" s="20"/>
    </row>
    <row r="344" spans="1:6">
      <c r="A344" s="19"/>
      <c r="B344" s="19"/>
      <c r="C344" s="1"/>
      <c r="D344" s="1"/>
      <c r="E344" s="1"/>
      <c r="F344" s="20"/>
    </row>
    <row r="345" spans="1:6">
      <c r="A345" s="19"/>
      <c r="B345" s="19"/>
      <c r="C345" s="1"/>
      <c r="D345" s="1"/>
      <c r="E345" s="1"/>
      <c r="F345" s="20"/>
    </row>
    <row r="346" spans="1:6">
      <c r="A346" s="19"/>
      <c r="B346" s="19"/>
      <c r="C346" s="1"/>
      <c r="D346" s="1"/>
      <c r="E346" s="1"/>
      <c r="F346" s="20"/>
    </row>
    <row r="347" spans="1:6">
      <c r="A347" s="19"/>
      <c r="B347" s="19"/>
      <c r="C347" s="1"/>
      <c r="D347" s="1"/>
      <c r="E347" s="1"/>
      <c r="F347" s="20"/>
    </row>
    <row r="348" spans="1:6">
      <c r="A348" s="19"/>
      <c r="B348" s="19"/>
      <c r="C348" s="1"/>
      <c r="D348" s="1"/>
      <c r="E348" s="1"/>
      <c r="F348" s="20"/>
    </row>
    <row r="349" spans="1:6">
      <c r="A349" s="19"/>
      <c r="B349" s="19"/>
      <c r="C349" s="1"/>
      <c r="D349" s="1"/>
      <c r="E349" s="1"/>
      <c r="F349" s="20"/>
    </row>
    <row r="350" spans="1:6">
      <c r="A350" s="19"/>
      <c r="B350" s="19"/>
      <c r="C350" s="1"/>
      <c r="D350" s="1"/>
      <c r="E350" s="1"/>
      <c r="F350" s="20"/>
    </row>
    <row r="351" spans="1:6">
      <c r="A351" s="21"/>
      <c r="B351" s="21"/>
      <c r="C351" s="1"/>
      <c r="D351" s="1"/>
      <c r="E351" s="1"/>
      <c r="F351" s="20"/>
    </row>
    <row r="352" spans="1:6">
      <c r="A352" s="21"/>
      <c r="B352" s="21"/>
      <c r="C352" s="1"/>
      <c r="D352" s="1"/>
      <c r="E352" s="1"/>
      <c r="F352" s="20"/>
    </row>
    <row r="353" spans="1:6">
      <c r="A353" s="1"/>
      <c r="B353" s="1"/>
      <c r="C353" s="1"/>
      <c r="D353" s="1"/>
      <c r="E353" s="1"/>
      <c r="F353" s="20"/>
    </row>
    <row r="354" spans="1:6">
      <c r="F354" s="20"/>
    </row>
    <row r="355" spans="1:6">
      <c r="F355" s="20"/>
    </row>
    <row r="356" spans="1:6">
      <c r="F356" s="20"/>
    </row>
    <row r="357" spans="1:6">
      <c r="F357" s="20"/>
    </row>
    <row r="358" spans="1:6">
      <c r="F358" s="20"/>
    </row>
    <row r="359" spans="1:6">
      <c r="F359" s="20"/>
    </row>
    <row r="360" spans="1:6">
      <c r="F360" s="20"/>
    </row>
    <row r="361" spans="1:6">
      <c r="F361" s="20"/>
    </row>
    <row r="362" spans="1:6">
      <c r="F362" s="20"/>
    </row>
    <row r="363" spans="1:6">
      <c r="F363" s="20"/>
    </row>
    <row r="364" spans="1:6">
      <c r="F364" s="20"/>
    </row>
    <row r="365" spans="1:6">
      <c r="F365" s="20"/>
    </row>
    <row r="366" spans="1:6">
      <c r="F366" s="20"/>
    </row>
    <row r="367" spans="1:6">
      <c r="F367" s="20"/>
    </row>
    <row r="368" spans="1:6">
      <c r="F368" s="20"/>
    </row>
    <row r="369" spans="6:6">
      <c r="F369" s="20"/>
    </row>
    <row r="370" spans="6:6">
      <c r="F370" s="20"/>
    </row>
    <row r="371" spans="6:6">
      <c r="F371" s="20"/>
    </row>
    <row r="372" spans="6:6">
      <c r="F372" s="20"/>
    </row>
    <row r="373" spans="6:6">
      <c r="F373" s="20"/>
    </row>
    <row r="374" spans="6:6">
      <c r="F374" s="20"/>
    </row>
    <row r="375" spans="6:6">
      <c r="F375" s="20"/>
    </row>
    <row r="376" spans="6:6">
      <c r="F376" s="20"/>
    </row>
    <row r="377" spans="6:6">
      <c r="F377" s="20"/>
    </row>
    <row r="378" spans="6:6">
      <c r="F378" s="20"/>
    </row>
    <row r="379" spans="6:6">
      <c r="F379" s="20"/>
    </row>
    <row r="380" spans="6:6">
      <c r="F380" s="20"/>
    </row>
    <row r="381" spans="6:6">
      <c r="F381" s="20"/>
    </row>
    <row r="382" spans="6:6">
      <c r="F382" s="20"/>
    </row>
    <row r="383" spans="6:6">
      <c r="F383" s="20"/>
    </row>
    <row r="384" spans="6:6">
      <c r="F384" s="20"/>
    </row>
    <row r="385" spans="6:6">
      <c r="F385" s="20"/>
    </row>
    <row r="386" spans="6:6">
      <c r="F386" s="20"/>
    </row>
    <row r="387" spans="6:6">
      <c r="F387" s="20"/>
    </row>
    <row r="388" spans="6:6">
      <c r="F388" s="20"/>
    </row>
    <row r="389" spans="6:6">
      <c r="F389" s="20"/>
    </row>
    <row r="390" spans="6:6">
      <c r="F390" s="20"/>
    </row>
    <row r="391" spans="6:6">
      <c r="F391" s="20"/>
    </row>
    <row r="392" spans="6:6">
      <c r="F392" s="20"/>
    </row>
    <row r="393" spans="6:6">
      <c r="F393" s="20"/>
    </row>
    <row r="394" spans="6:6">
      <c r="F394" s="20"/>
    </row>
    <row r="395" spans="6:6">
      <c r="F395" s="20"/>
    </row>
    <row r="396" spans="6:6">
      <c r="F396" s="20"/>
    </row>
    <row r="397" spans="6:6">
      <c r="F397" s="20"/>
    </row>
    <row r="398" spans="6:6">
      <c r="F398" s="20"/>
    </row>
    <row r="399" spans="6:6">
      <c r="F399" s="20"/>
    </row>
    <row r="400" spans="6:6">
      <c r="F400" s="20"/>
    </row>
    <row r="401" spans="6:6">
      <c r="F401" s="20"/>
    </row>
    <row r="402" spans="6:6">
      <c r="F402" s="20"/>
    </row>
    <row r="403" spans="6:6">
      <c r="F403" s="20"/>
    </row>
    <row r="404" spans="6:6">
      <c r="F404" s="20"/>
    </row>
    <row r="405" spans="6:6">
      <c r="F405" s="20"/>
    </row>
    <row r="406" spans="6:6">
      <c r="F406" s="20"/>
    </row>
    <row r="407" spans="6:6">
      <c r="F407" s="20"/>
    </row>
    <row r="408" spans="6:6">
      <c r="F408" s="20"/>
    </row>
    <row r="409" spans="6:6">
      <c r="F409" s="20"/>
    </row>
    <row r="410" spans="6:6">
      <c r="F410" s="20"/>
    </row>
    <row r="411" spans="6:6">
      <c r="F411" s="20"/>
    </row>
    <row r="412" spans="6:6">
      <c r="F412" s="20"/>
    </row>
    <row r="413" spans="6:6">
      <c r="F413" s="20"/>
    </row>
    <row r="414" spans="6:6">
      <c r="F414" s="20"/>
    </row>
    <row r="415" spans="6:6">
      <c r="F415" s="20"/>
    </row>
    <row r="416" spans="6:6">
      <c r="F416" s="20"/>
    </row>
    <row r="417" spans="6:6">
      <c r="F417" s="20"/>
    </row>
    <row r="418" spans="6:6">
      <c r="F418" s="20"/>
    </row>
    <row r="419" spans="6:6">
      <c r="F419" s="20"/>
    </row>
    <row r="420" spans="6:6">
      <c r="F420" s="20"/>
    </row>
    <row r="421" spans="6:6">
      <c r="F421" s="20"/>
    </row>
    <row r="422" spans="6:6">
      <c r="F422" s="20"/>
    </row>
    <row r="423" spans="6:6">
      <c r="F423" s="20"/>
    </row>
    <row r="424" spans="6:6">
      <c r="F424" s="20"/>
    </row>
    <row r="425" spans="6:6">
      <c r="F425" s="20"/>
    </row>
    <row r="426" spans="6:6">
      <c r="F426" s="20"/>
    </row>
    <row r="427" spans="6:6">
      <c r="F427" s="20"/>
    </row>
    <row r="428" spans="6:6">
      <c r="F428" s="20"/>
    </row>
    <row r="429" spans="6:6">
      <c r="F429" s="20"/>
    </row>
    <row r="430" spans="6:6">
      <c r="F430" s="20"/>
    </row>
    <row r="431" spans="6:6">
      <c r="F431" s="20"/>
    </row>
    <row r="432" spans="6:6">
      <c r="F432" s="20"/>
    </row>
    <row r="433" spans="6:6">
      <c r="F433" s="20"/>
    </row>
    <row r="434" spans="6:6">
      <c r="F434" s="20"/>
    </row>
    <row r="435" spans="6:6">
      <c r="F435" s="20"/>
    </row>
    <row r="436" spans="6:6">
      <c r="F436" s="20"/>
    </row>
    <row r="437" spans="6:6">
      <c r="F437" s="20"/>
    </row>
    <row r="438" spans="6:6">
      <c r="F438" s="20"/>
    </row>
    <row r="439" spans="6:6">
      <c r="F439" s="20"/>
    </row>
    <row r="440" spans="6:6">
      <c r="F440" s="20"/>
    </row>
    <row r="441" spans="6:6">
      <c r="F441" s="20"/>
    </row>
    <row r="442" spans="6:6">
      <c r="F442" s="20"/>
    </row>
    <row r="443" spans="6:6">
      <c r="F443" s="20"/>
    </row>
    <row r="444" spans="6:6">
      <c r="F444" s="20"/>
    </row>
    <row r="445" spans="6:6">
      <c r="F445" s="20"/>
    </row>
    <row r="446" spans="6:6">
      <c r="F446" s="20"/>
    </row>
    <row r="447" spans="6:6">
      <c r="F447" s="20"/>
    </row>
    <row r="448" spans="6:6">
      <c r="F448" s="20"/>
    </row>
    <row r="449" spans="6:6">
      <c r="F449" s="20"/>
    </row>
    <row r="450" spans="6:6">
      <c r="F450" s="20"/>
    </row>
    <row r="451" spans="6:6">
      <c r="F451" s="20"/>
    </row>
    <row r="452" spans="6:6">
      <c r="F452" s="20"/>
    </row>
    <row r="453" spans="6:6">
      <c r="F453" s="20"/>
    </row>
    <row r="454" spans="6:6">
      <c r="F454" s="20"/>
    </row>
    <row r="455" spans="6:6">
      <c r="F455" s="20"/>
    </row>
    <row r="456" spans="6:6">
      <c r="F456" s="20"/>
    </row>
    <row r="457" spans="6:6">
      <c r="F457" s="20"/>
    </row>
    <row r="458" spans="6:6">
      <c r="F458" s="20"/>
    </row>
    <row r="459" spans="6:6">
      <c r="F459" s="20"/>
    </row>
    <row r="460" spans="6:6">
      <c r="F460" s="20"/>
    </row>
    <row r="461" spans="6:6">
      <c r="F461" s="20"/>
    </row>
    <row r="462" spans="6:6">
      <c r="F462" s="20"/>
    </row>
    <row r="463" spans="6:6">
      <c r="F463" s="20"/>
    </row>
    <row r="464" spans="6:6">
      <c r="F464" s="20"/>
    </row>
    <row r="465" spans="6:6">
      <c r="F465" s="20"/>
    </row>
    <row r="466" spans="6:6">
      <c r="F466" s="20"/>
    </row>
    <row r="467" spans="6:6">
      <c r="F467" s="20"/>
    </row>
    <row r="468" spans="6:6">
      <c r="F468" s="20"/>
    </row>
    <row r="469" spans="6:6">
      <c r="F469" s="20"/>
    </row>
    <row r="470" spans="6:6">
      <c r="F470" s="20"/>
    </row>
    <row r="471" spans="6:6">
      <c r="F471" s="20"/>
    </row>
    <row r="472" spans="6:6">
      <c r="F472" s="20"/>
    </row>
    <row r="473" spans="6:6">
      <c r="F473" s="20"/>
    </row>
    <row r="474" spans="6:6">
      <c r="F474" s="20"/>
    </row>
    <row r="475" spans="6:6">
      <c r="F475" s="20"/>
    </row>
    <row r="476" spans="6:6">
      <c r="F476" s="20"/>
    </row>
    <row r="477" spans="6:6">
      <c r="F477" s="20"/>
    </row>
    <row r="478" spans="6:6">
      <c r="F478" s="20"/>
    </row>
    <row r="479" spans="6:6">
      <c r="F479" s="20"/>
    </row>
    <row r="480" spans="6:6">
      <c r="F480" s="20"/>
    </row>
    <row r="481" spans="6:6">
      <c r="F481" s="20"/>
    </row>
    <row r="482" spans="6:6">
      <c r="F482" s="20"/>
    </row>
    <row r="483" spans="6:6">
      <c r="F483" s="20"/>
    </row>
    <row r="484" spans="6:6">
      <c r="F484" s="20"/>
    </row>
    <row r="485" spans="6:6">
      <c r="F485" s="20"/>
    </row>
    <row r="486" spans="6:6">
      <c r="F486" s="20"/>
    </row>
    <row r="487" spans="6:6">
      <c r="F487" s="20"/>
    </row>
    <row r="488" spans="6:6">
      <c r="F488" s="20"/>
    </row>
    <row r="489" spans="6:6">
      <c r="F489" s="20"/>
    </row>
    <row r="490" spans="6:6">
      <c r="F490" s="20"/>
    </row>
    <row r="491" spans="6:6">
      <c r="F491" s="20"/>
    </row>
    <row r="492" spans="6:6">
      <c r="F492" s="20"/>
    </row>
    <row r="493" spans="6:6">
      <c r="F493" s="20"/>
    </row>
    <row r="494" spans="6:6">
      <c r="F494" s="20"/>
    </row>
    <row r="495" spans="6:6">
      <c r="F495" s="20"/>
    </row>
    <row r="496" spans="6:6">
      <c r="F496" s="20"/>
    </row>
    <row r="497" spans="6:6">
      <c r="F497" s="20"/>
    </row>
    <row r="498" spans="6:6">
      <c r="F498" s="20"/>
    </row>
    <row r="499" spans="6:6">
      <c r="F499" s="20"/>
    </row>
    <row r="500" spans="6:6">
      <c r="F500" s="20"/>
    </row>
    <row r="501" spans="6:6">
      <c r="F501" s="20"/>
    </row>
    <row r="502" spans="6:6">
      <c r="F502" s="20"/>
    </row>
    <row r="503" spans="6:6">
      <c r="F503" s="20"/>
    </row>
    <row r="504" spans="6:6">
      <c r="F504" s="20"/>
    </row>
    <row r="505" spans="6:6">
      <c r="F505" s="20"/>
    </row>
    <row r="506" spans="6:6">
      <c r="F506" s="20"/>
    </row>
    <row r="507" spans="6:6">
      <c r="F507" s="20"/>
    </row>
    <row r="508" spans="6:6">
      <c r="F508" s="20"/>
    </row>
    <row r="509" spans="6:6">
      <c r="F509" s="20"/>
    </row>
    <row r="510" spans="6:6">
      <c r="F510" s="20"/>
    </row>
    <row r="511" spans="6:6">
      <c r="F511" s="20"/>
    </row>
    <row r="512" spans="6:6">
      <c r="F512" s="20"/>
    </row>
    <row r="513" spans="6:6">
      <c r="F513" s="20"/>
    </row>
    <row r="514" spans="6:6">
      <c r="F514" s="20"/>
    </row>
    <row r="515" spans="6:6">
      <c r="F515" s="20"/>
    </row>
    <row r="516" spans="6:6">
      <c r="F516" s="20"/>
    </row>
    <row r="517" spans="6:6">
      <c r="F517" s="20"/>
    </row>
    <row r="518" spans="6:6">
      <c r="F518" s="20"/>
    </row>
    <row r="519" spans="6:6">
      <c r="F519" s="20"/>
    </row>
    <row r="520" spans="6:6">
      <c r="F520" s="20"/>
    </row>
    <row r="521" spans="6:6">
      <c r="F521" s="20"/>
    </row>
    <row r="522" spans="6:6">
      <c r="F522" s="20"/>
    </row>
    <row r="523" spans="6:6">
      <c r="F523" s="20"/>
    </row>
    <row r="524" spans="6:6">
      <c r="F524" s="20"/>
    </row>
    <row r="525" spans="6:6">
      <c r="F525" s="20"/>
    </row>
    <row r="526" spans="6:6">
      <c r="F526" s="20"/>
    </row>
    <row r="527" spans="6:6">
      <c r="F527" s="20"/>
    </row>
    <row r="528" spans="6:6">
      <c r="F528" s="20"/>
    </row>
    <row r="529" spans="6:6">
      <c r="F529" s="20"/>
    </row>
    <row r="530" spans="6:6">
      <c r="F530" s="20"/>
    </row>
    <row r="531" spans="6:6">
      <c r="F531" s="20"/>
    </row>
    <row r="532" spans="6:6">
      <c r="F532" s="20"/>
    </row>
    <row r="533" spans="6:6">
      <c r="F533" s="20"/>
    </row>
    <row r="534" spans="6:6">
      <c r="F534" s="20"/>
    </row>
    <row r="535" spans="6:6">
      <c r="F535" s="20"/>
    </row>
    <row r="536" spans="6:6">
      <c r="F536" s="20"/>
    </row>
    <row r="537" spans="6:6">
      <c r="F537" s="20"/>
    </row>
    <row r="538" spans="6:6">
      <c r="F538" s="20"/>
    </row>
    <row r="539" spans="6:6">
      <c r="F539" s="20"/>
    </row>
    <row r="540" spans="6:6">
      <c r="F540" s="20"/>
    </row>
    <row r="541" spans="6:6">
      <c r="F541" s="20"/>
    </row>
    <row r="542" spans="6:6">
      <c r="F542" s="20"/>
    </row>
    <row r="543" spans="6:6">
      <c r="F543" s="20"/>
    </row>
    <row r="544" spans="6:6">
      <c r="F544" s="20"/>
    </row>
    <row r="545" spans="6:6">
      <c r="F545" s="20"/>
    </row>
    <row r="546" spans="6:6">
      <c r="F546" s="20"/>
    </row>
    <row r="547" spans="6:6">
      <c r="F547" s="20"/>
    </row>
    <row r="548" spans="6:6">
      <c r="F548" s="20"/>
    </row>
    <row r="549" spans="6:6">
      <c r="F549" s="20"/>
    </row>
    <row r="550" spans="6:6">
      <c r="F550" s="20"/>
    </row>
    <row r="551" spans="6:6">
      <c r="F551" s="20"/>
    </row>
    <row r="552" spans="6:6">
      <c r="F552" s="20"/>
    </row>
    <row r="553" spans="6:6">
      <c r="F553" s="20"/>
    </row>
    <row r="554" spans="6:6">
      <c r="F554" s="20"/>
    </row>
    <row r="555" spans="6:6">
      <c r="F555" s="20"/>
    </row>
    <row r="556" spans="6:6">
      <c r="F556" s="20"/>
    </row>
    <row r="557" spans="6:6">
      <c r="F557" s="20"/>
    </row>
    <row r="558" spans="6:6">
      <c r="F558" s="20"/>
    </row>
    <row r="559" spans="6:6">
      <c r="F559" s="20"/>
    </row>
    <row r="560" spans="6:6">
      <c r="F560" s="20"/>
    </row>
    <row r="561" spans="6:6">
      <c r="F561" s="20"/>
    </row>
    <row r="562" spans="6:6">
      <c r="F562" s="20"/>
    </row>
    <row r="563" spans="6:6">
      <c r="F563" s="20"/>
    </row>
    <row r="564" spans="6:6">
      <c r="F564" s="20"/>
    </row>
    <row r="565" spans="6:6">
      <c r="F565" s="20"/>
    </row>
    <row r="566" spans="6:6">
      <c r="F566" s="20"/>
    </row>
    <row r="567" spans="6:6">
      <c r="F567" s="20"/>
    </row>
    <row r="568" spans="6:6">
      <c r="F568" s="20"/>
    </row>
    <row r="569" spans="6:6">
      <c r="F569" s="20"/>
    </row>
    <row r="570" spans="6:6">
      <c r="F570" s="20"/>
    </row>
    <row r="571" spans="6:6">
      <c r="F571" s="20"/>
    </row>
    <row r="572" spans="6:6">
      <c r="F572" s="20"/>
    </row>
    <row r="573" spans="6:6">
      <c r="F573" s="20"/>
    </row>
    <row r="574" spans="6:6">
      <c r="F574" s="20"/>
    </row>
    <row r="575" spans="6:6">
      <c r="F575" s="20"/>
    </row>
    <row r="576" spans="6:6">
      <c r="F576" s="20"/>
    </row>
    <row r="577" spans="6:6">
      <c r="F577" s="20"/>
    </row>
    <row r="578" spans="6:6">
      <c r="F578" s="20"/>
    </row>
    <row r="579" spans="6:6">
      <c r="F579" s="20"/>
    </row>
    <row r="580" spans="6:6">
      <c r="F580" s="20"/>
    </row>
    <row r="581" spans="6:6">
      <c r="F581" s="20"/>
    </row>
    <row r="582" spans="6:6">
      <c r="F582" s="20"/>
    </row>
    <row r="583" spans="6:6">
      <c r="F583" s="20"/>
    </row>
    <row r="584" spans="6:6">
      <c r="F584" s="20"/>
    </row>
    <row r="585" spans="6:6">
      <c r="F585" s="20"/>
    </row>
    <row r="586" spans="6:6">
      <c r="F586" s="20"/>
    </row>
    <row r="587" spans="6:6">
      <c r="F587" s="20"/>
    </row>
    <row r="588" spans="6:6">
      <c r="F588" s="20"/>
    </row>
    <row r="589" spans="6:6">
      <c r="F589" s="20"/>
    </row>
    <row r="590" spans="6:6">
      <c r="F590" s="20"/>
    </row>
    <row r="591" spans="6:6">
      <c r="F591" s="20"/>
    </row>
    <row r="592" spans="6:6">
      <c r="F592" s="20"/>
    </row>
    <row r="593" spans="6:6">
      <c r="F593" s="20"/>
    </row>
    <row r="594" spans="6:6">
      <c r="F594" s="20"/>
    </row>
    <row r="595" spans="6:6">
      <c r="F595" s="20"/>
    </row>
    <row r="596" spans="6:6">
      <c r="F596" s="20"/>
    </row>
    <row r="597" spans="6:6">
      <c r="F597" s="20"/>
    </row>
    <row r="598" spans="6:6">
      <c r="F598" s="20"/>
    </row>
    <row r="599" spans="6:6">
      <c r="F599" s="20"/>
    </row>
    <row r="600" spans="6:6">
      <c r="F600" s="20"/>
    </row>
    <row r="601" spans="6:6">
      <c r="F601" s="20"/>
    </row>
    <row r="602" spans="6:6">
      <c r="F602" s="20"/>
    </row>
    <row r="603" spans="6:6">
      <c r="F603" s="20"/>
    </row>
    <row r="604" spans="6:6">
      <c r="F604" s="20"/>
    </row>
    <row r="605" spans="6:6">
      <c r="F605" s="20"/>
    </row>
    <row r="606" spans="6:6">
      <c r="F606" s="20"/>
    </row>
    <row r="607" spans="6:6">
      <c r="F607" s="20"/>
    </row>
    <row r="608" spans="6:6">
      <c r="F608" s="20"/>
    </row>
    <row r="609" spans="6:6">
      <c r="F609" s="20"/>
    </row>
    <row r="610" spans="6:6">
      <c r="F610" s="20"/>
    </row>
    <row r="611" spans="6:6">
      <c r="F611" s="20"/>
    </row>
    <row r="612" spans="6:6">
      <c r="F612" s="20"/>
    </row>
    <row r="613" spans="6:6">
      <c r="F613" s="20"/>
    </row>
    <row r="614" spans="6:6">
      <c r="F614" s="20"/>
    </row>
    <row r="615" spans="6:6">
      <c r="F615" s="20"/>
    </row>
    <row r="616" spans="6:6">
      <c r="F616" s="20"/>
    </row>
    <row r="617" spans="6:6">
      <c r="F617" s="20"/>
    </row>
    <row r="618" spans="6:6">
      <c r="F618" s="20"/>
    </row>
    <row r="619" spans="6:6">
      <c r="F619" s="20"/>
    </row>
    <row r="620" spans="6:6">
      <c r="F620" s="20"/>
    </row>
    <row r="621" spans="6:6">
      <c r="F621" s="20"/>
    </row>
    <row r="622" spans="6:6">
      <c r="F622" s="20"/>
    </row>
    <row r="623" spans="6:6">
      <c r="F623" s="20"/>
    </row>
    <row r="624" spans="6:6">
      <c r="F624" s="20"/>
    </row>
    <row r="625" spans="6:6">
      <c r="F625" s="20"/>
    </row>
    <row r="626" spans="6:6">
      <c r="F626" s="20"/>
    </row>
    <row r="627" spans="6:6">
      <c r="F627" s="20"/>
    </row>
    <row r="628" spans="6:6">
      <c r="F628" s="20"/>
    </row>
    <row r="629" spans="6:6">
      <c r="F629" s="20"/>
    </row>
    <row r="630" spans="6:6">
      <c r="F630" s="20"/>
    </row>
    <row r="631" spans="6:6">
      <c r="F631" s="20"/>
    </row>
    <row r="632" spans="6:6">
      <c r="F632" s="20"/>
    </row>
    <row r="633" spans="6:6">
      <c r="F633" s="20"/>
    </row>
    <row r="634" spans="6:6">
      <c r="F634" s="20"/>
    </row>
    <row r="635" spans="6:6">
      <c r="F635" s="20"/>
    </row>
    <row r="636" spans="6:6">
      <c r="F636" s="20"/>
    </row>
    <row r="637" spans="6:6">
      <c r="F637" s="20"/>
    </row>
    <row r="638" spans="6:6">
      <c r="F638" s="20"/>
    </row>
    <row r="639" spans="6:6">
      <c r="F639" s="20"/>
    </row>
    <row r="640" spans="6:6">
      <c r="F640" s="20"/>
    </row>
    <row r="641" spans="6:6">
      <c r="F641" s="20"/>
    </row>
    <row r="642" spans="6:6">
      <c r="F642" s="20"/>
    </row>
    <row r="643" spans="6:6">
      <c r="F643" s="20"/>
    </row>
    <row r="644" spans="6:6">
      <c r="F644" s="20"/>
    </row>
    <row r="645" spans="6:6">
      <c r="F645" s="20"/>
    </row>
    <row r="646" spans="6:6">
      <c r="F646" s="20"/>
    </row>
    <row r="647" spans="6:6">
      <c r="F647" s="20"/>
    </row>
    <row r="648" spans="6:6">
      <c r="F648" s="20"/>
    </row>
    <row r="649" spans="6:6">
      <c r="F649" s="20"/>
    </row>
    <row r="650" spans="6:6">
      <c r="F650" s="20"/>
    </row>
    <row r="651" spans="6:6">
      <c r="F651" s="20"/>
    </row>
    <row r="652" spans="6:6">
      <c r="F652" s="20"/>
    </row>
    <row r="653" spans="6:6">
      <c r="F653" s="20"/>
    </row>
    <row r="654" spans="6:6">
      <c r="F654" s="20"/>
    </row>
    <row r="655" spans="6:6">
      <c r="F655" s="20"/>
    </row>
    <row r="656" spans="6:6">
      <c r="F656" s="20"/>
    </row>
    <row r="657" spans="6:6">
      <c r="F657" s="20"/>
    </row>
    <row r="658" spans="6:6">
      <c r="F658" s="20"/>
    </row>
    <row r="659" spans="6:6">
      <c r="F659" s="20"/>
    </row>
    <row r="660" spans="6:6">
      <c r="F660" s="20"/>
    </row>
    <row r="661" spans="6:6">
      <c r="F661" s="20"/>
    </row>
    <row r="662" spans="6:6">
      <c r="F662" s="20"/>
    </row>
    <row r="663" spans="6:6">
      <c r="F663" s="20"/>
    </row>
    <row r="664" spans="6:6">
      <c r="F664" s="20"/>
    </row>
    <row r="665" spans="6:6">
      <c r="F665" s="20"/>
    </row>
    <row r="666" spans="6:6">
      <c r="F666" s="20"/>
    </row>
    <row r="667" spans="6:6">
      <c r="F667" s="20"/>
    </row>
    <row r="668" spans="6:6">
      <c r="F668" s="20"/>
    </row>
    <row r="669" spans="6:6">
      <c r="F669" s="20"/>
    </row>
    <row r="670" spans="6:6">
      <c r="F670" s="20"/>
    </row>
    <row r="671" spans="6:6">
      <c r="F671" s="20"/>
    </row>
    <row r="672" spans="6:6">
      <c r="F672" s="20"/>
    </row>
    <row r="673" spans="6:6">
      <c r="F673" s="20"/>
    </row>
    <row r="674" spans="6:6">
      <c r="F674" s="20"/>
    </row>
    <row r="675" spans="6:6">
      <c r="F675" s="20"/>
    </row>
    <row r="676" spans="6:6">
      <c r="F676" s="20"/>
    </row>
    <row r="677" spans="6:6">
      <c r="F677" s="20"/>
    </row>
    <row r="678" spans="6:6">
      <c r="F678" s="20"/>
    </row>
    <row r="679" spans="6:6">
      <c r="F679" s="20"/>
    </row>
    <row r="680" spans="6:6">
      <c r="F680" s="20"/>
    </row>
    <row r="681" spans="6:6">
      <c r="F681" s="20"/>
    </row>
    <row r="682" spans="6:6">
      <c r="F682" s="20"/>
    </row>
    <row r="683" spans="6:6">
      <c r="F683" s="20"/>
    </row>
    <row r="684" spans="6:6">
      <c r="F684" s="20"/>
    </row>
    <row r="685" spans="6:6">
      <c r="F685" s="20"/>
    </row>
    <row r="686" spans="6:6">
      <c r="F686" s="20"/>
    </row>
    <row r="687" spans="6:6">
      <c r="F687" s="20"/>
    </row>
    <row r="688" spans="6:6">
      <c r="F688" s="20"/>
    </row>
    <row r="689" spans="6:6">
      <c r="F689" s="20"/>
    </row>
    <row r="690" spans="6:6">
      <c r="F690" s="20"/>
    </row>
    <row r="691" spans="6:6">
      <c r="F691" s="20"/>
    </row>
    <row r="692" spans="6:6">
      <c r="F692" s="20"/>
    </row>
    <row r="693" spans="6:6">
      <c r="F693" s="20"/>
    </row>
    <row r="694" spans="6:6">
      <c r="F694" s="20"/>
    </row>
    <row r="695" spans="6:6">
      <c r="F695" s="20"/>
    </row>
    <row r="696" spans="6:6">
      <c r="F696" s="20"/>
    </row>
    <row r="697" spans="6:6">
      <c r="F697" s="20"/>
    </row>
    <row r="698" spans="6:6">
      <c r="F698" s="20"/>
    </row>
    <row r="699" spans="6:6">
      <c r="F699" s="20"/>
    </row>
    <row r="700" spans="6:6">
      <c r="F700" s="20"/>
    </row>
    <row r="701" spans="6:6">
      <c r="F701" s="20"/>
    </row>
    <row r="702" spans="6:6">
      <c r="F702" s="20"/>
    </row>
    <row r="703" spans="6:6">
      <c r="F703" s="20"/>
    </row>
    <row r="704" spans="6:6">
      <c r="F704" s="20"/>
    </row>
    <row r="705" spans="6:6">
      <c r="F705" s="20"/>
    </row>
    <row r="706" spans="6:6">
      <c r="F706" s="20"/>
    </row>
    <row r="707" spans="6:6">
      <c r="F707" s="20"/>
    </row>
    <row r="708" spans="6:6">
      <c r="F708" s="20"/>
    </row>
    <row r="709" spans="6:6">
      <c r="F709" s="20"/>
    </row>
    <row r="710" spans="6:6">
      <c r="F710" s="20"/>
    </row>
    <row r="711" spans="6:6">
      <c r="F711" s="20"/>
    </row>
    <row r="712" spans="6:6">
      <c r="F712" s="20"/>
    </row>
    <row r="713" spans="6:6">
      <c r="F713" s="20"/>
    </row>
    <row r="714" spans="6:6">
      <c r="F714" s="20"/>
    </row>
    <row r="715" spans="6:6">
      <c r="F715" s="20"/>
    </row>
    <row r="716" spans="6:6">
      <c r="F716" s="20"/>
    </row>
    <row r="717" spans="6:6">
      <c r="F717" s="20"/>
    </row>
    <row r="718" spans="6:6">
      <c r="F718" s="20"/>
    </row>
    <row r="719" spans="6:6">
      <c r="F719" s="20"/>
    </row>
    <row r="720" spans="6:6">
      <c r="F720" s="20"/>
    </row>
    <row r="721" spans="6:6">
      <c r="F721" s="20"/>
    </row>
    <row r="722" spans="6:6">
      <c r="F722" s="20"/>
    </row>
    <row r="723" spans="6:6">
      <c r="F723" s="20"/>
    </row>
    <row r="724" spans="6:6">
      <c r="F724" s="20"/>
    </row>
    <row r="725" spans="6:6">
      <c r="F725" s="20"/>
    </row>
    <row r="726" spans="6:6">
      <c r="F726" s="20"/>
    </row>
    <row r="727" spans="6:6">
      <c r="F727" s="20"/>
    </row>
    <row r="728" spans="6:6">
      <c r="F728" s="20"/>
    </row>
    <row r="729" spans="6:6">
      <c r="F729" s="20"/>
    </row>
    <row r="730" spans="6:6">
      <c r="F730" s="20"/>
    </row>
    <row r="731" spans="6:6">
      <c r="F731" s="20"/>
    </row>
    <row r="732" spans="6:6">
      <c r="F732" s="20"/>
    </row>
    <row r="733" spans="6:6">
      <c r="F733" s="20"/>
    </row>
    <row r="734" spans="6:6">
      <c r="F734" s="20"/>
    </row>
    <row r="735" spans="6:6">
      <c r="F735" s="20"/>
    </row>
    <row r="736" spans="6:6">
      <c r="F736" s="20"/>
    </row>
    <row r="737" spans="6:6">
      <c r="F737" s="20"/>
    </row>
    <row r="738" spans="6:6">
      <c r="F738" s="20"/>
    </row>
    <row r="739" spans="6:6">
      <c r="F739" s="20"/>
    </row>
    <row r="740" spans="6:6">
      <c r="F740" s="20"/>
    </row>
    <row r="741" spans="6:6">
      <c r="F741" s="20"/>
    </row>
    <row r="742" spans="6:6">
      <c r="F742" s="20"/>
    </row>
    <row r="743" spans="6:6">
      <c r="F743" s="20"/>
    </row>
    <row r="744" spans="6:6">
      <c r="F744" s="20"/>
    </row>
    <row r="745" spans="6:6">
      <c r="F745" s="20"/>
    </row>
    <row r="746" spans="6:6">
      <c r="F746" s="20"/>
    </row>
    <row r="747" spans="6:6">
      <c r="F747" s="20"/>
    </row>
    <row r="748" spans="6:6">
      <c r="F748" s="20"/>
    </row>
    <row r="749" spans="6:6">
      <c r="F749" s="20"/>
    </row>
    <row r="750" spans="6:6">
      <c r="F750" s="20"/>
    </row>
    <row r="751" spans="6:6">
      <c r="F751" s="20"/>
    </row>
    <row r="752" spans="6:6">
      <c r="F752" s="20"/>
    </row>
    <row r="753" spans="6:6">
      <c r="F753" s="20"/>
    </row>
    <row r="754" spans="6:6">
      <c r="F754" s="20"/>
    </row>
    <row r="755" spans="6:6">
      <c r="F755" s="20"/>
    </row>
    <row r="756" spans="6:6">
      <c r="F756" s="20"/>
    </row>
    <row r="757" spans="6:6">
      <c r="F757" s="20"/>
    </row>
    <row r="758" spans="6:6">
      <c r="F758" s="20"/>
    </row>
    <row r="759" spans="6:6">
      <c r="F759" s="20"/>
    </row>
    <row r="760" spans="6:6">
      <c r="F760" s="20"/>
    </row>
    <row r="761" spans="6:6">
      <c r="F761" s="20"/>
    </row>
    <row r="762" spans="6:6">
      <c r="F762" s="20"/>
    </row>
    <row r="763" spans="6:6">
      <c r="F763" s="20"/>
    </row>
    <row r="764" spans="6:6">
      <c r="F764" s="20"/>
    </row>
    <row r="765" spans="6:6">
      <c r="F765" s="20"/>
    </row>
    <row r="766" spans="6:6">
      <c r="F766" s="20"/>
    </row>
    <row r="767" spans="6:6">
      <c r="F767" s="20"/>
    </row>
    <row r="768" spans="6:6">
      <c r="F768" s="20"/>
    </row>
    <row r="769" spans="6:6">
      <c r="F769" s="20"/>
    </row>
    <row r="770" spans="6:6">
      <c r="F770" s="20"/>
    </row>
    <row r="771" spans="6:6">
      <c r="F771" s="20"/>
    </row>
    <row r="772" spans="6:6">
      <c r="F772" s="20"/>
    </row>
    <row r="773" spans="6:6">
      <c r="F773" s="20"/>
    </row>
    <row r="774" spans="6:6">
      <c r="F774" s="20"/>
    </row>
    <row r="775" spans="6:6">
      <c r="F775" s="20"/>
    </row>
    <row r="776" spans="6:6">
      <c r="F776" s="20"/>
    </row>
    <row r="777" spans="6:6">
      <c r="F777" s="20"/>
    </row>
    <row r="778" spans="6:6">
      <c r="F778" s="20"/>
    </row>
    <row r="779" spans="6:6">
      <c r="F779" s="20"/>
    </row>
    <row r="780" spans="6:6">
      <c r="F780" s="20"/>
    </row>
    <row r="781" spans="6:6">
      <c r="F781" s="20"/>
    </row>
    <row r="782" spans="6:6">
      <c r="F782" s="20"/>
    </row>
    <row r="783" spans="6:6">
      <c r="F783" s="20"/>
    </row>
    <row r="784" spans="6:6">
      <c r="F784" s="20"/>
    </row>
    <row r="785" spans="6:6">
      <c r="F785" s="20"/>
    </row>
    <row r="786" spans="6:6">
      <c r="F786" s="20"/>
    </row>
    <row r="787" spans="6:6">
      <c r="F787" s="20"/>
    </row>
    <row r="788" spans="6:6">
      <c r="F788" s="20"/>
    </row>
    <row r="789" spans="6:6">
      <c r="F789" s="20"/>
    </row>
    <row r="790" spans="6:6">
      <c r="F790" s="20"/>
    </row>
    <row r="791" spans="6:6">
      <c r="F791" s="20"/>
    </row>
    <row r="792" spans="6:6">
      <c r="F792" s="20"/>
    </row>
    <row r="793" spans="6:6">
      <c r="F793" s="20"/>
    </row>
    <row r="794" spans="6:6">
      <c r="F794" s="20"/>
    </row>
    <row r="795" spans="6:6">
      <c r="F795" s="20"/>
    </row>
    <row r="796" spans="6:6">
      <c r="F796" s="20"/>
    </row>
    <row r="797" spans="6:6">
      <c r="F797" s="20"/>
    </row>
    <row r="798" spans="6:6">
      <c r="F798" s="20"/>
    </row>
    <row r="799" spans="6:6">
      <c r="F799" s="20"/>
    </row>
    <row r="800" spans="6:6">
      <c r="F800" s="20"/>
    </row>
    <row r="801" spans="6:6">
      <c r="F801" s="20"/>
    </row>
    <row r="802" spans="6:6">
      <c r="F802" s="20"/>
    </row>
    <row r="803" spans="6:6">
      <c r="F803" s="20"/>
    </row>
    <row r="804" spans="6:6">
      <c r="F804" s="20"/>
    </row>
    <row r="805" spans="6:6">
      <c r="F805" s="20"/>
    </row>
    <row r="806" spans="6:6">
      <c r="F806" s="20"/>
    </row>
    <row r="807" spans="6:6">
      <c r="F807" s="20"/>
    </row>
    <row r="808" spans="6:6">
      <c r="F808" s="20"/>
    </row>
    <row r="809" spans="6:6">
      <c r="F809" s="20"/>
    </row>
    <row r="810" spans="6:6">
      <c r="F810" s="20"/>
    </row>
    <row r="811" spans="6:6">
      <c r="F811" s="20"/>
    </row>
    <row r="812" spans="6:6">
      <c r="F812" s="20"/>
    </row>
    <row r="813" spans="6:6">
      <c r="F813" s="20"/>
    </row>
    <row r="814" spans="6:6">
      <c r="F814" s="20"/>
    </row>
    <row r="815" spans="6:6">
      <c r="F815" s="20"/>
    </row>
    <row r="816" spans="6:6">
      <c r="F816" s="20"/>
    </row>
    <row r="817" spans="6:6">
      <c r="F817" s="20"/>
    </row>
    <row r="818" spans="6:6">
      <c r="F818" s="20"/>
    </row>
    <row r="819" spans="6:6">
      <c r="F819" s="20"/>
    </row>
    <row r="820" spans="6:6">
      <c r="F820" s="20"/>
    </row>
    <row r="821" spans="6:6">
      <c r="F821" s="20"/>
    </row>
    <row r="822" spans="6:6">
      <c r="F822" s="20"/>
    </row>
    <row r="823" spans="6:6">
      <c r="F823" s="20"/>
    </row>
    <row r="824" spans="6:6">
      <c r="F824" s="20"/>
    </row>
    <row r="825" spans="6:6">
      <c r="F825" s="20"/>
    </row>
    <row r="826" spans="6:6">
      <c r="F826" s="20"/>
    </row>
    <row r="827" spans="6:6">
      <c r="F827" s="20"/>
    </row>
    <row r="828" spans="6:6">
      <c r="F828" s="20"/>
    </row>
    <row r="829" spans="6:6">
      <c r="F829" s="20"/>
    </row>
    <row r="830" spans="6:6">
      <c r="F830" s="20"/>
    </row>
    <row r="831" spans="6:6">
      <c r="F831" s="20"/>
    </row>
    <row r="832" spans="6:6">
      <c r="F832" s="20"/>
    </row>
    <row r="833" spans="6:6">
      <c r="F833" s="20"/>
    </row>
    <row r="834" spans="6:6">
      <c r="F834" s="20"/>
    </row>
    <row r="835" spans="6:6">
      <c r="F835" s="20"/>
    </row>
    <row r="836" spans="6:6">
      <c r="F836" s="20"/>
    </row>
    <row r="837" spans="6:6">
      <c r="F837" s="20"/>
    </row>
    <row r="838" spans="6:6">
      <c r="F838" s="20"/>
    </row>
    <row r="839" spans="6:6">
      <c r="F839" s="20"/>
    </row>
    <row r="840" spans="6:6">
      <c r="F840" s="20"/>
    </row>
    <row r="841" spans="6:6">
      <c r="F841" s="20"/>
    </row>
    <row r="842" spans="6:6">
      <c r="F842" s="20"/>
    </row>
    <row r="843" spans="6:6">
      <c r="F843" s="20"/>
    </row>
    <row r="844" spans="6:6">
      <c r="F844" s="20"/>
    </row>
    <row r="845" spans="6:6">
      <c r="F845" s="20"/>
    </row>
    <row r="846" spans="6:6">
      <c r="F846" s="20"/>
    </row>
    <row r="847" spans="6:6">
      <c r="F847" s="20"/>
    </row>
    <row r="848" spans="6:6">
      <c r="F848" s="20"/>
    </row>
    <row r="849" spans="6:6">
      <c r="F849" s="20"/>
    </row>
    <row r="850" spans="6:6">
      <c r="F850" s="20"/>
    </row>
    <row r="851" spans="6:6">
      <c r="F851" s="20"/>
    </row>
    <row r="852" spans="6:6">
      <c r="F852" s="20"/>
    </row>
    <row r="853" spans="6:6">
      <c r="F853" s="20"/>
    </row>
    <row r="854" spans="6:6">
      <c r="F854" s="20"/>
    </row>
    <row r="855" spans="6:6">
      <c r="F855" s="20"/>
    </row>
    <row r="856" spans="6:6">
      <c r="F856" s="20"/>
    </row>
    <row r="857" spans="6:6">
      <c r="F857" s="20"/>
    </row>
    <row r="858" spans="6:6">
      <c r="F858" s="20"/>
    </row>
    <row r="859" spans="6:6">
      <c r="F859" s="20"/>
    </row>
    <row r="860" spans="6:6">
      <c r="F860" s="20"/>
    </row>
    <row r="861" spans="6:6">
      <c r="F861" s="20"/>
    </row>
    <row r="862" spans="6:6">
      <c r="F862" s="20"/>
    </row>
    <row r="863" spans="6:6">
      <c r="F863" s="20"/>
    </row>
    <row r="864" spans="6:6">
      <c r="F864" s="20"/>
    </row>
    <row r="865" spans="6:6">
      <c r="F865" s="20"/>
    </row>
    <row r="866" spans="6:6">
      <c r="F866" s="20"/>
    </row>
    <row r="867" spans="6:6">
      <c r="F867" s="20"/>
    </row>
    <row r="868" spans="6:6">
      <c r="F868" s="20"/>
    </row>
    <row r="869" spans="6:6">
      <c r="F869" s="20"/>
    </row>
    <row r="870" spans="6:6">
      <c r="F870" s="20"/>
    </row>
    <row r="871" spans="6:6">
      <c r="F871" s="20"/>
    </row>
    <row r="872" spans="6:6">
      <c r="F872" s="20"/>
    </row>
    <row r="873" spans="6:6">
      <c r="F873" s="20"/>
    </row>
    <row r="874" spans="6:6">
      <c r="F874" s="20"/>
    </row>
    <row r="875" spans="6:6">
      <c r="F875" s="20"/>
    </row>
    <row r="876" spans="6:6">
      <c r="F876" s="20"/>
    </row>
    <row r="877" spans="6:6">
      <c r="F877" s="20"/>
    </row>
    <row r="878" spans="6:6">
      <c r="F878" s="20"/>
    </row>
    <row r="879" spans="6:6">
      <c r="F879" s="20"/>
    </row>
    <row r="880" spans="6:6">
      <c r="F880" s="20"/>
    </row>
    <row r="881" spans="6:6">
      <c r="F881" s="20"/>
    </row>
    <row r="882" spans="6:6">
      <c r="F882" s="20"/>
    </row>
    <row r="883" spans="6:6">
      <c r="F883" s="20"/>
    </row>
    <row r="884" spans="6:6">
      <c r="F884" s="20"/>
    </row>
    <row r="885" spans="6:6">
      <c r="F885" s="20"/>
    </row>
    <row r="886" spans="6:6">
      <c r="F886" s="20"/>
    </row>
    <row r="887" spans="6:6">
      <c r="F887" s="20"/>
    </row>
    <row r="888" spans="6:6">
      <c r="F888" s="20"/>
    </row>
    <row r="889" spans="6:6">
      <c r="F889" s="20"/>
    </row>
    <row r="890" spans="6:6">
      <c r="F890" s="20"/>
    </row>
    <row r="891" spans="6:6">
      <c r="F891" s="20"/>
    </row>
    <row r="892" spans="6:6">
      <c r="F892" s="20"/>
    </row>
    <row r="893" spans="6:6">
      <c r="F893" s="20"/>
    </row>
    <row r="894" spans="6:6">
      <c r="F894" s="20"/>
    </row>
  </sheetData>
  <sortState ref="A6:K299">
    <sortCondition ref="A256"/>
  </sortState>
  <mergeCells count="5">
    <mergeCell ref="M4:M5"/>
    <mergeCell ref="M9:M10"/>
    <mergeCell ref="F4:H5"/>
    <mergeCell ref="C4:E5"/>
    <mergeCell ref="I4:K5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300"/>
  <sheetViews>
    <sheetView zoomScaleNormal="100" workbookViewId="0">
      <selection activeCell="G20" sqref="G20"/>
    </sheetView>
  </sheetViews>
  <sheetFormatPr baseColWidth="10" defaultRowHeight="15"/>
  <cols>
    <col min="1" max="1" width="6.5703125" customWidth="1"/>
    <col min="2" max="2" width="3.42578125" bestFit="1" customWidth="1"/>
    <col min="3" max="3" width="37.140625" style="25" customWidth="1"/>
    <col min="4" max="4" width="8.28515625" bestFit="1" customWidth="1"/>
    <col min="5" max="5" width="6.85546875" customWidth="1"/>
    <col min="6" max="6" width="7.28515625" style="58" customWidth="1"/>
    <col min="7" max="248" width="6.5703125" customWidth="1"/>
  </cols>
  <sheetData>
    <row r="1" spans="1:8" ht="15.75" thickBot="1">
      <c r="A1" s="4"/>
    </row>
    <row r="2" spans="1:8" ht="15.75" thickBot="1">
      <c r="A2" s="4"/>
      <c r="C2" s="5" t="s">
        <v>471</v>
      </c>
    </row>
    <row r="3" spans="1:8">
      <c r="A3" s="22"/>
      <c r="B3" s="4"/>
      <c r="C3" s="24"/>
      <c r="D3" s="1" t="s">
        <v>481</v>
      </c>
      <c r="F3" s="58" t="s">
        <v>482</v>
      </c>
    </row>
    <row r="4" spans="1:8">
      <c r="A4" s="22"/>
      <c r="B4" s="23" t="s">
        <v>462</v>
      </c>
      <c r="C4" s="8" t="s">
        <v>458</v>
      </c>
      <c r="D4" s="38">
        <v>146</v>
      </c>
      <c r="E4" s="1"/>
      <c r="F4" s="62">
        <f>COUNTIF(Résultats!J7:J300,"Admis")</f>
        <v>146</v>
      </c>
      <c r="H4" s="64" t="s">
        <v>487</v>
      </c>
    </row>
    <row r="5" spans="1:8">
      <c r="A5" s="22"/>
      <c r="B5" s="2"/>
      <c r="C5" s="24"/>
      <c r="D5" s="11"/>
      <c r="E5" s="1"/>
      <c r="F5" s="63"/>
    </row>
    <row r="6" spans="1:8" ht="26.25">
      <c r="A6" s="22"/>
      <c r="B6" s="23" t="s">
        <v>463</v>
      </c>
      <c r="C6" s="8" t="s">
        <v>464</v>
      </c>
      <c r="D6" s="38">
        <v>134</v>
      </c>
      <c r="E6" s="1"/>
      <c r="F6" s="62">
        <f>COUNTIF(Résultats!C7:C300,"&gt;10")</f>
        <v>134</v>
      </c>
      <c r="H6" s="64" t="s">
        <v>488</v>
      </c>
    </row>
    <row r="7" spans="1:8">
      <c r="C7"/>
    </row>
    <row r="8" spans="1:8" ht="26.25">
      <c r="A8" s="22"/>
      <c r="B8" s="23" t="s">
        <v>465</v>
      </c>
      <c r="C8" s="8" t="s">
        <v>466</v>
      </c>
      <c r="D8" s="38">
        <v>137</v>
      </c>
      <c r="E8" s="1"/>
      <c r="F8" s="62">
        <f>COUNTIF(Résultats!E7:E300,"&gt;10")</f>
        <v>137</v>
      </c>
      <c r="H8" s="64" t="s">
        <v>489</v>
      </c>
    </row>
    <row r="9" spans="1:8">
      <c r="A9" s="22"/>
      <c r="B9" s="2"/>
      <c r="C9" s="24"/>
      <c r="D9" s="1"/>
      <c r="E9" s="1"/>
      <c r="F9" s="63"/>
    </row>
    <row r="10" spans="1:8" ht="26.25">
      <c r="A10" s="22"/>
      <c r="B10" s="23" t="s">
        <v>467</v>
      </c>
      <c r="C10" s="8" t="s">
        <v>460</v>
      </c>
      <c r="D10" s="38">
        <v>3</v>
      </c>
      <c r="E10" s="1"/>
      <c r="F10" s="62">
        <f>COUNTIF(Résultats!K7:K300,"Très bien")</f>
        <v>3</v>
      </c>
      <c r="H10" s="64" t="s">
        <v>490</v>
      </c>
    </row>
    <row r="11" spans="1:8">
      <c r="A11" s="22"/>
      <c r="B11" s="2"/>
      <c r="C11" s="3"/>
      <c r="D11" s="1"/>
      <c r="E11" s="1"/>
      <c r="F11" s="63"/>
    </row>
    <row r="12" spans="1:8" ht="39">
      <c r="A12" s="22"/>
      <c r="B12" s="23" t="s">
        <v>468</v>
      </c>
      <c r="C12" s="8" t="s">
        <v>472</v>
      </c>
      <c r="D12" s="38">
        <v>177</v>
      </c>
      <c r="F12" s="62"/>
      <c r="H12" s="64" t="s">
        <v>491</v>
      </c>
    </row>
    <row r="13" spans="1:8">
      <c r="A13" s="22"/>
      <c r="B13" s="2"/>
      <c r="C13" s="24"/>
      <c r="D13" s="1"/>
      <c r="E13" s="1"/>
      <c r="F13" s="63"/>
    </row>
    <row r="14" spans="1:8">
      <c r="A14" s="22"/>
      <c r="B14" s="2"/>
      <c r="C14" s="24"/>
      <c r="D14" s="1"/>
      <c r="E14" s="1"/>
      <c r="F14" s="63"/>
    </row>
    <row r="15" spans="1:8" ht="26.25">
      <c r="A15" s="22"/>
      <c r="B15" s="23" t="s">
        <v>469</v>
      </c>
      <c r="C15" s="8" t="s">
        <v>470</v>
      </c>
      <c r="D15" s="39">
        <v>12.099804305283753</v>
      </c>
      <c r="F15" s="62"/>
    </row>
    <row r="16" spans="1:8">
      <c r="A16" s="22"/>
      <c r="B16" s="2"/>
      <c r="C16" s="3"/>
      <c r="D16" s="1"/>
    </row>
    <row r="17" spans="1:4">
      <c r="A17" s="22"/>
      <c r="B17" s="2"/>
      <c r="C17" s="3"/>
      <c r="D17" s="1"/>
    </row>
    <row r="18" spans="1:4">
      <c r="A18" s="22"/>
      <c r="B18" s="2"/>
      <c r="C18" s="24"/>
      <c r="D18" s="1"/>
    </row>
    <row r="19" spans="1:4">
      <c r="A19" s="22"/>
      <c r="B19" s="1"/>
      <c r="C19" s="24"/>
      <c r="D19" s="1"/>
    </row>
    <row r="20" spans="1:4">
      <c r="A20" s="22"/>
      <c r="B20" s="1"/>
      <c r="C20" s="24"/>
      <c r="D20" s="1"/>
    </row>
    <row r="21" spans="1:4">
      <c r="A21" s="22"/>
      <c r="B21" s="1"/>
      <c r="C21" s="24"/>
      <c r="D21" s="1"/>
    </row>
    <row r="22" spans="1:4">
      <c r="A22" s="22"/>
      <c r="B22" s="1"/>
      <c r="C22" s="24"/>
      <c r="D22" s="1"/>
    </row>
    <row r="23" spans="1:4">
      <c r="A23" s="22"/>
      <c r="B23" s="1"/>
      <c r="C23" s="24"/>
      <c r="D23" s="1"/>
    </row>
    <row r="24" spans="1:4">
      <c r="A24" s="22"/>
      <c r="B24" s="1"/>
      <c r="C24" s="24"/>
      <c r="D24" s="1"/>
    </row>
    <row r="25" spans="1:4">
      <c r="A25" s="22"/>
      <c r="B25" s="1"/>
      <c r="C25" s="24"/>
      <c r="D25" s="1"/>
    </row>
    <row r="26" spans="1:4">
      <c r="A26" s="22"/>
      <c r="B26" s="1"/>
      <c r="C26" s="24"/>
      <c r="D26" s="1"/>
    </row>
    <row r="27" spans="1:4">
      <c r="A27" s="22"/>
      <c r="B27" s="1"/>
      <c r="C27" s="24"/>
      <c r="D27" s="1"/>
    </row>
    <row r="28" spans="1:4">
      <c r="A28" s="22"/>
      <c r="B28" s="1"/>
      <c r="C28" s="24"/>
      <c r="D28" s="1"/>
    </row>
    <row r="29" spans="1:4">
      <c r="A29" s="22"/>
    </row>
    <row r="30" spans="1:4">
      <c r="A30" s="22"/>
    </row>
    <row r="31" spans="1:4">
      <c r="A31" s="22"/>
    </row>
    <row r="32" spans="1:4">
      <c r="A32" s="22"/>
    </row>
    <row r="33" spans="1:1">
      <c r="A33" s="22"/>
    </row>
    <row r="34" spans="1:1">
      <c r="A34" s="22"/>
    </row>
    <row r="35" spans="1:1">
      <c r="A35" s="22"/>
    </row>
    <row r="36" spans="1:1">
      <c r="A36" s="22"/>
    </row>
    <row r="37" spans="1:1">
      <c r="A37" s="22"/>
    </row>
    <row r="38" spans="1:1">
      <c r="A38" s="22"/>
    </row>
    <row r="39" spans="1:1">
      <c r="A39" s="22"/>
    </row>
    <row r="40" spans="1:1">
      <c r="A40" s="22"/>
    </row>
    <row r="41" spans="1:1">
      <c r="A41" s="22"/>
    </row>
    <row r="42" spans="1:1">
      <c r="A42" s="22"/>
    </row>
    <row r="43" spans="1:1">
      <c r="A43" s="22"/>
    </row>
    <row r="44" spans="1:1">
      <c r="A44" s="22"/>
    </row>
    <row r="45" spans="1:1">
      <c r="A45" s="22"/>
    </row>
    <row r="46" spans="1:1">
      <c r="A46" s="22"/>
    </row>
    <row r="47" spans="1:1">
      <c r="A47" s="22"/>
    </row>
    <row r="48" spans="1:1">
      <c r="A48" s="22"/>
    </row>
    <row r="49" spans="1:1">
      <c r="A49" s="22"/>
    </row>
    <row r="50" spans="1:1">
      <c r="A50" s="22"/>
    </row>
    <row r="51" spans="1:1">
      <c r="A51" s="22"/>
    </row>
    <row r="52" spans="1:1">
      <c r="A52" s="22"/>
    </row>
    <row r="53" spans="1:1">
      <c r="A53" s="22"/>
    </row>
    <row r="54" spans="1:1">
      <c r="A54" s="22"/>
    </row>
    <row r="55" spans="1:1">
      <c r="A55" s="22"/>
    </row>
    <row r="56" spans="1:1">
      <c r="A56" s="22"/>
    </row>
    <row r="57" spans="1:1">
      <c r="A57" s="22"/>
    </row>
    <row r="58" spans="1:1">
      <c r="A58" s="22"/>
    </row>
    <row r="59" spans="1:1">
      <c r="A59" s="22"/>
    </row>
    <row r="60" spans="1:1">
      <c r="A60" s="22"/>
    </row>
    <row r="61" spans="1:1">
      <c r="A61" s="22"/>
    </row>
    <row r="62" spans="1:1">
      <c r="A62" s="22"/>
    </row>
    <row r="63" spans="1:1">
      <c r="A63" s="22"/>
    </row>
    <row r="64" spans="1:1">
      <c r="A64" s="22"/>
    </row>
    <row r="65" spans="1:1">
      <c r="A65" s="22"/>
    </row>
    <row r="66" spans="1:1">
      <c r="A66" s="22"/>
    </row>
    <row r="67" spans="1:1">
      <c r="A67" s="22"/>
    </row>
    <row r="68" spans="1:1">
      <c r="A68" s="22"/>
    </row>
    <row r="69" spans="1:1">
      <c r="A69" s="22"/>
    </row>
    <row r="70" spans="1:1">
      <c r="A70" s="22"/>
    </row>
    <row r="71" spans="1:1">
      <c r="A71" s="22"/>
    </row>
    <row r="72" spans="1:1">
      <c r="A72" s="22"/>
    </row>
    <row r="73" spans="1:1">
      <c r="A73" s="22"/>
    </row>
    <row r="74" spans="1:1">
      <c r="A74" s="22"/>
    </row>
    <row r="75" spans="1:1">
      <c r="A75" s="22"/>
    </row>
    <row r="76" spans="1:1">
      <c r="A76" s="22"/>
    </row>
    <row r="77" spans="1:1">
      <c r="A77" s="22"/>
    </row>
    <row r="78" spans="1:1">
      <c r="A78" s="22"/>
    </row>
    <row r="79" spans="1:1">
      <c r="A79" s="22"/>
    </row>
    <row r="80" spans="1:1">
      <c r="A80" s="22"/>
    </row>
    <row r="81" spans="1:1">
      <c r="A81" s="22"/>
    </row>
    <row r="82" spans="1:1">
      <c r="A82" s="22"/>
    </row>
    <row r="83" spans="1:1">
      <c r="A83" s="22"/>
    </row>
    <row r="84" spans="1:1">
      <c r="A84" s="22"/>
    </row>
    <row r="85" spans="1:1">
      <c r="A85" s="22"/>
    </row>
    <row r="86" spans="1:1">
      <c r="A86" s="22"/>
    </row>
    <row r="87" spans="1:1">
      <c r="A87" s="22"/>
    </row>
    <row r="88" spans="1:1">
      <c r="A88" s="22"/>
    </row>
    <row r="89" spans="1:1">
      <c r="A89" s="22"/>
    </row>
    <row r="90" spans="1:1">
      <c r="A90" s="22"/>
    </row>
    <row r="91" spans="1:1">
      <c r="A91" s="22"/>
    </row>
    <row r="92" spans="1:1">
      <c r="A92" s="22"/>
    </row>
    <row r="93" spans="1:1">
      <c r="A93" s="22"/>
    </row>
    <row r="94" spans="1:1">
      <c r="A94" s="22"/>
    </row>
    <row r="95" spans="1:1">
      <c r="A95" s="22"/>
    </row>
    <row r="96" spans="1:1">
      <c r="A96" s="22"/>
    </row>
    <row r="97" spans="1:1">
      <c r="A97" s="22"/>
    </row>
    <row r="98" spans="1:1">
      <c r="A98" s="22"/>
    </row>
    <row r="99" spans="1:1">
      <c r="A99" s="22"/>
    </row>
    <row r="100" spans="1:1">
      <c r="A100" s="22"/>
    </row>
    <row r="101" spans="1:1">
      <c r="A101" s="22"/>
    </row>
    <row r="102" spans="1:1">
      <c r="A102" s="22"/>
    </row>
    <row r="103" spans="1:1">
      <c r="A103" s="22"/>
    </row>
    <row r="104" spans="1:1">
      <c r="A104" s="22"/>
    </row>
    <row r="105" spans="1:1">
      <c r="A105" s="22"/>
    </row>
    <row r="106" spans="1:1">
      <c r="A106" s="22"/>
    </row>
    <row r="107" spans="1:1">
      <c r="A107" s="22"/>
    </row>
    <row r="108" spans="1:1">
      <c r="A108" s="22"/>
    </row>
    <row r="109" spans="1:1">
      <c r="A109" s="22"/>
    </row>
    <row r="110" spans="1:1">
      <c r="A110" s="22"/>
    </row>
    <row r="111" spans="1:1">
      <c r="A111" s="22"/>
    </row>
    <row r="112" spans="1:1">
      <c r="A112" s="22"/>
    </row>
    <row r="113" spans="1:1">
      <c r="A113" s="22"/>
    </row>
    <row r="114" spans="1:1">
      <c r="A114" s="22"/>
    </row>
    <row r="115" spans="1:1">
      <c r="A115" s="22"/>
    </row>
    <row r="116" spans="1:1">
      <c r="A116" s="22"/>
    </row>
    <row r="117" spans="1:1">
      <c r="A117" s="22"/>
    </row>
    <row r="118" spans="1:1">
      <c r="A118" s="22"/>
    </row>
    <row r="119" spans="1:1">
      <c r="A119" s="22"/>
    </row>
    <row r="120" spans="1:1">
      <c r="A120" s="22"/>
    </row>
    <row r="121" spans="1:1">
      <c r="A121" s="22"/>
    </row>
    <row r="122" spans="1:1">
      <c r="A122" s="22"/>
    </row>
    <row r="123" spans="1:1">
      <c r="A123" s="22"/>
    </row>
    <row r="124" spans="1:1">
      <c r="A124" s="22"/>
    </row>
    <row r="125" spans="1:1">
      <c r="A125" s="22"/>
    </row>
    <row r="126" spans="1:1">
      <c r="A126" s="22"/>
    </row>
    <row r="127" spans="1:1">
      <c r="A127" s="22"/>
    </row>
    <row r="128" spans="1:1">
      <c r="A128" s="22"/>
    </row>
    <row r="129" spans="1:1">
      <c r="A129" s="22"/>
    </row>
    <row r="130" spans="1:1">
      <c r="A130" s="22"/>
    </row>
    <row r="131" spans="1:1">
      <c r="A131" s="22"/>
    </row>
    <row r="132" spans="1:1">
      <c r="A132" s="22"/>
    </row>
    <row r="133" spans="1:1">
      <c r="A133" s="22"/>
    </row>
    <row r="134" spans="1:1">
      <c r="A134" s="22"/>
    </row>
    <row r="135" spans="1:1">
      <c r="A135" s="22"/>
    </row>
    <row r="136" spans="1:1">
      <c r="A136" s="22"/>
    </row>
    <row r="137" spans="1:1">
      <c r="A137" s="22"/>
    </row>
    <row r="138" spans="1:1">
      <c r="A138" s="22"/>
    </row>
    <row r="139" spans="1:1">
      <c r="A139" s="22"/>
    </row>
    <row r="140" spans="1:1">
      <c r="A140" s="22"/>
    </row>
    <row r="141" spans="1:1">
      <c r="A141" s="22"/>
    </row>
    <row r="142" spans="1:1">
      <c r="A142" s="22"/>
    </row>
    <row r="143" spans="1:1">
      <c r="A143" s="22"/>
    </row>
    <row r="144" spans="1:1">
      <c r="A144" s="22"/>
    </row>
    <row r="145" spans="1:1">
      <c r="A145" s="22"/>
    </row>
    <row r="146" spans="1:1">
      <c r="A146" s="22"/>
    </row>
    <row r="147" spans="1:1">
      <c r="A147" s="22"/>
    </row>
    <row r="148" spans="1:1">
      <c r="A148" s="22"/>
    </row>
    <row r="149" spans="1:1">
      <c r="A149" s="22"/>
    </row>
    <row r="150" spans="1:1">
      <c r="A150" s="22"/>
    </row>
    <row r="151" spans="1:1">
      <c r="A151" s="22"/>
    </row>
    <row r="152" spans="1:1">
      <c r="A152" s="22"/>
    </row>
    <row r="153" spans="1:1">
      <c r="A153" s="22"/>
    </row>
    <row r="154" spans="1:1">
      <c r="A154" s="22"/>
    </row>
    <row r="155" spans="1:1">
      <c r="A155" s="22"/>
    </row>
    <row r="156" spans="1:1">
      <c r="A156" s="22"/>
    </row>
    <row r="157" spans="1:1">
      <c r="A157" s="22"/>
    </row>
    <row r="158" spans="1:1">
      <c r="A158" s="22"/>
    </row>
    <row r="159" spans="1:1">
      <c r="A159" s="22"/>
    </row>
    <row r="160" spans="1:1">
      <c r="A160" s="22"/>
    </row>
    <row r="161" spans="1:1">
      <c r="A161" s="22"/>
    </row>
    <row r="162" spans="1:1">
      <c r="A162" s="22"/>
    </row>
    <row r="163" spans="1:1">
      <c r="A163" s="22"/>
    </row>
    <row r="164" spans="1:1">
      <c r="A164" s="22"/>
    </row>
    <row r="165" spans="1:1">
      <c r="A165" s="22"/>
    </row>
    <row r="166" spans="1:1">
      <c r="A166" s="22"/>
    </row>
    <row r="167" spans="1:1">
      <c r="A167" s="22"/>
    </row>
    <row r="168" spans="1:1">
      <c r="A168" s="22"/>
    </row>
    <row r="169" spans="1:1">
      <c r="A169" s="22"/>
    </row>
    <row r="170" spans="1:1">
      <c r="A170" s="22"/>
    </row>
    <row r="171" spans="1:1">
      <c r="A171" s="22"/>
    </row>
    <row r="172" spans="1:1">
      <c r="A172" s="22"/>
    </row>
    <row r="173" spans="1:1">
      <c r="A173" s="22"/>
    </row>
    <row r="174" spans="1:1">
      <c r="A174" s="22"/>
    </row>
    <row r="175" spans="1:1">
      <c r="A175" s="22"/>
    </row>
    <row r="176" spans="1:1">
      <c r="A176" s="22"/>
    </row>
    <row r="177" spans="1:1">
      <c r="A177" s="22"/>
    </row>
    <row r="178" spans="1:1">
      <c r="A178" s="22"/>
    </row>
    <row r="179" spans="1:1">
      <c r="A179" s="22"/>
    </row>
    <row r="180" spans="1:1">
      <c r="A180" s="22"/>
    </row>
    <row r="181" spans="1:1">
      <c r="A181" s="22"/>
    </row>
    <row r="182" spans="1:1">
      <c r="A182" s="22"/>
    </row>
    <row r="183" spans="1:1">
      <c r="A183" s="22"/>
    </row>
    <row r="184" spans="1:1">
      <c r="A184" s="22"/>
    </row>
    <row r="185" spans="1:1">
      <c r="A185" s="22"/>
    </row>
    <row r="186" spans="1:1">
      <c r="A186" s="22"/>
    </row>
    <row r="187" spans="1:1">
      <c r="A187" s="22"/>
    </row>
    <row r="188" spans="1:1">
      <c r="A188" s="22"/>
    </row>
    <row r="189" spans="1:1">
      <c r="A189" s="22"/>
    </row>
    <row r="190" spans="1:1">
      <c r="A190" s="22"/>
    </row>
    <row r="191" spans="1:1">
      <c r="A191" s="22"/>
    </row>
    <row r="192" spans="1:1">
      <c r="A192" s="22"/>
    </row>
    <row r="193" spans="1:1">
      <c r="A193" s="22"/>
    </row>
    <row r="194" spans="1:1">
      <c r="A194" s="22"/>
    </row>
    <row r="195" spans="1:1">
      <c r="A195" s="22"/>
    </row>
    <row r="196" spans="1:1">
      <c r="A196" s="22"/>
    </row>
    <row r="197" spans="1:1">
      <c r="A197" s="22"/>
    </row>
    <row r="198" spans="1:1">
      <c r="A198" s="22"/>
    </row>
    <row r="199" spans="1:1">
      <c r="A199" s="22"/>
    </row>
    <row r="200" spans="1:1">
      <c r="A200" s="22"/>
    </row>
    <row r="201" spans="1:1">
      <c r="A201" s="22"/>
    </row>
    <row r="202" spans="1:1">
      <c r="A202" s="22"/>
    </row>
    <row r="203" spans="1:1">
      <c r="A203" s="22"/>
    </row>
    <row r="204" spans="1:1">
      <c r="A204" s="22"/>
    </row>
    <row r="205" spans="1:1">
      <c r="A205" s="22"/>
    </row>
    <row r="206" spans="1:1">
      <c r="A206" s="22"/>
    </row>
    <row r="207" spans="1:1">
      <c r="A207" s="22"/>
    </row>
    <row r="208" spans="1:1">
      <c r="A208" s="22"/>
    </row>
    <row r="209" spans="1:1">
      <c r="A209" s="22"/>
    </row>
    <row r="210" spans="1:1">
      <c r="A210" s="22"/>
    </row>
    <row r="211" spans="1:1">
      <c r="A211" s="22"/>
    </row>
    <row r="212" spans="1:1">
      <c r="A212" s="22"/>
    </row>
    <row r="213" spans="1:1">
      <c r="A213" s="22"/>
    </row>
    <row r="214" spans="1:1">
      <c r="A214" s="22"/>
    </row>
    <row r="215" spans="1:1">
      <c r="A215" s="22"/>
    </row>
    <row r="216" spans="1:1">
      <c r="A216" s="22"/>
    </row>
    <row r="217" spans="1:1">
      <c r="A217" s="22"/>
    </row>
    <row r="218" spans="1:1">
      <c r="A218" s="22"/>
    </row>
    <row r="219" spans="1:1">
      <c r="A219" s="22"/>
    </row>
    <row r="220" spans="1:1">
      <c r="A220" s="22"/>
    </row>
    <row r="221" spans="1:1">
      <c r="A221" s="22"/>
    </row>
    <row r="222" spans="1:1">
      <c r="A222" s="22"/>
    </row>
    <row r="223" spans="1:1">
      <c r="A223" s="22"/>
    </row>
    <row r="224" spans="1:1">
      <c r="A224" s="22"/>
    </row>
    <row r="225" spans="1:1">
      <c r="A225" s="22"/>
    </row>
    <row r="226" spans="1:1">
      <c r="A226" s="22"/>
    </row>
    <row r="227" spans="1:1">
      <c r="A227" s="22"/>
    </row>
    <row r="228" spans="1:1">
      <c r="A228" s="22"/>
    </row>
    <row r="229" spans="1:1">
      <c r="A229" s="22"/>
    </row>
    <row r="230" spans="1:1">
      <c r="A230" s="22"/>
    </row>
    <row r="231" spans="1:1">
      <c r="A231" s="22"/>
    </row>
    <row r="232" spans="1:1">
      <c r="A232" s="22"/>
    </row>
    <row r="233" spans="1:1">
      <c r="A233" s="22"/>
    </row>
    <row r="234" spans="1:1">
      <c r="A234" s="22"/>
    </row>
    <row r="235" spans="1:1">
      <c r="A235" s="22"/>
    </row>
    <row r="236" spans="1:1">
      <c r="A236" s="22"/>
    </row>
    <row r="237" spans="1:1">
      <c r="A237" s="22"/>
    </row>
    <row r="238" spans="1:1">
      <c r="A238" s="22"/>
    </row>
    <row r="239" spans="1:1">
      <c r="A239" s="22"/>
    </row>
    <row r="240" spans="1:1">
      <c r="A240" s="22"/>
    </row>
    <row r="241" spans="1:1">
      <c r="A241" s="22"/>
    </row>
    <row r="242" spans="1:1">
      <c r="A242" s="22"/>
    </row>
    <row r="243" spans="1:1">
      <c r="A243" s="22"/>
    </row>
    <row r="244" spans="1:1">
      <c r="A244" s="22"/>
    </row>
    <row r="245" spans="1:1">
      <c r="A245" s="22"/>
    </row>
    <row r="246" spans="1:1">
      <c r="A246" s="22"/>
    </row>
    <row r="247" spans="1:1">
      <c r="A247" s="22"/>
    </row>
    <row r="248" spans="1:1">
      <c r="A248" s="22"/>
    </row>
    <row r="249" spans="1:1">
      <c r="A249" s="22"/>
    </row>
    <row r="250" spans="1:1">
      <c r="A250" s="22"/>
    </row>
    <row r="251" spans="1:1">
      <c r="A251" s="22"/>
    </row>
    <row r="252" spans="1:1">
      <c r="A252" s="22"/>
    </row>
    <row r="253" spans="1:1">
      <c r="A253" s="22"/>
    </row>
    <row r="254" spans="1:1">
      <c r="A254" s="22"/>
    </row>
    <row r="255" spans="1:1">
      <c r="A255" s="22"/>
    </row>
    <row r="256" spans="1:1">
      <c r="A256" s="22"/>
    </row>
    <row r="257" spans="1:1">
      <c r="A257" s="22"/>
    </row>
    <row r="258" spans="1:1">
      <c r="A258" s="22"/>
    </row>
    <row r="259" spans="1:1">
      <c r="A259" s="22"/>
    </row>
    <row r="260" spans="1:1">
      <c r="A260" s="22"/>
    </row>
    <row r="261" spans="1:1">
      <c r="A261" s="22"/>
    </row>
    <row r="262" spans="1:1">
      <c r="A262" s="22"/>
    </row>
    <row r="263" spans="1:1">
      <c r="A263" s="22"/>
    </row>
    <row r="264" spans="1:1">
      <c r="A264" s="22"/>
    </row>
    <row r="265" spans="1:1">
      <c r="A265" s="22"/>
    </row>
    <row r="266" spans="1:1">
      <c r="A266" s="22"/>
    </row>
    <row r="267" spans="1:1">
      <c r="A267" s="22"/>
    </row>
    <row r="268" spans="1:1">
      <c r="A268" s="22"/>
    </row>
    <row r="269" spans="1:1">
      <c r="A269" s="22"/>
    </row>
    <row r="270" spans="1:1">
      <c r="A270" s="22"/>
    </row>
    <row r="271" spans="1:1">
      <c r="A271" s="22"/>
    </row>
    <row r="272" spans="1:1">
      <c r="A272" s="22"/>
    </row>
    <row r="273" spans="1:1">
      <c r="A273" s="22"/>
    </row>
    <row r="274" spans="1:1">
      <c r="A274" s="22"/>
    </row>
    <row r="275" spans="1:1">
      <c r="A275" s="22"/>
    </row>
    <row r="276" spans="1:1">
      <c r="A276" s="22"/>
    </row>
    <row r="277" spans="1:1">
      <c r="A277" s="22"/>
    </row>
    <row r="278" spans="1:1">
      <c r="A278" s="22"/>
    </row>
    <row r="279" spans="1:1">
      <c r="A279" s="22"/>
    </row>
    <row r="280" spans="1:1">
      <c r="A280" s="22"/>
    </row>
    <row r="281" spans="1:1">
      <c r="A281" s="22"/>
    </row>
    <row r="282" spans="1:1">
      <c r="A282" s="22"/>
    </row>
    <row r="283" spans="1:1">
      <c r="A283" s="22"/>
    </row>
    <row r="284" spans="1:1">
      <c r="A284" s="22"/>
    </row>
    <row r="285" spans="1:1">
      <c r="A285" s="22"/>
    </row>
    <row r="286" spans="1:1">
      <c r="A286" s="22"/>
    </row>
    <row r="287" spans="1:1">
      <c r="A287" s="22"/>
    </row>
    <row r="288" spans="1:1">
      <c r="A288" s="22"/>
    </row>
    <row r="289" spans="1:1">
      <c r="A289" s="22"/>
    </row>
    <row r="290" spans="1:1">
      <c r="A290" s="22"/>
    </row>
    <row r="291" spans="1:1">
      <c r="A291" s="22"/>
    </row>
    <row r="292" spans="1:1">
      <c r="A292" s="22"/>
    </row>
    <row r="293" spans="1:1">
      <c r="A293" s="22"/>
    </row>
    <row r="294" spans="1:1">
      <c r="A294" s="22"/>
    </row>
    <row r="295" spans="1:1">
      <c r="A295" s="22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</vt:lpstr>
      <vt:lpstr>Analyse résultats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Estevez</dc:creator>
  <cp:lastModifiedBy>Andre</cp:lastModifiedBy>
  <dcterms:created xsi:type="dcterms:W3CDTF">2009-09-17T19:32:24Z</dcterms:created>
  <dcterms:modified xsi:type="dcterms:W3CDTF">2017-11-28T17:17:40Z</dcterms:modified>
</cp:coreProperties>
</file>