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Feuil1!$A$12:$W$82</definedName>
    <definedName name="Machine">Feuil2!$H$4:$H$8</definedName>
    <definedName name="typeoutil">Feuil2!$C$3:$C$40</definedName>
    <definedName name="Z_2118CA9B_1BA1_4E18_A594_7C31796F8081_.wvu.Cols" localSheetId="0" hidden="1">Feuil1!$H:$V,Feuil1!#REF!</definedName>
    <definedName name="Z_2118CA9B_1BA1_4E18_A594_7C31796F8081_.wvu.FilterData" localSheetId="0" hidden="1">Feuil1!$A$12:$W$82</definedName>
    <definedName name="Z_63BAA594_F7AE_46FF_BAEB_1453083C17D3_.wvu.Cols" localSheetId="0" hidden="1">Feuil1!$Q:$S</definedName>
    <definedName name="Z_63BAA594_F7AE_46FF_BAEB_1453083C17D3_.wvu.FilterData" localSheetId="0" hidden="1">Feuil1!$A$12:$W$82</definedName>
    <definedName name="Z_A0BD07FC_986D_4558_8211_80658D591B1D_.wvu.Cols" localSheetId="0" hidden="1">Feuil1!$Q:$V,Feuil1!#REF!</definedName>
    <definedName name="Z_A0BD07FC_986D_4558_8211_80658D591B1D_.wvu.FilterData" localSheetId="0" hidden="1">Feuil1!$A$12:$W$82</definedName>
  </definedNames>
  <calcPr calcId="162913"/>
  <customWorkbookViews>
    <customWorkbookView name="vu pour ref" guid="{2118CA9B-1BA1-4E18-A594-7C31796F8081}" maximized="1" xWindow="1" yWindow="1" windowWidth="1920" windowHeight="850" activeSheetId="1"/>
    <customWorkbookView name="Atelier" guid="{63BAA594-F7AE-46FF-BAEB-1453083C17D3}" maximized="1" xWindow="1" yWindow="1" windowWidth="1920" windowHeight="889" activeSheetId="1"/>
    <customWorkbookView name="FAO" guid="{A0BD07FC-986D-4558-8211-80658D591B1D}" maximized="1" xWindow="1" yWindow="1" windowWidth="1920" windowHeight="889" activeSheetId="1"/>
  </customWorkbookViews>
</workbook>
</file>

<file path=xl/calcChain.xml><?xml version="1.0" encoding="utf-8"?>
<calcChain xmlns="http://schemas.openxmlformats.org/spreadsheetml/2006/main">
  <c r="L19" i="1" l="1"/>
  <c r="L18" i="1"/>
  <c r="L24" i="1"/>
  <c r="L25" i="1"/>
  <c r="L26" i="1"/>
  <c r="L27" i="1"/>
  <c r="L23" i="1"/>
  <c r="L30" i="1"/>
  <c r="L29" i="1"/>
  <c r="L31" i="1"/>
  <c r="L32" i="1"/>
  <c r="L28" i="1"/>
  <c r="L37" i="1"/>
  <c r="L35" i="1"/>
  <c r="L34" i="1"/>
  <c r="L36" i="1"/>
  <c r="L33" i="1"/>
  <c r="L39" i="1"/>
  <c r="L40" i="1"/>
  <c r="L41" i="1"/>
  <c r="L42" i="1"/>
  <c r="L38" i="1"/>
  <c r="L43" i="1"/>
  <c r="L44" i="1"/>
  <c r="L45" i="1"/>
  <c r="L46" i="1"/>
  <c r="L47" i="1"/>
  <c r="L51" i="1"/>
  <c r="L50" i="1"/>
  <c r="L52" i="1"/>
  <c r="L49" i="1"/>
  <c r="L48" i="1"/>
  <c r="L56" i="1"/>
  <c r="L57" i="1"/>
  <c r="L55" i="1"/>
  <c r="L54" i="1"/>
  <c r="L53" i="1"/>
  <c r="L60" i="1"/>
  <c r="L61" i="1"/>
  <c r="L62" i="1"/>
  <c r="L59" i="1"/>
  <c r="L58" i="1"/>
  <c r="L65" i="1"/>
  <c r="L66" i="1"/>
  <c r="L64" i="1"/>
  <c r="L63" i="1"/>
  <c r="L67" i="1"/>
  <c r="L69" i="1"/>
  <c r="L71" i="1"/>
  <c r="L70" i="1"/>
  <c r="L72" i="1"/>
  <c r="L68" i="1"/>
  <c r="L75" i="1"/>
  <c r="L77" i="1"/>
  <c r="L74" i="1"/>
  <c r="L76" i="1"/>
  <c r="L73" i="1"/>
  <c r="L82" i="1"/>
  <c r="L81" i="1"/>
  <c r="L80" i="1"/>
  <c r="L79" i="1"/>
  <c r="L78" i="1"/>
  <c r="L16" i="1"/>
  <c r="L14" i="1"/>
  <c r="L15" i="1"/>
  <c r="L17" i="1"/>
  <c r="L13" i="1"/>
  <c r="L21" i="1"/>
  <c r="L20" i="1"/>
  <c r="L22" i="1"/>
  <c r="D15" i="1"/>
  <c r="D80" i="1"/>
  <c r="D74" i="1"/>
  <c r="D70" i="1"/>
  <c r="D67" i="1"/>
  <c r="D62" i="1"/>
  <c r="D54" i="1"/>
  <c r="D49" i="1"/>
  <c r="D47" i="1"/>
  <c r="D42" i="1"/>
  <c r="D37" i="1"/>
  <c r="D30" i="1"/>
  <c r="D25" i="1"/>
  <c r="D21" i="1"/>
  <c r="D13" i="1"/>
  <c r="D18" i="1"/>
  <c r="D23" i="1"/>
  <c r="D78" i="1"/>
  <c r="D73" i="1"/>
  <c r="D68" i="1"/>
  <c r="D63" i="1"/>
  <c r="D58" i="1"/>
  <c r="D53" i="1"/>
  <c r="D48" i="1"/>
  <c r="D43" i="1"/>
  <c r="D38" i="1"/>
  <c r="D33" i="1"/>
  <c r="D28" i="1"/>
  <c r="D81" i="1"/>
  <c r="D75" i="1"/>
  <c r="D71" i="1"/>
  <c r="D66" i="1"/>
  <c r="D61" i="1"/>
  <c r="D57" i="1"/>
  <c r="D52" i="1"/>
  <c r="D45" i="1"/>
  <c r="D41" i="1"/>
  <c r="D36" i="1"/>
  <c r="D29" i="1"/>
  <c r="D24" i="1"/>
  <c r="D20" i="1"/>
  <c r="D16" i="1"/>
  <c r="D82" i="1"/>
  <c r="D76" i="1"/>
  <c r="D72" i="1"/>
  <c r="D64" i="1"/>
  <c r="D59" i="1"/>
  <c r="D56" i="1"/>
  <c r="D50" i="1"/>
  <c r="D44" i="1"/>
  <c r="D40" i="1"/>
  <c r="D35" i="1"/>
  <c r="D32" i="1"/>
  <c r="D26" i="1"/>
  <c r="D22" i="1"/>
  <c r="D14" i="1"/>
  <c r="D79" i="1"/>
  <c r="D77" i="1"/>
  <c r="D69" i="1"/>
  <c r="D65" i="1"/>
  <c r="D60" i="1"/>
  <c r="D55" i="1"/>
  <c r="D51" i="1"/>
  <c r="D46" i="1"/>
  <c r="D39" i="1"/>
  <c r="D34" i="1"/>
  <c r="D31" i="1"/>
  <c r="D27" i="1"/>
  <c r="D19" i="1"/>
  <c r="D17" i="1"/>
</calcChain>
</file>

<file path=xl/sharedStrings.xml><?xml version="1.0" encoding="utf-8"?>
<sst xmlns="http://schemas.openxmlformats.org/spreadsheetml/2006/main" count="296" uniqueCount="94">
  <si>
    <t>LISTE OUTILS KIWA 1 - 2 - 3 - 4 - MITSUI</t>
  </si>
  <si>
    <t>N° outil</t>
  </si>
  <si>
    <t>Machine</t>
  </si>
  <si>
    <t>Photos</t>
  </si>
  <si>
    <t>type d'outil</t>
  </si>
  <si>
    <t>RAYON</t>
  </si>
  <si>
    <t>TOLERANCE</t>
  </si>
  <si>
    <t>EPAISSEUR</t>
  </si>
  <si>
    <t>PENTE</t>
  </si>
  <si>
    <t>N° outil spe</t>
  </si>
  <si>
    <t>Ø queue</t>
  </si>
  <si>
    <t>Lg Sortie</t>
  </si>
  <si>
    <t>Lg coupe</t>
  </si>
  <si>
    <t>Nb dents</t>
  </si>
  <si>
    <t>Type</t>
  </si>
  <si>
    <t>Diam2</t>
  </si>
  <si>
    <t>Long</t>
  </si>
  <si>
    <t>Type3</t>
  </si>
  <si>
    <t>Diam4</t>
  </si>
  <si>
    <t>Long5</t>
  </si>
  <si>
    <t xml:space="preserve">Offset </t>
  </si>
  <si>
    <t>KIWA 1</t>
  </si>
  <si>
    <t>Fraise</t>
  </si>
  <si>
    <t>GDE FORCE</t>
  </si>
  <si>
    <t>Frettée</t>
  </si>
  <si>
    <t>KIWA 4</t>
  </si>
  <si>
    <t>ER32</t>
  </si>
  <si>
    <t>MITSUI</t>
  </si>
  <si>
    <t>Tourteau diamant</t>
  </si>
  <si>
    <t>PORTE FRAISE</t>
  </si>
  <si>
    <t>KIWA 3</t>
  </si>
  <si>
    <t>KIWA 2</t>
  </si>
  <si>
    <t>Fraise 3 tailles</t>
  </si>
  <si>
    <t>Fretté</t>
  </si>
  <si>
    <t>ER25</t>
  </si>
  <si>
    <t>Fraise torique</t>
  </si>
  <si>
    <t>Fraise de finition</t>
  </si>
  <si>
    <t>Foret 3/4</t>
  </si>
  <si>
    <t>h5</t>
  </si>
  <si>
    <t>ER32 SHORT</t>
  </si>
  <si>
    <t>Centrop ER32</t>
  </si>
  <si>
    <t>Système modulaire</t>
  </si>
  <si>
    <t>VOIR PHOTO</t>
  </si>
  <si>
    <t>ER 16</t>
  </si>
  <si>
    <t>Ø20</t>
  </si>
  <si>
    <t>DIN</t>
  </si>
  <si>
    <t>Ø22</t>
  </si>
  <si>
    <t>Fraise sphérique</t>
  </si>
  <si>
    <t>?</t>
  </si>
  <si>
    <t>ER16</t>
  </si>
  <si>
    <t>Outil special</t>
  </si>
  <si>
    <t>Taraud</t>
  </si>
  <si>
    <t>M12X100</t>
  </si>
  <si>
    <t>Ø16</t>
  </si>
  <si>
    <t>Foret</t>
  </si>
  <si>
    <t>h8</t>
  </si>
  <si>
    <t>28/40</t>
  </si>
  <si>
    <t>Centrop ER25</t>
  </si>
  <si>
    <t>ER20</t>
  </si>
  <si>
    <t>Foret à pointer</t>
  </si>
  <si>
    <t>Tête à alèser</t>
  </si>
  <si>
    <t>Fraise de finition diamant</t>
  </si>
  <si>
    <t>Foret à fond plat</t>
  </si>
  <si>
    <t>Fraise isocele</t>
  </si>
  <si>
    <t>POSTE VACANT</t>
  </si>
  <si>
    <t>Tête d'ébauche</t>
  </si>
  <si>
    <t>Fraise à chanfreiner</t>
  </si>
  <si>
    <t>OUTIL A 45 DG PAR DERRIERE</t>
  </si>
  <si>
    <t>Fraise longue</t>
  </si>
  <si>
    <t>1,83/2,3</t>
  </si>
  <si>
    <t>5626G</t>
  </si>
  <si>
    <t>Foret aléseur</t>
  </si>
  <si>
    <t>Alésoir</t>
  </si>
  <si>
    <t>NE JAMAIS MONTER D’OUTIL ICI</t>
  </si>
  <si>
    <t>Fraise à fileter</t>
  </si>
  <si>
    <t>Embouts</t>
  </si>
  <si>
    <t>Outil à lamer</t>
  </si>
  <si>
    <t>Foret Etagé</t>
  </si>
  <si>
    <t xml:space="preserve">Fraise spéciale </t>
  </si>
  <si>
    <t>Fraise à lamer en tirant</t>
  </si>
  <si>
    <t>VIDE</t>
  </si>
  <si>
    <t>Fraise spéciale chanfrein</t>
  </si>
  <si>
    <t>Foret à centrer</t>
  </si>
  <si>
    <t xml:space="preserve">Outil à galeter </t>
  </si>
  <si>
    <t>en attente de validation</t>
  </si>
  <si>
    <t>Foret/Taraud Ø5+M6</t>
  </si>
  <si>
    <t>Type d'outil</t>
  </si>
  <si>
    <t>libre</t>
  </si>
  <si>
    <t>Plan speciaux</t>
  </si>
  <si>
    <t>Tourteau Acier</t>
  </si>
  <si>
    <t>Tourteau Alu</t>
  </si>
  <si>
    <t>N° Outil Unique</t>
  </si>
  <si>
    <t>8,4/12</t>
  </si>
  <si>
    <t>Diamètre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</si>
</sst>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mbria"/>
      <family val="1"/>
      <scheme val="major"/>
    </font>
    <font>
      <b/>
      <u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8"/>
      <color theme="1"/>
      <name val="Verdana"/>
      <family val="2"/>
    </font>
    <font>
      <sz val="10"/>
      <color theme="1"/>
      <name val="Trebuchet MS"/>
      <family val="2"/>
    </font>
    <font>
      <i/>
      <sz val="14"/>
      <color theme="1"/>
      <name val="Trebuchet MS"/>
      <family val="2"/>
    </font>
    <font>
      <b/>
      <u/>
      <sz val="11"/>
      <color theme="1"/>
      <name val="Calibri"/>
      <family val="2"/>
      <scheme val="minor"/>
    </font>
    <font>
      <b/>
      <i/>
      <u/>
      <sz val="14"/>
      <color theme="1"/>
      <name val="Trebuchet MS"/>
      <family val="2"/>
    </font>
    <font>
      <i/>
      <sz val="14"/>
      <name val="Trebuchet MS"/>
      <family val="2"/>
    </font>
    <font>
      <b/>
      <sz val="11"/>
      <color rgb="FFFF0000"/>
      <name val="Calibri"/>
      <family val="2"/>
    </font>
    <font>
      <i/>
      <sz val="14"/>
      <color theme="0"/>
      <name val="Trebuchet MS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49" fontId="22" fillId="38" borderId="10" xfId="42" applyNumberFormat="1" applyFont="1" applyFill="1" applyBorder="1" applyAlignment="1" applyProtection="1">
      <alignment horizontal="center"/>
    </xf>
    <xf numFmtId="0" fontId="21" fillId="38" borderId="10" xfId="0" applyFont="1" applyFill="1" applyBorder="1" applyAlignment="1">
      <alignment horizontal="center"/>
    </xf>
    <xf numFmtId="49" fontId="22" fillId="39" borderId="0" xfId="42" applyNumberFormat="1" applyFont="1" applyFill="1" applyBorder="1" applyAlignment="1" applyProtection="1">
      <alignment horizontal="center"/>
    </xf>
    <xf numFmtId="49" fontId="23" fillId="38" borderId="10" xfId="0" applyNumberFormat="1" applyFont="1" applyFill="1" applyBorder="1" applyAlignment="1">
      <alignment horizontal="center"/>
    </xf>
    <xf numFmtId="49" fontId="16" fillId="0" borderId="0" xfId="0" applyNumberFormat="1" applyFont="1"/>
    <xf numFmtId="49" fontId="22" fillId="38" borderId="0" xfId="42" applyNumberFormat="1" applyFont="1" applyFill="1" applyBorder="1" applyAlignment="1" applyProtection="1">
      <alignment horizontal="center"/>
    </xf>
    <xf numFmtId="49" fontId="16" fillId="39" borderId="0" xfId="0" applyNumberFormat="1" applyFont="1" applyFill="1" applyBorder="1" applyAlignment="1">
      <alignment horizontal="center"/>
    </xf>
    <xf numFmtId="49" fontId="23" fillId="38" borderId="10" xfId="0" applyNumberFormat="1" applyFont="1" applyFill="1" applyBorder="1" applyAlignment="1">
      <alignment horizontal="center" wrapText="1"/>
    </xf>
    <xf numFmtId="1" fontId="0" fillId="0" borderId="0" xfId="0" applyNumberFormat="1"/>
    <xf numFmtId="49" fontId="0" fillId="0" borderId="0" xfId="0" applyNumberFormat="1"/>
    <xf numFmtId="0" fontId="0" fillId="38" borderId="10" xfId="0" applyFont="1" applyFill="1" applyBorder="1" applyAlignment="1">
      <alignment horizontal="center"/>
    </xf>
    <xf numFmtId="0" fontId="16" fillId="38" borderId="10" xfId="0" applyFont="1" applyFill="1" applyBorder="1" applyAlignment="1">
      <alignment horizontal="center"/>
    </xf>
    <xf numFmtId="0" fontId="16" fillId="36" borderId="0" xfId="0" applyFont="1" applyFill="1" applyAlignment="1">
      <alignment horizontal="center"/>
    </xf>
    <xf numFmtId="49" fontId="23" fillId="38" borderId="0" xfId="0" applyNumberFormat="1" applyFont="1" applyFill="1" applyBorder="1" applyAlignment="1">
      <alignment horizontal="center" wrapText="1"/>
    </xf>
    <xf numFmtId="49" fontId="23" fillId="38" borderId="0" xfId="0" applyNumberFormat="1" applyFont="1" applyFill="1" applyBorder="1" applyAlignment="1">
      <alignment horizontal="center"/>
    </xf>
    <xf numFmtId="49" fontId="23" fillId="38" borderId="0" xfId="0" applyNumberFormat="1" applyFont="1" applyFill="1" applyBorder="1" applyAlignment="1">
      <alignment horizontal="center" vertical="top" wrapText="1"/>
    </xf>
    <xf numFmtId="2" fontId="0" fillId="0" borderId="0" xfId="0" applyNumberFormat="1"/>
    <xf numFmtId="0" fontId="0" fillId="0" borderId="0" xfId="0"/>
    <xf numFmtId="49" fontId="16" fillId="0" borderId="10" xfId="0" applyNumberFormat="1" applyFont="1" applyFill="1" applyBorder="1" applyAlignment="1">
      <alignment horizontal="center"/>
    </xf>
    <xf numFmtId="49" fontId="24" fillId="40" borderId="10" xfId="42" applyNumberFormat="1" applyFont="1" applyFill="1" applyBorder="1" applyAlignment="1" applyProtection="1">
      <alignment horizontal="center"/>
    </xf>
    <xf numFmtId="49" fontId="0" fillId="38" borderId="10" xfId="0" applyNumberFormat="1" applyFont="1" applyFill="1" applyBorder="1" applyAlignment="1">
      <alignment horizontal="center"/>
    </xf>
    <xf numFmtId="49" fontId="0" fillId="39" borderId="10" xfId="0" applyNumberFormat="1" applyFont="1" applyFill="1" applyBorder="1" applyAlignment="1">
      <alignment horizontal="center"/>
    </xf>
    <xf numFmtId="49" fontId="16" fillId="38" borderId="10" xfId="0" applyNumberFormat="1" applyFont="1" applyFill="1" applyBorder="1" applyAlignment="1">
      <alignment horizontal="center"/>
    </xf>
    <xf numFmtId="49" fontId="16" fillId="38" borderId="0" xfId="0" applyNumberFormat="1" applyFont="1" applyFill="1" applyBorder="1" applyAlignment="1">
      <alignment horizontal="center"/>
    </xf>
    <xf numFmtId="2" fontId="16" fillId="34" borderId="10" xfId="0" applyNumberFormat="1" applyFont="1" applyFill="1" applyBorder="1" applyAlignment="1">
      <alignment horizontal="center"/>
    </xf>
    <xf numFmtId="1" fontId="16" fillId="38" borderId="10" xfId="0" applyNumberFormat="1" applyFont="1" applyFill="1" applyBorder="1" applyAlignment="1">
      <alignment horizontal="center"/>
    </xf>
    <xf numFmtId="1" fontId="22" fillId="38" borderId="10" xfId="42" applyNumberFormat="1" applyFont="1" applyFill="1" applyBorder="1" applyAlignment="1" applyProtection="1">
      <alignment horizontal="center"/>
    </xf>
    <xf numFmtId="49" fontId="16" fillId="0" borderId="10" xfId="0" applyNumberFormat="1" applyFont="1" applyBorder="1"/>
    <xf numFmtId="0" fontId="29" fillId="0" borderId="0" xfId="0" applyFont="1"/>
    <xf numFmtId="2" fontId="0" fillId="38" borderId="10" xfId="0" applyNumberFormat="1" applyFont="1" applyFill="1" applyBorder="1" applyAlignment="1">
      <alignment horizontal="center"/>
    </xf>
    <xf numFmtId="0" fontId="0" fillId="38" borderId="0" xfId="0" applyFill="1" applyAlignment="1">
      <alignment horizontal="center"/>
    </xf>
    <xf numFmtId="0" fontId="0" fillId="38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9" fillId="38" borderId="0" xfId="0" applyFont="1" applyFill="1" applyAlignment="1">
      <alignment horizontal="center"/>
    </xf>
    <xf numFmtId="0" fontId="30" fillId="0" borderId="0" xfId="0" applyFont="1" applyBorder="1" applyAlignment="1">
      <alignment vertical="center" wrapText="1"/>
    </xf>
    <xf numFmtId="0" fontId="31" fillId="0" borderId="19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28" fillId="0" borderId="19" xfId="0" applyFont="1" applyBorder="1" applyAlignment="1">
      <alignment vertical="center"/>
    </xf>
    <xf numFmtId="0" fontId="28" fillId="0" borderId="19" xfId="0" applyFont="1" applyBorder="1" applyAlignment="1">
      <alignment horizontal="center" vertical="center"/>
    </xf>
    <xf numFmtId="0" fontId="27" fillId="0" borderId="17" xfId="0" applyFont="1" applyBorder="1" applyAlignment="1">
      <alignment wrapText="1"/>
    </xf>
    <xf numFmtId="0" fontId="27" fillId="0" borderId="0" xfId="0" applyFont="1" applyBorder="1" applyAlignment="1">
      <alignment wrapText="1"/>
    </xf>
    <xf numFmtId="0" fontId="28" fillId="0" borderId="0" xfId="0" applyFont="1" applyBorder="1" applyAlignment="1">
      <alignment vertical="center"/>
    </xf>
    <xf numFmtId="0" fontId="30" fillId="0" borderId="19" xfId="0" applyFont="1" applyBorder="1" applyAlignment="1">
      <alignment vertical="center" wrapText="1"/>
    </xf>
    <xf numFmtId="49" fontId="16" fillId="37" borderId="20" xfId="0" applyNumberFormat="1" applyFont="1" applyFill="1" applyBorder="1" applyAlignment="1">
      <alignment horizontal="center"/>
    </xf>
    <xf numFmtId="49" fontId="16" fillId="40" borderId="20" xfId="0" applyNumberFormat="1" applyFont="1" applyFill="1" applyBorder="1" applyAlignment="1">
      <alignment horizontal="center"/>
    </xf>
    <xf numFmtId="49" fontId="23" fillId="37" borderId="20" xfId="0" applyNumberFormat="1" applyFont="1" applyFill="1" applyBorder="1" applyAlignment="1">
      <alignment horizontal="center"/>
    </xf>
    <xf numFmtId="2" fontId="16" fillId="37" borderId="20" xfId="0" applyNumberFormat="1" applyFont="1" applyFill="1" applyBorder="1" applyAlignment="1">
      <alignment horizontal="center"/>
    </xf>
    <xf numFmtId="49" fontId="16" fillId="33" borderId="20" xfId="0" applyNumberFormat="1" applyFont="1" applyFill="1" applyBorder="1" applyAlignment="1">
      <alignment horizontal="center"/>
    </xf>
    <xf numFmtId="49" fontId="16" fillId="34" borderId="20" xfId="0" applyNumberFormat="1" applyFont="1" applyFill="1" applyBorder="1" applyAlignment="1">
      <alignment horizontal="center"/>
    </xf>
    <xf numFmtId="0" fontId="26" fillId="0" borderId="0" xfId="0" applyFont="1" applyBorder="1" applyAlignment="1">
      <alignment horizontal="center" wrapText="1"/>
    </xf>
    <xf numFmtId="0" fontId="28" fillId="0" borderId="0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wrapText="1"/>
    </xf>
    <xf numFmtId="0" fontId="26" fillId="0" borderId="19" xfId="0" applyFont="1" applyBorder="1" applyAlignment="1">
      <alignment horizontal="center" wrapText="1"/>
    </xf>
    <xf numFmtId="0" fontId="26" fillId="0" borderId="12" xfId="0" applyFont="1" applyBorder="1" applyAlignment="1">
      <alignment horizontal="center" wrapText="1"/>
    </xf>
    <xf numFmtId="0" fontId="19" fillId="38" borderId="10" xfId="42" applyFill="1" applyBorder="1" applyAlignment="1" applyProtection="1">
      <alignment horizontal="center"/>
    </xf>
    <xf numFmtId="0" fontId="25" fillId="38" borderId="10" xfId="0" applyFont="1" applyFill="1" applyBorder="1" applyAlignment="1">
      <alignment horizontal="center"/>
    </xf>
    <xf numFmtId="0" fontId="32" fillId="38" borderId="10" xfId="42" applyFont="1" applyFill="1" applyBorder="1" applyAlignment="1" applyProtection="1">
      <alignment horizontal="center"/>
    </xf>
    <xf numFmtId="0" fontId="16" fillId="0" borderId="0" xfId="0" applyFont="1"/>
    <xf numFmtId="0" fontId="24" fillId="40" borderId="10" xfId="42" applyNumberFormat="1" applyFont="1" applyFill="1" applyBorder="1" applyAlignment="1" applyProtection="1">
      <alignment horizontal="center" vertical="center"/>
    </xf>
    <xf numFmtId="0" fontId="24" fillId="40" borderId="10" xfId="42" applyNumberFormat="1" applyFont="1" applyFill="1" applyBorder="1" applyAlignment="1" applyProtection="1">
      <alignment horizontal="center"/>
    </xf>
    <xf numFmtId="2" fontId="27" fillId="0" borderId="17" xfId="0" applyNumberFormat="1" applyFont="1" applyBorder="1" applyAlignment="1">
      <alignment wrapText="1"/>
    </xf>
    <xf numFmtId="2" fontId="28" fillId="0" borderId="19" xfId="0" applyNumberFormat="1" applyFont="1" applyBorder="1" applyAlignment="1">
      <alignment vertical="center"/>
    </xf>
    <xf numFmtId="2" fontId="28" fillId="0" borderId="0" xfId="0" applyNumberFormat="1" applyFont="1" applyBorder="1" applyAlignment="1">
      <alignment vertical="center"/>
    </xf>
    <xf numFmtId="2" fontId="16" fillId="34" borderId="0" xfId="0" applyNumberFormat="1" applyFont="1" applyFill="1"/>
    <xf numFmtId="0" fontId="16" fillId="34" borderId="20" xfId="0" applyNumberFormat="1" applyFont="1" applyFill="1" applyBorder="1" applyAlignment="1">
      <alignment horizontal="center"/>
    </xf>
    <xf numFmtId="1" fontId="26" fillId="0" borderId="19" xfId="0" applyNumberFormat="1" applyFont="1" applyBorder="1" applyAlignment="1">
      <alignment horizontal="center" wrapText="1"/>
    </xf>
    <xf numFmtId="1" fontId="26" fillId="0" borderId="0" xfId="0" applyNumberFormat="1" applyFont="1" applyBorder="1" applyAlignment="1">
      <alignment horizontal="center" wrapText="1"/>
    </xf>
    <xf numFmtId="1" fontId="16" fillId="37" borderId="20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wrapText="1"/>
    </xf>
    <xf numFmtId="0" fontId="28" fillId="0" borderId="0" xfId="0" applyFont="1" applyFill="1" applyBorder="1" applyAlignment="1">
      <alignment vertical="center"/>
    </xf>
    <xf numFmtId="0" fontId="28" fillId="0" borderId="19" xfId="0" applyFont="1" applyFill="1" applyBorder="1" applyAlignment="1">
      <alignment vertical="center"/>
    </xf>
    <xf numFmtId="2" fontId="16" fillId="0" borderId="10" xfId="0" applyNumberFormat="1" applyFont="1" applyFill="1" applyBorder="1" applyAlignment="1">
      <alignment horizontal="center"/>
    </xf>
    <xf numFmtId="2" fontId="0" fillId="0" borderId="0" xfId="0" applyNumberFormat="1" applyFill="1"/>
    <xf numFmtId="0" fontId="18" fillId="35" borderId="14" xfId="0" applyFont="1" applyFill="1" applyBorder="1" applyAlignment="1">
      <alignment horizontal="center" vertical="center" shrinkToFit="1"/>
    </xf>
    <xf numFmtId="0" fontId="18" fillId="35" borderId="18" xfId="0" applyFont="1" applyFill="1" applyBorder="1" applyAlignment="1">
      <alignment horizontal="center" vertical="center" shrinkToFit="1"/>
    </xf>
    <xf numFmtId="0" fontId="20" fillId="38" borderId="18" xfId="0" applyFont="1" applyFill="1" applyBorder="1" applyAlignment="1">
      <alignment horizontal="center" vertical="center" shrinkToFit="1"/>
    </xf>
    <xf numFmtId="0" fontId="16" fillId="0" borderId="18" xfId="0" applyFont="1" applyBorder="1" applyAlignment="1">
      <alignment horizontal="center" vertical="center" shrinkToFit="1"/>
    </xf>
    <xf numFmtId="0" fontId="25" fillId="0" borderId="18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wrapText="1"/>
    </xf>
    <xf numFmtId="0" fontId="26" fillId="0" borderId="14" xfId="0" applyFont="1" applyBorder="1" applyAlignment="1">
      <alignment horizontal="center" wrapText="1"/>
    </xf>
    <xf numFmtId="0" fontId="26" fillId="0" borderId="11" xfId="0" applyFont="1" applyBorder="1" applyAlignment="1">
      <alignment horizontal="center" wrapText="1"/>
    </xf>
    <xf numFmtId="0" fontId="26" fillId="0" borderId="15" xfId="0" applyFont="1" applyBorder="1" applyAlignment="1">
      <alignment horizontal="center" wrapText="1"/>
    </xf>
    <xf numFmtId="0" fontId="28" fillId="0" borderId="15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wrapText="1"/>
    </xf>
    <xf numFmtId="0" fontId="27" fillId="0" borderId="18" xfId="0" applyFont="1" applyBorder="1" applyAlignment="1">
      <alignment horizontal="center" wrapText="1"/>
    </xf>
    <xf numFmtId="0" fontId="27" fillId="0" borderId="21" xfId="0" applyFont="1" applyBorder="1" applyAlignment="1">
      <alignment horizontal="center" wrapText="1"/>
    </xf>
    <xf numFmtId="0" fontId="33" fillId="41" borderId="0" xfId="0" applyFont="1" applyFill="1" applyBorder="1" applyAlignment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">
    <dxf>
      <font>
        <b/>
        <i val="0"/>
      </font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CC00CC"/>
        </patternFill>
      </fill>
    </dxf>
    <dxf>
      <fill>
        <patternFill>
          <bgColor rgb="FF008000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008000"/>
        </patternFill>
      </fill>
    </dxf>
    <dxf>
      <fill>
        <patternFill patternType="solid">
          <bgColor rgb="FFCC00CC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</dxfs>
  <tableStyles count="1" defaultTableStyle="TableStyleMedium9" defaultPivotStyle="PivotStyleLight16">
    <tableStyle name="Style de tableau 1" pivot="0" count="0"/>
  </tableStyles>
  <colors>
    <mruColors>
      <color rgb="FFFF99CC"/>
      <color rgb="FFCC00CC"/>
      <color rgb="FF7D336D"/>
      <color rgb="FF0080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image" Target="../media/image8.emf"/><Relationship Id="rId7" Type="http://schemas.openxmlformats.org/officeDocument/2006/relationships/image" Target="../media/image4.emf"/><Relationship Id="rId2" Type="http://schemas.openxmlformats.org/officeDocument/2006/relationships/image" Target="../media/image9.emf"/><Relationship Id="rId1" Type="http://schemas.openxmlformats.org/officeDocument/2006/relationships/image" Target="../media/image10.emf"/><Relationship Id="rId6" Type="http://schemas.openxmlformats.org/officeDocument/2006/relationships/image" Target="../media/image5.emf"/><Relationship Id="rId11" Type="http://schemas.openxmlformats.org/officeDocument/2006/relationships/image" Target="../media/image11.emf"/><Relationship Id="rId5" Type="http://schemas.openxmlformats.org/officeDocument/2006/relationships/image" Target="../media/image6.emf"/><Relationship Id="rId10" Type="http://schemas.openxmlformats.org/officeDocument/2006/relationships/image" Target="../media/image1.emf"/><Relationship Id="rId4" Type="http://schemas.openxmlformats.org/officeDocument/2006/relationships/image" Target="../media/image7.emf"/><Relationship Id="rId9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3</xdr:row>
          <xdr:rowOff>85725</xdr:rowOff>
        </xdr:from>
        <xdr:to>
          <xdr:col>2</xdr:col>
          <xdr:colOff>381000</xdr:colOff>
          <xdr:row>6</xdr:row>
          <xdr:rowOff>0</xdr:rowOff>
        </xdr:to>
        <xdr:sp macro="" textlink="">
          <xdr:nvSpPr>
            <xdr:cNvPr id="1040" name="Vu_FAO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6</xdr:row>
          <xdr:rowOff>152400</xdr:rowOff>
        </xdr:from>
        <xdr:to>
          <xdr:col>2</xdr:col>
          <xdr:colOff>352425</xdr:colOff>
          <xdr:row>9</xdr:row>
          <xdr:rowOff>19050</xdr:rowOff>
        </xdr:to>
        <xdr:sp macro="" textlink="">
          <xdr:nvSpPr>
            <xdr:cNvPr id="1041" name="Vu_ATELIER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3</xdr:row>
          <xdr:rowOff>85725</xdr:rowOff>
        </xdr:from>
        <xdr:to>
          <xdr:col>5</xdr:col>
          <xdr:colOff>257175</xdr:colOff>
          <xdr:row>6</xdr:row>
          <xdr:rowOff>0</xdr:rowOff>
        </xdr:to>
        <xdr:sp macro="" textlink="">
          <xdr:nvSpPr>
            <xdr:cNvPr id="1054" name="KIWA_1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352425</xdr:colOff>
          <xdr:row>3</xdr:row>
          <xdr:rowOff>85725</xdr:rowOff>
        </xdr:from>
        <xdr:to>
          <xdr:col>6</xdr:col>
          <xdr:colOff>752475</xdr:colOff>
          <xdr:row>6</xdr:row>
          <xdr:rowOff>0</xdr:rowOff>
        </xdr:to>
        <xdr:sp macro="" textlink="">
          <xdr:nvSpPr>
            <xdr:cNvPr id="1055" name="KIWA_2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</xdr:row>
          <xdr:rowOff>95250</xdr:rowOff>
        </xdr:from>
        <xdr:to>
          <xdr:col>8</xdr:col>
          <xdr:colOff>400050</xdr:colOff>
          <xdr:row>6</xdr:row>
          <xdr:rowOff>9525</xdr:rowOff>
        </xdr:to>
        <xdr:sp macro="" textlink="">
          <xdr:nvSpPr>
            <xdr:cNvPr id="1056" name="KIWA_3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466725</xdr:colOff>
          <xdr:row>3</xdr:row>
          <xdr:rowOff>95250</xdr:rowOff>
        </xdr:from>
        <xdr:to>
          <xdr:col>10</xdr:col>
          <xdr:colOff>123825</xdr:colOff>
          <xdr:row>6</xdr:row>
          <xdr:rowOff>9525</xdr:rowOff>
        </xdr:to>
        <xdr:sp macro="" textlink="">
          <xdr:nvSpPr>
            <xdr:cNvPr id="1057" name="KIWA_4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</xdr:row>
          <xdr:rowOff>114300</xdr:rowOff>
        </xdr:from>
        <xdr:to>
          <xdr:col>11</xdr:col>
          <xdr:colOff>571500</xdr:colOff>
          <xdr:row>6</xdr:row>
          <xdr:rowOff>28575</xdr:rowOff>
        </xdr:to>
        <xdr:sp macro="" textlink="">
          <xdr:nvSpPr>
            <xdr:cNvPr id="1058" name="MITSUI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6</xdr:row>
          <xdr:rowOff>95250</xdr:rowOff>
        </xdr:from>
        <xdr:to>
          <xdr:col>9</xdr:col>
          <xdr:colOff>571500</xdr:colOff>
          <xdr:row>9</xdr:row>
          <xdr:rowOff>9525</xdr:rowOff>
        </xdr:to>
        <xdr:sp macro="" textlink="">
          <xdr:nvSpPr>
            <xdr:cNvPr id="1059" name="AFFICHER_TOUT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11</xdr:row>
          <xdr:rowOff>295274</xdr:rowOff>
        </xdr:from>
        <xdr:to>
          <xdr:col>4</xdr:col>
          <xdr:colOff>1333500</xdr:colOff>
          <xdr:row>11</xdr:row>
          <xdr:rowOff>552449</xdr:rowOff>
        </xdr:to>
        <xdr:sp macro="" textlink="">
          <xdr:nvSpPr>
            <xdr:cNvPr id="1062" name="TextBox_typeoutil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11</xdr:row>
          <xdr:rowOff>285750</xdr:rowOff>
        </xdr:from>
        <xdr:to>
          <xdr:col>6</xdr:col>
          <xdr:colOff>781050</xdr:colOff>
          <xdr:row>11</xdr:row>
          <xdr:rowOff>552450</xdr:rowOff>
        </xdr:to>
        <xdr:sp macro="" textlink="">
          <xdr:nvSpPr>
            <xdr:cNvPr id="1064" name="ListBox_rayon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11</xdr:row>
          <xdr:rowOff>276225</xdr:rowOff>
        </xdr:from>
        <xdr:to>
          <xdr:col>5</xdr:col>
          <xdr:colOff>809625</xdr:colOff>
          <xdr:row>11</xdr:row>
          <xdr:rowOff>552450</xdr:rowOff>
        </xdr:to>
        <xdr:sp macro="" textlink="">
          <xdr:nvSpPr>
            <xdr:cNvPr id="1066" name="TxtDIAM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13" Type="http://schemas.openxmlformats.org/officeDocument/2006/relationships/control" Target="../activeX/activeX2.xml"/><Relationship Id="rId18" Type="http://schemas.openxmlformats.org/officeDocument/2006/relationships/image" Target="../media/image4.emf"/><Relationship Id="rId26" Type="http://schemas.openxmlformats.org/officeDocument/2006/relationships/image" Target="../media/image8.emf"/><Relationship Id="rId3" Type="http://schemas.openxmlformats.org/officeDocument/2006/relationships/printerSettings" Target="../printerSettings/printerSettings3.bin"/><Relationship Id="rId21" Type="http://schemas.openxmlformats.org/officeDocument/2006/relationships/control" Target="../activeX/activeX6.xml"/><Relationship Id="rId7" Type="http://schemas.openxmlformats.org/officeDocument/2006/relationships/hyperlink" Target="..\..\..\Biblioth&#232;que%20d'outils%20coupants\Fraisage\Outils%20sp&#233;ciaux\outils%20sp&#233;ciaux%20PDF\5912.pdf" TargetMode="External"/><Relationship Id="rId12" Type="http://schemas.openxmlformats.org/officeDocument/2006/relationships/image" Target="../media/image1.emf"/><Relationship Id="rId17" Type="http://schemas.openxmlformats.org/officeDocument/2006/relationships/control" Target="../activeX/activeX4.xml"/><Relationship Id="rId25" Type="http://schemas.openxmlformats.org/officeDocument/2006/relationships/control" Target="../activeX/activeX8.xml"/><Relationship Id="rId2" Type="http://schemas.openxmlformats.org/officeDocument/2006/relationships/printerSettings" Target="../printerSettings/printerSettings2.bin"/><Relationship Id="rId16" Type="http://schemas.openxmlformats.org/officeDocument/2006/relationships/image" Target="../media/image3.emf"/><Relationship Id="rId20" Type="http://schemas.openxmlformats.org/officeDocument/2006/relationships/image" Target="../media/image5.emf"/><Relationship Id="rId29" Type="http://schemas.openxmlformats.org/officeDocument/2006/relationships/control" Target="../activeX/activeX10.xm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..\..\..\Biblioth&#232;que%20d'outils%20coupants\Fraisage\Outils%20sp&#233;ciaux\outils%20sp&#233;ciaux%20PDF\5624.pdf" TargetMode="External"/><Relationship Id="rId11" Type="http://schemas.openxmlformats.org/officeDocument/2006/relationships/control" Target="../activeX/activeX1.xml"/><Relationship Id="rId24" Type="http://schemas.openxmlformats.org/officeDocument/2006/relationships/image" Target="../media/image7.emf"/><Relationship Id="rId32" Type="http://schemas.openxmlformats.org/officeDocument/2006/relationships/image" Target="../media/image11.emf"/><Relationship Id="rId5" Type="http://schemas.openxmlformats.org/officeDocument/2006/relationships/hyperlink" Target="../../../Biblioth&#232;que%20d'outils%20coupants/Fraisage/Outils%20sp&#233;ciaux/outils%20sp&#233;ciaux%20PDF/5602.pdf" TargetMode="External"/><Relationship Id="rId15" Type="http://schemas.openxmlformats.org/officeDocument/2006/relationships/control" Target="../activeX/activeX3.xml"/><Relationship Id="rId23" Type="http://schemas.openxmlformats.org/officeDocument/2006/relationships/control" Target="../activeX/activeX7.xml"/><Relationship Id="rId28" Type="http://schemas.openxmlformats.org/officeDocument/2006/relationships/image" Target="../media/image9.emf"/><Relationship Id="rId10" Type="http://schemas.openxmlformats.org/officeDocument/2006/relationships/vmlDrawing" Target="../drawings/vmlDrawing1.vml"/><Relationship Id="rId19" Type="http://schemas.openxmlformats.org/officeDocument/2006/relationships/control" Target="../activeX/activeX5.xml"/><Relationship Id="rId31" Type="http://schemas.openxmlformats.org/officeDocument/2006/relationships/control" Target="../activeX/activeX11.xml"/><Relationship Id="rId4" Type="http://schemas.openxmlformats.org/officeDocument/2006/relationships/hyperlink" Target="..\..\..\Biblioth&#232;que%20d'outils%20coupants\Fraisage\Outils%20sp&#233;ciaux\outils%20sp&#233;ciaux%20PDF\5454.pdf" TargetMode="External"/><Relationship Id="rId9" Type="http://schemas.openxmlformats.org/officeDocument/2006/relationships/drawing" Target="../drawings/drawing1.xml"/><Relationship Id="rId14" Type="http://schemas.openxmlformats.org/officeDocument/2006/relationships/image" Target="../media/image2.emf"/><Relationship Id="rId22" Type="http://schemas.openxmlformats.org/officeDocument/2006/relationships/image" Target="../media/image6.emf"/><Relationship Id="rId27" Type="http://schemas.openxmlformats.org/officeDocument/2006/relationships/control" Target="../activeX/activeX9.xml"/><Relationship Id="rId30" Type="http://schemas.openxmlformats.org/officeDocument/2006/relationships/image" Target="../media/image10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/>
  </sheetPr>
  <dimension ref="A1:GE82"/>
  <sheetViews>
    <sheetView showGridLines="0" tabSelected="1" zoomScaleNormal="100" workbookViewId="0">
      <pane ySplit="12" topLeftCell="A13" activePane="bottomLeft" state="frozen"/>
      <selection pane="bottomLeft" activeCell="F13" sqref="F13"/>
    </sheetView>
  </sheetViews>
  <sheetFormatPr baseColWidth="10" defaultRowHeight="15" customHeight="1" x14ac:dyDescent="0.25"/>
  <cols>
    <col min="1" max="1" width="8.7109375" style="9" customWidth="1"/>
    <col min="2" max="2" width="10.42578125" style="10" customWidth="1"/>
    <col min="3" max="3" width="10.42578125" style="9" customWidth="1"/>
    <col min="4" max="4" width="7.7109375" style="5" customWidth="1"/>
    <col min="5" max="5" width="21" style="10" customWidth="1"/>
    <col min="6" max="6" width="13" style="73" customWidth="1"/>
    <col min="7" max="7" width="12" style="17" bestFit="1" customWidth="1"/>
    <col min="8" max="8" width="13.42578125" style="10" customWidth="1"/>
    <col min="9" max="9" width="12.7109375" customWidth="1"/>
    <col min="10" max="10" width="11.42578125" customWidth="1"/>
    <col min="11" max="11" width="13.42578125" style="58" customWidth="1"/>
    <col min="12" max="12" width="11.85546875" style="29" customWidth="1"/>
    <col min="13" max="15" width="11.42578125" customWidth="1"/>
    <col min="16" max="16" width="11" customWidth="1"/>
    <col min="17" max="17" width="11.140625" style="10" hidden="1" customWidth="1"/>
    <col min="18" max="18" width="9.85546875" style="10" hidden="1" customWidth="1"/>
    <col min="19" max="19" width="12.7109375" style="10" hidden="1" customWidth="1"/>
    <col min="20" max="20" width="11" customWidth="1"/>
    <col min="21" max="21" width="9.42578125" customWidth="1"/>
    <col min="22" max="22" width="11.42578125" customWidth="1"/>
    <col min="23" max="23" width="13.7109375" style="64" customWidth="1"/>
  </cols>
  <sheetData>
    <row r="1" spans="1:187" ht="15" customHeight="1" x14ac:dyDescent="0.3">
      <c r="A1" s="79"/>
      <c r="B1" s="80"/>
      <c r="C1" s="67"/>
      <c r="D1" s="34"/>
      <c r="E1" s="41"/>
      <c r="F1" s="69"/>
      <c r="G1" s="41"/>
      <c r="H1" s="41"/>
      <c r="I1" s="41"/>
      <c r="J1" s="41"/>
      <c r="K1" s="41"/>
      <c r="L1" s="41"/>
      <c r="M1" s="89"/>
      <c r="N1" s="90"/>
      <c r="O1" s="90"/>
      <c r="P1" s="91"/>
      <c r="Q1" s="40"/>
      <c r="R1" s="40"/>
      <c r="S1" s="40"/>
      <c r="T1" s="40"/>
      <c r="U1" s="40"/>
      <c r="V1" s="40"/>
      <c r="W1" s="61"/>
      <c r="X1" s="32"/>
      <c r="Y1" s="32"/>
      <c r="Z1" s="32"/>
      <c r="AA1" s="32"/>
      <c r="AB1" s="32"/>
      <c r="AC1" s="32"/>
      <c r="AD1" s="32"/>
      <c r="AE1" s="32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18"/>
      <c r="GC1" s="18"/>
      <c r="GD1" s="18"/>
      <c r="GE1" s="18"/>
    </row>
    <row r="2" spans="1:187" ht="15" customHeight="1" x14ac:dyDescent="0.25">
      <c r="A2" s="79"/>
      <c r="B2" s="80"/>
      <c r="C2" s="67"/>
      <c r="D2" s="34"/>
      <c r="E2" s="37"/>
      <c r="F2" s="70"/>
      <c r="G2" s="42"/>
      <c r="H2" s="42"/>
      <c r="I2" s="42"/>
      <c r="J2" s="42"/>
      <c r="K2" s="42"/>
      <c r="L2" s="42"/>
      <c r="M2" s="83"/>
      <c r="N2" s="84"/>
      <c r="O2" s="84"/>
      <c r="P2" s="85"/>
      <c r="Q2" s="38"/>
      <c r="R2" s="38"/>
      <c r="S2" s="38"/>
      <c r="T2" s="38"/>
      <c r="U2" s="38"/>
      <c r="V2" s="38"/>
      <c r="W2" s="62"/>
      <c r="X2" s="32"/>
      <c r="Y2" s="32"/>
      <c r="Z2" s="32"/>
      <c r="AA2" s="32"/>
      <c r="AB2" s="32"/>
      <c r="AC2" s="32"/>
      <c r="AD2" s="32"/>
      <c r="AE2" s="32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18"/>
      <c r="GC2" s="18"/>
      <c r="GD2" s="18"/>
      <c r="GE2" s="18"/>
    </row>
    <row r="3" spans="1:187" ht="15" customHeight="1" x14ac:dyDescent="0.25">
      <c r="A3" s="81"/>
      <c r="B3" s="82"/>
      <c r="C3" s="67"/>
      <c r="D3" s="35"/>
      <c r="E3" s="37"/>
      <c r="F3" s="70"/>
      <c r="G3" s="42"/>
      <c r="H3" s="42"/>
      <c r="I3" s="42"/>
      <c r="J3" s="42"/>
      <c r="K3" s="42"/>
      <c r="L3" s="42"/>
      <c r="M3" s="86"/>
      <c r="N3" s="87"/>
      <c r="O3" s="87"/>
      <c r="P3" s="88"/>
      <c r="Q3" s="42"/>
      <c r="R3" s="42"/>
      <c r="S3" s="42"/>
      <c r="T3" s="42"/>
      <c r="U3" s="42"/>
      <c r="V3" s="42"/>
      <c r="W3" s="63"/>
      <c r="X3" s="32"/>
      <c r="Y3" s="32"/>
      <c r="Z3" s="32"/>
      <c r="AA3" s="32"/>
      <c r="AB3" s="32"/>
      <c r="AC3" s="32"/>
      <c r="AD3" s="32"/>
      <c r="AE3" s="32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18"/>
      <c r="GC3" s="18"/>
      <c r="GD3" s="18"/>
      <c r="GE3" s="18"/>
    </row>
    <row r="4" spans="1:187" s="18" customFormat="1" ht="15" customHeight="1" x14ac:dyDescent="0.25">
      <c r="A4" s="52"/>
      <c r="B4" s="53"/>
      <c r="C4" s="66"/>
      <c r="D4" s="43"/>
      <c r="E4" s="36"/>
      <c r="F4" s="71"/>
      <c r="G4" s="38"/>
      <c r="H4" s="38"/>
      <c r="I4" s="38"/>
      <c r="J4" s="38"/>
      <c r="K4" s="38"/>
      <c r="L4" s="38"/>
      <c r="M4" s="39"/>
      <c r="N4" s="39"/>
      <c r="O4" s="39"/>
      <c r="P4" s="39"/>
      <c r="Q4" s="38"/>
      <c r="R4" s="38"/>
      <c r="S4" s="38"/>
      <c r="T4" s="38"/>
      <c r="U4" s="38"/>
      <c r="V4" s="38"/>
      <c r="W4" s="62"/>
      <c r="X4" s="32"/>
      <c r="Y4" s="32"/>
      <c r="Z4" s="32"/>
      <c r="AA4" s="32"/>
      <c r="AB4" s="32"/>
      <c r="AC4" s="32"/>
      <c r="AD4" s="32"/>
      <c r="AE4" s="32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</row>
    <row r="5" spans="1:187" s="18" customFormat="1" ht="15" customHeight="1" x14ac:dyDescent="0.25">
      <c r="A5" s="54"/>
      <c r="B5" s="50"/>
      <c r="C5" s="67"/>
      <c r="D5" s="35"/>
      <c r="E5" s="37"/>
      <c r="F5" s="70"/>
      <c r="G5" s="42"/>
      <c r="H5" s="42"/>
      <c r="I5" s="42"/>
      <c r="J5" s="42"/>
      <c r="K5" s="42"/>
      <c r="L5" s="42"/>
      <c r="M5" s="51"/>
      <c r="N5" s="51"/>
      <c r="O5" s="51"/>
      <c r="P5" s="51"/>
      <c r="Q5" s="42"/>
      <c r="R5" s="42"/>
      <c r="S5" s="42"/>
      <c r="T5" s="42"/>
      <c r="U5" s="42"/>
      <c r="V5" s="42"/>
      <c r="W5" s="63"/>
      <c r="X5" s="32"/>
      <c r="Y5" s="32"/>
      <c r="Z5" s="32"/>
      <c r="AA5" s="32"/>
      <c r="AB5" s="32"/>
      <c r="AC5" s="32"/>
      <c r="AD5" s="32"/>
      <c r="AE5" s="32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</row>
    <row r="6" spans="1:187" s="18" customFormat="1" ht="15" customHeight="1" x14ac:dyDescent="0.25">
      <c r="A6" s="54"/>
      <c r="B6" s="50"/>
      <c r="C6" s="67"/>
      <c r="D6" s="35"/>
      <c r="E6" s="37"/>
      <c r="F6" s="70"/>
      <c r="G6" s="42"/>
      <c r="H6" s="42"/>
      <c r="I6" s="42"/>
      <c r="J6" s="42"/>
      <c r="K6" s="42"/>
      <c r="L6" s="42"/>
      <c r="M6" s="51"/>
      <c r="N6" s="51"/>
      <c r="O6" s="51"/>
      <c r="P6" s="51"/>
      <c r="Q6" s="42"/>
      <c r="R6" s="42"/>
      <c r="S6" s="42"/>
      <c r="T6" s="42"/>
      <c r="U6" s="42"/>
      <c r="V6" s="42"/>
      <c r="W6" s="63"/>
      <c r="X6" s="32"/>
      <c r="Y6" s="32"/>
      <c r="Z6" s="32"/>
      <c r="AA6" s="32"/>
      <c r="AB6" s="32"/>
      <c r="AC6" s="32"/>
      <c r="AD6" s="32"/>
      <c r="AE6" s="32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</row>
    <row r="7" spans="1:187" s="18" customFormat="1" ht="15" customHeight="1" x14ac:dyDescent="0.25">
      <c r="A7" s="54"/>
      <c r="B7" s="50"/>
      <c r="C7" s="67"/>
      <c r="D7" s="35"/>
      <c r="E7" s="37"/>
      <c r="F7" s="70"/>
      <c r="G7" s="42"/>
      <c r="H7" s="42"/>
      <c r="I7" s="42"/>
      <c r="J7" s="42"/>
      <c r="K7" s="42"/>
      <c r="L7" s="42"/>
      <c r="M7" s="51"/>
      <c r="N7" s="51"/>
      <c r="O7" s="51"/>
      <c r="P7" s="51"/>
      <c r="Q7" s="42"/>
      <c r="R7" s="42"/>
      <c r="S7" s="42"/>
      <c r="T7" s="42"/>
      <c r="U7" s="42"/>
      <c r="V7" s="42"/>
      <c r="W7" s="63"/>
      <c r="X7" s="32"/>
      <c r="Y7" s="32"/>
      <c r="Z7" s="32"/>
      <c r="AA7" s="32"/>
      <c r="AB7" s="32"/>
      <c r="AC7" s="32"/>
      <c r="AD7" s="32"/>
      <c r="AE7" s="32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</row>
    <row r="8" spans="1:187" s="18" customFormat="1" ht="15" customHeight="1" x14ac:dyDescent="0.25">
      <c r="A8" s="54"/>
      <c r="B8" s="50"/>
      <c r="C8" s="67"/>
      <c r="D8" s="35"/>
      <c r="E8" s="37"/>
      <c r="F8" s="70"/>
      <c r="G8" s="42"/>
      <c r="H8" s="42"/>
      <c r="I8" s="42"/>
      <c r="J8" s="42"/>
      <c r="K8" s="42"/>
      <c r="L8" s="42"/>
      <c r="M8" s="51"/>
      <c r="N8" s="51"/>
      <c r="O8" s="51"/>
      <c r="P8" s="51"/>
      <c r="Q8" s="42"/>
      <c r="R8" s="42"/>
      <c r="S8" s="42"/>
      <c r="T8" s="42"/>
      <c r="U8" s="42"/>
      <c r="V8" s="42"/>
      <c r="W8" s="63"/>
      <c r="X8" s="32"/>
      <c r="Y8" s="32"/>
      <c r="Z8" s="32"/>
      <c r="AA8" s="32"/>
      <c r="AB8" s="32"/>
      <c r="AC8" s="32"/>
      <c r="AD8" s="32"/>
      <c r="AE8" s="32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1"/>
      <c r="FA8" s="31"/>
      <c r="FB8" s="31"/>
      <c r="FC8" s="31"/>
      <c r="FD8" s="31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1"/>
      <c r="FZ8" s="31"/>
      <c r="GA8" s="31"/>
    </row>
    <row r="9" spans="1:187" s="18" customFormat="1" ht="15" customHeight="1" x14ac:dyDescent="0.25">
      <c r="A9" s="54"/>
      <c r="B9" s="50"/>
      <c r="C9" s="67"/>
      <c r="D9" s="35"/>
      <c r="E9" s="37"/>
      <c r="F9" s="70"/>
      <c r="G9" s="42"/>
      <c r="H9" s="42"/>
      <c r="I9" s="42"/>
      <c r="J9" s="42"/>
      <c r="K9" s="42"/>
      <c r="L9" s="42"/>
      <c r="M9" s="51"/>
      <c r="N9" s="51"/>
      <c r="O9" s="51"/>
      <c r="P9" s="51"/>
      <c r="Q9" s="42"/>
      <c r="R9" s="42"/>
      <c r="S9" s="42"/>
      <c r="T9" s="42"/>
      <c r="U9" s="42"/>
      <c r="V9" s="42"/>
      <c r="W9" s="63"/>
      <c r="X9" s="32"/>
      <c r="Y9" s="32"/>
      <c r="Z9" s="32"/>
      <c r="AA9" s="32"/>
      <c r="AB9" s="32"/>
      <c r="AC9" s="32"/>
      <c r="AD9" s="32"/>
      <c r="AE9" s="32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</row>
    <row r="10" spans="1:187" s="18" customFormat="1" ht="15" customHeight="1" x14ac:dyDescent="0.25">
      <c r="A10" s="54"/>
      <c r="B10" s="50"/>
      <c r="C10" s="67"/>
      <c r="D10" s="35"/>
      <c r="E10" s="37"/>
      <c r="F10" s="92"/>
      <c r="G10" s="42"/>
      <c r="H10" s="42"/>
      <c r="I10" s="42"/>
      <c r="J10" s="42"/>
      <c r="K10" s="42"/>
      <c r="L10" s="42"/>
      <c r="M10" s="51"/>
      <c r="N10" s="51"/>
      <c r="O10" s="51"/>
      <c r="P10" s="51"/>
      <c r="Q10" s="42"/>
      <c r="R10" s="42"/>
      <c r="S10" s="42"/>
      <c r="T10" s="42"/>
      <c r="U10" s="42"/>
      <c r="V10" s="42"/>
      <c r="W10" s="63"/>
      <c r="X10" s="32"/>
      <c r="Y10" s="32"/>
      <c r="Z10" s="32"/>
      <c r="AA10" s="32"/>
      <c r="AB10" s="32"/>
      <c r="AC10" s="32"/>
      <c r="AD10" s="32"/>
      <c r="AE10" s="32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  <c r="DV10" s="31"/>
      <c r="DW10" s="31"/>
      <c r="DX10" s="31"/>
      <c r="DY10" s="31"/>
      <c r="DZ10" s="31"/>
      <c r="EA10" s="31"/>
      <c r="EB10" s="31"/>
      <c r="EC10" s="31"/>
      <c r="ED10" s="31"/>
      <c r="EE10" s="31"/>
      <c r="EF10" s="31"/>
      <c r="EG10" s="31"/>
      <c r="EH10" s="31"/>
      <c r="EI10" s="31"/>
      <c r="EJ10" s="31"/>
      <c r="EK10" s="31"/>
      <c r="EL10" s="31"/>
      <c r="EM10" s="31"/>
      <c r="EN10" s="31"/>
      <c r="EO10" s="31"/>
      <c r="EP10" s="31"/>
      <c r="EQ10" s="31"/>
      <c r="ER10" s="31"/>
      <c r="ES10" s="31"/>
      <c r="ET10" s="31"/>
      <c r="EU10" s="31"/>
      <c r="EV10" s="31"/>
      <c r="EW10" s="31"/>
      <c r="EX10" s="31"/>
      <c r="EY10" s="31"/>
      <c r="EZ10" s="31"/>
      <c r="FA10" s="31"/>
      <c r="FB10" s="31"/>
      <c r="FC10" s="31"/>
      <c r="FD10" s="31"/>
      <c r="FE10" s="31"/>
      <c r="FF10" s="31"/>
      <c r="FG10" s="31"/>
      <c r="FH10" s="31"/>
      <c r="FI10" s="31"/>
      <c r="FJ10" s="31"/>
      <c r="FK10" s="31"/>
      <c r="FL10" s="31"/>
      <c r="FM10" s="31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1"/>
      <c r="FZ10" s="31"/>
      <c r="GA10" s="31"/>
    </row>
    <row r="11" spans="1:187" ht="15" customHeight="1" x14ac:dyDescent="0.25">
      <c r="A11" s="74" t="s">
        <v>0</v>
      </c>
      <c r="B11" s="75"/>
      <c r="C11" s="75"/>
      <c r="D11" s="75"/>
      <c r="E11" s="76"/>
      <c r="F11" s="77"/>
      <c r="G11" s="77"/>
      <c r="H11" s="77"/>
      <c r="I11" s="77"/>
      <c r="J11" s="77"/>
      <c r="K11" s="78"/>
      <c r="L11" s="78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18"/>
      <c r="GC11" s="18"/>
      <c r="GD11" s="18"/>
      <c r="GE11" s="18"/>
    </row>
    <row r="12" spans="1:187" s="28" customFormat="1" ht="61.5" customHeight="1" x14ac:dyDescent="0.25">
      <c r="A12" s="44" t="s">
        <v>1</v>
      </c>
      <c r="B12" s="44" t="s">
        <v>2</v>
      </c>
      <c r="C12" s="68" t="s">
        <v>91</v>
      </c>
      <c r="D12" s="45" t="s">
        <v>3</v>
      </c>
      <c r="E12" s="46" t="s">
        <v>4</v>
      </c>
      <c r="F12" s="47" t="s">
        <v>93</v>
      </c>
      <c r="G12" s="47" t="s">
        <v>5</v>
      </c>
      <c r="H12" s="44" t="s">
        <v>6</v>
      </c>
      <c r="I12" s="44" t="s">
        <v>7</v>
      </c>
      <c r="J12" s="44" t="s">
        <v>8</v>
      </c>
      <c r="K12" s="44" t="s">
        <v>9</v>
      </c>
      <c r="L12" s="44" t="s">
        <v>88</v>
      </c>
      <c r="M12" s="44" t="s">
        <v>10</v>
      </c>
      <c r="N12" s="44" t="s">
        <v>11</v>
      </c>
      <c r="O12" s="44" t="s">
        <v>12</v>
      </c>
      <c r="P12" s="44" t="s">
        <v>13</v>
      </c>
      <c r="Q12" s="48" t="s">
        <v>14</v>
      </c>
      <c r="R12" s="48" t="s">
        <v>15</v>
      </c>
      <c r="S12" s="48" t="s">
        <v>16</v>
      </c>
      <c r="T12" s="49" t="s">
        <v>17</v>
      </c>
      <c r="U12" s="49" t="s">
        <v>18</v>
      </c>
      <c r="V12" s="49" t="s">
        <v>19</v>
      </c>
      <c r="W12" s="65" t="s">
        <v>20</v>
      </c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</row>
    <row r="13" spans="1:187" ht="15" customHeight="1" x14ac:dyDescent="0.25">
      <c r="A13" s="26">
        <v>1</v>
      </c>
      <c r="B13" s="1" t="s">
        <v>21</v>
      </c>
      <c r="C13" s="27"/>
      <c r="D13" s="60" t="str">
        <f>HYPERLINK("[I:\USERS\Magasin d'outillage MO2\TABLEAUX  LISTE OUTILS PAR MACHINE\KIWA 1\FICHE OUTIL KIWA 1\T"&amp;A13&amp;".doc]","Photo")</f>
        <v>Photo</v>
      </c>
      <c r="E13" s="4" t="s">
        <v>22</v>
      </c>
      <c r="F13" s="72">
        <v>1.5</v>
      </c>
      <c r="G13" s="30"/>
      <c r="H13" s="30"/>
      <c r="I13" s="11"/>
      <c r="J13" s="11"/>
      <c r="K13" s="56"/>
      <c r="L13" s="55" t="str">
        <f>IF(ISBLANK(K13),"",HYPERLINK("[I:\Bibliothèque d'outils coupants\outils speciaux\pdf\"&amp;K13&amp;".pdf]","plan pdf"))</f>
        <v/>
      </c>
      <c r="M13" s="11">
        <v>3</v>
      </c>
      <c r="N13" s="11">
        <v>27</v>
      </c>
      <c r="O13" s="11">
        <v>4</v>
      </c>
      <c r="P13" s="11">
        <v>3</v>
      </c>
      <c r="Q13" s="21" t="s">
        <v>23</v>
      </c>
      <c r="R13" s="21">
        <v>59</v>
      </c>
      <c r="S13" s="21">
        <v>75</v>
      </c>
      <c r="T13" s="12" t="s">
        <v>24</v>
      </c>
      <c r="U13" s="12">
        <v>12</v>
      </c>
      <c r="V13" s="12">
        <v>52</v>
      </c>
      <c r="W13" s="25">
        <v>156.53</v>
      </c>
    </row>
    <row r="14" spans="1:187" ht="15" customHeight="1" x14ac:dyDescent="0.25">
      <c r="A14" s="26">
        <v>1</v>
      </c>
      <c r="B14" s="23" t="s">
        <v>27</v>
      </c>
      <c r="C14" s="26">
        <v>6</v>
      </c>
      <c r="D14" s="20" t="str">
        <f>HYPERLINK("[I:\USERS\Magasin d'outillage MO2\TABLEAUX  LISTE OUTILS PAR MACHINE\MITSUI\FICHE OUTILS MITSUI\T"&amp;A14&amp;".doc]","Photo")</f>
        <v>Photo</v>
      </c>
      <c r="E14" s="4" t="s">
        <v>28</v>
      </c>
      <c r="F14" s="72">
        <v>50</v>
      </c>
      <c r="G14" s="30"/>
      <c r="H14" s="30"/>
      <c r="I14" s="11"/>
      <c r="J14" s="11"/>
      <c r="K14" s="56"/>
      <c r="L14" s="55" t="str">
        <f>IF(ISBLANK(K14),"",HYPERLINK("[I:\Bibliothèque d'outils coupants\outils speciaux\pdf\"&amp;K14&amp;".pdf]","plan pdf"))</f>
        <v/>
      </c>
      <c r="M14" s="11">
        <v>45</v>
      </c>
      <c r="N14" s="11">
        <v>190</v>
      </c>
      <c r="O14" s="11">
        <v>5</v>
      </c>
      <c r="P14" s="11">
        <v>4</v>
      </c>
      <c r="Q14" s="21" t="s">
        <v>29</v>
      </c>
      <c r="R14" s="21">
        <v>45</v>
      </c>
      <c r="S14" s="21">
        <v>150</v>
      </c>
      <c r="T14" s="12"/>
      <c r="U14" s="12"/>
      <c r="V14" s="12"/>
      <c r="W14" s="25">
        <v>190.04</v>
      </c>
    </row>
    <row r="15" spans="1:187" ht="15" customHeight="1" x14ac:dyDescent="0.25">
      <c r="A15" s="26">
        <v>1</v>
      </c>
      <c r="B15" s="23" t="s">
        <v>30</v>
      </c>
      <c r="C15" s="26"/>
      <c r="D15" s="60" t="str">
        <f>HYPERLINK("[I:\USERS\Magasin d'outillage MO2\TABLEAUX  LISTE OUTILS PAR MACHINE\KIWA 3\FICHE OUTILS KIWA 3\T"&amp;A15&amp;".doc]","Photo")</f>
        <v>Photo</v>
      </c>
      <c r="E15" s="4" t="s">
        <v>90</v>
      </c>
      <c r="F15" s="72">
        <v>50</v>
      </c>
      <c r="G15" s="30">
        <v>0.4</v>
      </c>
      <c r="H15" s="30"/>
      <c r="I15" s="11"/>
      <c r="J15" s="11"/>
      <c r="K15" s="56"/>
      <c r="L15" s="55" t="str">
        <f>IF(ISBLANK(K15),"",HYPERLINK("[I:\Bibliothèque d'outils coupants\outils speciaux\pdf\"&amp;K15&amp;".pdf]","plan pdf"))</f>
        <v/>
      </c>
      <c r="M15" s="11">
        <v>40</v>
      </c>
      <c r="N15" s="11">
        <v>170</v>
      </c>
      <c r="O15" s="11"/>
      <c r="P15" s="11">
        <v>4</v>
      </c>
      <c r="Q15" s="21" t="s">
        <v>29</v>
      </c>
      <c r="R15" s="21">
        <v>40</v>
      </c>
      <c r="S15" s="21">
        <v>120</v>
      </c>
      <c r="T15" s="12"/>
      <c r="U15" s="12"/>
      <c r="V15" s="12"/>
      <c r="W15" s="25">
        <v>170.13</v>
      </c>
    </row>
    <row r="16" spans="1:187" ht="15" customHeight="1" x14ac:dyDescent="0.25">
      <c r="A16" s="26">
        <v>1</v>
      </c>
      <c r="B16" s="1" t="s">
        <v>31</v>
      </c>
      <c r="C16" s="27"/>
      <c r="D16" s="59" t="str">
        <f>HYPERLINK("[I:\USERS\Magasin d'outillage MO2\TABLEAUX  LISTE OUTILS PAR MACHINE\KIWA 2\FICHE OUTILS KIWA 2\T"&amp;A16&amp;".doc]","Photo")</f>
        <v>Photo</v>
      </c>
      <c r="E16" s="4" t="s">
        <v>90</v>
      </c>
      <c r="F16" s="72">
        <v>80</v>
      </c>
      <c r="G16" s="30">
        <v>1.74</v>
      </c>
      <c r="H16" s="30"/>
      <c r="I16" s="11"/>
      <c r="J16" s="11"/>
      <c r="K16" s="56"/>
      <c r="L16" s="55" t="str">
        <f>IF(ISBLANK(K16),"",HYPERLINK("[I:\Bibliothèque d'outils coupants\outils speciaux\pdf\"&amp;K16&amp;".pdf]","plan pdf"))</f>
        <v/>
      </c>
      <c r="M16" s="11">
        <v>40</v>
      </c>
      <c r="N16" s="11">
        <v>120</v>
      </c>
      <c r="O16" s="11"/>
      <c r="P16" s="11">
        <v>4</v>
      </c>
      <c r="Q16" s="21" t="s">
        <v>29</v>
      </c>
      <c r="R16" s="21">
        <v>40</v>
      </c>
      <c r="S16" s="21">
        <v>120</v>
      </c>
      <c r="T16" s="12"/>
      <c r="U16" s="12"/>
      <c r="V16" s="12"/>
      <c r="W16" s="25">
        <v>169.87</v>
      </c>
    </row>
    <row r="17" spans="1:23" ht="15" customHeight="1" x14ac:dyDescent="0.25">
      <c r="A17" s="26">
        <v>1</v>
      </c>
      <c r="B17" s="23" t="s">
        <v>25</v>
      </c>
      <c r="C17" s="26">
        <v>1</v>
      </c>
      <c r="D17" s="20" t="str">
        <f>HYPERLINK("[I:\USERS\Magasin d'outillage MO2\TABLEAUX  LISTE OUTILS PAR MACHINE\KIWA 4\FICHE OUTIL KIWA 4\T"&amp;A17&amp;".doc]","Photo")</f>
        <v>Photo</v>
      </c>
      <c r="E17" s="4" t="s">
        <v>22</v>
      </c>
      <c r="F17" s="72">
        <v>2.7</v>
      </c>
      <c r="G17" s="30"/>
      <c r="H17" s="30"/>
      <c r="I17" s="11"/>
      <c r="J17" s="2"/>
      <c r="K17" s="56"/>
      <c r="L17" s="55" t="str">
        <f>IF(ISBLANK(K17),"",HYPERLINK("[I:\Bibliothèque d'outils coupants\outils speciaux\pdf\"&amp;K17&amp;".pdf]","plan pdf"))</f>
        <v/>
      </c>
      <c r="M17" s="11">
        <v>6</v>
      </c>
      <c r="N17" s="11">
        <v>19</v>
      </c>
      <c r="O17" s="11">
        <v>5</v>
      </c>
      <c r="P17" s="11">
        <v>2</v>
      </c>
      <c r="Q17" s="21" t="s">
        <v>26</v>
      </c>
      <c r="R17" s="21">
        <v>50</v>
      </c>
      <c r="S17" s="21">
        <v>100</v>
      </c>
      <c r="T17" s="11"/>
      <c r="U17" s="11"/>
      <c r="V17" s="11"/>
      <c r="W17" s="25">
        <v>118.87</v>
      </c>
    </row>
    <row r="18" spans="1:23" ht="15" customHeight="1" x14ac:dyDescent="0.25">
      <c r="A18" s="26">
        <v>2</v>
      </c>
      <c r="B18" s="1" t="s">
        <v>21</v>
      </c>
      <c r="C18" s="27"/>
      <c r="D18" s="60" t="str">
        <f>HYPERLINK("[I:\USERS\Magasin d'outillage MO2\TABLEAUX  LISTE OUTILS PAR MACHINE\KIWA 1\FICHE OUTIL KIWA 1\T"&amp;A18&amp;".doc]","Photo")</f>
        <v>Photo</v>
      </c>
      <c r="E18" s="4" t="s">
        <v>32</v>
      </c>
      <c r="F18" s="72">
        <v>11.7</v>
      </c>
      <c r="G18" s="30"/>
      <c r="H18" s="30"/>
      <c r="I18" s="11">
        <v>1.5</v>
      </c>
      <c r="J18" s="11"/>
      <c r="K18" s="56"/>
      <c r="L18" s="55" t="str">
        <f>IF(ISBLANK(K18),"",HYPERLINK("[I:\Bibliothèque d'outils coupants\outils speciaux\pdf\"&amp;K18&amp;".pdf]","plan pdf"))</f>
        <v/>
      </c>
      <c r="M18" s="11">
        <v>12</v>
      </c>
      <c r="N18" s="11">
        <v>42.5</v>
      </c>
      <c r="O18" s="11">
        <v>1.5</v>
      </c>
      <c r="P18" s="11">
        <v>3</v>
      </c>
      <c r="Q18" s="21" t="s">
        <v>34</v>
      </c>
      <c r="R18" s="21">
        <v>42</v>
      </c>
      <c r="S18" s="21">
        <v>60</v>
      </c>
      <c r="T18" s="12"/>
      <c r="U18" s="12"/>
      <c r="V18" s="12"/>
      <c r="W18" s="25">
        <v>102.453</v>
      </c>
    </row>
    <row r="19" spans="1:23" ht="15" customHeight="1" x14ac:dyDescent="0.25">
      <c r="A19" s="26">
        <v>2</v>
      </c>
      <c r="B19" s="23" t="s">
        <v>25</v>
      </c>
      <c r="C19" s="26">
        <v>2</v>
      </c>
      <c r="D19" s="20" t="str">
        <f>HYPERLINK("[I:\USERS\Magasin d'outillage MO2\TABLEAUX  LISTE OUTILS PAR MACHINE\KIWA 4\FICHE OUTIL KIWA 4\T"&amp;A19&amp;".doc]","Photo")</f>
        <v>Photo</v>
      </c>
      <c r="E19" s="4" t="s">
        <v>32</v>
      </c>
      <c r="F19" s="72">
        <v>11.7</v>
      </c>
      <c r="G19" s="30"/>
      <c r="H19" s="30"/>
      <c r="I19" s="11">
        <v>1.41</v>
      </c>
      <c r="J19" s="11"/>
      <c r="K19" s="56"/>
      <c r="L19" s="55" t="str">
        <f>IF(ISBLANK(K19),"",HYPERLINK("[I:\Bibliothèque d'outils coupants\outils speciaux\pdf\"&amp;K19&amp;".pdf]","plan pdf"))</f>
        <v/>
      </c>
      <c r="M19" s="11">
        <v>12</v>
      </c>
      <c r="N19" s="11">
        <v>45</v>
      </c>
      <c r="O19" s="11">
        <v>1.4</v>
      </c>
      <c r="P19" s="11">
        <v>3</v>
      </c>
      <c r="Q19" s="22" t="s">
        <v>33</v>
      </c>
      <c r="R19" s="21">
        <v>32</v>
      </c>
      <c r="S19" s="21">
        <v>90</v>
      </c>
      <c r="T19" s="12"/>
      <c r="U19" s="12"/>
      <c r="V19" s="12"/>
      <c r="W19" s="25">
        <v>134.82</v>
      </c>
    </row>
    <row r="20" spans="1:23" ht="15" customHeight="1" x14ac:dyDescent="0.25">
      <c r="A20" s="26">
        <v>2</v>
      </c>
      <c r="B20" s="1" t="s">
        <v>31</v>
      </c>
      <c r="C20" s="27"/>
      <c r="D20" s="59" t="str">
        <f>HYPERLINK("[I:\USERS\Magasin d'outillage MO2\TABLEAUX  LISTE OUTILS PAR MACHINE\KIWA 2\FICHE OUTILS KIWA 2\T"&amp;A20&amp;".doc]","Photo")</f>
        <v>Photo</v>
      </c>
      <c r="E20" s="4" t="s">
        <v>90</v>
      </c>
      <c r="F20" s="72">
        <v>50</v>
      </c>
      <c r="G20" s="30">
        <v>0.4</v>
      </c>
      <c r="H20" s="30"/>
      <c r="I20" s="11"/>
      <c r="J20" s="11"/>
      <c r="K20" s="56"/>
      <c r="L20" s="55" t="str">
        <f>IF(ISBLANK(K20),"",HYPERLINK("[I:\Bibliothèque d'outils coupants\outils speciaux\pdf\"&amp;K20&amp;".pdf]","plan pdf"))</f>
        <v/>
      </c>
      <c r="M20" s="11">
        <v>48</v>
      </c>
      <c r="N20" s="11">
        <v>160</v>
      </c>
      <c r="O20" s="11">
        <v>20</v>
      </c>
      <c r="P20" s="11">
        <v>3</v>
      </c>
      <c r="Q20" s="21" t="s">
        <v>29</v>
      </c>
      <c r="R20" s="21">
        <v>48</v>
      </c>
      <c r="S20" s="21">
        <v>160</v>
      </c>
      <c r="T20" s="12"/>
      <c r="U20" s="12"/>
      <c r="V20" s="12"/>
      <c r="W20" s="25">
        <v>210.08</v>
      </c>
    </row>
    <row r="21" spans="1:23" ht="15" customHeight="1" x14ac:dyDescent="0.25">
      <c r="A21" s="26">
        <v>2</v>
      </c>
      <c r="B21" s="23" t="s">
        <v>30</v>
      </c>
      <c r="C21" s="26"/>
      <c r="D21" s="60" t="str">
        <f>HYPERLINK("[I:\USERS\Magasin d'outillage MO2\TABLEAUX  LISTE OUTILS PAR MACHINE\KIWA 3\FICHE OUTILS KIWA 3\T"&amp;A21&amp;".doc]","Photo")</f>
        <v>Photo</v>
      </c>
      <c r="E21" s="4" t="s">
        <v>90</v>
      </c>
      <c r="F21" s="72">
        <v>50</v>
      </c>
      <c r="G21" s="30">
        <v>0.4</v>
      </c>
      <c r="H21" s="30"/>
      <c r="I21" s="11"/>
      <c r="J21" s="11"/>
      <c r="K21" s="56"/>
      <c r="L21" s="55" t="str">
        <f>IF(ISBLANK(K21),"",HYPERLINK("[I:\Bibliothèque d'outils coupants\outils speciaux\pdf\"&amp;K21&amp;".pdf]","plan pdf"))</f>
        <v/>
      </c>
      <c r="M21" s="11">
        <v>40.5</v>
      </c>
      <c r="N21" s="11">
        <v>237</v>
      </c>
      <c r="O21" s="11"/>
      <c r="P21" s="11">
        <v>4</v>
      </c>
      <c r="Q21" s="21" t="s">
        <v>29</v>
      </c>
      <c r="R21" s="21">
        <v>40.5</v>
      </c>
      <c r="S21" s="21">
        <v>185</v>
      </c>
      <c r="T21" s="12"/>
      <c r="U21" s="12"/>
      <c r="V21" s="12"/>
      <c r="W21" s="25">
        <v>263.99</v>
      </c>
    </row>
    <row r="22" spans="1:23" ht="15" customHeight="1" x14ac:dyDescent="0.25">
      <c r="A22" s="26">
        <v>2</v>
      </c>
      <c r="B22" s="23" t="s">
        <v>27</v>
      </c>
      <c r="C22" s="26"/>
      <c r="D22" s="20" t="str">
        <f>HYPERLINK("[I:\USERS\Magasin d'outillage MO2\TABLEAUX  LISTE OUTILS PAR MACHINE\MITSUI\FICHE OUTILS MITSUI\T"&amp;A22&amp;".doc]","Photo")</f>
        <v>Photo</v>
      </c>
      <c r="E22" s="4" t="s">
        <v>22</v>
      </c>
      <c r="F22" s="72">
        <v>20</v>
      </c>
      <c r="G22" s="30"/>
      <c r="H22" s="30"/>
      <c r="I22" s="11"/>
      <c r="J22" s="11"/>
      <c r="K22" s="56">
        <v>5582</v>
      </c>
      <c r="L22" s="55" t="str">
        <f>IF(ISBLANK(K22),"",HYPERLINK("[I:\Bibliothèque d'outils coupants\outils speciaux\pdf\"&amp;K22&amp;".pdf]","plan pdf"))</f>
        <v>plan pdf</v>
      </c>
      <c r="M22" s="11">
        <v>20</v>
      </c>
      <c r="N22" s="11">
        <v>75</v>
      </c>
      <c r="O22" s="11">
        <v>30</v>
      </c>
      <c r="P22" s="11">
        <v>2</v>
      </c>
      <c r="Q22" s="21" t="s">
        <v>33</v>
      </c>
      <c r="R22" s="21">
        <v>41</v>
      </c>
      <c r="S22" s="21">
        <v>90</v>
      </c>
      <c r="T22" s="12"/>
      <c r="U22" s="12"/>
      <c r="V22" s="12"/>
      <c r="W22" s="25">
        <v>165.28</v>
      </c>
    </row>
    <row r="23" spans="1:23" ht="15" customHeight="1" x14ac:dyDescent="0.25">
      <c r="A23" s="26">
        <v>3</v>
      </c>
      <c r="B23" s="1" t="s">
        <v>21</v>
      </c>
      <c r="C23" s="27"/>
      <c r="D23" s="60" t="str">
        <f>HYPERLINK("[I:\USERS\Magasin d'outillage MO2\TABLEAUX  LISTE OUTILS PAR MACHINE\KIWA 1\FICHE OUTIL KIWA 1\T"&amp;A23&amp;".doc]","Photo")</f>
        <v>Photo</v>
      </c>
      <c r="E23" s="4" t="s">
        <v>36</v>
      </c>
      <c r="F23" s="72">
        <v>20</v>
      </c>
      <c r="G23" s="30"/>
      <c r="H23" s="30"/>
      <c r="I23" s="11"/>
      <c r="J23" s="11"/>
      <c r="K23" s="57">
        <v>5624</v>
      </c>
      <c r="L23" s="55" t="str">
        <f>IF(ISBLANK(K23),"",HYPERLINK("[I:\Bibliothèque d'outils coupants\outils speciaux\pdf\"&amp;K23&amp;".pdf]","plan pdf"))</f>
        <v>plan pdf</v>
      </c>
      <c r="M23" s="11">
        <v>20</v>
      </c>
      <c r="N23" s="11">
        <v>98</v>
      </c>
      <c r="O23" s="11">
        <v>63</v>
      </c>
      <c r="P23" s="11">
        <v>8</v>
      </c>
      <c r="Q23" s="21" t="s">
        <v>33</v>
      </c>
      <c r="R23" s="21">
        <v>41</v>
      </c>
      <c r="S23" s="21">
        <v>160</v>
      </c>
      <c r="T23" s="12"/>
      <c r="U23" s="12"/>
      <c r="V23" s="12"/>
      <c r="W23" s="25">
        <v>257.303</v>
      </c>
    </row>
    <row r="24" spans="1:23" ht="15" customHeight="1" x14ac:dyDescent="0.25">
      <c r="A24" s="26">
        <v>3</v>
      </c>
      <c r="B24" s="1" t="s">
        <v>31</v>
      </c>
      <c r="C24" s="27">
        <v>6</v>
      </c>
      <c r="D24" s="59" t="str">
        <f>HYPERLINK("[I:\USERS\Magasin d'outillage MO2\TABLEAUX  LISTE OUTILS PAR MACHINE\KIWA 2\FICHE OUTILS KIWA 2\T"&amp;A24&amp;".doc]","Photo")</f>
        <v>Photo</v>
      </c>
      <c r="E24" s="4" t="s">
        <v>28</v>
      </c>
      <c r="F24" s="72">
        <v>50</v>
      </c>
      <c r="G24" s="30"/>
      <c r="H24" s="30"/>
      <c r="I24" s="11"/>
      <c r="J24" s="11"/>
      <c r="K24" s="56"/>
      <c r="L24" s="55" t="str">
        <f>IF(ISBLANK(K24),"",HYPERLINK("[I:\Bibliothèque d'outils coupants\outils speciaux\pdf\"&amp;K24&amp;".pdf]","plan pdf"))</f>
        <v/>
      </c>
      <c r="M24" s="11">
        <v>45</v>
      </c>
      <c r="N24" s="11">
        <v>150</v>
      </c>
      <c r="O24" s="11"/>
      <c r="P24" s="11">
        <v>4</v>
      </c>
      <c r="Q24" s="21" t="s">
        <v>29</v>
      </c>
      <c r="R24" s="21">
        <v>45</v>
      </c>
      <c r="S24" s="21">
        <v>150</v>
      </c>
      <c r="T24" s="12"/>
      <c r="U24" s="12"/>
      <c r="V24" s="12"/>
      <c r="W24" s="25">
        <v>190.22</v>
      </c>
    </row>
    <row r="25" spans="1:23" ht="15" customHeight="1" x14ac:dyDescent="0.25">
      <c r="A25" s="26">
        <v>3</v>
      </c>
      <c r="B25" s="23" t="s">
        <v>30</v>
      </c>
      <c r="C25" s="26"/>
      <c r="D25" s="60" t="str">
        <f>HYPERLINK("[I:\USERS\Magasin d'outillage MO2\TABLEAUX  LISTE OUTILS PAR MACHINE\KIWA 3\FICHE OUTILS KIWA 3\T"&amp;A25&amp;".doc]","Photo")</f>
        <v>Photo</v>
      </c>
      <c r="E25" s="4" t="s">
        <v>90</v>
      </c>
      <c r="F25" s="72">
        <v>40</v>
      </c>
      <c r="G25" s="30">
        <v>0.4</v>
      </c>
      <c r="H25" s="30"/>
      <c r="I25" s="11"/>
      <c r="J25" s="11"/>
      <c r="K25" s="56"/>
      <c r="L25" s="55" t="str">
        <f>IF(ISBLANK(K25),"",HYPERLINK("[I:\Bibliothèque d'outils coupants\outils speciaux\pdf\"&amp;K25&amp;".pdf]","plan pdf"))</f>
        <v/>
      </c>
      <c r="M25" s="11">
        <v>39.200000000000003</v>
      </c>
      <c r="N25" s="11">
        <v>235</v>
      </c>
      <c r="O25" s="11">
        <v>18</v>
      </c>
      <c r="P25" s="11">
        <v>3</v>
      </c>
      <c r="Q25" s="21" t="s">
        <v>29</v>
      </c>
      <c r="R25" s="21">
        <v>39.200000000000003</v>
      </c>
      <c r="S25" s="21">
        <v>185</v>
      </c>
      <c r="T25" s="12"/>
      <c r="U25" s="12"/>
      <c r="V25" s="12"/>
      <c r="W25" s="25">
        <v>235.07</v>
      </c>
    </row>
    <row r="26" spans="1:23" ht="15" customHeight="1" x14ac:dyDescent="0.25">
      <c r="A26" s="26">
        <v>3</v>
      </c>
      <c r="B26" s="23" t="s">
        <v>27</v>
      </c>
      <c r="C26" s="26"/>
      <c r="D26" s="20" t="str">
        <f>HYPERLINK("[I:\USERS\Magasin d'outillage MO2\TABLEAUX  LISTE OUTILS PAR MACHINE\MITSUI\FICHE OUTILS MITSUI\T"&amp;A26&amp;".doc]","Photo")</f>
        <v>Photo</v>
      </c>
      <c r="E26" s="4" t="s">
        <v>22</v>
      </c>
      <c r="F26" s="72">
        <v>20</v>
      </c>
      <c r="G26" s="30"/>
      <c r="H26" s="30"/>
      <c r="I26" s="11"/>
      <c r="J26" s="11"/>
      <c r="K26" s="56"/>
      <c r="L26" s="55" t="str">
        <f>IF(ISBLANK(K26),"",HYPERLINK("[I:\Bibliothèque d'outils coupants\outils speciaux\pdf\"&amp;K26&amp;".pdf]","plan pdf"))</f>
        <v/>
      </c>
      <c r="M26" s="11">
        <v>20</v>
      </c>
      <c r="N26" s="11">
        <v>100</v>
      </c>
      <c r="O26" s="11">
        <v>35</v>
      </c>
      <c r="P26" s="11">
        <v>2</v>
      </c>
      <c r="Q26" s="21" t="s">
        <v>33</v>
      </c>
      <c r="R26" s="21">
        <v>40</v>
      </c>
      <c r="S26" s="21">
        <v>90</v>
      </c>
      <c r="T26" s="12"/>
      <c r="U26" s="12"/>
      <c r="V26" s="12"/>
      <c r="W26" s="25">
        <v>189.66</v>
      </c>
    </row>
    <row r="27" spans="1:23" ht="15" customHeight="1" x14ac:dyDescent="0.25">
      <c r="A27" s="26">
        <v>3</v>
      </c>
      <c r="B27" s="23" t="s">
        <v>25</v>
      </c>
      <c r="C27" s="26">
        <v>3</v>
      </c>
      <c r="D27" s="20" t="str">
        <f>HYPERLINK("[I:\USERS\Magasin d'outillage MO2\TABLEAUX  LISTE OUTILS PAR MACHINE\KIWA 4\FICHE OUTIL KIWA 4\T"&amp;A27&amp;".doc]","Photo")</f>
        <v>Photo</v>
      </c>
      <c r="E27" s="4" t="s">
        <v>35</v>
      </c>
      <c r="F27" s="72">
        <v>4</v>
      </c>
      <c r="G27" s="30">
        <v>0.5</v>
      </c>
      <c r="H27" s="30"/>
      <c r="I27" s="11"/>
      <c r="J27" s="11"/>
      <c r="K27" s="56"/>
      <c r="L27" s="55" t="str">
        <f>IF(ISBLANK(K27),"",HYPERLINK("[I:\Bibliothèque d'outils coupants\outils speciaux\pdf\"&amp;K27&amp;".pdf]","plan pdf"))</f>
        <v/>
      </c>
      <c r="M27" s="11">
        <v>6</v>
      </c>
      <c r="N27" s="11">
        <v>22</v>
      </c>
      <c r="O27" s="11">
        <v>6.5</v>
      </c>
      <c r="P27" s="11">
        <v>2</v>
      </c>
      <c r="Q27" s="21" t="s">
        <v>33</v>
      </c>
      <c r="R27" s="21">
        <v>27</v>
      </c>
      <c r="S27" s="21">
        <v>160</v>
      </c>
      <c r="T27" s="12"/>
      <c r="U27" s="12"/>
      <c r="V27" s="12"/>
      <c r="W27" s="25">
        <v>182.01</v>
      </c>
    </row>
    <row r="28" spans="1:23" ht="15" customHeight="1" x14ac:dyDescent="0.25">
      <c r="A28" s="26">
        <v>4</v>
      </c>
      <c r="B28" s="1" t="s">
        <v>21</v>
      </c>
      <c r="C28" s="27"/>
      <c r="D28" s="60" t="str">
        <f>HYPERLINK("[I:\USERS\Magasin d'outillage MO2\TABLEAUX  LISTE OUTILS PAR MACHINE\KIWA 1\FICHE OUTIL KIWA 1\T"&amp;A28&amp;".doc]","Photo")</f>
        <v>Photo</v>
      </c>
      <c r="E28" s="4" t="s">
        <v>90</v>
      </c>
      <c r="F28" s="72">
        <v>50</v>
      </c>
      <c r="G28" s="30">
        <v>0.4</v>
      </c>
      <c r="H28" s="30"/>
      <c r="I28" s="11"/>
      <c r="J28" s="11"/>
      <c r="K28" s="56"/>
      <c r="L28" s="55" t="str">
        <f>IF(ISBLANK(K28),"",HYPERLINK("[I:\Bibliothèque d'outils coupants\outils speciaux\pdf\"&amp;K28&amp;".pdf]","plan pdf"))</f>
        <v/>
      </c>
      <c r="M28" s="11">
        <v>48</v>
      </c>
      <c r="N28" s="11">
        <v>245</v>
      </c>
      <c r="O28" s="11"/>
      <c r="P28" s="11">
        <v>3</v>
      </c>
      <c r="Q28" s="21" t="s">
        <v>29</v>
      </c>
      <c r="R28" s="21">
        <v>48</v>
      </c>
      <c r="S28" s="21">
        <v>200</v>
      </c>
      <c r="T28" s="12"/>
      <c r="U28" s="12"/>
      <c r="V28" s="12"/>
      <c r="W28" s="25">
        <v>244.79</v>
      </c>
    </row>
    <row r="29" spans="1:23" ht="15" customHeight="1" x14ac:dyDescent="0.25">
      <c r="A29" s="26">
        <v>4</v>
      </c>
      <c r="B29" s="1" t="s">
        <v>31</v>
      </c>
      <c r="C29" s="27"/>
      <c r="D29" s="59" t="str">
        <f>HYPERLINK("[I:\USERS\Magasin d'outillage MO2\TABLEAUX  LISTE OUTILS PAR MACHINE\KIWA 2\FICHE OUTILS KIWA 2\T"&amp;A29&amp;".doc]","Photo")</f>
        <v>Photo</v>
      </c>
      <c r="E29" s="4" t="s">
        <v>90</v>
      </c>
      <c r="F29" s="72">
        <v>32</v>
      </c>
      <c r="G29" s="30">
        <v>0.4</v>
      </c>
      <c r="H29" s="30"/>
      <c r="I29" s="11"/>
      <c r="J29" s="11"/>
      <c r="K29" s="56"/>
      <c r="L29" s="55" t="str">
        <f>IF(ISBLANK(K29),"",HYPERLINK("[I:\Bibliothèque d'outils coupants\outils speciaux\pdf\"&amp;K29&amp;".pdf]","plan pdf"))</f>
        <v/>
      </c>
      <c r="M29" s="11">
        <v>30.5</v>
      </c>
      <c r="N29" s="11">
        <v>91</v>
      </c>
      <c r="O29" s="11">
        <v>15</v>
      </c>
      <c r="P29" s="11">
        <v>2</v>
      </c>
      <c r="Q29" s="21" t="s">
        <v>29</v>
      </c>
      <c r="R29" s="21">
        <v>70</v>
      </c>
      <c r="S29" s="21">
        <v>105</v>
      </c>
      <c r="T29" s="12"/>
      <c r="U29" s="12"/>
      <c r="V29" s="12"/>
      <c r="W29" s="25">
        <v>228.41</v>
      </c>
    </row>
    <row r="30" spans="1:23" ht="15" customHeight="1" x14ac:dyDescent="0.25">
      <c r="A30" s="26">
        <v>4</v>
      </c>
      <c r="B30" s="23" t="s">
        <v>30</v>
      </c>
      <c r="C30" s="26">
        <v>6</v>
      </c>
      <c r="D30" s="60" t="str">
        <f>HYPERLINK("[I:\USERS\Magasin d'outillage MO2\TABLEAUX  LISTE OUTILS PAR MACHINE\KIWA 3\FICHE OUTILS KIWA 3\T"&amp;A30&amp;".doc]","Photo")</f>
        <v>Photo</v>
      </c>
      <c r="E30" s="4" t="s">
        <v>28</v>
      </c>
      <c r="F30" s="72">
        <v>50</v>
      </c>
      <c r="G30" s="30"/>
      <c r="H30" s="30"/>
      <c r="I30" s="11"/>
      <c r="J30" s="11"/>
      <c r="K30" s="56"/>
      <c r="L30" s="55" t="str">
        <f>IF(ISBLANK(K30),"",HYPERLINK("[I:\Bibliothèque d'outils coupants\outils speciaux\pdf\"&amp;K30&amp;".pdf]","plan pdf"))</f>
        <v/>
      </c>
      <c r="M30" s="11">
        <v>47</v>
      </c>
      <c r="N30" s="11">
        <v>190</v>
      </c>
      <c r="O30" s="11"/>
      <c r="P30" s="11">
        <v>4</v>
      </c>
      <c r="Q30" s="21" t="s">
        <v>29</v>
      </c>
      <c r="R30" s="21">
        <v>47</v>
      </c>
      <c r="S30" s="21">
        <v>150</v>
      </c>
      <c r="T30" s="12"/>
      <c r="U30" s="12"/>
      <c r="V30" s="12"/>
      <c r="W30" s="25">
        <v>190.13200000000001</v>
      </c>
    </row>
    <row r="31" spans="1:23" ht="15" customHeight="1" x14ac:dyDescent="0.25">
      <c r="A31" s="26">
        <v>4</v>
      </c>
      <c r="B31" s="23" t="s">
        <v>25</v>
      </c>
      <c r="C31" s="26">
        <v>4</v>
      </c>
      <c r="D31" s="20" t="str">
        <f>HYPERLINK("[I:\USERS\Magasin d'outillage MO2\TABLEAUX  LISTE OUTILS PAR MACHINE\KIWA 4\FICHE OUTIL KIWA 4\T"&amp;A31&amp;".doc]","Photo")</f>
        <v>Photo</v>
      </c>
      <c r="E31" s="4" t="s">
        <v>35</v>
      </c>
      <c r="F31" s="72">
        <v>16</v>
      </c>
      <c r="G31" s="30">
        <v>4</v>
      </c>
      <c r="H31" s="30"/>
      <c r="I31" s="11"/>
      <c r="J31" s="11"/>
      <c r="K31" s="56">
        <v>5569</v>
      </c>
      <c r="L31" s="55" t="str">
        <f>IF(ISBLANK(K31),"",HYPERLINK("[I:\Bibliothèque d'outils coupants\outils speciaux\pdf\"&amp;K31&amp;".pdf]","plan pdf"))</f>
        <v>plan pdf</v>
      </c>
      <c r="M31" s="11">
        <v>16</v>
      </c>
      <c r="N31" s="11">
        <v>57</v>
      </c>
      <c r="O31" s="11">
        <v>45</v>
      </c>
      <c r="P31" s="11">
        <v>3</v>
      </c>
      <c r="Q31" s="21" t="s">
        <v>33</v>
      </c>
      <c r="R31" s="21">
        <v>34</v>
      </c>
      <c r="S31" s="21">
        <v>90</v>
      </c>
      <c r="T31" s="12"/>
      <c r="U31" s="12"/>
      <c r="V31" s="12"/>
      <c r="W31" s="25">
        <v>146.59</v>
      </c>
    </row>
    <row r="32" spans="1:23" ht="15" customHeight="1" x14ac:dyDescent="0.25">
      <c r="A32" s="26">
        <v>4</v>
      </c>
      <c r="B32" s="23" t="s">
        <v>27</v>
      </c>
      <c r="C32" s="26"/>
      <c r="D32" s="20" t="str">
        <f>HYPERLINK("[I:\USERS\Magasin d'outillage MO2\TABLEAUX  LISTE OUTILS PAR MACHINE\MITSUI\FICHE OUTILS MITSUI\T"&amp;A32&amp;".doc]","Photo")</f>
        <v>Photo</v>
      </c>
      <c r="E32" s="4" t="s">
        <v>37</v>
      </c>
      <c r="F32" s="72">
        <v>6</v>
      </c>
      <c r="G32" s="30"/>
      <c r="H32" s="30" t="s">
        <v>38</v>
      </c>
      <c r="I32" s="11"/>
      <c r="J32" s="11"/>
      <c r="K32" s="56"/>
      <c r="L32" s="55" t="str">
        <f>IF(ISBLANK(K32),"",HYPERLINK("[I:\Bibliothèque d'outils coupants\outils speciaux\pdf\"&amp;K32&amp;".pdf]","plan pdf"))</f>
        <v/>
      </c>
      <c r="M32" s="11">
        <v>16</v>
      </c>
      <c r="N32" s="11">
        <v>273</v>
      </c>
      <c r="O32" s="11">
        <v>260</v>
      </c>
      <c r="P32" s="11">
        <v>1</v>
      </c>
      <c r="Q32" s="21" t="s">
        <v>39</v>
      </c>
      <c r="R32" s="21">
        <v>40</v>
      </c>
      <c r="S32" s="21">
        <v>35</v>
      </c>
      <c r="T32" s="12"/>
      <c r="U32" s="12"/>
      <c r="V32" s="12"/>
      <c r="W32" s="25">
        <v>310.14999999999998</v>
      </c>
    </row>
    <row r="33" spans="1:23" ht="15" customHeight="1" x14ac:dyDescent="0.25">
      <c r="A33" s="26">
        <v>5</v>
      </c>
      <c r="B33" s="1" t="s">
        <v>21</v>
      </c>
      <c r="C33" s="27"/>
      <c r="D33" s="60" t="str">
        <f>HYPERLINK("[I:\USERS\Magasin d'outillage MO2\TABLEAUX  LISTE OUTILS PAR MACHINE\KIWA 1\FICHE OUTIL KIWA 1\T"&amp;A33&amp;".doc]","Photo")</f>
        <v>Photo</v>
      </c>
      <c r="E33" s="4" t="s">
        <v>28</v>
      </c>
      <c r="F33" s="72">
        <v>32</v>
      </c>
      <c r="G33" s="30"/>
      <c r="H33" s="30"/>
      <c r="I33" s="11"/>
      <c r="J33" s="11"/>
      <c r="K33" s="56"/>
      <c r="L33" s="55" t="str">
        <f>IF(ISBLANK(K33),"",HYPERLINK("[I:\Bibliothèque d'outils coupants\outils speciaux\pdf\"&amp;K33&amp;".pdf]","plan pdf"))</f>
        <v/>
      </c>
      <c r="M33" s="11">
        <v>29.5</v>
      </c>
      <c r="N33" s="11">
        <v>195</v>
      </c>
      <c r="O33" s="11">
        <v>4</v>
      </c>
      <c r="P33" s="11">
        <v>3</v>
      </c>
      <c r="Q33" s="21" t="s">
        <v>41</v>
      </c>
      <c r="R33" s="21">
        <v>29.5</v>
      </c>
      <c r="S33" s="21">
        <v>160</v>
      </c>
      <c r="T33" s="12"/>
      <c r="U33" s="12"/>
      <c r="V33" s="12"/>
      <c r="W33" s="25">
        <v>196.89</v>
      </c>
    </row>
    <row r="34" spans="1:23" ht="15" customHeight="1" x14ac:dyDescent="0.25">
      <c r="A34" s="26">
        <v>5</v>
      </c>
      <c r="B34" s="23" t="s">
        <v>25</v>
      </c>
      <c r="C34" s="26">
        <v>5</v>
      </c>
      <c r="D34" s="20" t="str">
        <f>HYPERLINK("[I:\USERS\Magasin d'outillage MO2\TABLEAUX  LISTE OUTILS PAR MACHINE\KIWA 4\FICHE OUTIL KIWA 4\T"&amp;A34&amp;".doc]","Photo")</f>
        <v>Photo</v>
      </c>
      <c r="E34" s="4" t="s">
        <v>28</v>
      </c>
      <c r="F34" s="72">
        <v>32</v>
      </c>
      <c r="G34" s="30"/>
      <c r="H34" s="30"/>
      <c r="I34" s="11"/>
      <c r="J34" s="11"/>
      <c r="K34" s="56"/>
      <c r="L34" s="55" t="str">
        <f>IF(ISBLANK(K34),"",HYPERLINK("[I:\Bibliothèque d'outils coupants\outils speciaux\pdf\"&amp;K34&amp;".pdf]","plan pdf"))</f>
        <v/>
      </c>
      <c r="M34" s="11">
        <v>29</v>
      </c>
      <c r="N34" s="11">
        <v>222</v>
      </c>
      <c r="O34" s="11">
        <v>6</v>
      </c>
      <c r="P34" s="11">
        <v>4</v>
      </c>
      <c r="Q34" s="21" t="s">
        <v>41</v>
      </c>
      <c r="R34" s="21" t="s">
        <v>42</v>
      </c>
      <c r="S34" s="21"/>
      <c r="T34" s="11" t="s">
        <v>41</v>
      </c>
      <c r="U34" s="11">
        <v>29</v>
      </c>
      <c r="V34" s="11">
        <v>60</v>
      </c>
      <c r="W34" s="25">
        <v>221.83</v>
      </c>
    </row>
    <row r="35" spans="1:23" ht="15" customHeight="1" x14ac:dyDescent="0.25">
      <c r="A35" s="26">
        <v>5</v>
      </c>
      <c r="B35" s="23" t="s">
        <v>27</v>
      </c>
      <c r="C35" s="26"/>
      <c r="D35" s="20" t="str">
        <f>HYPERLINK("[I:\USERS\Magasin d'outillage MO2\TABLEAUX  LISTE OUTILS PAR MACHINE\MITSUI\FICHE OUTILS MITSUI\T"&amp;A35&amp;".doc]","Photo")</f>
        <v>Photo</v>
      </c>
      <c r="E35" s="4" t="s">
        <v>90</v>
      </c>
      <c r="F35" s="72">
        <v>50</v>
      </c>
      <c r="G35" s="30">
        <v>0.4</v>
      </c>
      <c r="H35" s="30"/>
      <c r="I35" s="11"/>
      <c r="J35" s="11"/>
      <c r="K35" s="56"/>
      <c r="L35" s="55" t="str">
        <f>IF(ISBLANK(K35),"",HYPERLINK("[I:\Bibliothèque d'outils coupants\outils speciaux\pdf\"&amp;K35&amp;".pdf]","plan pdf"))</f>
        <v/>
      </c>
      <c r="M35" s="11"/>
      <c r="N35" s="11"/>
      <c r="O35" s="11"/>
      <c r="P35" s="11">
        <v>3</v>
      </c>
      <c r="Q35" s="21" t="s">
        <v>29</v>
      </c>
      <c r="R35" s="21">
        <v>48</v>
      </c>
      <c r="S35" s="21">
        <v>200</v>
      </c>
      <c r="T35" s="12"/>
      <c r="U35" s="12"/>
      <c r="V35" s="12"/>
      <c r="W35" s="25">
        <v>244.91</v>
      </c>
    </row>
    <row r="36" spans="1:23" ht="15" customHeight="1" x14ac:dyDescent="0.25">
      <c r="A36" s="26">
        <v>5</v>
      </c>
      <c r="B36" s="1" t="s">
        <v>31</v>
      </c>
      <c r="C36" s="27"/>
      <c r="D36" s="59" t="str">
        <f>HYPERLINK("[I:\USERS\Magasin d'outillage MO2\TABLEAUX  LISTE OUTILS PAR MACHINE\KIWA 2\FICHE OUTILS KIWA 2\T"&amp;A36&amp;".doc]","Photo")</f>
        <v>Photo</v>
      </c>
      <c r="E36" s="4" t="s">
        <v>22</v>
      </c>
      <c r="F36" s="72">
        <v>20</v>
      </c>
      <c r="G36" s="30"/>
      <c r="H36" s="30"/>
      <c r="I36" s="11"/>
      <c r="J36" s="11"/>
      <c r="K36" s="57"/>
      <c r="L36" s="55" t="str">
        <f>IF(ISBLANK(K36),"",HYPERLINK("[I:\Bibliothèque d'outils coupants\outils speciaux\pdf\"&amp;K36&amp;".pdf]","plan pdf"))</f>
        <v/>
      </c>
      <c r="M36" s="11">
        <v>20</v>
      </c>
      <c r="N36" s="11"/>
      <c r="O36" s="11"/>
      <c r="P36" s="11">
        <v>3</v>
      </c>
      <c r="Q36" s="21" t="s">
        <v>40</v>
      </c>
      <c r="R36" s="21">
        <v>50</v>
      </c>
      <c r="S36" s="21">
        <v>55</v>
      </c>
      <c r="T36" s="12"/>
      <c r="U36" s="12"/>
      <c r="V36" s="12"/>
      <c r="W36" s="25"/>
    </row>
    <row r="37" spans="1:23" ht="15" customHeight="1" x14ac:dyDescent="0.25">
      <c r="A37" s="26">
        <v>5</v>
      </c>
      <c r="B37" s="23" t="s">
        <v>30</v>
      </c>
      <c r="C37" s="26"/>
      <c r="D37" s="60" t="str">
        <f>HYPERLINK("[I:\USERS\Magasin d'outillage MO2\TABLEAUX  LISTE OUTILS PAR MACHINE\KIWA 3\FICHE OUTILS KIWA 3\T"&amp;A37&amp;".doc]","Photo")</f>
        <v>Photo</v>
      </c>
      <c r="E37" s="4" t="s">
        <v>22</v>
      </c>
      <c r="F37" s="72">
        <v>80</v>
      </c>
      <c r="G37" s="30"/>
      <c r="H37" s="30"/>
      <c r="I37" s="11"/>
      <c r="J37" s="11"/>
      <c r="K37" s="56"/>
      <c r="L37" s="55" t="str">
        <f>IF(ISBLANK(K37),"",HYPERLINK("[I:\Bibliothèque d'outils coupants\outils speciaux\pdf\"&amp;K37&amp;".pdf]","plan pdf"))</f>
        <v/>
      </c>
      <c r="M37" s="11">
        <v>48</v>
      </c>
      <c r="N37" s="11">
        <v>163</v>
      </c>
      <c r="O37" s="11">
        <v>43</v>
      </c>
      <c r="P37" s="11">
        <v>10</v>
      </c>
      <c r="Q37" s="21" t="s">
        <v>29</v>
      </c>
      <c r="R37" s="21">
        <v>48</v>
      </c>
      <c r="S37" s="21">
        <v>120</v>
      </c>
      <c r="T37" s="11"/>
      <c r="U37" s="11"/>
      <c r="V37" s="11"/>
      <c r="W37" s="25">
        <v>163.21</v>
      </c>
    </row>
    <row r="38" spans="1:23" ht="15" customHeight="1" x14ac:dyDescent="0.25">
      <c r="A38" s="26">
        <v>6</v>
      </c>
      <c r="B38" s="1" t="s">
        <v>21</v>
      </c>
      <c r="C38" s="27">
        <v>6</v>
      </c>
      <c r="D38" s="60" t="str">
        <f>HYPERLINK("[I:\USERS\Magasin d'outillage MO2\TABLEAUX  LISTE OUTILS PAR MACHINE\KIWA 1\FICHE OUTIL KIWA 1\T"&amp;A38&amp;".doc]","Photo")</f>
        <v>Photo</v>
      </c>
      <c r="E38" s="4" t="s">
        <v>28</v>
      </c>
      <c r="F38" s="72">
        <v>50</v>
      </c>
      <c r="G38" s="30"/>
      <c r="H38" s="30"/>
      <c r="I38" s="11"/>
      <c r="J38" s="11"/>
      <c r="K38" s="56"/>
      <c r="L38" s="55" t="str">
        <f>IF(ISBLANK(K38),"",HYPERLINK("[I:\Bibliothèque d'outils coupants\outils speciaux\pdf\"&amp;K38&amp;".pdf]","plan pdf"))</f>
        <v/>
      </c>
      <c r="M38" s="11">
        <v>45</v>
      </c>
      <c r="N38" s="11">
        <v>190</v>
      </c>
      <c r="O38" s="11">
        <v>4</v>
      </c>
      <c r="P38" s="11">
        <v>4</v>
      </c>
      <c r="Q38" s="21" t="s">
        <v>29</v>
      </c>
      <c r="R38" s="21">
        <v>45</v>
      </c>
      <c r="S38" s="21">
        <v>150</v>
      </c>
      <c r="T38" s="12"/>
      <c r="U38" s="12"/>
      <c r="V38" s="12"/>
      <c r="W38" s="25">
        <v>190.04</v>
      </c>
    </row>
    <row r="39" spans="1:23" ht="15" customHeight="1" x14ac:dyDescent="0.25">
      <c r="A39" s="26">
        <v>6</v>
      </c>
      <c r="B39" s="23" t="s">
        <v>25</v>
      </c>
      <c r="C39" s="26">
        <v>6</v>
      </c>
      <c r="D39" s="20" t="str">
        <f>HYPERLINK("[I:\USERS\Magasin d'outillage MO2\TABLEAUX  LISTE OUTILS PAR MACHINE\KIWA 4\FICHE OUTIL KIWA 4\T"&amp;A39&amp;".doc]","Photo")</f>
        <v>Photo</v>
      </c>
      <c r="E39" s="4" t="s">
        <v>28</v>
      </c>
      <c r="F39" s="72">
        <v>50</v>
      </c>
      <c r="G39" s="30"/>
      <c r="H39" s="30"/>
      <c r="I39" s="11"/>
      <c r="J39" s="11"/>
      <c r="K39" s="56"/>
      <c r="L39" s="55" t="str">
        <f>IF(ISBLANK(K39),"",HYPERLINK("[I:\Bibliothèque d'outils coupants\outils speciaux\pdf\"&amp;K39&amp;".pdf]","plan pdf"))</f>
        <v/>
      </c>
      <c r="M39" s="11">
        <v>45</v>
      </c>
      <c r="N39" s="11">
        <v>190</v>
      </c>
      <c r="O39" s="11">
        <v>6</v>
      </c>
      <c r="P39" s="11">
        <v>4</v>
      </c>
      <c r="Q39" s="21" t="s">
        <v>29</v>
      </c>
      <c r="R39" s="21">
        <v>45</v>
      </c>
      <c r="S39" s="21">
        <v>150</v>
      </c>
      <c r="T39" s="12"/>
      <c r="U39" s="12"/>
      <c r="V39" s="12"/>
      <c r="W39" s="25">
        <v>189.95</v>
      </c>
    </row>
    <row r="40" spans="1:23" ht="15" customHeight="1" x14ac:dyDescent="0.25">
      <c r="A40" s="26">
        <v>6</v>
      </c>
      <c r="B40" s="23" t="s">
        <v>27</v>
      </c>
      <c r="C40" s="26"/>
      <c r="D40" s="20" t="str">
        <f>HYPERLINK("[I:\USERS\Magasin d'outillage MO2\TABLEAUX  LISTE OUTILS PAR MACHINE\MITSUI\FICHE OUTILS MITSUI\T"&amp;A40&amp;".doc]","Photo")</f>
        <v>Photo</v>
      </c>
      <c r="E40" s="4" t="s">
        <v>32</v>
      </c>
      <c r="F40" s="72">
        <v>27.7</v>
      </c>
      <c r="G40" s="30">
        <v>0.2</v>
      </c>
      <c r="H40" s="30"/>
      <c r="I40" s="11">
        <v>4</v>
      </c>
      <c r="J40" s="11"/>
      <c r="K40" s="56"/>
      <c r="L40" s="55" t="str">
        <f>IF(ISBLANK(K40),"",HYPERLINK("[I:\Bibliothèque d'outils coupants\outils speciaux\pdf\"&amp;K40&amp;".pdf]","plan pdf"))</f>
        <v/>
      </c>
      <c r="M40" s="11"/>
      <c r="N40" s="11">
        <v>79</v>
      </c>
      <c r="O40" s="11">
        <v>4</v>
      </c>
      <c r="P40" s="11">
        <v>3</v>
      </c>
      <c r="Q40" s="21" t="s">
        <v>34</v>
      </c>
      <c r="R40" s="21">
        <v>42</v>
      </c>
      <c r="S40" s="21">
        <v>100</v>
      </c>
      <c r="T40" s="12"/>
      <c r="U40" s="12"/>
      <c r="V40" s="12"/>
      <c r="W40" s="25">
        <v>179.12</v>
      </c>
    </row>
    <row r="41" spans="1:23" ht="15" customHeight="1" x14ac:dyDescent="0.25">
      <c r="A41" s="26">
        <v>6</v>
      </c>
      <c r="B41" s="1" t="s">
        <v>31</v>
      </c>
      <c r="C41" s="27"/>
      <c r="D41" s="59" t="str">
        <f>HYPERLINK("[I:\USERS\Magasin d'outillage MO2\TABLEAUX  LISTE OUTILS PAR MACHINE\KIWA 2\FICHE OUTILS KIWA 2\T"&amp;A41&amp;".doc]","Photo")</f>
        <v>Photo</v>
      </c>
      <c r="E41" s="4" t="s">
        <v>22</v>
      </c>
      <c r="F41" s="72">
        <v>20</v>
      </c>
      <c r="G41" s="30"/>
      <c r="H41" s="30"/>
      <c r="I41" s="11"/>
      <c r="J41" s="11"/>
      <c r="K41" s="56"/>
      <c r="L41" s="55" t="str">
        <f>IF(ISBLANK(K41),"",HYPERLINK("[I:\Bibliothèque d'outils coupants\outils speciaux\pdf\"&amp;K41&amp;".pdf]","plan pdf"))</f>
        <v/>
      </c>
      <c r="M41" s="11">
        <v>20</v>
      </c>
      <c r="N41" s="11">
        <v>109</v>
      </c>
      <c r="O41" s="11">
        <v>38</v>
      </c>
      <c r="P41" s="11">
        <v>3</v>
      </c>
      <c r="Q41" s="21" t="s">
        <v>33</v>
      </c>
      <c r="R41" s="21">
        <v>42</v>
      </c>
      <c r="S41" s="21">
        <v>120</v>
      </c>
      <c r="T41" s="12"/>
      <c r="U41" s="12"/>
      <c r="V41" s="12"/>
      <c r="W41" s="25">
        <v>228.2</v>
      </c>
    </row>
    <row r="42" spans="1:23" ht="15" customHeight="1" x14ac:dyDescent="0.25">
      <c r="A42" s="26">
        <v>6</v>
      </c>
      <c r="B42" s="23" t="s">
        <v>30</v>
      </c>
      <c r="C42" s="26"/>
      <c r="D42" s="60" t="str">
        <f>HYPERLINK("[I:\USERS\Magasin d'outillage MO2\TABLEAUX  LISTE OUTILS PAR MACHINE\KIWA 3\FICHE OUTILS KIWA 3\T"&amp;A42&amp;".doc]","Photo")</f>
        <v>Photo</v>
      </c>
      <c r="E42" s="4" t="s">
        <v>22</v>
      </c>
      <c r="F42" s="72">
        <v>5</v>
      </c>
      <c r="G42" s="30"/>
      <c r="H42" s="30"/>
      <c r="I42" s="11"/>
      <c r="J42" s="11"/>
      <c r="K42" s="56"/>
      <c r="L42" s="55" t="str">
        <f>IF(ISBLANK(K42),"",HYPERLINK("[I:\Bibliothèque d'outils coupants\outils speciaux\pdf\"&amp;K42&amp;".pdf]","plan pdf"))</f>
        <v/>
      </c>
      <c r="M42" s="11">
        <v>6</v>
      </c>
      <c r="N42" s="11">
        <v>33.5</v>
      </c>
      <c r="O42" s="11">
        <v>25</v>
      </c>
      <c r="P42" s="11">
        <v>3</v>
      </c>
      <c r="Q42" s="21" t="s">
        <v>26</v>
      </c>
      <c r="R42" s="21">
        <v>48</v>
      </c>
      <c r="S42" s="21">
        <v>160</v>
      </c>
      <c r="T42" s="12" t="s">
        <v>43</v>
      </c>
      <c r="U42" s="12" t="s">
        <v>44</v>
      </c>
      <c r="V42" s="12">
        <v>94</v>
      </c>
      <c r="W42" s="25">
        <v>285.51</v>
      </c>
    </row>
    <row r="43" spans="1:23" ht="15" customHeight="1" x14ac:dyDescent="0.25">
      <c r="A43" s="26">
        <v>7</v>
      </c>
      <c r="B43" s="1" t="s">
        <v>21</v>
      </c>
      <c r="C43" s="27"/>
      <c r="D43" s="60" t="str">
        <f>HYPERLINK("[I:\USERS\Magasin d'outillage MO2\TABLEAUX  LISTE OUTILS PAR MACHINE\KIWA 1\FICHE OUTIL KIWA 1\T"&amp;A43&amp;".doc]","Photo")</f>
        <v>Photo</v>
      </c>
      <c r="E43" s="4" t="s">
        <v>22</v>
      </c>
      <c r="F43" s="72">
        <v>20</v>
      </c>
      <c r="G43" s="30"/>
      <c r="H43" s="30"/>
      <c r="I43" s="11"/>
      <c r="J43" s="11"/>
      <c r="K43" s="57">
        <v>5454</v>
      </c>
      <c r="L43" s="55" t="str">
        <f>IF(ISBLANK(K43),"",HYPERLINK("[I:\Bibliothèque d'outils coupants\outils speciaux\pdf\"&amp;K43&amp;".pdf]","plan pdf"))</f>
        <v>plan pdf</v>
      </c>
      <c r="M43" s="11">
        <v>20</v>
      </c>
      <c r="N43" s="11">
        <v>208</v>
      </c>
      <c r="O43" s="11">
        <v>30</v>
      </c>
      <c r="P43" s="11">
        <v>3</v>
      </c>
      <c r="Q43" s="21" t="s">
        <v>33</v>
      </c>
      <c r="R43" s="21">
        <v>41</v>
      </c>
      <c r="S43" s="21">
        <v>90</v>
      </c>
      <c r="T43" s="12"/>
      <c r="U43" s="12"/>
      <c r="V43" s="12"/>
      <c r="W43" s="25">
        <v>298.52</v>
      </c>
    </row>
    <row r="44" spans="1:23" ht="15" customHeight="1" x14ac:dyDescent="0.25">
      <c r="A44" s="26">
        <v>7</v>
      </c>
      <c r="B44" s="23" t="s">
        <v>27</v>
      </c>
      <c r="C44" s="26"/>
      <c r="D44" s="20" t="str">
        <f>HYPERLINK("[I:\USERS\Magasin d'outillage MO2\TABLEAUX  LISTE OUTILS PAR MACHINE\MITSUI\FICHE OUTILS MITSUI\T"&amp;A44&amp;".doc]","Photo")</f>
        <v>Photo</v>
      </c>
      <c r="E44" s="4" t="s">
        <v>90</v>
      </c>
      <c r="F44" s="72">
        <v>80</v>
      </c>
      <c r="G44" s="30">
        <v>1.74</v>
      </c>
      <c r="H44" s="30"/>
      <c r="I44" s="11"/>
      <c r="J44" s="11"/>
      <c r="K44" s="56"/>
      <c r="L44" s="55" t="str">
        <f>IF(ISBLANK(K44),"",HYPERLINK("[I:\Bibliothèque d'outils coupants\outils speciaux\pdf\"&amp;K44&amp;".pdf]","plan pdf"))</f>
        <v/>
      </c>
      <c r="M44" s="11"/>
      <c r="N44" s="11"/>
      <c r="O44" s="11"/>
      <c r="P44" s="11">
        <v>5</v>
      </c>
      <c r="Q44" s="21" t="s">
        <v>29</v>
      </c>
      <c r="R44" s="21">
        <v>48</v>
      </c>
      <c r="S44" s="21">
        <v>120</v>
      </c>
      <c r="T44" s="12"/>
      <c r="U44" s="12"/>
      <c r="V44" s="12"/>
      <c r="W44" s="25">
        <v>170.28</v>
      </c>
    </row>
    <row r="45" spans="1:23" ht="15" customHeight="1" x14ac:dyDescent="0.25">
      <c r="A45" s="26">
        <v>7</v>
      </c>
      <c r="B45" s="1" t="s">
        <v>31</v>
      </c>
      <c r="C45" s="27"/>
      <c r="D45" s="59" t="str">
        <f>HYPERLINK("[I:\USERS\Magasin d'outillage MO2\TABLEAUX  LISTE OUTILS PAR MACHINE\KIWA 2\FICHE OUTILS KIWA 2\T"&amp;A45&amp;".doc]","Photo")</f>
        <v>Photo</v>
      </c>
      <c r="E45" s="4" t="s">
        <v>22</v>
      </c>
      <c r="F45" s="72">
        <v>20</v>
      </c>
      <c r="G45" s="30"/>
      <c r="H45" s="30"/>
      <c r="I45" s="11"/>
      <c r="J45" s="11"/>
      <c r="K45" s="56"/>
      <c r="L45" s="55" t="str">
        <f>IF(ISBLANK(K45),"",HYPERLINK("[I:\Bibliothèque d'outils coupants\outils speciaux\pdf\"&amp;K45&amp;".pdf]","plan pdf"))</f>
        <v/>
      </c>
      <c r="M45" s="11">
        <v>20</v>
      </c>
      <c r="N45" s="11">
        <v>146</v>
      </c>
      <c r="O45" s="11">
        <v>12</v>
      </c>
      <c r="P45" s="11">
        <v>3</v>
      </c>
      <c r="Q45" s="21" t="s">
        <v>33</v>
      </c>
      <c r="R45" s="21">
        <v>41</v>
      </c>
      <c r="S45" s="21">
        <v>90</v>
      </c>
      <c r="T45" s="12"/>
      <c r="U45" s="12"/>
      <c r="V45" s="12"/>
      <c r="W45" s="25">
        <v>235.8</v>
      </c>
    </row>
    <row r="46" spans="1:23" ht="15" customHeight="1" x14ac:dyDescent="0.25">
      <c r="A46" s="26">
        <v>7</v>
      </c>
      <c r="B46" s="23" t="s">
        <v>25</v>
      </c>
      <c r="C46" s="26">
        <v>7</v>
      </c>
      <c r="D46" s="20" t="str">
        <f>HYPERLINK("[I:\USERS\Magasin d'outillage MO2\TABLEAUX  LISTE OUTILS PAR MACHINE\KIWA 4\FICHE OUTIL KIWA 4\T"&amp;A46&amp;".doc]","Photo")</f>
        <v>Photo</v>
      </c>
      <c r="E46" s="4" t="s">
        <v>22</v>
      </c>
      <c r="F46" s="72">
        <v>20</v>
      </c>
      <c r="G46" s="30"/>
      <c r="H46" s="30"/>
      <c r="I46" s="11"/>
      <c r="J46" s="11"/>
      <c r="K46" s="56">
        <v>5454</v>
      </c>
      <c r="L46" s="55" t="str">
        <f>IF(ISBLANK(K46),"",HYPERLINK("[I:\Bibliothèque d'outils coupants\outils speciaux\pdf\"&amp;K46&amp;".pdf]","plan pdf"))</f>
        <v>plan pdf</v>
      </c>
      <c r="M46" s="11">
        <v>20</v>
      </c>
      <c r="N46" s="11">
        <v>213</v>
      </c>
      <c r="O46" s="11">
        <v>30</v>
      </c>
      <c r="P46" s="11">
        <v>3</v>
      </c>
      <c r="Q46" s="21" t="s">
        <v>33</v>
      </c>
      <c r="R46" s="21">
        <v>42</v>
      </c>
      <c r="S46" s="21">
        <v>90</v>
      </c>
      <c r="T46" s="12"/>
      <c r="U46" s="12"/>
      <c r="V46" s="12"/>
      <c r="W46" s="25">
        <v>303.3</v>
      </c>
    </row>
    <row r="47" spans="1:23" ht="15" customHeight="1" x14ac:dyDescent="0.25">
      <c r="A47" s="26">
        <v>7</v>
      </c>
      <c r="B47" s="23" t="s">
        <v>30</v>
      </c>
      <c r="C47" s="26"/>
      <c r="D47" s="60" t="str">
        <f>HYPERLINK("[I:\USERS\Magasin d'outillage MO2\TABLEAUX  LISTE OUTILS PAR MACHINE\KIWA 3\FICHE OUTILS KIWA 3\T"&amp;A47&amp;".doc]","Photo")</f>
        <v>Photo</v>
      </c>
      <c r="E47" s="4" t="s">
        <v>22</v>
      </c>
      <c r="F47" s="72">
        <v>2</v>
      </c>
      <c r="G47" s="30"/>
      <c r="H47" s="30"/>
      <c r="I47" s="11"/>
      <c r="J47" s="11"/>
      <c r="K47" s="56"/>
      <c r="L47" s="55" t="str">
        <f>IF(ISBLANK(K47),"",HYPERLINK("[I:\Bibliothèque d'outils coupants\outils speciaux\pdf\"&amp;K47&amp;".pdf]","plan pdf"))</f>
        <v/>
      </c>
      <c r="M47" s="11">
        <v>6</v>
      </c>
      <c r="N47" s="11">
        <v>45</v>
      </c>
      <c r="O47" s="11">
        <v>6</v>
      </c>
      <c r="P47" s="11"/>
      <c r="Q47" s="21" t="s">
        <v>45</v>
      </c>
      <c r="R47" s="21">
        <v>60</v>
      </c>
      <c r="S47" s="21">
        <v>105</v>
      </c>
      <c r="T47" s="12" t="s">
        <v>43</v>
      </c>
      <c r="U47" s="12" t="s">
        <v>46</v>
      </c>
      <c r="V47" s="12">
        <v>55</v>
      </c>
      <c r="W47" s="25">
        <v>204.17</v>
      </c>
    </row>
    <row r="48" spans="1:23" ht="15" customHeight="1" x14ac:dyDescent="0.25">
      <c r="A48" s="26">
        <v>8</v>
      </c>
      <c r="B48" s="1" t="s">
        <v>21</v>
      </c>
      <c r="C48" s="27"/>
      <c r="D48" s="60" t="str">
        <f>HYPERLINK("[I:\USERS\Magasin d'outillage MO2\TABLEAUX  LISTE OUTILS PAR MACHINE\KIWA 1\FICHE OUTIL KIWA 1\T"&amp;A48&amp;".doc]","Photo")</f>
        <v>Photo</v>
      </c>
      <c r="E48" s="4" t="s">
        <v>90</v>
      </c>
      <c r="F48" s="72">
        <v>32</v>
      </c>
      <c r="G48" s="30">
        <v>0.4</v>
      </c>
      <c r="H48" s="30"/>
      <c r="I48" s="11"/>
      <c r="J48" s="11"/>
      <c r="K48" s="56"/>
      <c r="L48" s="55" t="str">
        <f>IF(ISBLANK(K48),"",HYPERLINK("[I:\Bibliothèque d'outils coupants\outils speciaux\pdf\"&amp;K48&amp;".pdf]","plan pdf"))</f>
        <v/>
      </c>
      <c r="M48" s="11">
        <v>45</v>
      </c>
      <c r="N48" s="11">
        <v>90</v>
      </c>
      <c r="O48" s="11">
        <v>14</v>
      </c>
      <c r="P48" s="11">
        <v>2</v>
      </c>
      <c r="Q48" s="21" t="s">
        <v>41</v>
      </c>
      <c r="R48" s="21">
        <v>45</v>
      </c>
      <c r="S48" s="21">
        <v>120</v>
      </c>
      <c r="T48" s="12"/>
      <c r="U48" s="12"/>
      <c r="V48" s="12"/>
      <c r="W48" s="25">
        <v>208.31</v>
      </c>
    </row>
    <row r="49" spans="1:23" ht="15" customHeight="1" x14ac:dyDescent="0.25">
      <c r="A49" s="26">
        <v>8</v>
      </c>
      <c r="B49" s="23" t="s">
        <v>30</v>
      </c>
      <c r="C49" s="26">
        <v>108</v>
      </c>
      <c r="D49" s="60" t="str">
        <f>HYPERLINK("[I:\USERS\Magasin d'outillage MO2\TABLEAUX  LISTE OUTILS PAR MACHINE\KIWA 3\FICHE OUTILS KIWA 3\T"&amp;A49&amp;".doc]","Photo")</f>
        <v>Photo</v>
      </c>
      <c r="E49" s="4" t="s">
        <v>22</v>
      </c>
      <c r="F49" s="72">
        <v>3</v>
      </c>
      <c r="G49" s="30"/>
      <c r="H49" s="30"/>
      <c r="I49" s="11"/>
      <c r="J49" s="11"/>
      <c r="K49" s="56"/>
      <c r="L49" s="55" t="str">
        <f>IF(ISBLANK(K49),"",HYPERLINK("[I:\Bibliothèque d'outils coupants\outils speciaux\pdf\"&amp;K49&amp;".pdf]","plan pdf"))</f>
        <v/>
      </c>
      <c r="M49" s="11">
        <v>6</v>
      </c>
      <c r="N49" s="11">
        <v>26.5</v>
      </c>
      <c r="O49" s="11" t="s">
        <v>48</v>
      </c>
      <c r="P49" s="11">
        <v>2</v>
      </c>
      <c r="Q49" s="21" t="s">
        <v>49</v>
      </c>
      <c r="R49" s="21">
        <v>28</v>
      </c>
      <c r="S49" s="21">
        <v>100</v>
      </c>
      <c r="T49" s="11"/>
      <c r="U49" s="11"/>
      <c r="V49" s="11"/>
      <c r="W49" s="25">
        <v>126.82</v>
      </c>
    </row>
    <row r="50" spans="1:23" ht="15" customHeight="1" x14ac:dyDescent="0.25">
      <c r="A50" s="26">
        <v>8</v>
      </c>
      <c r="B50" s="23" t="s">
        <v>27</v>
      </c>
      <c r="C50" s="26"/>
      <c r="D50" s="20" t="str">
        <f>HYPERLINK("[I:\USERS\Magasin d'outillage MO2\TABLEAUX  LISTE OUTILS PAR MACHINE\MITSUI\FICHE OUTILS MITSUI\T"&amp;A50&amp;".doc]","Photo")</f>
        <v>Photo</v>
      </c>
      <c r="E50" s="8" t="s">
        <v>78</v>
      </c>
      <c r="F50" s="72" t="s">
        <v>69</v>
      </c>
      <c r="G50" s="30"/>
      <c r="H50" s="30"/>
      <c r="I50" s="11"/>
      <c r="J50" s="11"/>
      <c r="K50" s="56" t="s">
        <v>70</v>
      </c>
      <c r="L50" s="55" t="str">
        <f>IF(ISBLANK(K50),"",HYPERLINK("[I:\Bibliothèque d'outils coupants\outils speciaux\pdf\"&amp;K50&amp;".pdf]","plan pdf"))</f>
        <v>plan pdf</v>
      </c>
      <c r="M50" s="11">
        <v>4</v>
      </c>
      <c r="N50" s="11">
        <v>18</v>
      </c>
      <c r="O50" s="11">
        <v>1.65</v>
      </c>
      <c r="P50" s="11">
        <v>1</v>
      </c>
      <c r="Q50" s="21" t="s">
        <v>49</v>
      </c>
      <c r="R50" s="21">
        <v>28</v>
      </c>
      <c r="S50" s="21">
        <v>150</v>
      </c>
      <c r="T50" s="12"/>
      <c r="U50" s="12"/>
      <c r="V50" s="12"/>
      <c r="W50" s="25">
        <v>166.8</v>
      </c>
    </row>
    <row r="51" spans="1:23" ht="15" customHeight="1" x14ac:dyDescent="0.25">
      <c r="A51" s="26">
        <v>8</v>
      </c>
      <c r="B51" s="23" t="s">
        <v>25</v>
      </c>
      <c r="C51" s="26">
        <v>8</v>
      </c>
      <c r="D51" s="20" t="str">
        <f>HYPERLINK("[I:\USERS\Magasin d'outillage MO2\TABLEAUX  LISTE OUTILS PAR MACHINE\KIWA 4\FICHE OUTIL KIWA 4\T"&amp;A51&amp;".doc]","Photo")</f>
        <v>Photo</v>
      </c>
      <c r="E51" s="8" t="s">
        <v>50</v>
      </c>
      <c r="F51" s="72" t="s">
        <v>92</v>
      </c>
      <c r="G51" s="30">
        <v>2</v>
      </c>
      <c r="H51" s="30"/>
      <c r="I51" s="11"/>
      <c r="J51" s="11">
        <v>60</v>
      </c>
      <c r="K51" s="57">
        <v>5912</v>
      </c>
      <c r="L51" s="55" t="str">
        <f>IF(ISBLANK(K51),"",HYPERLINK("[I:\Bibliothèque d'outils coupants\outils speciaux\pdf\"&amp;K51&amp;".pdf]","plan pdf"))</f>
        <v>plan pdf</v>
      </c>
      <c r="M51" s="11">
        <v>12</v>
      </c>
      <c r="N51" s="11">
        <v>22</v>
      </c>
      <c r="O51" s="11"/>
      <c r="P51" s="11">
        <v>4</v>
      </c>
      <c r="Q51" s="21" t="s">
        <v>33</v>
      </c>
      <c r="R51" s="21">
        <v>32</v>
      </c>
      <c r="S51" s="21">
        <v>160</v>
      </c>
      <c r="T51" s="12"/>
      <c r="U51" s="12"/>
      <c r="V51" s="12"/>
      <c r="W51" s="25">
        <v>182.16</v>
      </c>
    </row>
    <row r="52" spans="1:23" ht="15" customHeight="1" x14ac:dyDescent="0.25">
      <c r="A52" s="26">
        <v>8</v>
      </c>
      <c r="B52" s="1" t="s">
        <v>31</v>
      </c>
      <c r="C52" s="27"/>
      <c r="D52" s="59" t="str">
        <f>HYPERLINK("[I:\USERS\Magasin d'outillage MO2\TABLEAUX  LISTE OUTILS PAR MACHINE\KIWA 2\FICHE OUTILS KIWA 2\T"&amp;A52&amp;".doc]","Photo")</f>
        <v>Photo</v>
      </c>
      <c r="E52" s="4" t="s">
        <v>47</v>
      </c>
      <c r="F52" s="72">
        <v>20</v>
      </c>
      <c r="G52" s="30">
        <v>10</v>
      </c>
      <c r="H52" s="30"/>
      <c r="I52" s="11"/>
      <c r="J52" s="11"/>
      <c r="K52" s="56"/>
      <c r="L52" s="55" t="str">
        <f>IF(ISBLANK(K52),"",HYPERLINK("[I:\Bibliothèque d'outils coupants\outils speciaux\pdf\"&amp;K52&amp;".pdf]","plan pdf"))</f>
        <v/>
      </c>
      <c r="M52" s="11">
        <v>20</v>
      </c>
      <c r="N52" s="11">
        <v>67</v>
      </c>
      <c r="O52" s="11"/>
      <c r="P52" s="11">
        <v>3</v>
      </c>
      <c r="Q52" s="21" t="s">
        <v>33</v>
      </c>
      <c r="R52" s="21">
        <v>42</v>
      </c>
      <c r="S52" s="21">
        <v>130</v>
      </c>
      <c r="T52" s="12"/>
      <c r="U52" s="12"/>
      <c r="V52" s="12"/>
      <c r="W52" s="25">
        <v>197.44</v>
      </c>
    </row>
    <row r="53" spans="1:23" ht="15" customHeight="1" x14ac:dyDescent="0.25">
      <c r="A53" s="26">
        <v>9</v>
      </c>
      <c r="B53" s="1" t="s">
        <v>21</v>
      </c>
      <c r="C53" s="27"/>
      <c r="D53" s="60" t="str">
        <f>HYPERLINK("[I:\USERS\Magasin d'outillage MO2\TABLEAUX  LISTE OUTILS PAR MACHINE\KIWA 1\FICHE OUTIL KIWA 1\T"&amp;A53&amp;".doc]","Photo")</f>
        <v>Photo</v>
      </c>
      <c r="E53" s="4" t="s">
        <v>22</v>
      </c>
      <c r="F53" s="72">
        <v>20</v>
      </c>
      <c r="G53" s="30"/>
      <c r="H53" s="30"/>
      <c r="I53" s="11"/>
      <c r="J53" s="11"/>
      <c r="K53" s="57"/>
      <c r="L53" s="55" t="str">
        <f>IF(ISBLANK(K53),"",HYPERLINK("[I:\Bibliothèque d'outils coupants\outils speciaux\pdf\"&amp;K53&amp;".pdf]","plan pdf"))</f>
        <v/>
      </c>
      <c r="M53" s="11">
        <v>20</v>
      </c>
      <c r="N53" s="11">
        <v>100</v>
      </c>
      <c r="O53" s="11">
        <v>65</v>
      </c>
      <c r="P53" s="11">
        <v>2</v>
      </c>
      <c r="Q53" s="21" t="s">
        <v>33</v>
      </c>
      <c r="R53" s="21">
        <v>41</v>
      </c>
      <c r="S53" s="21">
        <v>160</v>
      </c>
      <c r="T53" s="12"/>
      <c r="U53" s="12"/>
      <c r="V53" s="12"/>
      <c r="W53" s="25">
        <v>259.64</v>
      </c>
    </row>
    <row r="54" spans="1:23" ht="15" customHeight="1" x14ac:dyDescent="0.25">
      <c r="A54" s="26">
        <v>9</v>
      </c>
      <c r="B54" s="23" t="s">
        <v>30</v>
      </c>
      <c r="C54" s="26"/>
      <c r="D54" s="60" t="str">
        <f>HYPERLINK("[I:\USERS\Magasin d'outillage MO2\TABLEAUX  LISTE OUTILS PAR MACHINE\KIWA 3\FICHE OUTILS KIWA 3\T"&amp;A54&amp;".doc]","Photo")</f>
        <v>Photo</v>
      </c>
      <c r="E54" s="4" t="s">
        <v>22</v>
      </c>
      <c r="F54" s="72">
        <v>4</v>
      </c>
      <c r="G54" s="30"/>
      <c r="H54" s="30"/>
      <c r="I54" s="11"/>
      <c r="J54" s="11"/>
      <c r="K54" s="56"/>
      <c r="L54" s="55" t="str">
        <f>IF(ISBLANK(K54),"",HYPERLINK("[I:\Bibliothèque d'outils coupants\outils speciaux\pdf\"&amp;K54&amp;".pdf]","plan pdf"))</f>
        <v/>
      </c>
      <c r="M54" s="11">
        <v>4</v>
      </c>
      <c r="N54" s="11">
        <v>31.5</v>
      </c>
      <c r="O54" s="11">
        <v>9</v>
      </c>
      <c r="P54" s="11">
        <v>2</v>
      </c>
      <c r="Q54" s="21" t="s">
        <v>49</v>
      </c>
      <c r="R54" s="21">
        <v>28</v>
      </c>
      <c r="S54" s="21">
        <v>160</v>
      </c>
      <c r="T54" s="12"/>
      <c r="U54" s="12"/>
      <c r="V54" s="12"/>
      <c r="W54" s="25">
        <v>191.96</v>
      </c>
    </row>
    <row r="55" spans="1:23" ht="15" customHeight="1" x14ac:dyDescent="0.25">
      <c r="A55" s="26">
        <v>9</v>
      </c>
      <c r="B55" s="23" t="s">
        <v>25</v>
      </c>
      <c r="C55" s="26">
        <v>9</v>
      </c>
      <c r="D55" s="20" t="str">
        <f>HYPERLINK("[I:\USERS\Magasin d'outillage MO2\TABLEAUX  LISTE OUTILS PAR MACHINE\KIWA 4\FICHE OUTIL KIWA 4\T"&amp;A55&amp;".doc]","Photo")</f>
        <v>Photo</v>
      </c>
      <c r="E55" s="4" t="s">
        <v>22</v>
      </c>
      <c r="F55" s="72">
        <v>20</v>
      </c>
      <c r="G55" s="30"/>
      <c r="H55" s="30"/>
      <c r="I55" s="11"/>
      <c r="J55" s="11"/>
      <c r="K55" s="56">
        <v>5556</v>
      </c>
      <c r="L55" s="55" t="str">
        <f>IF(ISBLANK(K55),"",HYPERLINK("[I:\Bibliothèque d'outils coupants\outils speciaux\pdf\"&amp;K55&amp;".pdf]","plan pdf"))</f>
        <v>plan pdf</v>
      </c>
      <c r="M55" s="11">
        <v>20</v>
      </c>
      <c r="N55" s="11">
        <v>96</v>
      </c>
      <c r="O55" s="11">
        <v>70</v>
      </c>
      <c r="P55" s="11">
        <v>2</v>
      </c>
      <c r="Q55" s="21" t="s">
        <v>33</v>
      </c>
      <c r="R55" s="21">
        <v>42</v>
      </c>
      <c r="S55" s="21">
        <v>90</v>
      </c>
      <c r="T55" s="12"/>
      <c r="U55" s="12"/>
      <c r="V55" s="12"/>
      <c r="W55" s="25">
        <v>185.75</v>
      </c>
    </row>
    <row r="56" spans="1:23" ht="15" customHeight="1" x14ac:dyDescent="0.25">
      <c r="A56" s="26">
        <v>9</v>
      </c>
      <c r="B56" s="23" t="s">
        <v>27</v>
      </c>
      <c r="C56" s="26"/>
      <c r="D56" s="20" t="str">
        <f>HYPERLINK("[I:\USERS\Magasin d'outillage MO2\TABLEAUX  LISTE OUTILS PAR MACHINE\MITSUI\FICHE OUTILS MITSUI\T"&amp;A56&amp;".doc]","Photo")</f>
        <v>Photo</v>
      </c>
      <c r="E56" s="4" t="s">
        <v>51</v>
      </c>
      <c r="F56" s="72" t="s">
        <v>52</v>
      </c>
      <c r="G56" s="30"/>
      <c r="H56" s="30"/>
      <c r="I56" s="11"/>
      <c r="J56" s="11"/>
      <c r="K56" s="56"/>
      <c r="L56" s="55" t="str">
        <f>IF(ISBLANK(K56),"",HYPERLINK("[I:\Bibliothèque d'outils coupants\outils speciaux\pdf\"&amp;K56&amp;".pdf]","plan pdf"))</f>
        <v/>
      </c>
      <c r="M56" s="11"/>
      <c r="N56" s="11"/>
      <c r="O56" s="11"/>
      <c r="P56" s="11"/>
      <c r="Q56" s="21" t="s">
        <v>33</v>
      </c>
      <c r="R56" s="21">
        <v>41</v>
      </c>
      <c r="S56" s="21">
        <v>90</v>
      </c>
      <c r="T56" s="12"/>
      <c r="U56" s="12"/>
      <c r="V56" s="12"/>
      <c r="W56" s="25">
        <v>280.06</v>
      </c>
    </row>
    <row r="57" spans="1:23" ht="15" customHeight="1" x14ac:dyDescent="0.25">
      <c r="A57" s="26">
        <v>9</v>
      </c>
      <c r="B57" s="1" t="s">
        <v>31</v>
      </c>
      <c r="C57" s="27"/>
      <c r="D57" s="59" t="str">
        <f>HYPERLINK("[I:\USERS\Magasin d'outillage MO2\TABLEAUX  LISTE OUTILS PAR MACHINE\KIWA 2\FICHE OUTILS KIWA 2\T"&amp;A57&amp;".doc]","Photo")</f>
        <v>Photo</v>
      </c>
      <c r="E57" s="4" t="s">
        <v>35</v>
      </c>
      <c r="F57" s="72">
        <v>20</v>
      </c>
      <c r="G57" s="30">
        <v>5</v>
      </c>
      <c r="H57" s="30"/>
      <c r="I57" s="11"/>
      <c r="J57" s="11"/>
      <c r="K57" s="56"/>
      <c r="L57" s="55" t="str">
        <f>IF(ISBLANK(K57),"",HYPERLINK("[I:\Bibliothèque d'outils coupants\outils speciaux\pdf\"&amp;K57&amp;".pdf]","plan pdf"))</f>
        <v/>
      </c>
      <c r="M57" s="11">
        <v>20</v>
      </c>
      <c r="N57" s="11">
        <v>75</v>
      </c>
      <c r="O57" s="11"/>
      <c r="P57" s="11">
        <v>2</v>
      </c>
      <c r="Q57" s="21" t="s">
        <v>26</v>
      </c>
      <c r="R57" s="21">
        <v>50</v>
      </c>
      <c r="S57" s="21">
        <v>150</v>
      </c>
      <c r="T57" s="12"/>
      <c r="U57" s="12"/>
      <c r="V57" s="12"/>
      <c r="W57" s="25">
        <v>225.59</v>
      </c>
    </row>
    <row r="58" spans="1:23" ht="15" customHeight="1" x14ac:dyDescent="0.25">
      <c r="A58" s="26">
        <v>10</v>
      </c>
      <c r="B58" s="1" t="s">
        <v>21</v>
      </c>
      <c r="C58" s="27"/>
      <c r="D58" s="60" t="str">
        <f>HYPERLINK("[I:\USERS\Magasin d'outillage MO2\TABLEAUX  LISTE OUTILS PAR MACHINE\KIWA 1\FICHE OUTIL KIWA 1\T"&amp;A58&amp;".doc]","Photo")</f>
        <v>Photo</v>
      </c>
      <c r="E58" s="4" t="s">
        <v>22</v>
      </c>
      <c r="F58" s="72">
        <v>20</v>
      </c>
      <c r="G58" s="30"/>
      <c r="H58" s="30"/>
      <c r="I58" s="11"/>
      <c r="J58" s="11"/>
      <c r="K58" s="56"/>
      <c r="L58" s="55" t="str">
        <f>IF(ISBLANK(K58),"",HYPERLINK("[I:\Bibliothèque d'outils coupants\outils speciaux\pdf\"&amp;K58&amp;".pdf]","plan pdf"))</f>
        <v/>
      </c>
      <c r="M58" s="11">
        <v>20</v>
      </c>
      <c r="N58" s="11">
        <v>100</v>
      </c>
      <c r="O58" s="11">
        <v>38</v>
      </c>
      <c r="P58" s="11">
        <v>3</v>
      </c>
      <c r="Q58" s="21" t="s">
        <v>33</v>
      </c>
      <c r="R58" s="21">
        <v>42</v>
      </c>
      <c r="S58" s="21">
        <v>90</v>
      </c>
      <c r="T58" s="12"/>
      <c r="U58" s="12"/>
      <c r="V58" s="12"/>
      <c r="W58" s="25">
        <v>190.53</v>
      </c>
    </row>
    <row r="59" spans="1:23" ht="15" customHeight="1" x14ac:dyDescent="0.25">
      <c r="A59" s="26">
        <v>10</v>
      </c>
      <c r="B59" s="23" t="s">
        <v>27</v>
      </c>
      <c r="C59" s="26"/>
      <c r="D59" s="20" t="str">
        <f>HYPERLINK("[I:\USERS\Magasin d'outillage MO2\TABLEAUX  LISTE OUTILS PAR MACHINE\MITSUI\FICHE OUTILS MITSUI\T"&amp;A59&amp;".doc]","Photo")</f>
        <v>Photo</v>
      </c>
      <c r="E59" s="4" t="s">
        <v>22</v>
      </c>
      <c r="F59" s="72">
        <v>4</v>
      </c>
      <c r="G59" s="30"/>
      <c r="H59" s="30"/>
      <c r="I59" s="11"/>
      <c r="J59" s="11"/>
      <c r="K59" s="56"/>
      <c r="L59" s="55" t="str">
        <f>IF(ISBLANK(K59),"",HYPERLINK("[I:\Bibliothèque d'outils coupants\outils speciaux\pdf\"&amp;K59&amp;".pdf]","plan pdf"))</f>
        <v/>
      </c>
      <c r="M59" s="11">
        <v>4</v>
      </c>
      <c r="N59" s="11">
        <v>25</v>
      </c>
      <c r="O59" s="11">
        <v>9</v>
      </c>
      <c r="P59" s="11">
        <v>2</v>
      </c>
      <c r="Q59" s="21" t="s">
        <v>49</v>
      </c>
      <c r="R59" s="21">
        <v>28</v>
      </c>
      <c r="S59" s="21">
        <v>150</v>
      </c>
      <c r="T59" s="12"/>
      <c r="U59" s="12"/>
      <c r="V59" s="12"/>
      <c r="W59" s="25">
        <v>174.85</v>
      </c>
    </row>
    <row r="60" spans="1:23" ht="15" customHeight="1" x14ac:dyDescent="0.25">
      <c r="A60" s="26">
        <v>10</v>
      </c>
      <c r="B60" s="23" t="s">
        <v>25</v>
      </c>
      <c r="C60" s="26">
        <v>10</v>
      </c>
      <c r="D60" s="20" t="str">
        <f>HYPERLINK("[I:\USERS\Magasin d'outillage MO2\TABLEAUX  LISTE OUTILS PAR MACHINE\KIWA 4\FICHE OUTIL KIWA 4\T"&amp;A60&amp;".doc]","Photo")</f>
        <v>Photo</v>
      </c>
      <c r="E60" s="4" t="s">
        <v>22</v>
      </c>
      <c r="F60" s="72">
        <v>20</v>
      </c>
      <c r="G60" s="30"/>
      <c r="H60" s="30"/>
      <c r="I60" s="11"/>
      <c r="J60" s="11"/>
      <c r="K60" s="56">
        <v>5580</v>
      </c>
      <c r="L60" s="55" t="str">
        <f>IF(ISBLANK(K60),"",HYPERLINK("[I:\Bibliothèque d'outils coupants\outils speciaux\pdf\"&amp;K60&amp;".pdf]","plan pdf"))</f>
        <v>plan pdf</v>
      </c>
      <c r="M60" s="11">
        <v>20</v>
      </c>
      <c r="N60" s="11">
        <v>95</v>
      </c>
      <c r="O60" s="11">
        <v>30</v>
      </c>
      <c r="P60" s="11">
        <v>2</v>
      </c>
      <c r="Q60" s="21" t="s">
        <v>33</v>
      </c>
      <c r="R60" s="21">
        <v>42</v>
      </c>
      <c r="S60" s="21">
        <v>90</v>
      </c>
      <c r="T60" s="12"/>
      <c r="U60" s="12"/>
      <c r="V60" s="12"/>
      <c r="W60" s="25">
        <v>184.75</v>
      </c>
    </row>
    <row r="61" spans="1:23" ht="15" customHeight="1" x14ac:dyDescent="0.25">
      <c r="A61" s="26">
        <v>10</v>
      </c>
      <c r="B61" s="1" t="s">
        <v>31</v>
      </c>
      <c r="C61" s="27"/>
      <c r="D61" s="59" t="str">
        <f>HYPERLINK("[I:\USERS\Magasin d'outillage MO2\TABLEAUX  LISTE OUTILS PAR MACHINE\KIWA 2\FICHE OUTILS KIWA 2\T"&amp;A61&amp;".doc]","Photo")</f>
        <v>Photo</v>
      </c>
      <c r="E61" s="4" t="s">
        <v>22</v>
      </c>
      <c r="F61" s="72">
        <v>16</v>
      </c>
      <c r="G61" s="30"/>
      <c r="H61" s="30"/>
      <c r="I61" s="11"/>
      <c r="J61" s="11"/>
      <c r="K61" s="56"/>
      <c r="L61" s="55" t="str">
        <f>IF(ISBLANK(K61),"",HYPERLINK("[I:\Bibliothèque d'outils coupants\outils speciaux\pdf\"&amp;K61&amp;".pdf]","plan pdf"))</f>
        <v/>
      </c>
      <c r="M61" s="11">
        <v>16</v>
      </c>
      <c r="N61" s="11">
        <v>75.5</v>
      </c>
      <c r="O61" s="11">
        <v>35</v>
      </c>
      <c r="P61" s="11">
        <v>3</v>
      </c>
      <c r="Q61" s="21" t="s">
        <v>33</v>
      </c>
      <c r="R61" s="21">
        <v>34</v>
      </c>
      <c r="S61" s="21">
        <v>90</v>
      </c>
      <c r="T61" s="12"/>
      <c r="U61" s="12"/>
      <c r="V61" s="12"/>
      <c r="W61" s="25">
        <v>165.14</v>
      </c>
    </row>
    <row r="62" spans="1:23" ht="15" customHeight="1" x14ac:dyDescent="0.25">
      <c r="A62" s="26">
        <v>10</v>
      </c>
      <c r="B62" s="23" t="s">
        <v>30</v>
      </c>
      <c r="C62" s="26"/>
      <c r="D62" s="60" t="str">
        <f>HYPERLINK("[I:\USERS\Magasin d'outillage MO2\TABLEAUX  LISTE OUTILS PAR MACHINE\KIWA 3\FICHE OUTILS KIWA 3\T"&amp;A62&amp;".doc]","Photo")</f>
        <v>Photo</v>
      </c>
      <c r="E62" s="4" t="s">
        <v>22</v>
      </c>
      <c r="F62" s="72">
        <v>5</v>
      </c>
      <c r="G62" s="30"/>
      <c r="H62" s="30"/>
      <c r="I62" s="11"/>
      <c r="J62" s="11"/>
      <c r="K62" s="56"/>
      <c r="L62" s="55" t="str">
        <f>IF(ISBLANK(K62),"",HYPERLINK("[I:\Bibliothèque d'outils coupants\outils speciaux\pdf\"&amp;K62&amp;".pdf]","plan pdf"))</f>
        <v/>
      </c>
      <c r="M62" s="11">
        <v>5</v>
      </c>
      <c r="N62" s="11">
        <v>35.5</v>
      </c>
      <c r="O62" s="11">
        <v>35</v>
      </c>
      <c r="P62" s="11">
        <v>2</v>
      </c>
      <c r="Q62" s="21" t="s">
        <v>33</v>
      </c>
      <c r="R62" s="21">
        <v>34</v>
      </c>
      <c r="S62" s="21">
        <v>90</v>
      </c>
      <c r="T62" s="11" t="s">
        <v>43</v>
      </c>
      <c r="U62" s="11" t="s">
        <v>53</v>
      </c>
      <c r="V62" s="11">
        <v>75.5</v>
      </c>
      <c r="W62" s="25">
        <v>200.68</v>
      </c>
    </row>
    <row r="63" spans="1:23" ht="15" customHeight="1" x14ac:dyDescent="0.25">
      <c r="A63" s="26">
        <v>11</v>
      </c>
      <c r="B63" s="1" t="s">
        <v>21</v>
      </c>
      <c r="C63" s="27"/>
      <c r="D63" s="60" t="str">
        <f>HYPERLINK("[I:\USERS\Magasin d'outillage MO2\TABLEAUX  LISTE OUTILS PAR MACHINE\KIWA 1\FICHE OUTIL KIWA 1\T"&amp;A63&amp;".doc]","Photo")</f>
        <v>Photo</v>
      </c>
      <c r="E63" s="4" t="s">
        <v>35</v>
      </c>
      <c r="F63" s="72">
        <v>25</v>
      </c>
      <c r="G63" s="30">
        <v>5</v>
      </c>
      <c r="H63" s="30"/>
      <c r="I63" s="11"/>
      <c r="J63" s="11"/>
      <c r="K63" s="56"/>
      <c r="L63" s="55" t="str">
        <f>IF(ISBLANK(K63),"",HYPERLINK("[I:\Bibliothèque d'outils coupants\outils speciaux\pdf\"&amp;K63&amp;".pdf]","plan pdf"))</f>
        <v/>
      </c>
      <c r="M63" s="11">
        <v>25</v>
      </c>
      <c r="N63" s="11">
        <v>92</v>
      </c>
      <c r="O63" s="11">
        <v>17</v>
      </c>
      <c r="P63" s="11">
        <v>2</v>
      </c>
      <c r="Q63" s="21" t="s">
        <v>33</v>
      </c>
      <c r="R63" s="21">
        <v>53</v>
      </c>
      <c r="S63" s="21">
        <v>130</v>
      </c>
      <c r="T63" s="12"/>
      <c r="U63" s="12"/>
      <c r="V63" s="12"/>
      <c r="W63" s="25">
        <v>222.7</v>
      </c>
    </row>
    <row r="64" spans="1:23" ht="15" customHeight="1" x14ac:dyDescent="0.25">
      <c r="A64" s="26">
        <v>11</v>
      </c>
      <c r="B64" s="23" t="s">
        <v>27</v>
      </c>
      <c r="C64" s="26"/>
      <c r="D64" s="20" t="str">
        <f>HYPERLINK("[I:\USERS\Magasin d'outillage MO2\TABLEAUX  LISTE OUTILS PAR MACHINE\MITSUI\FICHE OUTILS MITSUI\T"&amp;A64&amp;".doc]","Photo")</f>
        <v>Photo</v>
      </c>
      <c r="E64" s="4" t="s">
        <v>54</v>
      </c>
      <c r="F64" s="72">
        <v>5</v>
      </c>
      <c r="G64" s="30"/>
      <c r="H64" s="30" t="s">
        <v>55</v>
      </c>
      <c r="I64" s="11"/>
      <c r="J64" s="11"/>
      <c r="K64" s="56"/>
      <c r="L64" s="55" t="str">
        <f>IF(ISBLANK(K64),"",HYPERLINK("[I:\Bibliothèque d'outils coupants\outils speciaux\pdf\"&amp;K64&amp;".pdf]","plan pdf"))</f>
        <v/>
      </c>
      <c r="M64" s="11">
        <v>5</v>
      </c>
      <c r="N64" s="11">
        <v>249</v>
      </c>
      <c r="O64" s="11">
        <v>200</v>
      </c>
      <c r="P64" s="11">
        <v>2</v>
      </c>
      <c r="Q64" s="21" t="s">
        <v>34</v>
      </c>
      <c r="R64" s="21">
        <v>42</v>
      </c>
      <c r="S64" s="21">
        <v>70</v>
      </c>
      <c r="T64" s="12"/>
      <c r="U64" s="12"/>
      <c r="V64" s="12"/>
      <c r="W64" s="25">
        <v>318.05</v>
      </c>
    </row>
    <row r="65" spans="1:23" ht="15" customHeight="1" x14ac:dyDescent="0.25">
      <c r="A65" s="26">
        <v>11</v>
      </c>
      <c r="B65" s="23" t="s">
        <v>25</v>
      </c>
      <c r="C65" s="26">
        <v>11</v>
      </c>
      <c r="D65" s="20" t="str">
        <f>HYPERLINK("[I:\USERS\Magasin d'outillage MO2\TABLEAUX  LISTE OUTILS PAR MACHINE\KIWA 4\FICHE OUTIL KIWA 4\T"&amp;A65&amp;".doc]","Photo")</f>
        <v>Photo</v>
      </c>
      <c r="E65" s="4" t="s">
        <v>22</v>
      </c>
      <c r="F65" s="72">
        <v>20</v>
      </c>
      <c r="G65" s="30"/>
      <c r="H65" s="30"/>
      <c r="I65" s="11"/>
      <c r="J65" s="11"/>
      <c r="K65" s="56">
        <v>5581</v>
      </c>
      <c r="L65" s="55" t="str">
        <f>IF(ISBLANK(K65),"",HYPERLINK("[I:\Bibliothèque d'outils coupants\outils speciaux\pdf\"&amp;K65&amp;".pdf]","plan pdf"))</f>
        <v>plan pdf</v>
      </c>
      <c r="M65" s="11">
        <v>20</v>
      </c>
      <c r="N65" s="11">
        <v>124</v>
      </c>
      <c r="O65" s="11">
        <v>30</v>
      </c>
      <c r="P65" s="11">
        <v>2</v>
      </c>
      <c r="Q65" s="21" t="s">
        <v>33</v>
      </c>
      <c r="R65" s="21">
        <v>42</v>
      </c>
      <c r="S65" s="21">
        <v>90</v>
      </c>
      <c r="T65" s="12"/>
      <c r="U65" s="12"/>
      <c r="V65" s="12"/>
      <c r="W65" s="25">
        <v>214.32</v>
      </c>
    </row>
    <row r="66" spans="1:23" ht="15" customHeight="1" x14ac:dyDescent="0.25">
      <c r="A66" s="26">
        <v>11</v>
      </c>
      <c r="B66" s="1" t="s">
        <v>31</v>
      </c>
      <c r="C66" s="27"/>
      <c r="D66" s="59" t="str">
        <f>HYPERLINK("[I:\USERS\Magasin d'outillage MO2\TABLEAUX  LISTE OUTILS PAR MACHINE\KIWA 2\FICHE OUTILS KIWA 2\T"&amp;A66&amp;".doc]","Photo")</f>
        <v>Photo</v>
      </c>
      <c r="E66" s="4" t="s">
        <v>22</v>
      </c>
      <c r="F66" s="72">
        <v>16</v>
      </c>
      <c r="G66" s="30"/>
      <c r="H66" s="30"/>
      <c r="I66" s="11"/>
      <c r="J66" s="11"/>
      <c r="K66" s="56"/>
      <c r="L66" s="55" t="str">
        <f>IF(ISBLANK(K66),"",HYPERLINK("[I:\Bibliothèque d'outils coupants\outils speciaux\pdf\"&amp;K66&amp;".pdf]","plan pdf"))</f>
        <v/>
      </c>
      <c r="M66" s="11">
        <v>16</v>
      </c>
      <c r="N66" s="11">
        <v>90</v>
      </c>
      <c r="O66" s="11">
        <v>28</v>
      </c>
      <c r="P66" s="11">
        <v>3</v>
      </c>
      <c r="Q66" s="21" t="s">
        <v>33</v>
      </c>
      <c r="R66" s="21">
        <v>34</v>
      </c>
      <c r="S66" s="21">
        <v>130</v>
      </c>
      <c r="T66" s="12"/>
      <c r="U66" s="12"/>
      <c r="V66" s="12"/>
      <c r="W66" s="25">
        <v>219.1</v>
      </c>
    </row>
    <row r="67" spans="1:23" ht="15" customHeight="1" x14ac:dyDescent="0.25">
      <c r="A67" s="26">
        <v>11</v>
      </c>
      <c r="B67" s="23" t="s">
        <v>30</v>
      </c>
      <c r="C67" s="26"/>
      <c r="D67" s="60" t="str">
        <f>HYPERLINK("[I:\USERS\Magasin d'outillage MO2\TABLEAUX  LISTE OUTILS PAR MACHINE\KIWA 3\FICHE OUTILS KIWA 3\T"&amp;A67&amp;".doc]","Photo")</f>
        <v>Photo</v>
      </c>
      <c r="E67" s="4" t="s">
        <v>22</v>
      </c>
      <c r="F67" s="72">
        <v>6</v>
      </c>
      <c r="G67" s="30"/>
      <c r="H67" s="30"/>
      <c r="I67" s="11"/>
      <c r="J67" s="11"/>
      <c r="K67" s="56"/>
      <c r="L67" s="55" t="str">
        <f>IF(ISBLANK(K67),"",HYPERLINK("[I:\Bibliothèque d'outils coupants\outils speciaux\pdf\"&amp;K67&amp;".pdf]","plan pdf"))</f>
        <v/>
      </c>
      <c r="M67" s="11">
        <v>6</v>
      </c>
      <c r="N67" s="11">
        <v>42.5</v>
      </c>
      <c r="O67" s="11">
        <v>13</v>
      </c>
      <c r="P67" s="11">
        <v>3</v>
      </c>
      <c r="Q67" s="21" t="s">
        <v>49</v>
      </c>
      <c r="R67" s="21" t="s">
        <v>56</v>
      </c>
      <c r="S67" s="21">
        <v>150</v>
      </c>
      <c r="T67" s="12"/>
      <c r="U67" s="12"/>
      <c r="V67" s="12"/>
      <c r="W67" s="25">
        <v>191.76499999999999</v>
      </c>
    </row>
    <row r="68" spans="1:23" ht="15" customHeight="1" x14ac:dyDescent="0.25">
      <c r="A68" s="26">
        <v>12</v>
      </c>
      <c r="B68" s="1" t="s">
        <v>21</v>
      </c>
      <c r="C68" s="27"/>
      <c r="D68" s="60" t="str">
        <f>HYPERLINK("[I:\USERS\Magasin d'outillage MO2\TABLEAUX  LISTE OUTILS PAR MACHINE\KIWA 1\FICHE OUTIL KIWA 1\T"&amp;A68&amp;".doc]","Photo")</f>
        <v>Photo</v>
      </c>
      <c r="E68" s="4" t="s">
        <v>35</v>
      </c>
      <c r="F68" s="72">
        <v>20</v>
      </c>
      <c r="G68" s="30">
        <v>3</v>
      </c>
      <c r="H68" s="30"/>
      <c r="I68" s="11"/>
      <c r="J68" s="11"/>
      <c r="K68" s="56"/>
      <c r="L68" s="55" t="str">
        <f>IF(ISBLANK(K68),"",HYPERLINK("[I:\Bibliothèque d'outils coupants\outils speciaux\pdf\"&amp;K68&amp;".pdf]","plan pdf"))</f>
        <v/>
      </c>
      <c r="M68" s="11">
        <v>20</v>
      </c>
      <c r="N68" s="11">
        <v>173</v>
      </c>
      <c r="O68" s="11">
        <v>12</v>
      </c>
      <c r="P68" s="11">
        <v>3</v>
      </c>
      <c r="Q68" s="21" t="s">
        <v>33</v>
      </c>
      <c r="R68" s="21">
        <v>40</v>
      </c>
      <c r="S68" s="21">
        <v>90</v>
      </c>
      <c r="T68" s="12"/>
      <c r="U68" s="12"/>
      <c r="V68" s="12"/>
      <c r="W68" s="25">
        <v>262.62</v>
      </c>
    </row>
    <row r="69" spans="1:23" ht="15" customHeight="1" x14ac:dyDescent="0.25">
      <c r="A69" s="26">
        <v>12</v>
      </c>
      <c r="B69" s="23" t="s">
        <v>25</v>
      </c>
      <c r="C69" s="26">
        <v>12</v>
      </c>
      <c r="D69" s="20" t="str">
        <f>HYPERLINK("[I:\USERS\Magasin d'outillage MO2\TABLEAUX  LISTE OUTILS PAR MACHINE\KIWA 4\FICHE OUTIL KIWA 4\T"&amp;A69&amp;".doc]","Photo")</f>
        <v>Photo</v>
      </c>
      <c r="E69" s="4" t="s">
        <v>35</v>
      </c>
      <c r="F69" s="72">
        <v>20</v>
      </c>
      <c r="G69" s="30">
        <v>0.5</v>
      </c>
      <c r="H69" s="30"/>
      <c r="I69" s="11"/>
      <c r="J69" s="11"/>
      <c r="K69" s="56"/>
      <c r="L69" s="55" t="str">
        <f>IF(ISBLANK(K69),"",HYPERLINK("[I:\Bibliothèque d'outils coupants\outils speciaux\pdf\"&amp;K69&amp;".pdf]","plan pdf"))</f>
        <v/>
      </c>
      <c r="M69" s="11">
        <v>20</v>
      </c>
      <c r="N69" s="11">
        <v>173</v>
      </c>
      <c r="O69" s="11">
        <v>12</v>
      </c>
      <c r="P69" s="11">
        <v>3</v>
      </c>
      <c r="Q69" s="21" t="s">
        <v>33</v>
      </c>
      <c r="R69" s="21">
        <v>42</v>
      </c>
      <c r="S69" s="21">
        <v>90</v>
      </c>
      <c r="T69" s="12" t="s">
        <v>75</v>
      </c>
      <c r="U69" s="12"/>
      <c r="V69" s="12"/>
      <c r="W69" s="25">
        <v>263.10000000000002</v>
      </c>
    </row>
    <row r="70" spans="1:23" ht="15" customHeight="1" x14ac:dyDescent="0.25">
      <c r="A70" s="26">
        <v>12</v>
      </c>
      <c r="B70" s="23" t="s">
        <v>30</v>
      </c>
      <c r="C70" s="26"/>
      <c r="D70" s="60" t="str">
        <f>HYPERLINK("[I:\USERS\Magasin d'outillage MO2\TABLEAUX  LISTE OUTILS PAR MACHINE\KIWA 3\FICHE OUTILS KIWA 3\T"&amp;A70&amp;".doc]","Photo")</f>
        <v>Photo</v>
      </c>
      <c r="E70" s="4" t="s">
        <v>22</v>
      </c>
      <c r="F70" s="72">
        <v>8</v>
      </c>
      <c r="G70" s="30"/>
      <c r="H70" s="30"/>
      <c r="I70" s="11"/>
      <c r="J70" s="11"/>
      <c r="K70" s="56"/>
      <c r="L70" s="55" t="str">
        <f>IF(ISBLANK(K70),"",HYPERLINK("[I:\Bibliothèque d'outils coupants\outils speciaux\pdf\"&amp;K70&amp;".pdf]","plan pdf"))</f>
        <v/>
      </c>
      <c r="M70" s="11">
        <v>8</v>
      </c>
      <c r="N70" s="11">
        <v>34.5</v>
      </c>
      <c r="O70" s="11">
        <v>21</v>
      </c>
      <c r="P70" s="11">
        <v>2</v>
      </c>
      <c r="Q70" s="21" t="s">
        <v>49</v>
      </c>
      <c r="R70" s="21">
        <v>28</v>
      </c>
      <c r="S70" s="21">
        <v>100</v>
      </c>
      <c r="T70" s="12"/>
      <c r="U70" s="12"/>
      <c r="V70" s="12"/>
      <c r="W70" s="25">
        <v>134.38999999999999</v>
      </c>
    </row>
    <row r="71" spans="1:23" ht="15" customHeight="1" x14ac:dyDescent="0.25">
      <c r="A71" s="26">
        <v>12</v>
      </c>
      <c r="B71" s="1" t="s">
        <v>31</v>
      </c>
      <c r="C71" s="27"/>
      <c r="D71" s="59" t="str">
        <f>HYPERLINK("[I:\USERS\Magasin d'outillage MO2\TABLEAUX  LISTE OUTILS PAR MACHINE\KIWA 2\FICHE OUTILS KIWA 2\T"&amp;A71&amp;".doc]","Photo")</f>
        <v>Photo</v>
      </c>
      <c r="E71" s="4" t="s">
        <v>22</v>
      </c>
      <c r="F71" s="72">
        <v>16</v>
      </c>
      <c r="G71" s="30"/>
      <c r="H71" s="30"/>
      <c r="I71" s="11"/>
      <c r="J71" s="11"/>
      <c r="K71" s="56">
        <v>5656</v>
      </c>
      <c r="L71" s="55" t="str">
        <f>IF(ISBLANK(K71),"",HYPERLINK("[I:\Bibliothèque d'outils coupants\outils speciaux\pdf\"&amp;K71&amp;".pdf]","plan pdf"))</f>
        <v>plan pdf</v>
      </c>
      <c r="M71" s="11">
        <v>16</v>
      </c>
      <c r="N71" s="11">
        <v>101</v>
      </c>
      <c r="O71" s="11">
        <v>53</v>
      </c>
      <c r="P71" s="11">
        <v>2</v>
      </c>
      <c r="Q71" s="21" t="s">
        <v>33</v>
      </c>
      <c r="R71" s="21">
        <v>34</v>
      </c>
      <c r="S71" s="21">
        <v>160</v>
      </c>
      <c r="T71" s="12"/>
      <c r="U71" s="12"/>
      <c r="V71" s="12"/>
      <c r="W71" s="25">
        <v>261.45999999999998</v>
      </c>
    </row>
    <row r="72" spans="1:23" ht="15" customHeight="1" x14ac:dyDescent="0.25">
      <c r="A72" s="26">
        <v>12</v>
      </c>
      <c r="B72" s="23" t="s">
        <v>27</v>
      </c>
      <c r="C72" s="26"/>
      <c r="D72" s="20" t="str">
        <f>HYPERLINK("[I:\USERS\Magasin d'outillage MO2\TABLEAUX  LISTE OUTILS PAR MACHINE\MITSUI\FICHE OUTILS MITSUI\T"&amp;A72&amp;".doc]","Photo")</f>
        <v>Photo</v>
      </c>
      <c r="E72" s="4" t="s">
        <v>47</v>
      </c>
      <c r="F72" s="72">
        <v>3</v>
      </c>
      <c r="G72" s="30">
        <v>1.5</v>
      </c>
      <c r="H72" s="30"/>
      <c r="I72" s="11"/>
      <c r="J72" s="11"/>
      <c r="K72" s="56"/>
      <c r="L72" s="55" t="str">
        <f>IF(ISBLANK(K72),"",HYPERLINK("[I:\Bibliothèque d'outils coupants\outils speciaux\pdf\"&amp;K72&amp;".pdf]","plan pdf"))</f>
        <v/>
      </c>
      <c r="M72" s="11"/>
      <c r="N72" s="11">
        <v>15</v>
      </c>
      <c r="O72" s="11"/>
      <c r="P72" s="11">
        <v>2</v>
      </c>
      <c r="Q72" s="21" t="s">
        <v>49</v>
      </c>
      <c r="R72" s="21">
        <v>28</v>
      </c>
      <c r="S72" s="21">
        <v>100</v>
      </c>
      <c r="T72" s="12"/>
      <c r="U72" s="12"/>
      <c r="V72" s="12"/>
      <c r="W72" s="25">
        <v>114.37</v>
      </c>
    </row>
    <row r="73" spans="1:23" ht="15" customHeight="1" x14ac:dyDescent="0.25">
      <c r="A73" s="26">
        <v>13</v>
      </c>
      <c r="B73" s="1" t="s">
        <v>21</v>
      </c>
      <c r="C73" s="27"/>
      <c r="D73" s="60" t="str">
        <f>HYPERLINK("[I:\USERS\Magasin d'outillage MO2\TABLEAUX  LISTE OUTILS PAR MACHINE\KIWA 1\FICHE OUTIL KIWA 1\T"&amp;A73&amp;".doc]","Photo")</f>
        <v>Photo</v>
      </c>
      <c r="E73" s="4" t="s">
        <v>47</v>
      </c>
      <c r="F73" s="72">
        <v>20</v>
      </c>
      <c r="G73" s="30">
        <v>10</v>
      </c>
      <c r="H73" s="30"/>
      <c r="I73" s="11"/>
      <c r="J73" s="11"/>
      <c r="K73" s="56"/>
      <c r="L73" s="55" t="str">
        <f>IF(ISBLANK(K73),"",HYPERLINK("[I:\Bibliothèque d'outils coupants\outils speciaux\pdf\"&amp;K73&amp;".pdf]","plan pdf"))</f>
        <v/>
      </c>
      <c r="M73" s="11">
        <v>20</v>
      </c>
      <c r="N73" s="11">
        <v>85</v>
      </c>
      <c r="O73" s="11">
        <v>35</v>
      </c>
      <c r="P73" s="11">
        <v>2</v>
      </c>
      <c r="Q73" s="21" t="s">
        <v>33</v>
      </c>
      <c r="R73" s="21">
        <v>42</v>
      </c>
      <c r="S73" s="21">
        <v>130</v>
      </c>
      <c r="T73" s="11"/>
      <c r="U73" s="11"/>
      <c r="V73" s="11"/>
      <c r="W73" s="25">
        <v>213.69</v>
      </c>
    </row>
    <row r="74" spans="1:23" ht="15" customHeight="1" x14ac:dyDescent="0.25">
      <c r="A74" s="26">
        <v>13</v>
      </c>
      <c r="B74" s="23" t="s">
        <v>30</v>
      </c>
      <c r="C74" s="26"/>
      <c r="D74" s="60" t="str">
        <f>HYPERLINK("[I:\USERS\Magasin d'outillage MO2\TABLEAUX  LISTE OUTILS PAR MACHINE\KIWA 3\FICHE OUTILS KIWA 3\T"&amp;A74&amp;".doc]","Photo")</f>
        <v>Photo</v>
      </c>
      <c r="E74" s="4" t="s">
        <v>22</v>
      </c>
      <c r="F74" s="72">
        <v>8</v>
      </c>
      <c r="G74" s="30"/>
      <c r="H74" s="30"/>
      <c r="I74" s="11"/>
      <c r="J74" s="11"/>
      <c r="K74" s="56"/>
      <c r="L74" s="55" t="str">
        <f>IF(ISBLANK(K74),"",HYPERLINK("[I:\Bibliothèque d'outils coupants\outils speciaux\pdf\"&amp;K74&amp;".pdf]","plan pdf"))</f>
        <v/>
      </c>
      <c r="M74" s="11">
        <v>8</v>
      </c>
      <c r="N74" s="11">
        <v>67.5</v>
      </c>
      <c r="O74" s="11">
        <v>45</v>
      </c>
      <c r="P74" s="11">
        <v>2</v>
      </c>
      <c r="Q74" s="21" t="s">
        <v>33</v>
      </c>
      <c r="R74" s="21">
        <v>27</v>
      </c>
      <c r="S74" s="21">
        <v>160</v>
      </c>
      <c r="T74" s="12"/>
      <c r="U74" s="12"/>
      <c r="V74" s="12"/>
      <c r="W74" s="25">
        <v>227.48</v>
      </c>
    </row>
    <row r="75" spans="1:23" ht="15" customHeight="1" x14ac:dyDescent="0.25">
      <c r="A75" s="26">
        <v>13</v>
      </c>
      <c r="B75" s="1" t="s">
        <v>31</v>
      </c>
      <c r="C75" s="27"/>
      <c r="D75" s="59" t="str">
        <f>HYPERLINK("[I:\USERS\Magasin d'outillage MO2\TABLEAUX  LISTE OUTILS PAR MACHINE\KIWA 2\FICHE OUTILS KIWA 2\T"&amp;A75&amp;".doc]","Photo")</f>
        <v>Photo</v>
      </c>
      <c r="E75" s="8" t="s">
        <v>36</v>
      </c>
      <c r="F75" s="72">
        <v>16</v>
      </c>
      <c r="G75" s="30"/>
      <c r="H75" s="30"/>
      <c r="I75" s="11"/>
      <c r="J75" s="11"/>
      <c r="K75" s="57">
        <v>5602</v>
      </c>
      <c r="L75" s="55" t="str">
        <f>IF(ISBLANK(K75),"",HYPERLINK("[I:\Bibliothèque d'outils coupants\outils speciaux\pdf\"&amp;K75&amp;".pdf]","plan pdf"))</f>
        <v>plan pdf</v>
      </c>
      <c r="M75" s="11">
        <v>16</v>
      </c>
      <c r="N75" s="11">
        <v>70</v>
      </c>
      <c r="O75" s="11">
        <v>48</v>
      </c>
      <c r="P75" s="11">
        <v>8</v>
      </c>
      <c r="Q75" s="21" t="s">
        <v>33</v>
      </c>
      <c r="R75" s="21">
        <v>34</v>
      </c>
      <c r="S75" s="21">
        <v>130</v>
      </c>
      <c r="T75" s="12"/>
      <c r="U75" s="12"/>
      <c r="V75" s="12"/>
      <c r="W75" s="25">
        <v>199.31</v>
      </c>
    </row>
    <row r="76" spans="1:23" ht="15" customHeight="1" x14ac:dyDescent="0.25">
      <c r="A76" s="26">
        <v>13</v>
      </c>
      <c r="B76" s="23" t="s">
        <v>27</v>
      </c>
      <c r="C76" s="26"/>
      <c r="D76" s="20" t="str">
        <f>HYPERLINK("[I:\USERS\Magasin d'outillage MO2\TABLEAUX  LISTE OUTILS PAR MACHINE\MITSUI\FICHE OUTILS MITSUI\T"&amp;A76&amp;".doc]","Photo")</f>
        <v>Photo</v>
      </c>
      <c r="E76" s="4" t="s">
        <v>35</v>
      </c>
      <c r="F76" s="72">
        <v>6</v>
      </c>
      <c r="G76" s="30">
        <v>2</v>
      </c>
      <c r="H76" s="30"/>
      <c r="I76" s="11"/>
      <c r="J76" s="11"/>
      <c r="K76" s="56"/>
      <c r="L76" s="55" t="str">
        <f>IF(ISBLANK(K76),"",HYPERLINK("[I:\Bibliothèque d'outils coupants\outils speciaux\pdf\"&amp;K76&amp;".pdf]","plan pdf"))</f>
        <v/>
      </c>
      <c r="M76" s="11">
        <v>6</v>
      </c>
      <c r="N76" s="11">
        <v>35</v>
      </c>
      <c r="O76" s="11">
        <v>7</v>
      </c>
      <c r="P76" s="11">
        <v>2</v>
      </c>
      <c r="Q76" s="21" t="s">
        <v>49</v>
      </c>
      <c r="R76" s="21">
        <v>28</v>
      </c>
      <c r="S76" s="21">
        <v>160</v>
      </c>
      <c r="T76" s="12"/>
      <c r="U76" s="12"/>
      <c r="V76" s="12"/>
      <c r="W76" s="25">
        <v>195.99</v>
      </c>
    </row>
    <row r="77" spans="1:23" ht="15" customHeight="1" x14ac:dyDescent="0.25">
      <c r="A77" s="26">
        <v>13</v>
      </c>
      <c r="B77" s="23" t="s">
        <v>25</v>
      </c>
      <c r="C77" s="26">
        <v>13</v>
      </c>
      <c r="D77" s="20" t="str">
        <f>HYPERLINK("[I:\USERS\Magasin d'outillage MO2\TABLEAUX  LISTE OUTILS PAR MACHINE\KIWA 4\FICHE OUTIL KIWA 4\T"&amp;A77&amp;".doc]","Photo")</f>
        <v>Photo</v>
      </c>
      <c r="E77" s="4" t="s">
        <v>47</v>
      </c>
      <c r="F77" s="72">
        <v>12</v>
      </c>
      <c r="G77" s="30">
        <v>6</v>
      </c>
      <c r="H77" s="30"/>
      <c r="I77" s="11"/>
      <c r="J77" s="11"/>
      <c r="K77" s="56"/>
      <c r="L77" s="55" t="str">
        <f>IF(ISBLANK(K77),"",HYPERLINK("[I:\Bibliothèque d'outils coupants\outils speciaux\pdf\"&amp;K77&amp;".pdf]","plan pdf"))</f>
        <v/>
      </c>
      <c r="M77" s="11">
        <v>12</v>
      </c>
      <c r="N77" s="11">
        <v>47</v>
      </c>
      <c r="O77" s="11">
        <v>22</v>
      </c>
      <c r="P77" s="11">
        <v>2</v>
      </c>
      <c r="Q77" s="21" t="s">
        <v>57</v>
      </c>
      <c r="R77" s="21">
        <v>40</v>
      </c>
      <c r="S77" s="21">
        <v>120</v>
      </c>
      <c r="T77" s="12"/>
      <c r="U77" s="12"/>
      <c r="V77" s="12"/>
      <c r="W77" s="25">
        <v>166.69</v>
      </c>
    </row>
    <row r="78" spans="1:23" ht="15" customHeight="1" x14ac:dyDescent="0.25">
      <c r="A78" s="26">
        <v>14</v>
      </c>
      <c r="B78" s="1" t="s">
        <v>21</v>
      </c>
      <c r="C78" s="27"/>
      <c r="D78" s="60" t="str">
        <f>HYPERLINK("[I:\USERS\Magasin d'outillage MO2\TABLEAUX  LISTE OUTILS PAR MACHINE\KIWA 1\FICHE OUTIL KIWA 1\T"&amp;A78&amp;".doc]","Photo")</f>
        <v>Photo</v>
      </c>
      <c r="E78" s="4" t="s">
        <v>90</v>
      </c>
      <c r="F78" s="72">
        <v>40</v>
      </c>
      <c r="G78" s="30">
        <v>2</v>
      </c>
      <c r="H78" s="30"/>
      <c r="I78" s="11"/>
      <c r="J78" s="11"/>
      <c r="K78" s="56"/>
      <c r="L78" s="55" t="str">
        <f>IF(ISBLANK(K78),"",HYPERLINK("[I:\Bibliothèque d'outils coupants\outils speciaux\pdf\"&amp;K78&amp;".pdf]","plan pdf"))</f>
        <v/>
      </c>
      <c r="M78" s="11">
        <v>38</v>
      </c>
      <c r="N78" s="11">
        <v>250</v>
      </c>
      <c r="O78" s="11">
        <v>18</v>
      </c>
      <c r="P78" s="11">
        <v>3</v>
      </c>
      <c r="Q78" s="21" t="s">
        <v>29</v>
      </c>
      <c r="R78" s="21">
        <v>38</v>
      </c>
      <c r="S78" s="21">
        <v>200</v>
      </c>
      <c r="T78" s="12"/>
      <c r="U78" s="12"/>
      <c r="V78" s="12"/>
      <c r="W78" s="25">
        <v>250</v>
      </c>
    </row>
    <row r="79" spans="1:23" ht="15" customHeight="1" x14ac:dyDescent="0.25">
      <c r="A79" s="26">
        <v>14</v>
      </c>
      <c r="B79" s="23" t="s">
        <v>25</v>
      </c>
      <c r="C79" s="26">
        <v>14</v>
      </c>
      <c r="D79" s="20" t="str">
        <f>HYPERLINK("[I:\USERS\Magasin d'outillage MO2\TABLEAUX  LISTE OUTILS PAR MACHINE\KIWA 4\FICHE OUTIL KIWA 4\T"&amp;A79&amp;".doc]","Photo")</f>
        <v>Photo</v>
      </c>
      <c r="E79" s="4" t="s">
        <v>59</v>
      </c>
      <c r="F79" s="72">
        <v>20</v>
      </c>
      <c r="G79" s="30"/>
      <c r="H79" s="30"/>
      <c r="I79" s="11"/>
      <c r="J79" s="11">
        <v>45</v>
      </c>
      <c r="K79" s="56"/>
      <c r="L79" s="55" t="str">
        <f>IF(ISBLANK(K79),"",HYPERLINK("[I:\Bibliothèque d'outils coupants\outils speciaux\pdf\"&amp;K79&amp;".pdf]","plan pdf"))</f>
        <v/>
      </c>
      <c r="M79" s="11">
        <v>20</v>
      </c>
      <c r="N79" s="11">
        <v>91</v>
      </c>
      <c r="O79" s="11">
        <v>10</v>
      </c>
      <c r="P79" s="11">
        <v>2</v>
      </c>
      <c r="Q79" s="21" t="s">
        <v>26</v>
      </c>
      <c r="R79" s="21">
        <v>50</v>
      </c>
      <c r="S79" s="21">
        <v>150</v>
      </c>
      <c r="T79" s="12"/>
      <c r="U79" s="12"/>
      <c r="V79" s="12"/>
      <c r="W79" s="25">
        <v>240.73</v>
      </c>
    </row>
    <row r="80" spans="1:23" ht="15" customHeight="1" x14ac:dyDescent="0.25">
      <c r="A80" s="26">
        <v>14</v>
      </c>
      <c r="B80" s="23" t="s">
        <v>30</v>
      </c>
      <c r="C80" s="26"/>
      <c r="D80" s="60" t="str">
        <f>HYPERLINK("[I:\USERS\Magasin d'outillage MO2\TABLEAUX  LISTE OUTILS PAR MACHINE\KIWA 3\FICHE OUTILS KIWA 3\T"&amp;A80&amp;".doc]","Photo")</f>
        <v>Photo</v>
      </c>
      <c r="E80" s="4" t="s">
        <v>22</v>
      </c>
      <c r="F80" s="72">
        <v>10</v>
      </c>
      <c r="G80" s="30"/>
      <c r="H80" s="30"/>
      <c r="I80" s="11"/>
      <c r="J80" s="11"/>
      <c r="K80" s="56"/>
      <c r="L80" s="55" t="str">
        <f>IF(ISBLANK(K80),"",HYPERLINK("[I:\Bibliothèque d'outils coupants\outils speciaux\pdf\"&amp;K80&amp;".pdf]","plan pdf"))</f>
        <v/>
      </c>
      <c r="M80" s="11">
        <v>10</v>
      </c>
      <c r="N80" s="11">
        <v>49</v>
      </c>
      <c r="O80" s="11">
        <v>21</v>
      </c>
      <c r="P80" s="11">
        <v>3</v>
      </c>
      <c r="Q80" s="21" t="s">
        <v>58</v>
      </c>
      <c r="R80" s="21">
        <v>34</v>
      </c>
      <c r="S80" s="21">
        <v>100</v>
      </c>
      <c r="T80" s="12"/>
      <c r="U80" s="12"/>
      <c r="V80" s="12"/>
      <c r="W80" s="25">
        <v>149.24</v>
      </c>
    </row>
    <row r="81" spans="1:23" ht="15" customHeight="1" x14ac:dyDescent="0.25">
      <c r="A81" s="26">
        <v>14</v>
      </c>
      <c r="B81" s="1" t="s">
        <v>31</v>
      </c>
      <c r="C81" s="27"/>
      <c r="D81" s="59" t="str">
        <f>HYPERLINK("[I:\USERS\Magasin d'outillage MO2\TABLEAUX  LISTE OUTILS PAR MACHINE\KIWA 2\FICHE OUTILS KIWA 2\T"&amp;A81&amp;".doc]","Photo")</f>
        <v>Photo</v>
      </c>
      <c r="E81" s="4" t="s">
        <v>22</v>
      </c>
      <c r="F81" s="72">
        <v>14</v>
      </c>
      <c r="G81" s="30"/>
      <c r="H81" s="30"/>
      <c r="I81" s="11"/>
      <c r="J81" s="11"/>
      <c r="K81" s="56"/>
      <c r="L81" s="55" t="str">
        <f>IF(ISBLANK(K81),"",HYPERLINK("[I:\Bibliothèque d'outils coupants\outils speciaux\pdf\"&amp;K81&amp;".pdf]","plan pdf"))</f>
        <v/>
      </c>
      <c r="M81" s="11">
        <v>14</v>
      </c>
      <c r="N81" s="11">
        <v>110</v>
      </c>
      <c r="O81" s="11"/>
      <c r="P81" s="11">
        <v>3</v>
      </c>
      <c r="Q81" s="21" t="s">
        <v>33</v>
      </c>
      <c r="R81" s="21">
        <v>34</v>
      </c>
      <c r="S81" s="21">
        <v>130</v>
      </c>
      <c r="T81" s="12"/>
      <c r="U81" s="12"/>
      <c r="V81" s="12"/>
      <c r="W81" s="25">
        <v>239.58</v>
      </c>
    </row>
    <row r="82" spans="1:23" ht="15" customHeight="1" x14ac:dyDescent="0.25">
      <c r="A82" s="26">
        <v>14</v>
      </c>
      <c r="B82" s="23" t="s">
        <v>27</v>
      </c>
      <c r="C82" s="26"/>
      <c r="D82" s="20" t="str">
        <f>HYPERLINK("[I:\USERS\Magasin d'outillage MO2\TABLEAUX  LISTE OUTILS PAR MACHINE\MITSUI\FICHE OUTILS MITSUI\T"&amp;A82&amp;".doc]","Photo")</f>
        <v>Photo</v>
      </c>
      <c r="E82" s="4" t="s">
        <v>32</v>
      </c>
      <c r="F82" s="72">
        <v>80</v>
      </c>
      <c r="G82" s="30"/>
      <c r="H82" s="30"/>
      <c r="I82" s="11">
        <v>13</v>
      </c>
      <c r="J82" s="11">
        <v>45</v>
      </c>
      <c r="K82" s="56"/>
      <c r="L82" s="55" t="str">
        <f>IF(ISBLANK(K82),"",HYPERLINK("[I:\Bibliothèque d'outils coupants\outils speciaux\pdf\"&amp;K82&amp;".pdf]","plan pdf"))</f>
        <v/>
      </c>
      <c r="M82" s="11"/>
      <c r="N82" s="11"/>
      <c r="O82" s="11"/>
      <c r="P82" s="11">
        <v>24</v>
      </c>
      <c r="Q82" s="21" t="s">
        <v>29</v>
      </c>
      <c r="R82" s="21">
        <v>47</v>
      </c>
      <c r="S82" s="21">
        <v>240</v>
      </c>
      <c r="T82" s="12"/>
      <c r="U82" s="12"/>
      <c r="V82" s="12"/>
      <c r="W82" s="25">
        <v>249.9</v>
      </c>
    </row>
  </sheetData>
  <autoFilter ref="A12:W82"/>
  <customSheetViews>
    <customSheetView guid="{2118CA9B-1BA1-4E18-A594-7C31796F8081}" showGridLines="0" showAutoFilter="1" hiddenColumns="1">
      <pane ySplit="12" topLeftCell="A13" activePane="bottomLeft" state="frozen"/>
      <selection pane="bottomLeft" activeCell="Y1" activeCellId="16" sqref="H1:H1048576 I1:I1048576 J1:J1048576 K1:K1048576 L1:L1048576 M1:M1048576 N1:N1048576 O1:O1048576 P1:P1048576 Q1:Q1048576 R1:R1048576 S1:S1048576 T1:T1048576 U1:U1048576 V1:V1048576 X1:X1048576 Y1:Y1048576"/>
      <pageMargins left="0.7" right="0.7" top="0.75" bottom="0.75" header="0.3" footer="0.3"/>
      <pageSetup paperSize="9" orientation="portrait" horizontalDpi="0" verticalDpi="0" r:id="rId1"/>
      <autoFilter ref="A12:AJ2039"/>
    </customSheetView>
    <customSheetView guid="{63BAA594-F7AE-46FF-BAEB-1453083C17D3}" showGridLines="0" showAutoFilter="1" hiddenColumns="1">
      <pane ySplit="12" topLeftCell="A13" activePane="bottomLeft" state="frozen"/>
      <selection pane="bottomLeft" activeCell="K16" sqref="K16"/>
      <pageMargins left="0.7" right="0.7" top="0.75" bottom="0.75" header="0.3" footer="0.3"/>
      <pageSetup paperSize="9" orientation="portrait" horizontalDpi="0" verticalDpi="0" r:id="rId2"/>
      <autoFilter ref="A12:AH1966"/>
    </customSheetView>
    <customSheetView guid="{A0BD07FC-986D-4558-8211-80658D591B1D}" showGridLines="0" showAutoFilter="1" hiddenColumns="1">
      <pane ySplit="12" topLeftCell="A13" activePane="bottomLeft" state="frozen"/>
      <selection pane="bottomLeft" activeCell="E16" sqref="E16"/>
      <pageMargins left="0.7" right="0.7" top="0.75" bottom="0.75" header="0.3" footer="0.3"/>
      <pageSetup paperSize="9" orientation="portrait" horizontalDpi="0" verticalDpi="0" r:id="rId3"/>
      <autoFilter ref="A12:AJ1977"/>
    </customSheetView>
  </customSheetViews>
  <mergeCells count="4">
    <mergeCell ref="A11:W11"/>
    <mergeCell ref="A1:B3"/>
    <mergeCell ref="M2:P3"/>
    <mergeCell ref="M1:P1"/>
  </mergeCells>
  <conditionalFormatting sqref="B1:C1048576">
    <cfRule type="beginsWith" dxfId="11" priority="29" operator="beginsWith" text="MITSUI">
      <formula>LEFT(B1,6)="MITSUI"</formula>
    </cfRule>
    <cfRule type="beginsWith" dxfId="10" priority="30" operator="beginsWith" text="KIWA 4">
      <formula>LEFT(B1,6)="KIWA 4"</formula>
    </cfRule>
    <cfRule type="beginsWith" dxfId="9" priority="31" operator="beginsWith" text="KIWA 3">
      <formula>LEFT(B1,6)="KIWA 3"</formula>
    </cfRule>
    <cfRule type="beginsWith" dxfId="8" priority="32" operator="beginsWith" text="KIWA 2">
      <formula>LEFT(B1,6)="KIWA 2"</formula>
    </cfRule>
    <cfRule type="beginsWith" dxfId="7" priority="33" operator="beginsWith" text="KIWA 1">
      <formula>LEFT(B1,6)="KIWA 1"</formula>
    </cfRule>
  </conditionalFormatting>
  <conditionalFormatting sqref="A13:A82">
    <cfRule type="expression" dxfId="6" priority="23">
      <formula>$B13="KIWA 1"</formula>
    </cfRule>
    <cfRule type="expression" dxfId="5" priority="24">
      <formula>$B13="KIWA 2"</formula>
    </cfRule>
    <cfRule type="expression" dxfId="4" priority="25">
      <formula>$B13="KIWA 3"</formula>
    </cfRule>
    <cfRule type="expression" dxfId="3" priority="26">
      <formula>$B13="KIWA 4"</formula>
    </cfRule>
    <cfRule type="expression" dxfId="2" priority="27">
      <formula>$B13="MITSUI"</formula>
    </cfRule>
  </conditionalFormatting>
  <conditionalFormatting sqref="E13:E82">
    <cfRule type="beginsWith" dxfId="1" priority="21" operator="beginsWith" text="vide">
      <formula>LEFT(E13,4)="vide"</formula>
    </cfRule>
  </conditionalFormatting>
  <conditionalFormatting sqref="C1:C1048576">
    <cfRule type="cellIs" dxfId="0" priority="12" operator="between">
      <formula>1</formula>
      <formula>99999999</formula>
    </cfRule>
  </conditionalFormatting>
  <dataValidations count="2">
    <dataValidation type="list" allowBlank="1" showInputMessage="1" showErrorMessage="1" sqref="E13:E82">
      <formula1>typeoutil</formula1>
    </dataValidation>
    <dataValidation type="list" allowBlank="1" showInputMessage="1" showErrorMessage="1" sqref="B13:B1048576">
      <formula1>Machine</formula1>
    </dataValidation>
  </dataValidations>
  <hyperlinks>
    <hyperlink ref="K43" r:id="rId4" display="\\fichiers\vol1\Bibliothèque d'outils coupants\Fraisage\Outils spéciaux\outils spéciaux PDF\5454.pdf"/>
    <hyperlink ref="K75" r:id="rId5" display="\\fichiers\vol1\Bibliothèque d'outils coupants\Fraisage\Outils spéciaux\outils spéciaux PDF\5602.pdf"/>
    <hyperlink ref="K23" r:id="rId6" display="\\fichiers\vol1\Bibliothèque d'outils coupants\Fraisage\Outils spéciaux\outils spéciaux PDF\5624.pdf"/>
    <hyperlink ref="K51" r:id="rId7" display="..\..\..\Bibliothèque d'outils coupants\Fraisage\Outils spéciaux\outils spéciaux PDF\5912.pdf"/>
  </hyperlinks>
  <pageMargins left="0.7" right="0.7" top="0.75" bottom="0.75" header="0.3" footer="0.3"/>
  <pageSetup paperSize="9" orientation="portrait" horizontalDpi="0" verticalDpi="0" r:id="rId8"/>
  <drawing r:id="rId9"/>
  <legacyDrawing r:id="rId10"/>
  <controls>
    <mc:AlternateContent xmlns:mc="http://schemas.openxmlformats.org/markup-compatibility/2006">
      <mc:Choice Requires="x14">
        <control shapeId="1064" r:id="rId11" name="ListBox_rayon">
          <controlPr defaultSize="0" autoLine="0" r:id="rId12">
            <anchor moveWithCells="1">
              <from>
                <xdr:col>6</xdr:col>
                <xdr:colOff>66675</xdr:colOff>
                <xdr:row>11</xdr:row>
                <xdr:rowOff>285750</xdr:rowOff>
              </from>
              <to>
                <xdr:col>6</xdr:col>
                <xdr:colOff>781050</xdr:colOff>
                <xdr:row>11</xdr:row>
                <xdr:rowOff>552450</xdr:rowOff>
              </to>
            </anchor>
          </controlPr>
        </control>
      </mc:Choice>
      <mc:Fallback>
        <control shapeId="1064" r:id="rId11" name="ListBox_rayon"/>
      </mc:Fallback>
    </mc:AlternateContent>
    <mc:AlternateContent xmlns:mc="http://schemas.openxmlformats.org/markup-compatibility/2006">
      <mc:Choice Requires="x14">
        <control shapeId="1062" r:id="rId13" name="TextBox_typeoutil">
          <controlPr defaultSize="0" autoLine="0" autoPict="0" r:id="rId14">
            <anchor moveWithCells="1">
              <from>
                <xdr:col>4</xdr:col>
                <xdr:colOff>57150</xdr:colOff>
                <xdr:row>11</xdr:row>
                <xdr:rowOff>295275</xdr:rowOff>
              </from>
              <to>
                <xdr:col>4</xdr:col>
                <xdr:colOff>1333500</xdr:colOff>
                <xdr:row>11</xdr:row>
                <xdr:rowOff>552450</xdr:rowOff>
              </to>
            </anchor>
          </controlPr>
        </control>
      </mc:Choice>
      <mc:Fallback>
        <control shapeId="1062" r:id="rId13" name="TextBox_typeoutil"/>
      </mc:Fallback>
    </mc:AlternateContent>
    <mc:AlternateContent xmlns:mc="http://schemas.openxmlformats.org/markup-compatibility/2006">
      <mc:Choice Requires="x14">
        <control shapeId="1059" r:id="rId15" name="AFFICHER_TOUT">
          <controlPr defaultSize="0" autoLine="0" r:id="rId16">
            <anchor moveWithCells="1">
              <from>
                <xdr:col>6</xdr:col>
                <xdr:colOff>161925</xdr:colOff>
                <xdr:row>6</xdr:row>
                <xdr:rowOff>95250</xdr:rowOff>
              </from>
              <to>
                <xdr:col>9</xdr:col>
                <xdr:colOff>571500</xdr:colOff>
                <xdr:row>9</xdr:row>
                <xdr:rowOff>9525</xdr:rowOff>
              </to>
            </anchor>
          </controlPr>
        </control>
      </mc:Choice>
      <mc:Fallback>
        <control shapeId="1059" r:id="rId15" name="AFFICHER_TOUT"/>
      </mc:Fallback>
    </mc:AlternateContent>
    <mc:AlternateContent xmlns:mc="http://schemas.openxmlformats.org/markup-compatibility/2006">
      <mc:Choice Requires="x14">
        <control shapeId="1058" r:id="rId17" name="MITSUI">
          <controlPr defaultSize="0" autoLine="0" r:id="rId18">
            <anchor moveWithCells="1">
              <from>
                <xdr:col>10</xdr:col>
                <xdr:colOff>200025</xdr:colOff>
                <xdr:row>3</xdr:row>
                <xdr:rowOff>114300</xdr:rowOff>
              </from>
              <to>
                <xdr:col>11</xdr:col>
                <xdr:colOff>571500</xdr:colOff>
                <xdr:row>6</xdr:row>
                <xdr:rowOff>28575</xdr:rowOff>
              </to>
            </anchor>
          </controlPr>
        </control>
      </mc:Choice>
      <mc:Fallback>
        <control shapeId="1058" r:id="rId17" name="MITSUI"/>
      </mc:Fallback>
    </mc:AlternateContent>
    <mc:AlternateContent xmlns:mc="http://schemas.openxmlformats.org/markup-compatibility/2006">
      <mc:Choice Requires="x14">
        <control shapeId="1057" r:id="rId19" name="KIWA_4">
          <controlPr defaultSize="0" autoLine="0" r:id="rId20">
            <anchor moveWithCells="1">
              <from>
                <xdr:col>8</xdr:col>
                <xdr:colOff>466725</xdr:colOff>
                <xdr:row>3</xdr:row>
                <xdr:rowOff>95250</xdr:rowOff>
              </from>
              <to>
                <xdr:col>10</xdr:col>
                <xdr:colOff>123825</xdr:colOff>
                <xdr:row>6</xdr:row>
                <xdr:rowOff>9525</xdr:rowOff>
              </to>
            </anchor>
          </controlPr>
        </control>
      </mc:Choice>
      <mc:Fallback>
        <control shapeId="1057" r:id="rId19" name="KIWA_4"/>
      </mc:Fallback>
    </mc:AlternateContent>
    <mc:AlternateContent xmlns:mc="http://schemas.openxmlformats.org/markup-compatibility/2006">
      <mc:Choice Requires="x14">
        <control shapeId="1056" r:id="rId21" name="KIWA_3">
          <controlPr defaultSize="0" autoLine="0" r:id="rId22">
            <anchor moveWithCells="1">
              <from>
                <xdr:col>7</xdr:col>
                <xdr:colOff>28575</xdr:colOff>
                <xdr:row>3</xdr:row>
                <xdr:rowOff>95250</xdr:rowOff>
              </from>
              <to>
                <xdr:col>8</xdr:col>
                <xdr:colOff>400050</xdr:colOff>
                <xdr:row>6</xdr:row>
                <xdr:rowOff>9525</xdr:rowOff>
              </to>
            </anchor>
          </controlPr>
        </control>
      </mc:Choice>
      <mc:Fallback>
        <control shapeId="1056" r:id="rId21" name="KIWA_3"/>
      </mc:Fallback>
    </mc:AlternateContent>
    <mc:AlternateContent xmlns:mc="http://schemas.openxmlformats.org/markup-compatibility/2006">
      <mc:Choice Requires="x14">
        <control shapeId="1055" r:id="rId23" name="KIWA_2">
          <controlPr defaultSize="0" autoLine="0" r:id="rId24">
            <anchor moveWithCells="1">
              <from>
                <xdr:col>5</xdr:col>
                <xdr:colOff>352425</xdr:colOff>
                <xdr:row>3</xdr:row>
                <xdr:rowOff>85725</xdr:rowOff>
              </from>
              <to>
                <xdr:col>6</xdr:col>
                <xdr:colOff>752475</xdr:colOff>
                <xdr:row>6</xdr:row>
                <xdr:rowOff>0</xdr:rowOff>
              </to>
            </anchor>
          </controlPr>
        </control>
      </mc:Choice>
      <mc:Fallback>
        <control shapeId="1055" r:id="rId23" name="KIWA_2"/>
      </mc:Fallback>
    </mc:AlternateContent>
    <mc:AlternateContent xmlns:mc="http://schemas.openxmlformats.org/markup-compatibility/2006">
      <mc:Choice Requires="x14">
        <control shapeId="1054" r:id="rId25" name="KIWA_1">
          <controlPr defaultSize="0" autoLine="0" r:id="rId26">
            <anchor moveWithCells="1">
              <from>
                <xdr:col>4</xdr:col>
                <xdr:colOff>390525</xdr:colOff>
                <xdr:row>3</xdr:row>
                <xdr:rowOff>85725</xdr:rowOff>
              </from>
              <to>
                <xdr:col>5</xdr:col>
                <xdr:colOff>257175</xdr:colOff>
                <xdr:row>6</xdr:row>
                <xdr:rowOff>0</xdr:rowOff>
              </to>
            </anchor>
          </controlPr>
        </control>
      </mc:Choice>
      <mc:Fallback>
        <control shapeId="1054" r:id="rId25" name="KIWA_1"/>
      </mc:Fallback>
    </mc:AlternateContent>
    <mc:AlternateContent xmlns:mc="http://schemas.openxmlformats.org/markup-compatibility/2006">
      <mc:Choice Requires="x14">
        <control shapeId="1041" r:id="rId27" name="Vu_ATELIER">
          <controlPr defaultSize="0" autoLine="0" r:id="rId28">
            <anchor moveWithCells="1">
              <from>
                <xdr:col>0</xdr:col>
                <xdr:colOff>381000</xdr:colOff>
                <xdr:row>6</xdr:row>
                <xdr:rowOff>152400</xdr:rowOff>
              </from>
              <to>
                <xdr:col>2</xdr:col>
                <xdr:colOff>352425</xdr:colOff>
                <xdr:row>9</xdr:row>
                <xdr:rowOff>19050</xdr:rowOff>
              </to>
            </anchor>
          </controlPr>
        </control>
      </mc:Choice>
      <mc:Fallback>
        <control shapeId="1041" r:id="rId27" name="Vu_ATELIER"/>
      </mc:Fallback>
    </mc:AlternateContent>
    <mc:AlternateContent xmlns:mc="http://schemas.openxmlformats.org/markup-compatibility/2006">
      <mc:Choice Requires="x14">
        <control shapeId="1040" r:id="rId29" name="Vu_FAO">
          <controlPr defaultSize="0" autoLine="0" r:id="rId30">
            <anchor moveWithCells="1">
              <from>
                <xdr:col>0</xdr:col>
                <xdr:colOff>390525</xdr:colOff>
                <xdr:row>3</xdr:row>
                <xdr:rowOff>85725</xdr:rowOff>
              </from>
              <to>
                <xdr:col>2</xdr:col>
                <xdr:colOff>381000</xdr:colOff>
                <xdr:row>6</xdr:row>
                <xdr:rowOff>0</xdr:rowOff>
              </to>
            </anchor>
          </controlPr>
        </control>
      </mc:Choice>
      <mc:Fallback>
        <control shapeId="1040" r:id="rId29" name="Vu_FAO"/>
      </mc:Fallback>
    </mc:AlternateContent>
    <mc:AlternateContent xmlns:mc="http://schemas.openxmlformats.org/markup-compatibility/2006">
      <mc:Choice Requires="x14">
        <control shapeId="1066" r:id="rId31" name="TxtDIAM">
          <controlPr defaultSize="0" autoLine="0" r:id="rId32">
            <anchor moveWithCells="1">
              <from>
                <xdr:col>5</xdr:col>
                <xdr:colOff>66675</xdr:colOff>
                <xdr:row>11</xdr:row>
                <xdr:rowOff>276225</xdr:rowOff>
              </from>
              <to>
                <xdr:col>5</xdr:col>
                <xdr:colOff>809625</xdr:colOff>
                <xdr:row>11</xdr:row>
                <xdr:rowOff>552450</xdr:rowOff>
              </to>
            </anchor>
          </controlPr>
        </control>
      </mc:Choice>
      <mc:Fallback>
        <control shapeId="1066" r:id="rId31" name="TxtDIA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autoPageBreaks="0"/>
  </sheetPr>
  <dimension ref="C2:H39"/>
  <sheetViews>
    <sheetView workbookViewId="0">
      <selection activeCell="C7" sqref="C7"/>
    </sheetView>
  </sheetViews>
  <sheetFormatPr baseColWidth="10" defaultRowHeight="15" x14ac:dyDescent="0.25"/>
  <cols>
    <col min="3" max="3" width="35.85546875" bestFit="1" customWidth="1"/>
  </cols>
  <sheetData>
    <row r="2" spans="3:8" x14ac:dyDescent="0.25">
      <c r="C2" s="13" t="s">
        <v>86</v>
      </c>
    </row>
    <row r="3" spans="3:8" ht="15.75" x14ac:dyDescent="0.25">
      <c r="C3" s="16" t="s">
        <v>72</v>
      </c>
      <c r="H3" s="7" t="s">
        <v>2</v>
      </c>
    </row>
    <row r="4" spans="3:8" ht="15.75" x14ac:dyDescent="0.25">
      <c r="C4" s="15" t="s">
        <v>84</v>
      </c>
      <c r="H4" s="24" t="s">
        <v>25</v>
      </c>
    </row>
    <row r="5" spans="3:8" ht="15.75" x14ac:dyDescent="0.25">
      <c r="C5" s="15" t="s">
        <v>54</v>
      </c>
      <c r="H5" s="3" t="s">
        <v>31</v>
      </c>
    </row>
    <row r="6" spans="3:8" ht="15.75" x14ac:dyDescent="0.25">
      <c r="C6" s="15" t="s">
        <v>37</v>
      </c>
      <c r="H6" s="24" t="s">
        <v>30</v>
      </c>
    </row>
    <row r="7" spans="3:8" ht="15.75" x14ac:dyDescent="0.25">
      <c r="C7" s="15" t="s">
        <v>82</v>
      </c>
      <c r="H7" s="6" t="s">
        <v>21</v>
      </c>
    </row>
    <row r="8" spans="3:8" ht="15.75" x14ac:dyDescent="0.25">
      <c r="C8" s="15" t="s">
        <v>62</v>
      </c>
      <c r="H8" s="24" t="s">
        <v>27</v>
      </c>
    </row>
    <row r="9" spans="3:8" ht="15.75" x14ac:dyDescent="0.25">
      <c r="C9" s="15" t="s">
        <v>59</v>
      </c>
    </row>
    <row r="10" spans="3:8" ht="15.75" x14ac:dyDescent="0.25">
      <c r="C10" s="15" t="s">
        <v>71</v>
      </c>
    </row>
    <row r="11" spans="3:8" ht="15.75" x14ac:dyDescent="0.25">
      <c r="C11" s="15" t="s">
        <v>77</v>
      </c>
    </row>
    <row r="12" spans="3:8" ht="15.75" x14ac:dyDescent="0.25">
      <c r="C12" s="15" t="s">
        <v>85</v>
      </c>
    </row>
    <row r="13" spans="3:8" ht="15.75" x14ac:dyDescent="0.25">
      <c r="C13" s="15" t="s">
        <v>22</v>
      </c>
    </row>
    <row r="14" spans="3:8" ht="15.75" x14ac:dyDescent="0.25">
      <c r="C14" s="15" t="s">
        <v>32</v>
      </c>
    </row>
    <row r="15" spans="3:8" ht="15.75" x14ac:dyDescent="0.25">
      <c r="C15" s="15" t="s">
        <v>66</v>
      </c>
    </row>
    <row r="16" spans="3:8" ht="15.75" x14ac:dyDescent="0.25">
      <c r="C16" s="15" t="s">
        <v>74</v>
      </c>
    </row>
    <row r="17" spans="3:3" ht="15.75" x14ac:dyDescent="0.25">
      <c r="C17" s="15" t="s">
        <v>79</v>
      </c>
    </row>
    <row r="18" spans="3:3" ht="15.75" x14ac:dyDescent="0.25">
      <c r="C18" s="15" t="s">
        <v>36</v>
      </c>
    </row>
    <row r="19" spans="3:3" ht="15.75" x14ac:dyDescent="0.25">
      <c r="C19" s="15" t="s">
        <v>61</v>
      </c>
    </row>
    <row r="20" spans="3:3" ht="15.75" x14ac:dyDescent="0.25">
      <c r="C20" s="15" t="s">
        <v>63</v>
      </c>
    </row>
    <row r="21" spans="3:3" ht="15.75" x14ac:dyDescent="0.25">
      <c r="C21" s="15" t="s">
        <v>68</v>
      </c>
    </row>
    <row r="22" spans="3:3" ht="15.75" x14ac:dyDescent="0.25">
      <c r="C22" s="14" t="s">
        <v>78</v>
      </c>
    </row>
    <row r="23" spans="3:3" ht="15.75" x14ac:dyDescent="0.25">
      <c r="C23" s="15" t="s">
        <v>81</v>
      </c>
    </row>
    <row r="24" spans="3:3" ht="15.75" x14ac:dyDescent="0.25">
      <c r="C24" s="15" t="s">
        <v>47</v>
      </c>
    </row>
    <row r="25" spans="3:3" ht="15.75" x14ac:dyDescent="0.25">
      <c r="C25" s="15" t="s">
        <v>35</v>
      </c>
    </row>
    <row r="26" spans="3:3" ht="15.75" x14ac:dyDescent="0.25">
      <c r="C26" s="15" t="s">
        <v>87</v>
      </c>
    </row>
    <row r="27" spans="3:3" ht="15.75" x14ac:dyDescent="0.25">
      <c r="C27" s="15" t="s">
        <v>73</v>
      </c>
    </row>
    <row r="28" spans="3:3" ht="15.75" x14ac:dyDescent="0.25">
      <c r="C28" s="15" t="s">
        <v>67</v>
      </c>
    </row>
    <row r="29" spans="3:3" ht="15.75" x14ac:dyDescent="0.25">
      <c r="C29" s="15" t="s">
        <v>83</v>
      </c>
    </row>
    <row r="30" spans="3:3" ht="15.75" x14ac:dyDescent="0.25">
      <c r="C30" s="14" t="s">
        <v>76</v>
      </c>
    </row>
    <row r="31" spans="3:3" ht="15.75" x14ac:dyDescent="0.25">
      <c r="C31" s="14" t="s">
        <v>50</v>
      </c>
    </row>
    <row r="32" spans="3:3" ht="15.75" x14ac:dyDescent="0.25">
      <c r="C32" s="15" t="s">
        <v>64</v>
      </c>
    </row>
    <row r="33" spans="3:3" ht="15.75" x14ac:dyDescent="0.25">
      <c r="C33" s="15" t="s">
        <v>51</v>
      </c>
    </row>
    <row r="34" spans="3:3" ht="15.75" x14ac:dyDescent="0.25">
      <c r="C34" s="15" t="s">
        <v>60</v>
      </c>
    </row>
    <row r="35" spans="3:3" ht="15.75" x14ac:dyDescent="0.25">
      <c r="C35" s="15" t="s">
        <v>65</v>
      </c>
    </row>
    <row r="36" spans="3:3" ht="15.75" x14ac:dyDescent="0.25">
      <c r="C36" s="15" t="s">
        <v>89</v>
      </c>
    </row>
    <row r="37" spans="3:3" ht="15.75" x14ac:dyDescent="0.25">
      <c r="C37" s="15" t="s">
        <v>90</v>
      </c>
    </row>
    <row r="38" spans="3:3" ht="15.75" x14ac:dyDescent="0.25">
      <c r="C38" s="15" t="s">
        <v>28</v>
      </c>
    </row>
    <row r="39" spans="3:3" ht="15.75" x14ac:dyDescent="0.25">
      <c r="C39" s="15" t="s">
        <v>80</v>
      </c>
    </row>
  </sheetData>
  <customSheetViews>
    <customSheetView guid="{2118CA9B-1BA1-4E18-A594-7C31796F8081}">
      <selection activeCell="C7" sqref="C7"/>
      <pageMargins left="0.7" right="0.7" top="0.75" bottom="0.75" header="0.3" footer="0.3"/>
    </customSheetView>
    <customSheetView guid="{63BAA594-F7AE-46FF-BAEB-1453083C17D3}">
      <selection activeCell="C3" sqref="C3:C38"/>
      <pageMargins left="0.7" right="0.7" top="0.75" bottom="0.75" header="0.3" footer="0.3"/>
    </customSheetView>
    <customSheetView guid="{A0BD07FC-986D-4558-8211-80658D591B1D}">
      <selection activeCell="C7" sqref="C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/>
  </sheetPr>
  <dimension ref="A1"/>
  <sheetViews>
    <sheetView workbookViewId="0"/>
  </sheetViews>
  <sheetFormatPr baseColWidth="10" defaultRowHeight="15" x14ac:dyDescent="0.25"/>
  <sheetData/>
  <customSheetViews>
    <customSheetView guid="{2118CA9B-1BA1-4E18-A594-7C31796F8081}">
      <pageMargins left="0.7" right="0.7" top="0.75" bottom="0.75" header="0.3" footer="0.3"/>
    </customSheetView>
    <customSheetView guid="{63BAA594-F7AE-46FF-BAEB-1453083C17D3}">
      <pageMargins left="0.7" right="0.7" top="0.75" bottom="0.75" header="0.3" footer="0.3"/>
    </customSheetView>
    <customSheetView guid="{A0BD07FC-986D-4558-8211-80658D591B1D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Machine</vt:lpstr>
      <vt:lpstr>typeoutil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André dede</cp:lastModifiedBy>
  <dcterms:created xsi:type="dcterms:W3CDTF">2020-09-15T04:08:20Z</dcterms:created>
  <dcterms:modified xsi:type="dcterms:W3CDTF">2021-02-14T23:27:04Z</dcterms:modified>
</cp:coreProperties>
</file>