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300"/>
  </bookViews>
  <sheets>
    <sheet name="ESSAI" sheetId="1" r:id="rId1"/>
    <sheet name="retest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9" i="1" l="1"/>
  <c r="F19" i="1"/>
  <c r="E3" i="1" l="1"/>
  <c r="C3" i="1"/>
  <c r="D3" i="1"/>
  <c r="B13" i="1"/>
  <c r="A8" i="1"/>
  <c r="A9" i="1" s="1"/>
  <c r="A10" i="1" s="1"/>
  <c r="A11" i="1" s="1"/>
  <c r="A12" i="1" s="1"/>
  <c r="A13" i="1" s="1"/>
  <c r="A14" i="1" s="1"/>
  <c r="A15" i="1" s="1"/>
  <c r="A16" i="1" s="1"/>
  <c r="A7" i="1"/>
  <c r="B3" i="1"/>
  <c r="A4" i="1"/>
  <c r="A5" i="1" s="1"/>
  <c r="A3" i="1"/>
  <c r="E19" i="2" l="1"/>
  <c r="C20" i="3"/>
  <c r="F19" i="3"/>
  <c r="F18" i="3"/>
  <c r="E18" i="3"/>
  <c r="D18" i="3"/>
  <c r="D20" i="3" s="1"/>
  <c r="C18" i="3"/>
  <c r="C20" i="2"/>
  <c r="D19" i="2"/>
  <c r="F18" i="2"/>
  <c r="F19" i="2" s="1"/>
  <c r="E18" i="2"/>
  <c r="D18" i="2"/>
  <c r="D20" i="2" s="1"/>
  <c r="C18" i="2"/>
  <c r="C20" i="1"/>
  <c r="C18" i="1"/>
  <c r="E18" i="1"/>
  <c r="E20" i="1" s="1"/>
  <c r="F18" i="1"/>
  <c r="D18" i="1"/>
  <c r="D19" i="1" s="1"/>
  <c r="D20" i="1" l="1"/>
  <c r="D19" i="3"/>
</calcChain>
</file>

<file path=xl/sharedStrings.xml><?xml version="1.0" encoding="utf-8"?>
<sst xmlns="http://schemas.openxmlformats.org/spreadsheetml/2006/main" count="94" uniqueCount="21">
  <si>
    <t>facture</t>
  </si>
  <si>
    <t>Frans bonhomme</t>
  </si>
  <si>
    <t xml:space="preserve">manchon brossette </t>
  </si>
  <si>
    <t>grillage brossette</t>
  </si>
  <si>
    <t>Bonifay</t>
  </si>
  <si>
    <t>Bricomarché</t>
  </si>
  <si>
    <t>Robert salaires</t>
  </si>
  <si>
    <t xml:space="preserve">Robert charges </t>
  </si>
  <si>
    <t>Numéro</t>
  </si>
  <si>
    <t>Total</t>
  </si>
  <si>
    <t>Commun</t>
  </si>
  <si>
    <t xml:space="preserve">Grande 
maison </t>
  </si>
  <si>
    <t xml:space="preserve">Petite 
maison </t>
  </si>
  <si>
    <t>Pelle</t>
  </si>
  <si>
    <t xml:space="preserve">Total </t>
  </si>
  <si>
    <t>Sable</t>
  </si>
  <si>
    <t>Manchon brossette</t>
  </si>
  <si>
    <t>Colle leroy+ PVC</t>
  </si>
  <si>
    <t xml:space="preserve">Total par maison </t>
  </si>
  <si>
    <t>répartition du commun (60/40)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</si>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</sst>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olonna MT"/>
      <family val="5"/>
    </font>
    <font>
      <b/>
      <sz val="14"/>
      <color theme="1"/>
      <name val="Colonna MT"/>
      <family val="5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8BC5"/>
        <bgColor indexed="64"/>
      </patternFill>
    </fill>
    <fill>
      <patternFill patternType="solid">
        <fgColor theme="4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/>
    <xf numFmtId="2" fontId="2" fillId="2" borderId="10" xfId="0" applyNumberFormat="1" applyFont="1" applyFill="1" applyBorder="1"/>
    <xf numFmtId="0" fontId="0" fillId="3" borderId="1" xfId="0" applyFill="1" applyBorder="1"/>
    <xf numFmtId="0" fontId="0" fillId="4" borderId="1" xfId="0" applyFill="1" applyBorder="1"/>
    <xf numFmtId="0" fontId="0" fillId="4" borderId="2" xfId="0" applyFill="1" applyBorder="1"/>
    <xf numFmtId="0" fontId="0" fillId="2" borderId="4" xfId="0" applyFill="1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2" fontId="0" fillId="2" borderId="4" xfId="0" applyNumberForma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2" fillId="2" borderId="10" xfId="0" applyNumberFormat="1" applyFont="1" applyFill="1" applyBorder="1" applyAlignment="1">
      <alignment horizontal="right" vertical="center"/>
    </xf>
    <xf numFmtId="2" fontId="2" fillId="2" borderId="11" xfId="0" applyNumberFormat="1" applyFont="1" applyFill="1" applyBorder="1" applyAlignment="1">
      <alignment horizontal="right" vertical="center"/>
    </xf>
    <xf numFmtId="0" fontId="0" fillId="2" borderId="7" xfId="0" applyFill="1" applyBorder="1" applyAlignment="1">
      <alignment horizontal="right"/>
    </xf>
    <xf numFmtId="2" fontId="0" fillId="2" borderId="7" xfId="0" applyNumberFormat="1" applyFill="1" applyBorder="1" applyAlignment="1">
      <alignment horizontal="right"/>
    </xf>
    <xf numFmtId="2" fontId="0" fillId="2" borderId="8" xfId="0" applyNumberFormat="1" applyFill="1" applyBorder="1" applyAlignment="1">
      <alignment horizontal="right" vertical="center"/>
    </xf>
    <xf numFmtId="0" fontId="0" fillId="2" borderId="4" xfId="0" applyFill="1" applyBorder="1" applyAlignment="1">
      <alignment horizontal="right"/>
    </xf>
    <xf numFmtId="2" fontId="0" fillId="2" borderId="4" xfId="0" applyNumberFormat="1" applyFill="1" applyBorder="1" applyAlignment="1">
      <alignment horizontal="right"/>
    </xf>
    <xf numFmtId="0" fontId="0" fillId="2" borderId="5" xfId="0" applyFill="1" applyBorder="1" applyAlignment="1">
      <alignment horizontal="right" vertical="center"/>
    </xf>
    <xf numFmtId="2" fontId="0" fillId="2" borderId="5" xfId="0" applyNumberFormat="1" applyFill="1" applyBorder="1" applyAlignment="1">
      <alignment horizontal="right" vertical="center"/>
    </xf>
    <xf numFmtId="0" fontId="0" fillId="2" borderId="1" xfId="0" quotePrefix="1" applyFill="1" applyBorder="1" applyAlignment="1">
      <alignment horizontal="center" vertical="center"/>
    </xf>
    <xf numFmtId="0" fontId="5" fillId="0" borderId="1" xfId="0" applyFont="1" applyBorder="1"/>
    <xf numFmtId="0" fontId="2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Continuous" vertical="center"/>
    </xf>
    <xf numFmtId="0" fontId="1" fillId="0" borderId="12" xfId="0" applyFont="1" applyBorder="1" applyAlignment="1">
      <alignment horizontal="centerContinuous" vertical="center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2" borderId="15" xfId="0" applyFill="1" applyBorder="1"/>
    <xf numFmtId="2" fontId="0" fillId="2" borderId="15" xfId="0" applyNumberFormat="1" applyFill="1" applyBorder="1"/>
    <xf numFmtId="2" fontId="0" fillId="2" borderId="15" xfId="0" applyNumberFormat="1" applyFill="1" applyBorder="1" applyAlignment="1">
      <alignment horizontal="right" vertical="center"/>
    </xf>
    <xf numFmtId="2" fontId="0" fillId="2" borderId="16" xfId="0" applyNumberFormat="1" applyFill="1" applyBorder="1" applyAlignment="1">
      <alignment horizontal="right" vertical="center"/>
    </xf>
    <xf numFmtId="0" fontId="0" fillId="2" borderId="4" xfId="0" applyFill="1" applyBorder="1" applyAlignment="1">
      <alignment horizontal="right" vertical="center"/>
    </xf>
    <xf numFmtId="0" fontId="1" fillId="0" borderId="3" xfId="0" applyFont="1" applyBorder="1" applyAlignment="1">
      <alignment horizontal="centerContinuous" vertical="center"/>
    </xf>
    <xf numFmtId="0" fontId="1" fillId="0" borderId="4" xfId="0" applyFont="1" applyBorder="1" applyAlignment="1">
      <alignment horizontal="centerContinuous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</cellXfs>
  <cellStyles count="1">
    <cellStyle name="Normal" xfId="0" builtinId="0"/>
  </cellStyles>
  <dxfs count="3">
    <dxf>
      <border outline="0">
        <top style="thin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8BC5"/>
      <color rgb="FFFF4B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F20" totalsRowShown="0" headerRowDxfId="2" headerRowBorderDxfId="1" tableBorderDxfId="0">
  <autoFilter ref="A1:F20"/>
  <tableColumns count="6">
    <tableColumn id="1" name="Numéro"/>
    <tableColumn id="2" name="facture"/>
    <tableColumn id="3" name="Total"/>
    <tableColumn id="4" name="Commun"/>
    <tableColumn id="5" name="Grande _x000a_maison "/>
    <tableColumn id="6" name="Petite _x000a_maison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zoomScaleNormal="100" workbookViewId="0">
      <selection activeCell="E22" sqref="E22"/>
    </sheetView>
  </sheetViews>
  <sheetFormatPr baseColWidth="10" defaultRowHeight="15" x14ac:dyDescent="0.25"/>
  <cols>
    <col min="1" max="1" width="11.7109375" bestFit="1" customWidth="1"/>
    <col min="2" max="2" width="18.5703125" bestFit="1" customWidth="1"/>
    <col min="4" max="4" width="12.28515625" bestFit="1" customWidth="1"/>
    <col min="5" max="5" width="13.42578125" customWidth="1"/>
    <col min="6" max="6" width="12.140625" style="1" customWidth="1"/>
  </cols>
  <sheetData>
    <row r="1" spans="1:6" ht="40.5" x14ac:dyDescent="0.25">
      <c r="A1" s="12" t="s">
        <v>8</v>
      </c>
      <c r="B1" s="12" t="s">
        <v>0</v>
      </c>
      <c r="C1" s="12" t="s">
        <v>9</v>
      </c>
      <c r="D1" s="12" t="s">
        <v>10</v>
      </c>
      <c r="E1" s="13" t="s">
        <v>11</v>
      </c>
      <c r="F1" s="13" t="s">
        <v>12</v>
      </c>
    </row>
    <row r="2" spans="1:6" x14ac:dyDescent="0.25">
      <c r="A2" s="2">
        <v>2</v>
      </c>
      <c r="B2" s="2" t="s">
        <v>13</v>
      </c>
      <c r="C2" s="2">
        <v>454.48</v>
      </c>
      <c r="D2" s="5">
        <v>454.48</v>
      </c>
      <c r="E2" s="2"/>
      <c r="F2" s="23" t="s">
        <v>20</v>
      </c>
    </row>
    <row r="3" spans="1:6" x14ac:dyDescent="0.25">
      <c r="A3" s="5">
        <f>A2+1</f>
        <v>3</v>
      </c>
      <c r="B3" s="5" t="str">
        <f>B2</f>
        <v>Pelle</v>
      </c>
      <c r="C3" s="5">
        <f t="shared" ref="C3:D3" si="0">C2</f>
        <v>454.48</v>
      </c>
      <c r="D3" s="5">
        <f t="shared" si="0"/>
        <v>454.48</v>
      </c>
      <c r="E3" s="24" t="b">
        <f>ISBLANK(E2)</f>
        <v>1</v>
      </c>
      <c r="F3" s="23" t="s">
        <v>20</v>
      </c>
    </row>
    <row r="4" spans="1:6" x14ac:dyDescent="0.25">
      <c r="A4" s="5">
        <f t="shared" ref="A4:A5" si="1">A3+1</f>
        <v>4</v>
      </c>
      <c r="B4" s="2" t="s">
        <v>15</v>
      </c>
      <c r="C4" s="6">
        <v>297.81</v>
      </c>
      <c r="D4" s="2">
        <v>297.81</v>
      </c>
      <c r="E4" s="2"/>
      <c r="F4" s="23" t="s">
        <v>20</v>
      </c>
    </row>
    <row r="5" spans="1:6" x14ac:dyDescent="0.25">
      <c r="A5" s="5">
        <f t="shared" si="1"/>
        <v>5</v>
      </c>
      <c r="B5" s="2" t="s">
        <v>16</v>
      </c>
      <c r="C5" s="6">
        <v>25.47</v>
      </c>
      <c r="D5" s="2"/>
      <c r="E5" s="2"/>
      <c r="F5" s="9">
        <v>25.47</v>
      </c>
    </row>
    <row r="6" spans="1:6" x14ac:dyDescent="0.25">
      <c r="A6" s="2">
        <v>7</v>
      </c>
      <c r="B6" s="2" t="s">
        <v>17</v>
      </c>
      <c r="C6" s="6">
        <v>81.459999999999994</v>
      </c>
      <c r="D6" s="2"/>
      <c r="E6" s="2">
        <v>29.7</v>
      </c>
      <c r="F6" s="9">
        <v>51.76</v>
      </c>
    </row>
    <row r="7" spans="1:6" x14ac:dyDescent="0.25">
      <c r="A7" s="5">
        <f>A6+1</f>
        <v>8</v>
      </c>
      <c r="B7" s="2" t="s">
        <v>1</v>
      </c>
      <c r="C7" s="6">
        <v>1892</v>
      </c>
      <c r="D7" s="2"/>
      <c r="E7" s="2">
        <v>1099.23</v>
      </c>
      <c r="F7" s="9">
        <v>792.17</v>
      </c>
    </row>
    <row r="8" spans="1:6" x14ac:dyDescent="0.25">
      <c r="A8" s="5">
        <f t="shared" ref="A8:A16" si="2">A7+1</f>
        <v>9</v>
      </c>
      <c r="B8" s="2" t="s">
        <v>15</v>
      </c>
      <c r="C8" s="6">
        <v>327.45999999999998</v>
      </c>
      <c r="D8" s="2">
        <v>327.45999999999998</v>
      </c>
      <c r="E8" s="2"/>
      <c r="F8" s="23" t="s">
        <v>20</v>
      </c>
    </row>
    <row r="9" spans="1:6" x14ac:dyDescent="0.25">
      <c r="A9" s="5">
        <f t="shared" si="2"/>
        <v>10</v>
      </c>
      <c r="B9" s="2" t="s">
        <v>2</v>
      </c>
      <c r="C9" s="6">
        <v>25.47</v>
      </c>
      <c r="D9" s="2"/>
      <c r="E9" s="2"/>
      <c r="F9" s="9">
        <v>25.47</v>
      </c>
    </row>
    <row r="10" spans="1:6" x14ac:dyDescent="0.25">
      <c r="A10" s="5">
        <f t="shared" si="2"/>
        <v>11</v>
      </c>
      <c r="B10" s="2" t="s">
        <v>3</v>
      </c>
      <c r="C10" s="6">
        <v>50.96</v>
      </c>
      <c r="D10" s="2">
        <v>50.96</v>
      </c>
      <c r="E10" s="2"/>
      <c r="F10" s="23" t="s">
        <v>20</v>
      </c>
    </row>
    <row r="11" spans="1:6" x14ac:dyDescent="0.25">
      <c r="A11" s="5">
        <f t="shared" si="2"/>
        <v>12</v>
      </c>
      <c r="B11" s="2" t="s">
        <v>1</v>
      </c>
      <c r="C11" s="6">
        <v>47.47</v>
      </c>
      <c r="D11" s="2">
        <v>47.47</v>
      </c>
      <c r="E11" s="2"/>
      <c r="F11" s="23" t="s">
        <v>20</v>
      </c>
    </row>
    <row r="12" spans="1:6" x14ac:dyDescent="0.25">
      <c r="A12" s="5">
        <f t="shared" si="2"/>
        <v>13</v>
      </c>
      <c r="B12" s="5" t="s">
        <v>1</v>
      </c>
      <c r="C12" s="6">
        <v>31.63</v>
      </c>
      <c r="D12" s="2">
        <v>31.63</v>
      </c>
      <c r="E12" s="2"/>
      <c r="F12" s="23" t="s">
        <v>20</v>
      </c>
    </row>
    <row r="13" spans="1:6" x14ac:dyDescent="0.25">
      <c r="A13" s="5">
        <f t="shared" si="2"/>
        <v>14</v>
      </c>
      <c r="B13" s="5" t="str">
        <f>B12</f>
        <v>Frans bonhomme</v>
      </c>
      <c r="C13" s="6">
        <v>6.09</v>
      </c>
      <c r="D13" s="2">
        <v>6.09</v>
      </c>
      <c r="E13" s="2"/>
      <c r="F13" s="23" t="s">
        <v>20</v>
      </c>
    </row>
    <row r="14" spans="1:6" x14ac:dyDescent="0.25">
      <c r="A14" s="5">
        <f t="shared" si="2"/>
        <v>15</v>
      </c>
      <c r="B14" s="2" t="s">
        <v>4</v>
      </c>
      <c r="C14" s="6">
        <v>8.24</v>
      </c>
      <c r="D14" s="2">
        <v>8.24</v>
      </c>
      <c r="E14" s="2"/>
      <c r="F14" s="23" t="s">
        <v>20</v>
      </c>
    </row>
    <row r="15" spans="1:6" x14ac:dyDescent="0.25">
      <c r="A15" s="5">
        <f t="shared" si="2"/>
        <v>16</v>
      </c>
      <c r="B15" s="2" t="s">
        <v>5</v>
      </c>
      <c r="C15" s="6">
        <v>29.48</v>
      </c>
      <c r="D15" s="2"/>
      <c r="E15" s="2"/>
      <c r="F15" s="9">
        <v>29.48</v>
      </c>
    </row>
    <row r="16" spans="1:6" x14ac:dyDescent="0.25">
      <c r="A16" s="5">
        <f t="shared" si="2"/>
        <v>17</v>
      </c>
      <c r="B16" s="2" t="s">
        <v>6</v>
      </c>
      <c r="C16" s="6">
        <v>2325.5700000000002</v>
      </c>
      <c r="D16" s="2">
        <v>2325.5700000000002</v>
      </c>
      <c r="E16" s="2"/>
      <c r="F16" s="23" t="s">
        <v>20</v>
      </c>
    </row>
    <row r="17" spans="1:6" ht="15.75" thickBot="1" x14ac:dyDescent="0.3">
      <c r="A17" s="3"/>
      <c r="B17" s="3" t="s">
        <v>7</v>
      </c>
      <c r="C17" s="7">
        <v>990.81</v>
      </c>
      <c r="D17" s="3">
        <v>990.81</v>
      </c>
      <c r="E17" s="3"/>
      <c r="F17" s="23" t="s">
        <v>20</v>
      </c>
    </row>
    <row r="18" spans="1:6" ht="15" customHeight="1" thickBot="1" x14ac:dyDescent="0.3">
      <c r="A18" s="38" t="s">
        <v>14</v>
      </c>
      <c r="B18" s="39"/>
      <c r="C18" s="14">
        <f>SUM(C2:C17)</f>
        <v>7048.8799999999992</v>
      </c>
      <c r="D18" s="14">
        <f>SUM(D2:D17)</f>
        <v>4995</v>
      </c>
      <c r="E18" s="14">
        <f>SUM(E2:E17)</f>
        <v>1128.93</v>
      </c>
      <c r="F18" s="15">
        <f>SUM(F2:F17)</f>
        <v>924.35</v>
      </c>
    </row>
    <row r="19" spans="1:6" ht="15" customHeight="1" thickBot="1" x14ac:dyDescent="0.3">
      <c r="A19" s="40" t="s">
        <v>19</v>
      </c>
      <c r="B19" s="41"/>
      <c r="C19" s="16"/>
      <c r="D19" s="17">
        <f>-D18</f>
        <v>-4995</v>
      </c>
      <c r="E19" s="17">
        <f>(60/100)*$D$18</f>
        <v>2997</v>
      </c>
      <c r="F19" s="17">
        <f>(40/100)*$D$18</f>
        <v>1998</v>
      </c>
    </row>
    <row r="20" spans="1:6" ht="15" customHeight="1" thickBot="1" x14ac:dyDescent="0.3">
      <c r="A20" s="38" t="s">
        <v>18</v>
      </c>
      <c r="B20" s="39"/>
      <c r="C20" s="19">
        <f>SUM(C2:C17)</f>
        <v>7048.8799999999992</v>
      </c>
      <c r="D20" s="20">
        <f>SUM(D18,-D18)</f>
        <v>0</v>
      </c>
      <c r="E20" s="20">
        <f>SUM(E18:E19)</f>
        <v>4125.93</v>
      </c>
      <c r="F20" s="22">
        <v>2922.95</v>
      </c>
    </row>
  </sheetData>
  <mergeCells count="3">
    <mergeCell ref="A18:B18"/>
    <mergeCell ref="A19:B19"/>
    <mergeCell ref="A20:B20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C24" sqref="C24"/>
    </sheetView>
  </sheetViews>
  <sheetFormatPr baseColWidth="10" defaultRowHeight="15" x14ac:dyDescent="0.25"/>
  <cols>
    <col min="1" max="1" width="11.140625" customWidth="1"/>
    <col min="2" max="2" width="18.5703125" bestFit="1" customWidth="1"/>
    <col min="4" max="4" width="11.85546875" customWidth="1"/>
    <col min="5" max="5" width="13.42578125" customWidth="1"/>
    <col min="6" max="6" width="12.140625" customWidth="1"/>
  </cols>
  <sheetData>
    <row r="1" spans="1:6" ht="31.5" x14ac:dyDescent="0.25">
      <c r="A1" s="25" t="s">
        <v>8</v>
      </c>
      <c r="B1" s="25" t="s">
        <v>0</v>
      </c>
      <c r="C1" s="25" t="s">
        <v>9</v>
      </c>
      <c r="D1" s="25" t="s">
        <v>10</v>
      </c>
      <c r="E1" s="26" t="s">
        <v>11</v>
      </c>
      <c r="F1" s="26" t="s">
        <v>12</v>
      </c>
    </row>
    <row r="2" spans="1:6" x14ac:dyDescent="0.25">
      <c r="A2" s="2">
        <v>2</v>
      </c>
      <c r="B2" s="2" t="s">
        <v>13</v>
      </c>
      <c r="C2" s="2">
        <v>454.48</v>
      </c>
      <c r="D2" s="5">
        <v>454.48</v>
      </c>
      <c r="E2" s="2"/>
      <c r="F2" s="23" t="s">
        <v>20</v>
      </c>
    </row>
    <row r="3" spans="1:6" x14ac:dyDescent="0.25">
      <c r="A3" s="5">
        <v>3</v>
      </c>
      <c r="B3" s="5" t="s">
        <v>13</v>
      </c>
      <c r="C3" s="5">
        <v>454.48</v>
      </c>
      <c r="D3" s="5">
        <v>454.48</v>
      </c>
      <c r="E3" s="2"/>
      <c r="F3" s="23" t="s">
        <v>20</v>
      </c>
    </row>
    <row r="4" spans="1:6" x14ac:dyDescent="0.25">
      <c r="A4" s="5">
        <v>4</v>
      </c>
      <c r="B4" s="2" t="s">
        <v>15</v>
      </c>
      <c r="C4" s="6">
        <v>297.81</v>
      </c>
      <c r="D4" s="2">
        <v>297.81</v>
      </c>
      <c r="E4" s="2"/>
      <c r="F4" s="23" t="s">
        <v>20</v>
      </c>
    </row>
    <row r="5" spans="1:6" x14ac:dyDescent="0.25">
      <c r="A5" s="5">
        <v>5</v>
      </c>
      <c r="B5" s="2" t="s">
        <v>16</v>
      </c>
      <c r="C5" s="6">
        <v>25.47</v>
      </c>
      <c r="D5" s="2"/>
      <c r="E5" s="2"/>
      <c r="F5" s="9">
        <v>25.47</v>
      </c>
    </row>
    <row r="6" spans="1:6" x14ac:dyDescent="0.25">
      <c r="A6" s="2">
        <v>7</v>
      </c>
      <c r="B6" s="2" t="s">
        <v>17</v>
      </c>
      <c r="C6" s="6">
        <v>81.459999999999994</v>
      </c>
      <c r="D6" s="2"/>
      <c r="E6" s="2">
        <v>29.7</v>
      </c>
      <c r="F6" s="9">
        <v>51.76</v>
      </c>
    </row>
    <row r="7" spans="1:6" x14ac:dyDescent="0.25">
      <c r="A7" s="2">
        <v>8</v>
      </c>
      <c r="B7" s="2" t="s">
        <v>1</v>
      </c>
      <c r="C7" s="6">
        <v>1892</v>
      </c>
      <c r="D7" s="2"/>
      <c r="E7" s="2">
        <v>1099.23</v>
      </c>
      <c r="F7" s="9">
        <v>792.17</v>
      </c>
    </row>
    <row r="8" spans="1:6" x14ac:dyDescent="0.25">
      <c r="A8" s="2">
        <v>9</v>
      </c>
      <c r="B8" s="2" t="s">
        <v>15</v>
      </c>
      <c r="C8" s="6">
        <v>327.45999999999998</v>
      </c>
      <c r="D8" s="2">
        <v>327.45999999999998</v>
      </c>
      <c r="E8" s="2"/>
      <c r="F8" s="9"/>
    </row>
    <row r="9" spans="1:6" x14ac:dyDescent="0.25">
      <c r="A9" s="2">
        <v>10</v>
      </c>
      <c r="B9" s="2" t="s">
        <v>2</v>
      </c>
      <c r="C9" s="6">
        <v>25.47</v>
      </c>
      <c r="D9" s="2"/>
      <c r="E9" s="2"/>
      <c r="F9" s="9">
        <v>25.47</v>
      </c>
    </row>
    <row r="10" spans="1:6" x14ac:dyDescent="0.25">
      <c r="A10" s="2">
        <v>11</v>
      </c>
      <c r="B10" s="2" t="s">
        <v>3</v>
      </c>
      <c r="C10" s="6">
        <v>50.96</v>
      </c>
      <c r="D10" s="2">
        <v>50.96</v>
      </c>
      <c r="E10" s="2"/>
      <c r="F10" s="23" t="s">
        <v>20</v>
      </c>
    </row>
    <row r="11" spans="1:6" x14ac:dyDescent="0.25">
      <c r="A11" s="2">
        <v>12</v>
      </c>
      <c r="B11" s="2" t="s">
        <v>1</v>
      </c>
      <c r="C11" s="6">
        <v>47.47</v>
      </c>
      <c r="D11" s="2">
        <v>47.47</v>
      </c>
      <c r="E11" s="2"/>
      <c r="F11" s="23" t="s">
        <v>20</v>
      </c>
    </row>
    <row r="12" spans="1:6" x14ac:dyDescent="0.25">
      <c r="A12" s="2">
        <v>13</v>
      </c>
      <c r="B12" s="2" t="s">
        <v>1</v>
      </c>
      <c r="C12" s="6">
        <v>31.63</v>
      </c>
      <c r="D12" s="2">
        <v>31.63</v>
      </c>
      <c r="E12" s="2"/>
      <c r="F12" s="23" t="s">
        <v>20</v>
      </c>
    </row>
    <row r="13" spans="1:6" x14ac:dyDescent="0.25">
      <c r="A13" s="2">
        <v>14</v>
      </c>
      <c r="B13" s="2" t="s">
        <v>1</v>
      </c>
      <c r="C13" s="6">
        <v>6.09</v>
      </c>
      <c r="D13" s="2">
        <v>6.09</v>
      </c>
      <c r="E13" s="2"/>
      <c r="F13" s="23" t="s">
        <v>20</v>
      </c>
    </row>
    <row r="14" spans="1:6" x14ac:dyDescent="0.25">
      <c r="A14" s="2">
        <v>15</v>
      </c>
      <c r="B14" s="2" t="s">
        <v>4</v>
      </c>
      <c r="C14" s="6">
        <v>8.24</v>
      </c>
      <c r="D14" s="2">
        <v>8.24</v>
      </c>
      <c r="E14" s="2"/>
      <c r="F14" s="23" t="s">
        <v>20</v>
      </c>
    </row>
    <row r="15" spans="1:6" x14ac:dyDescent="0.25">
      <c r="A15" s="2">
        <v>16</v>
      </c>
      <c r="B15" s="2" t="s">
        <v>5</v>
      </c>
      <c r="C15" s="6">
        <v>29.48</v>
      </c>
      <c r="D15" s="2"/>
      <c r="E15" s="2"/>
      <c r="F15" s="9">
        <v>29.48</v>
      </c>
    </row>
    <row r="16" spans="1:6" x14ac:dyDescent="0.25">
      <c r="A16" s="2">
        <v>17</v>
      </c>
      <c r="B16" s="2" t="s">
        <v>6</v>
      </c>
      <c r="C16" s="6">
        <v>2325.5700000000002</v>
      </c>
      <c r="D16" s="2">
        <v>2325.5700000000002</v>
      </c>
      <c r="E16" s="2"/>
      <c r="F16" s="23" t="s">
        <v>20</v>
      </c>
    </row>
    <row r="17" spans="1:6" ht="15.75" thickBot="1" x14ac:dyDescent="0.3">
      <c r="A17" s="3"/>
      <c r="B17" s="3" t="s">
        <v>7</v>
      </c>
      <c r="C17" s="7">
        <v>990.81</v>
      </c>
      <c r="D17" s="3">
        <v>990.81</v>
      </c>
      <c r="E17" s="3"/>
      <c r="F17" s="23" t="s">
        <v>20</v>
      </c>
    </row>
    <row r="18" spans="1:6" ht="16.5" thickBot="1" x14ac:dyDescent="0.3">
      <c r="A18" s="28" t="s">
        <v>14</v>
      </c>
      <c r="B18" s="27"/>
      <c r="C18" s="4">
        <f>SUM(C2:C17)</f>
        <v>7048.8799999999992</v>
      </c>
      <c r="D18" s="4">
        <f>SUM(D2:D17)</f>
        <v>4995</v>
      </c>
      <c r="E18" s="4">
        <f>SUM(E2:E17)</f>
        <v>1128.93</v>
      </c>
      <c r="F18" s="15">
        <f>SUM(F2:F17)</f>
        <v>924.35</v>
      </c>
    </row>
    <row r="19" spans="1:6" x14ac:dyDescent="0.25">
      <c r="A19" s="29" t="s">
        <v>19</v>
      </c>
      <c r="B19" s="30"/>
      <c r="C19" s="31"/>
      <c r="D19" s="32">
        <f>-D18</f>
        <v>-4995</v>
      </c>
      <c r="E19" s="33">
        <f>2997</f>
        <v>2997</v>
      </c>
      <c r="F19" s="34">
        <f>SUM(F2:F17)+F18</f>
        <v>1848.7</v>
      </c>
    </row>
    <row r="20" spans="1:6" ht="15.75" thickBot="1" x14ac:dyDescent="0.3">
      <c r="A20" s="36" t="s">
        <v>18</v>
      </c>
      <c r="B20" s="37"/>
      <c r="C20" s="8">
        <f>SUM(C2:C17)</f>
        <v>7048.8799999999992</v>
      </c>
      <c r="D20" s="11">
        <f>SUM(D18,-D18)</f>
        <v>0</v>
      </c>
      <c r="E20" s="35"/>
      <c r="F20" s="2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B21" sqref="B21"/>
    </sheetView>
  </sheetViews>
  <sheetFormatPr baseColWidth="10" defaultRowHeight="15" x14ac:dyDescent="0.25"/>
  <cols>
    <col min="1" max="1" width="11.7109375" bestFit="1" customWidth="1"/>
    <col min="2" max="2" width="18.5703125" bestFit="1" customWidth="1"/>
    <col min="4" max="4" width="12.28515625" bestFit="1" customWidth="1"/>
    <col min="5" max="5" width="11.85546875" customWidth="1"/>
  </cols>
  <sheetData>
    <row r="1" spans="1:6" ht="40.5" x14ac:dyDescent="0.25">
      <c r="A1" s="12" t="s">
        <v>8</v>
      </c>
      <c r="B1" s="12" t="s">
        <v>0</v>
      </c>
      <c r="C1" s="12" t="s">
        <v>9</v>
      </c>
      <c r="D1" s="12" t="s">
        <v>10</v>
      </c>
      <c r="E1" s="13" t="s">
        <v>11</v>
      </c>
      <c r="F1" s="13" t="s">
        <v>12</v>
      </c>
    </row>
    <row r="2" spans="1:6" x14ac:dyDescent="0.25">
      <c r="A2" s="2">
        <v>2</v>
      </c>
      <c r="B2" s="2" t="s">
        <v>13</v>
      </c>
      <c r="C2" s="2">
        <v>454.48</v>
      </c>
      <c r="D2" s="5">
        <v>454.48</v>
      </c>
      <c r="E2" s="2"/>
      <c r="F2" s="9"/>
    </row>
    <row r="3" spans="1:6" x14ac:dyDescent="0.25">
      <c r="A3" s="5">
        <v>3</v>
      </c>
      <c r="B3" s="5" t="s">
        <v>13</v>
      </c>
      <c r="C3" s="5">
        <v>454.48</v>
      </c>
      <c r="D3" s="5">
        <v>454.48</v>
      </c>
      <c r="E3" s="2"/>
      <c r="F3" s="9"/>
    </row>
    <row r="4" spans="1:6" x14ac:dyDescent="0.25">
      <c r="A4" s="5">
        <v>4</v>
      </c>
      <c r="B4" s="2" t="s">
        <v>15</v>
      </c>
      <c r="C4" s="6">
        <v>297.81</v>
      </c>
      <c r="D4" s="2">
        <v>297.81</v>
      </c>
      <c r="E4" s="2"/>
      <c r="F4" s="9"/>
    </row>
    <row r="5" spans="1:6" x14ac:dyDescent="0.25">
      <c r="A5" s="5">
        <v>5</v>
      </c>
      <c r="B5" s="2" t="s">
        <v>16</v>
      </c>
      <c r="C5" s="6">
        <v>25.47</v>
      </c>
      <c r="D5" s="2"/>
      <c r="E5" s="2"/>
      <c r="F5" s="9">
        <v>25.47</v>
      </c>
    </row>
    <row r="6" spans="1:6" x14ac:dyDescent="0.25">
      <c r="A6" s="2">
        <v>7</v>
      </c>
      <c r="B6" s="2" t="s">
        <v>17</v>
      </c>
      <c r="C6" s="6">
        <v>81.459999999999994</v>
      </c>
      <c r="D6" s="2"/>
      <c r="E6" s="2">
        <v>29.7</v>
      </c>
      <c r="F6" s="9">
        <v>51.76</v>
      </c>
    </row>
    <row r="7" spans="1:6" x14ac:dyDescent="0.25">
      <c r="A7" s="5">
        <v>8</v>
      </c>
      <c r="B7" s="2" t="s">
        <v>1</v>
      </c>
      <c r="C7" s="6">
        <v>1892</v>
      </c>
      <c r="D7" s="2"/>
      <c r="E7" s="2">
        <v>1099.23</v>
      </c>
      <c r="F7" s="9">
        <v>792.17</v>
      </c>
    </row>
    <row r="8" spans="1:6" x14ac:dyDescent="0.25">
      <c r="A8" s="5">
        <v>9</v>
      </c>
      <c r="B8" s="2" t="s">
        <v>15</v>
      </c>
      <c r="C8" s="6">
        <v>327.45999999999998</v>
      </c>
      <c r="D8" s="2">
        <v>327.45999999999998</v>
      </c>
      <c r="E8" s="2"/>
      <c r="F8" s="9"/>
    </row>
    <row r="9" spans="1:6" x14ac:dyDescent="0.25">
      <c r="A9" s="5">
        <v>10</v>
      </c>
      <c r="B9" s="2" t="s">
        <v>2</v>
      </c>
      <c r="C9" s="6">
        <v>25.47</v>
      </c>
      <c r="D9" s="2"/>
      <c r="E9" s="2"/>
      <c r="F9" s="9">
        <v>25.47</v>
      </c>
    </row>
    <row r="10" spans="1:6" x14ac:dyDescent="0.25">
      <c r="A10" s="5">
        <v>11</v>
      </c>
      <c r="B10" s="2" t="s">
        <v>3</v>
      </c>
      <c r="C10" s="6">
        <v>50.96</v>
      </c>
      <c r="D10" s="2">
        <v>50.96</v>
      </c>
      <c r="E10" s="2"/>
      <c r="F10" s="9"/>
    </row>
    <row r="11" spans="1:6" x14ac:dyDescent="0.25">
      <c r="A11" s="5">
        <v>12</v>
      </c>
      <c r="B11" s="2" t="s">
        <v>1</v>
      </c>
      <c r="C11" s="6">
        <v>47.47</v>
      </c>
      <c r="D11" s="2">
        <v>47.47</v>
      </c>
      <c r="E11" s="2"/>
      <c r="F11" s="9"/>
    </row>
    <row r="12" spans="1:6" x14ac:dyDescent="0.25">
      <c r="A12" s="5">
        <v>13</v>
      </c>
      <c r="B12" s="5" t="s">
        <v>1</v>
      </c>
      <c r="C12" s="6">
        <v>31.63</v>
      </c>
      <c r="D12" s="2">
        <v>31.63</v>
      </c>
      <c r="E12" s="2"/>
      <c r="F12" s="9"/>
    </row>
    <row r="13" spans="1:6" x14ac:dyDescent="0.25">
      <c r="A13" s="5">
        <v>14</v>
      </c>
      <c r="B13" s="5" t="s">
        <v>1</v>
      </c>
      <c r="C13" s="6">
        <v>6.09</v>
      </c>
      <c r="D13" s="2">
        <v>6.09</v>
      </c>
      <c r="E13" s="2"/>
      <c r="F13" s="9"/>
    </row>
    <row r="14" spans="1:6" x14ac:dyDescent="0.25">
      <c r="A14" s="5">
        <v>15</v>
      </c>
      <c r="B14" s="2" t="s">
        <v>4</v>
      </c>
      <c r="C14" s="6">
        <v>8.24</v>
      </c>
      <c r="D14" s="2">
        <v>8.24</v>
      </c>
      <c r="E14" s="2"/>
      <c r="F14" s="9"/>
    </row>
    <row r="15" spans="1:6" x14ac:dyDescent="0.25">
      <c r="A15" s="5">
        <v>16</v>
      </c>
      <c r="B15" s="2" t="s">
        <v>5</v>
      </c>
      <c r="C15" s="6">
        <v>29.48</v>
      </c>
      <c r="D15" s="2"/>
      <c r="E15" s="2"/>
      <c r="F15" s="9">
        <v>29.48</v>
      </c>
    </row>
    <row r="16" spans="1:6" x14ac:dyDescent="0.25">
      <c r="A16" s="5">
        <v>17</v>
      </c>
      <c r="B16" s="2" t="s">
        <v>6</v>
      </c>
      <c r="C16" s="6">
        <v>2325.5700000000002</v>
      </c>
      <c r="D16" s="2">
        <v>2325.5700000000002</v>
      </c>
      <c r="E16" s="2"/>
      <c r="F16" s="9"/>
    </row>
    <row r="17" spans="1:6" ht="15.75" thickBot="1" x14ac:dyDescent="0.3">
      <c r="A17" s="3"/>
      <c r="B17" s="3" t="s">
        <v>7</v>
      </c>
      <c r="C17" s="7">
        <v>990.81</v>
      </c>
      <c r="D17" s="3">
        <v>990.81</v>
      </c>
      <c r="E17" s="3"/>
      <c r="F17" s="10"/>
    </row>
    <row r="18" spans="1:6" ht="15" customHeight="1" thickBot="1" x14ac:dyDescent="0.3">
      <c r="A18" s="38" t="s">
        <v>14</v>
      </c>
      <c r="B18" s="39"/>
      <c r="C18" s="14">
        <f>SUM(C2:C17)</f>
        <v>7048.8799999999992</v>
      </c>
      <c r="D18" s="14">
        <f>SUM(D2:D17)</f>
        <v>4995</v>
      </c>
      <c r="E18" s="14">
        <f>SUM(E2:E17)</f>
        <v>1128.93</v>
      </c>
      <c r="F18" s="15">
        <f>SUM(F2:F17)</f>
        <v>924.35</v>
      </c>
    </row>
    <row r="19" spans="1:6" ht="15" customHeight="1" x14ac:dyDescent="0.25">
      <c r="A19" s="40" t="s">
        <v>19</v>
      </c>
      <c r="B19" s="41"/>
      <c r="C19" s="16"/>
      <c r="D19" s="17">
        <f>-D18</f>
        <v>-4995</v>
      </c>
      <c r="E19" s="17">
        <v>2997</v>
      </c>
      <c r="F19" s="18">
        <f>SUM(F2:F17)+F18</f>
        <v>1848.7</v>
      </c>
    </row>
    <row r="20" spans="1:6" ht="15" customHeight="1" thickBot="1" x14ac:dyDescent="0.3">
      <c r="A20" s="42" t="s">
        <v>18</v>
      </c>
      <c r="B20" s="43"/>
      <c r="C20" s="19">
        <f>SUM(C2:C17)</f>
        <v>7048.8799999999992</v>
      </c>
      <c r="D20" s="20">
        <f>SUM(D18,-D18)</f>
        <v>0</v>
      </c>
      <c r="E20" s="19">
        <v>4125.93</v>
      </c>
      <c r="F20" s="22">
        <v>2922.95</v>
      </c>
    </row>
  </sheetData>
  <mergeCells count="3">
    <mergeCell ref="A18:B18"/>
    <mergeCell ref="A19:B19"/>
    <mergeCell ref="A20:B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ESSAI</vt:lpstr>
      <vt:lpstr>retest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Fabio Luccisano</dc:creator>
  <cp:lastModifiedBy>André dede</cp:lastModifiedBy>
  <dcterms:created xsi:type="dcterms:W3CDTF">2021-02-07T14:49:53Z</dcterms:created>
  <dcterms:modified xsi:type="dcterms:W3CDTF">2021-02-07T18:46:29Z</dcterms:modified>
</cp:coreProperties>
</file>