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2"/>
  </bookViews>
  <sheets>
    <sheet name="BDD" sheetId="3" r:id="rId1"/>
    <sheet name="CLIENTS" sheetId="5" r:id="rId2"/>
    <sheet name="COMMANDE" sheetId="4" r:id="rId3"/>
  </sheets>
  <definedNames>
    <definedName name="CHOCOLAT">BDD!#REF!</definedName>
    <definedName name="REF">Tableau1[REF]</definedName>
    <definedName name="REFERENCE">Tableau2[Ref]</definedName>
    <definedName name="_xlnm.Print_Area" localSheetId="2">COMMANDE!$A$1:$G$113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4" l="1"/>
  <c r="F17" i="4"/>
  <c r="F20" i="4"/>
  <c r="F21" i="4"/>
  <c r="F24" i="4"/>
  <c r="F25" i="4"/>
  <c r="F28" i="4"/>
  <c r="F29" i="4"/>
  <c r="F32" i="4"/>
  <c r="F33" i="4"/>
  <c r="F36" i="4"/>
  <c r="F37" i="4"/>
  <c r="F40" i="4"/>
  <c r="F41" i="4"/>
  <c r="F44" i="4"/>
  <c r="F45" i="4"/>
  <c r="F48" i="4"/>
  <c r="F49" i="4"/>
  <c r="F52" i="4"/>
  <c r="F53" i="4"/>
  <c r="F56" i="4"/>
  <c r="F57" i="4"/>
  <c r="F60" i="4"/>
  <c r="F61" i="4"/>
  <c r="F64" i="4"/>
  <c r="F65" i="4"/>
  <c r="F68" i="4"/>
  <c r="F69" i="4"/>
  <c r="F72" i="4"/>
  <c r="F73" i="4"/>
  <c r="F76" i="4"/>
  <c r="F77" i="4"/>
  <c r="F80" i="4"/>
  <c r="F81" i="4"/>
  <c r="F84" i="4"/>
  <c r="F85" i="4"/>
  <c r="F88" i="4"/>
  <c r="F89" i="4"/>
  <c r="F92" i="4"/>
  <c r="F93" i="4"/>
  <c r="F96" i="4"/>
  <c r="F97" i="4"/>
  <c r="F100" i="4"/>
  <c r="E12" i="4"/>
  <c r="F12" i="4" s="1"/>
  <c r="E13" i="4"/>
  <c r="F13" i="4" s="1"/>
  <c r="E14" i="4"/>
  <c r="F14" i="4" s="1"/>
  <c r="E15" i="4"/>
  <c r="F15" i="4" s="1"/>
  <c r="E16" i="4"/>
  <c r="E17" i="4"/>
  <c r="E18" i="4"/>
  <c r="F18" i="4" s="1"/>
  <c r="E19" i="4"/>
  <c r="F19" i="4" s="1"/>
  <c r="E20" i="4"/>
  <c r="E21" i="4"/>
  <c r="E22" i="4"/>
  <c r="F22" i="4" s="1"/>
  <c r="E23" i="4"/>
  <c r="F23" i="4" s="1"/>
  <c r="E24" i="4"/>
  <c r="E25" i="4"/>
  <c r="E26" i="4"/>
  <c r="F26" i="4" s="1"/>
  <c r="E27" i="4"/>
  <c r="F27" i="4" s="1"/>
  <c r="E28" i="4"/>
  <c r="E29" i="4"/>
  <c r="E30" i="4"/>
  <c r="F30" i="4" s="1"/>
  <c r="E31" i="4"/>
  <c r="F31" i="4" s="1"/>
  <c r="E32" i="4"/>
  <c r="E33" i="4"/>
  <c r="E34" i="4"/>
  <c r="F34" i="4" s="1"/>
  <c r="E35" i="4"/>
  <c r="F35" i="4" s="1"/>
  <c r="E36" i="4"/>
  <c r="E37" i="4"/>
  <c r="E38" i="4"/>
  <c r="F38" i="4" s="1"/>
  <c r="E39" i="4"/>
  <c r="F39" i="4" s="1"/>
  <c r="E40" i="4"/>
  <c r="E41" i="4"/>
  <c r="E42" i="4"/>
  <c r="F42" i="4" s="1"/>
  <c r="E43" i="4"/>
  <c r="F43" i="4" s="1"/>
  <c r="E44" i="4"/>
  <c r="E45" i="4"/>
  <c r="E46" i="4"/>
  <c r="F46" i="4" s="1"/>
  <c r="E47" i="4"/>
  <c r="F47" i="4" s="1"/>
  <c r="E48" i="4"/>
  <c r="E49" i="4"/>
  <c r="E50" i="4"/>
  <c r="F50" i="4" s="1"/>
  <c r="E51" i="4"/>
  <c r="F51" i="4" s="1"/>
  <c r="E52" i="4"/>
  <c r="E53" i="4"/>
  <c r="E54" i="4"/>
  <c r="F54" i="4" s="1"/>
  <c r="E55" i="4"/>
  <c r="F55" i="4" s="1"/>
  <c r="E56" i="4"/>
  <c r="E57" i="4"/>
  <c r="E58" i="4"/>
  <c r="F58" i="4" s="1"/>
  <c r="E59" i="4"/>
  <c r="F59" i="4" s="1"/>
  <c r="E60" i="4"/>
  <c r="E61" i="4"/>
  <c r="E62" i="4"/>
  <c r="F62" i="4" s="1"/>
  <c r="E63" i="4"/>
  <c r="F63" i="4" s="1"/>
  <c r="E64" i="4"/>
  <c r="E65" i="4"/>
  <c r="E66" i="4"/>
  <c r="F66" i="4" s="1"/>
  <c r="E67" i="4"/>
  <c r="F67" i="4" s="1"/>
  <c r="E68" i="4"/>
  <c r="E69" i="4"/>
  <c r="E70" i="4"/>
  <c r="F70" i="4" s="1"/>
  <c r="E71" i="4"/>
  <c r="F71" i="4" s="1"/>
  <c r="E72" i="4"/>
  <c r="E73" i="4"/>
  <c r="E74" i="4"/>
  <c r="F74" i="4" s="1"/>
  <c r="E75" i="4"/>
  <c r="F75" i="4" s="1"/>
  <c r="E76" i="4"/>
  <c r="E77" i="4"/>
  <c r="E78" i="4"/>
  <c r="F78" i="4" s="1"/>
  <c r="E79" i="4"/>
  <c r="F79" i="4" s="1"/>
  <c r="E80" i="4"/>
  <c r="E81" i="4"/>
  <c r="E82" i="4"/>
  <c r="F82" i="4" s="1"/>
  <c r="E83" i="4"/>
  <c r="F83" i="4" s="1"/>
  <c r="E84" i="4"/>
  <c r="E85" i="4"/>
  <c r="E86" i="4"/>
  <c r="F86" i="4" s="1"/>
  <c r="E87" i="4"/>
  <c r="F87" i="4" s="1"/>
  <c r="E88" i="4"/>
  <c r="E89" i="4"/>
  <c r="E90" i="4"/>
  <c r="F90" i="4" s="1"/>
  <c r="E91" i="4"/>
  <c r="F91" i="4" s="1"/>
  <c r="E92" i="4"/>
  <c r="E93" i="4"/>
  <c r="E94" i="4"/>
  <c r="F94" i="4" s="1"/>
  <c r="E95" i="4"/>
  <c r="F95" i="4" s="1"/>
  <c r="E96" i="4"/>
  <c r="E97" i="4"/>
  <c r="E98" i="4"/>
  <c r="F98" i="4" s="1"/>
  <c r="E99" i="4"/>
  <c r="F99" i="4" s="1"/>
  <c r="E100" i="4"/>
  <c r="E11" i="4"/>
  <c r="F11" i="4" s="1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1" i="4"/>
  <c r="B7" i="4"/>
  <c r="B6" i="4"/>
  <c r="B5" i="4"/>
  <c r="B4" i="4"/>
  <c r="E6" i="4" l="1"/>
</calcChain>
</file>

<file path=xl/comments1.xml><?xml version="1.0" encoding="utf-8"?>
<comments xmlns="http://schemas.openxmlformats.org/spreadsheetml/2006/main">
  <authors>
    <author>tc={E54F570D-12F2-4C61-92AD-ADA6AE3B66F9}</author>
    <author>tc={28B03CDB-6C0F-428B-A855-F0AB124A2B9F}</author>
    <author>André dede</author>
    <author>tc={30716B5D-C83F-4E5F-8B86-48460C165F38}</author>
  </authors>
  <commentList>
    <comment ref="B2" authorId="0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code client = inserer toutes les infos clients</t>
        </r>
      </text>
    </comment>
    <comment ref="H2" authorId="1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BOUTON DE GENERATION DE PDF</t>
        </r>
      </text>
    </comment>
    <comment ref="B4" authorId="2" shapeId="0">
      <text>
        <r>
          <rPr>
            <b/>
            <sz val="9"/>
            <color indexed="81"/>
            <rFont val="Tahoma"/>
            <charset val="1"/>
          </rPr>
          <t>=RECHERCHEV(B2;Tableau1;2;FAUX)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" authorId="2" shapeId="0">
      <text>
        <r>
          <rPr>
            <b/>
            <sz val="9"/>
            <color indexed="81"/>
            <rFont val="Tahoma"/>
            <charset val="1"/>
          </rPr>
          <t>=RECHERCHEV(B2;Tableau1;7;FAUX)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6" authorId="2" shapeId="0">
      <text>
        <r>
          <rPr>
            <b/>
            <sz val="9"/>
            <color indexed="81"/>
            <rFont val="Tahoma"/>
            <charset val="1"/>
          </rPr>
          <t>=RECHERCHEV(B2;Tableau1;9;FAUX)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" authorId="2" shapeId="0">
      <text>
        <r>
          <rPr>
            <b/>
            <sz val="9"/>
            <color indexed="81"/>
            <rFont val="Tahoma"/>
            <charset val="1"/>
          </rPr>
          <t>=RECHERCHEV(B2;Tableau1;10;FAUX)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11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B11" authorId="2" shapeId="0">
      <text>
        <r>
          <rPr>
            <b/>
            <sz val="9"/>
            <color indexed="81"/>
            <rFont val="Tahoma"/>
            <charset val="1"/>
          </rPr>
          <t>=SIERREUR(RECHERCHEV(A11;Tableau2[[Ref]:[Désignation]];2;FAUX);"")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1" authorId="2" shapeId="0">
      <text>
        <r>
          <rPr>
            <b/>
            <sz val="9"/>
            <color indexed="81"/>
            <rFont val="Tahoma"/>
            <charset val="1"/>
          </rPr>
          <t>=SIERREUR(RECHERCHEV(A11;Tableau2[[Ref]:[KG]];3;FAUX);"")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1" authorId="2" shapeId="0">
      <text>
        <r>
          <rPr>
            <b/>
            <sz val="9"/>
            <color indexed="81"/>
            <rFont val="Tahoma"/>
            <charset val="1"/>
          </rPr>
          <t>=SIERREUR(RECHERCHEV(A11;Tableau2[[Ref]:[KG]];3;FAUX);"")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11" authorId="2" shapeId="0">
      <text>
        <r>
          <rPr>
            <b/>
            <sz val="9"/>
            <color indexed="81"/>
            <rFont val="Tahoma"/>
            <charset val="1"/>
          </rPr>
          <t>=SIERREUR(SOMME(D11*E11);"-")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12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13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14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15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16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17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18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19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20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21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22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23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24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25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26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27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28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29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30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31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32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33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34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35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36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37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38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39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40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41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42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43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44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45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46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47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48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49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50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51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52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53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54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55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56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57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58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59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60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61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62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63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64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65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66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67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68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69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70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71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72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73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74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75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76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77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78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79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80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81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82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83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84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85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86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87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88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89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90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91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92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93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94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95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96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97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98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99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  <comment ref="A100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  </r>
      </text>
    </comment>
  </commentList>
</comments>
</file>

<file path=xl/sharedStrings.xml><?xml version="1.0" encoding="utf-8"?>
<sst xmlns="http://schemas.openxmlformats.org/spreadsheetml/2006/main" count="155" uniqueCount="46">
  <si>
    <t>CHOCOLAT</t>
  </si>
  <si>
    <t>BOUCHEES</t>
  </si>
  <si>
    <t xml:space="preserve">LA POMME DE PIN </t>
  </si>
  <si>
    <t>CP</t>
  </si>
  <si>
    <t>REF</t>
  </si>
  <si>
    <t>KG</t>
  </si>
  <si>
    <t>HT</t>
  </si>
  <si>
    <t>CATEGORIE</t>
  </si>
  <si>
    <t>NOM</t>
  </si>
  <si>
    <t>PRENOM</t>
  </si>
  <si>
    <t>MAIL</t>
  </si>
  <si>
    <t>TEL</t>
  </si>
  <si>
    <t>ADRESSE</t>
  </si>
  <si>
    <t>ADRESSE1</t>
  </si>
  <si>
    <t>VILLE</t>
  </si>
  <si>
    <t>Réf</t>
  </si>
  <si>
    <t>Désignation</t>
  </si>
  <si>
    <t>Q</t>
  </si>
  <si>
    <t>Total</t>
  </si>
  <si>
    <t xml:space="preserve">LIVRAISON DE SUITE </t>
  </si>
  <si>
    <t>TOTAL HT</t>
  </si>
  <si>
    <t>CODE CLIENT</t>
  </si>
  <si>
    <t>SOCIETE</t>
  </si>
  <si>
    <t>CONTACT</t>
  </si>
  <si>
    <t>Commentaire</t>
  </si>
  <si>
    <t>Kg</t>
  </si>
  <si>
    <t>GENERER PDF</t>
  </si>
  <si>
    <t>Adresse</t>
  </si>
  <si>
    <t>DUPONT</t>
  </si>
  <si>
    <t>ALIN</t>
  </si>
  <si>
    <t xml:space="preserve">23 RUE DE BEAUVAIS </t>
  </si>
  <si>
    <t>LEON</t>
  </si>
  <si>
    <t>MANTEAU VERT</t>
  </si>
  <si>
    <t>PANTLON T45</t>
  </si>
  <si>
    <t>HENRIET</t>
  </si>
  <si>
    <t>BLOUIN</t>
  </si>
  <si>
    <t>PATRICK</t>
  </si>
  <si>
    <t xml:space="preserve">37 RU DES LAPEREAUX </t>
  </si>
  <si>
    <t xml:space="preserve">BAYONNE </t>
  </si>
  <si>
    <t>Ref</t>
  </si>
  <si>
    <t>Colonne1</t>
  </si>
  <si>
    <t>Colonne2</t>
  </si>
  <si>
    <t>Colonne3</t>
  </si>
  <si>
    <t>Colonne4</t>
  </si>
  <si>
    <t>Colonne5</t>
  </si>
  <si>
    <t>A11 à A100 par validation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</si>
</sst>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00\.00\.00\.00\.00"/>
    <numFmt numFmtId="166" formatCode="00,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Border="1" applyAlignment="1"/>
    <xf numFmtId="164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/>
    </xf>
    <xf numFmtId="0" fontId="0" fillId="4" borderId="0" xfId="0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165" fontId="0" fillId="0" borderId="0" xfId="0" applyNumberFormat="1"/>
    <xf numFmtId="166" fontId="0" fillId="4" borderId="0" xfId="0" applyNumberFormat="1" applyFill="1" applyAlignment="1">
      <alignment horizontal="center" vertical="center"/>
    </xf>
    <xf numFmtId="166" fontId="0" fillId="0" borderId="0" xfId="0" applyNumberFormat="1"/>
    <xf numFmtId="0" fontId="0" fillId="6" borderId="0" xfId="0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164" fontId="0" fillId="5" borderId="12" xfId="0" applyNumberFormat="1" applyFill="1" applyBorder="1" applyAlignment="1">
      <alignment horizontal="center" vertical="center"/>
    </xf>
    <xf numFmtId="164" fontId="0" fillId="5" borderId="13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 vertical="center"/>
    </xf>
  </cellXfs>
  <cellStyles count="2">
    <cellStyle name="Monétaire" xfId="1" builtinId="4"/>
    <cellStyle name="Normal" xfId="0" builtinId="0"/>
  </cellStyles>
  <dxfs count="6"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numFmt numFmtId="166" formatCode="00,000"/>
    </dxf>
    <dxf>
      <numFmt numFmtId="165" formatCode="00\.00\.00\.00\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481853</xdr:colOff>
      <xdr:row>6</xdr:row>
      <xdr:rowOff>168089</xdr:rowOff>
    </xdr:from>
    <xdr:to>
      <xdr:col>18</xdr:col>
      <xdr:colOff>392205</xdr:colOff>
      <xdr:row>21</xdr:row>
      <xdr:rowOff>190500</xdr:rowOff>
    </xdr:to>
    <xdr:sp macro="" textlink="">
      <xdr:nvSpPr>
        <xdr:cNvPr id="2" name="ZoneTexte 1"/>
        <xdr:cNvSpPr txBox="1"/>
      </xdr:nvSpPr>
      <xdr:spPr>
        <a:xfrm>
          <a:off x="7877735" y="1378324"/>
          <a:ext cx="6465794" cy="30367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B2 par validation de Données   nom =REF</a:t>
          </a:r>
        </a:p>
        <a:p>
          <a:r>
            <a:rPr lang="fr-FR" sz="1100"/>
            <a:t>A11 à A100 par validation de Données  par =REFERENCE</a:t>
          </a:r>
        </a:p>
        <a:p>
          <a:endParaRPr lang="fr-FR" sz="1100"/>
        </a:p>
        <a:p>
          <a:r>
            <a:rPr lang="fr-FR" sz="1100"/>
            <a:t>voir les commentaires</a:t>
          </a:r>
          <a:r>
            <a:rPr lang="fr-FR" sz="1100" baseline="0"/>
            <a:t> des cellules</a:t>
          </a:r>
          <a:endParaRPr lang="fr-FR" sz="1100"/>
        </a:p>
        <a:p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regory mauhourat" id="{A0C82E8E-C3CD-4FFA-9250-D6EADCD6FA8C}" userId="c628d1f672d09fae" providerId="Windows Live"/>
</personList>
</file>

<file path=xl/tables/table1.xml><?xml version="1.0" encoding="utf-8"?>
<table xmlns="http://schemas.openxmlformats.org/spreadsheetml/2006/main" id="2" name="Tableau2" displayName="Tableau2" ref="A1:J105" totalsRowShown="0" headerRowDxfId="0">
  <autoFilter ref="A1:J105"/>
  <tableColumns count="10">
    <tableColumn id="1" name="CATEGORIE" dataDxfId="2"/>
    <tableColumn id="2" name="Ref" dataDxfId="1"/>
    <tableColumn id="3" name="Désignation"/>
    <tableColumn id="4" name="KG"/>
    <tableColumn id="5" name="HT"/>
    <tableColumn id="6" name="Colonne1"/>
    <tableColumn id="7" name="Colonne2"/>
    <tableColumn id="8" name="Colonne3"/>
    <tableColumn id="9" name="Colonne4"/>
    <tableColumn id="10" name="Colonne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J3" totalsRowShown="0" headerRowDxfId="3">
  <autoFilter ref="A1:J3"/>
  <tableColumns count="10">
    <tableColumn id="1" name="REF"/>
    <tableColumn id="2" name="SOCIETE"/>
    <tableColumn id="3" name="NOM"/>
    <tableColumn id="4" name="PRENOM"/>
    <tableColumn id="5" name="MAIL"/>
    <tableColumn id="6" name="TEL" dataDxfId="5"/>
    <tableColumn id="7" name="ADRESSE"/>
    <tableColumn id="8" name="ADRESSE1"/>
    <tableColumn id="9" name="CP" dataDxfId="4"/>
    <tableColumn id="10" name="V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" dT="2021-01-18T15:28:04.97" personId="{A0C82E8E-C3CD-4FFA-9250-D6EADCD6FA8C}" id="{E54F570D-12F2-4C61-92AD-ADA6AE3B66F9}">
    <text>Inserer code client = inserer toutes les infos clients</text>
  </threadedComment>
  <threadedComment ref="H2" dT="2021-01-18T15:35:06.23" personId="{A0C82E8E-C3CD-4FFA-9250-D6EADCD6FA8C}" id="{28B03CDB-6C0F-428B-A855-F0AB124A2B9F}">
    <text>BOUTON DE GENERATION DE PDF</text>
  </threadedComment>
  <threadedComment ref="A11" dT="2021-01-18T15:28:41.58" personId="{A0C82E8E-C3CD-4FFA-9250-D6EADCD6FA8C}" id="{30716B5D-C83F-4E5F-8B86-48460C165F38}">
    <text>Inserer REF = ligne produits rempli</text>
  </threadedComment>
  <threadedComment ref="D11" dT="2021-01-18T15:30:49.12" personId="{A0C82E8E-C3CD-4FFA-9250-D6EADCD6FA8C}" id="{9931D07D-4050-411E-A6AF-B5781BD895E0}">
    <text>A modifier manuellment pour calcul TARIF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workbookViewId="0">
      <pane ySplit="1" topLeftCell="A2" activePane="bottomLeft" state="frozen"/>
      <selection pane="bottomLeft" activeCell="C12" sqref="C12"/>
    </sheetView>
  </sheetViews>
  <sheetFormatPr baseColWidth="10" defaultRowHeight="15" x14ac:dyDescent="0.25"/>
  <cols>
    <col min="1" max="1" width="13.140625" style="4" customWidth="1"/>
    <col min="2" max="2" width="12.5703125" style="2" customWidth="1"/>
    <col min="3" max="3" width="65.28515625" customWidth="1"/>
    <col min="6" max="10" width="11.5703125" customWidth="1"/>
  </cols>
  <sheetData>
    <row r="1" spans="1:10" ht="25.5" customHeight="1" x14ac:dyDescent="0.25">
      <c r="A1" s="43" t="s">
        <v>7</v>
      </c>
      <c r="B1" s="2" t="s">
        <v>39</v>
      </c>
      <c r="C1" s="43" t="s">
        <v>16</v>
      </c>
      <c r="D1" s="2" t="s">
        <v>5</v>
      </c>
      <c r="E1" s="2" t="s">
        <v>6</v>
      </c>
      <c r="F1" s="43" t="s">
        <v>40</v>
      </c>
      <c r="G1" s="43" t="s">
        <v>41</v>
      </c>
      <c r="H1" s="43" t="s">
        <v>42</v>
      </c>
      <c r="I1" s="43" t="s">
        <v>43</v>
      </c>
      <c r="J1" s="43" t="s">
        <v>44</v>
      </c>
    </row>
    <row r="2" spans="1:10" s="1" customFormat="1" x14ac:dyDescent="0.25">
      <c r="A2" s="10" t="s">
        <v>1</v>
      </c>
      <c r="B2" s="3">
        <v>456</v>
      </c>
      <c r="C2" s="6" t="s">
        <v>32</v>
      </c>
      <c r="D2" s="1">
        <v>5</v>
      </c>
      <c r="E2" s="1">
        <v>3</v>
      </c>
    </row>
    <row r="3" spans="1:10" x14ac:dyDescent="0.25">
      <c r="A3" s="10" t="s">
        <v>1</v>
      </c>
      <c r="B3" s="2">
        <v>567</v>
      </c>
      <c r="C3" s="5" t="s">
        <v>33</v>
      </c>
      <c r="D3">
        <v>5</v>
      </c>
    </row>
    <row r="4" spans="1:10" x14ac:dyDescent="0.25">
      <c r="A4" s="10" t="s">
        <v>1</v>
      </c>
    </row>
    <row r="5" spans="1:10" x14ac:dyDescent="0.25">
      <c r="A5" s="10" t="s">
        <v>1</v>
      </c>
    </row>
    <row r="6" spans="1:10" x14ac:dyDescent="0.25">
      <c r="A6" s="10" t="s">
        <v>1</v>
      </c>
    </row>
    <row r="7" spans="1:10" x14ac:dyDescent="0.25">
      <c r="A7" s="10" t="s">
        <v>1</v>
      </c>
    </row>
    <row r="8" spans="1:10" x14ac:dyDescent="0.25">
      <c r="A8" s="10" t="s">
        <v>1</v>
      </c>
    </row>
    <row r="9" spans="1:10" x14ac:dyDescent="0.25">
      <c r="A9" s="10" t="s">
        <v>1</v>
      </c>
    </row>
    <row r="10" spans="1:10" x14ac:dyDescent="0.25">
      <c r="A10" s="10" t="s">
        <v>1</v>
      </c>
    </row>
    <row r="11" spans="1:10" x14ac:dyDescent="0.25">
      <c r="A11" s="10" t="s">
        <v>1</v>
      </c>
    </row>
    <row r="12" spans="1:10" x14ac:dyDescent="0.25">
      <c r="A12" s="10" t="s">
        <v>1</v>
      </c>
    </row>
    <row r="13" spans="1:10" x14ac:dyDescent="0.25">
      <c r="A13" s="10" t="s">
        <v>1</v>
      </c>
    </row>
    <row r="14" spans="1:10" x14ac:dyDescent="0.25">
      <c r="A14" s="10" t="s">
        <v>1</v>
      </c>
    </row>
    <row r="15" spans="1:10" x14ac:dyDescent="0.25">
      <c r="A15" s="10" t="s">
        <v>1</v>
      </c>
    </row>
    <row r="16" spans="1:10" x14ac:dyDescent="0.25">
      <c r="A16" s="4" t="s">
        <v>0</v>
      </c>
    </row>
    <row r="17" spans="1:1" x14ac:dyDescent="0.25">
      <c r="A17" s="4" t="s">
        <v>0</v>
      </c>
    </row>
    <row r="18" spans="1:1" x14ac:dyDescent="0.25">
      <c r="A18" s="4" t="s">
        <v>0</v>
      </c>
    </row>
    <row r="19" spans="1:1" x14ac:dyDescent="0.25">
      <c r="A19" s="4" t="s">
        <v>0</v>
      </c>
    </row>
    <row r="20" spans="1:1" x14ac:dyDescent="0.25">
      <c r="A20" s="4" t="s">
        <v>0</v>
      </c>
    </row>
    <row r="21" spans="1:1" x14ac:dyDescent="0.25">
      <c r="A21" s="4" t="s">
        <v>0</v>
      </c>
    </row>
    <row r="22" spans="1:1" x14ac:dyDescent="0.25">
      <c r="A22" s="4" t="s">
        <v>0</v>
      </c>
    </row>
    <row r="23" spans="1:1" x14ac:dyDescent="0.25">
      <c r="A23" s="4" t="s">
        <v>0</v>
      </c>
    </row>
    <row r="24" spans="1:1" x14ac:dyDescent="0.25">
      <c r="A24" s="4" t="s">
        <v>0</v>
      </c>
    </row>
    <row r="25" spans="1:1" x14ac:dyDescent="0.25">
      <c r="A25" s="4" t="s">
        <v>0</v>
      </c>
    </row>
    <row r="26" spans="1:1" x14ac:dyDescent="0.25">
      <c r="A26" s="4" t="s">
        <v>0</v>
      </c>
    </row>
    <row r="27" spans="1:1" x14ac:dyDescent="0.25">
      <c r="A27" s="4" t="s">
        <v>0</v>
      </c>
    </row>
    <row r="28" spans="1:1" x14ac:dyDescent="0.25">
      <c r="A28" s="4" t="s">
        <v>0</v>
      </c>
    </row>
    <row r="29" spans="1:1" x14ac:dyDescent="0.25">
      <c r="A29" s="4" t="s">
        <v>0</v>
      </c>
    </row>
    <row r="30" spans="1:1" x14ac:dyDescent="0.25">
      <c r="A30" s="4" t="s">
        <v>0</v>
      </c>
    </row>
    <row r="31" spans="1:1" x14ac:dyDescent="0.25">
      <c r="A31" s="4" t="s">
        <v>0</v>
      </c>
    </row>
    <row r="32" spans="1:1" x14ac:dyDescent="0.25">
      <c r="A32" s="4" t="s">
        <v>0</v>
      </c>
    </row>
    <row r="33" spans="1:1" x14ac:dyDescent="0.25">
      <c r="A33" s="4" t="s">
        <v>0</v>
      </c>
    </row>
    <row r="34" spans="1:1" x14ac:dyDescent="0.25">
      <c r="A34" s="4" t="s">
        <v>0</v>
      </c>
    </row>
    <row r="35" spans="1:1" x14ac:dyDescent="0.25">
      <c r="A35" s="4" t="s">
        <v>0</v>
      </c>
    </row>
    <row r="36" spans="1:1" x14ac:dyDescent="0.25">
      <c r="A36" s="4" t="s">
        <v>0</v>
      </c>
    </row>
    <row r="37" spans="1:1" x14ac:dyDescent="0.25">
      <c r="A37" s="4" t="s">
        <v>0</v>
      </c>
    </row>
    <row r="38" spans="1:1" x14ac:dyDescent="0.25">
      <c r="A38" s="4" t="s">
        <v>0</v>
      </c>
    </row>
    <row r="39" spans="1:1" x14ac:dyDescent="0.25">
      <c r="A39" s="4" t="s">
        <v>0</v>
      </c>
    </row>
    <row r="40" spans="1:1" x14ac:dyDescent="0.25">
      <c r="A40" s="4" t="s">
        <v>0</v>
      </c>
    </row>
    <row r="41" spans="1:1" x14ac:dyDescent="0.25">
      <c r="A41" s="4" t="s">
        <v>0</v>
      </c>
    </row>
    <row r="42" spans="1:1" x14ac:dyDescent="0.25">
      <c r="A42" s="4" t="s">
        <v>0</v>
      </c>
    </row>
    <row r="43" spans="1:1" x14ac:dyDescent="0.25">
      <c r="A43" s="4" t="s">
        <v>0</v>
      </c>
    </row>
    <row r="44" spans="1:1" x14ac:dyDescent="0.25">
      <c r="A44" s="4" t="s">
        <v>0</v>
      </c>
    </row>
    <row r="45" spans="1:1" x14ac:dyDescent="0.25">
      <c r="A45" s="4" t="s">
        <v>0</v>
      </c>
    </row>
    <row r="46" spans="1:1" x14ac:dyDescent="0.25">
      <c r="A46" s="4" t="s">
        <v>0</v>
      </c>
    </row>
    <row r="47" spans="1:1" x14ac:dyDescent="0.25">
      <c r="A47" s="4" t="s">
        <v>0</v>
      </c>
    </row>
    <row r="48" spans="1:1" x14ac:dyDescent="0.25">
      <c r="A48" s="4" t="s">
        <v>0</v>
      </c>
    </row>
    <row r="49" spans="1:1" x14ac:dyDescent="0.25">
      <c r="A49" s="4" t="s">
        <v>0</v>
      </c>
    </row>
    <row r="50" spans="1:1" x14ac:dyDescent="0.25">
      <c r="A50" s="4" t="s">
        <v>0</v>
      </c>
    </row>
    <row r="51" spans="1:1" x14ac:dyDescent="0.25">
      <c r="A51" s="4" t="s">
        <v>0</v>
      </c>
    </row>
    <row r="52" spans="1:1" x14ac:dyDescent="0.25">
      <c r="A52" s="4" t="s">
        <v>0</v>
      </c>
    </row>
    <row r="53" spans="1:1" x14ac:dyDescent="0.25">
      <c r="A53" s="4" t="s">
        <v>0</v>
      </c>
    </row>
    <row r="54" spans="1:1" x14ac:dyDescent="0.25">
      <c r="A54" s="4" t="s">
        <v>0</v>
      </c>
    </row>
    <row r="55" spans="1:1" x14ac:dyDescent="0.25">
      <c r="A55" s="4" t="s">
        <v>0</v>
      </c>
    </row>
    <row r="56" spans="1:1" x14ac:dyDescent="0.25">
      <c r="A56" s="4" t="s">
        <v>0</v>
      </c>
    </row>
    <row r="57" spans="1:1" x14ac:dyDescent="0.25">
      <c r="A57" s="4" t="s">
        <v>0</v>
      </c>
    </row>
    <row r="58" spans="1:1" x14ac:dyDescent="0.25">
      <c r="A58" s="4" t="s">
        <v>0</v>
      </c>
    </row>
    <row r="59" spans="1:1" x14ac:dyDescent="0.25">
      <c r="A59" s="4" t="s">
        <v>0</v>
      </c>
    </row>
    <row r="60" spans="1:1" x14ac:dyDescent="0.25">
      <c r="A60" s="4" t="s">
        <v>0</v>
      </c>
    </row>
    <row r="61" spans="1:1" x14ac:dyDescent="0.25">
      <c r="A61" s="4" t="s">
        <v>0</v>
      </c>
    </row>
    <row r="62" spans="1:1" x14ac:dyDescent="0.25">
      <c r="A62" s="4" t="s">
        <v>0</v>
      </c>
    </row>
    <row r="63" spans="1:1" x14ac:dyDescent="0.25">
      <c r="A63" s="4" t="s">
        <v>0</v>
      </c>
    </row>
    <row r="64" spans="1:1" x14ac:dyDescent="0.25">
      <c r="A64" s="4" t="s">
        <v>0</v>
      </c>
    </row>
    <row r="65" spans="1:1" x14ac:dyDescent="0.25">
      <c r="A65" s="4" t="s">
        <v>0</v>
      </c>
    </row>
    <row r="66" spans="1:1" x14ac:dyDescent="0.25">
      <c r="A66" s="4" t="s">
        <v>0</v>
      </c>
    </row>
    <row r="67" spans="1:1" x14ac:dyDescent="0.25">
      <c r="A67" s="4" t="s">
        <v>0</v>
      </c>
    </row>
    <row r="68" spans="1:1" x14ac:dyDescent="0.25">
      <c r="A68" s="4" t="s">
        <v>0</v>
      </c>
    </row>
    <row r="69" spans="1:1" x14ac:dyDescent="0.25">
      <c r="A69" s="4" t="s">
        <v>0</v>
      </c>
    </row>
    <row r="70" spans="1:1" x14ac:dyDescent="0.25">
      <c r="A70" s="4" t="s">
        <v>0</v>
      </c>
    </row>
    <row r="71" spans="1:1" x14ac:dyDescent="0.25">
      <c r="A71" s="4" t="s">
        <v>0</v>
      </c>
    </row>
    <row r="72" spans="1:1" x14ac:dyDescent="0.25">
      <c r="A72" s="4" t="s">
        <v>0</v>
      </c>
    </row>
    <row r="73" spans="1:1" x14ac:dyDescent="0.25">
      <c r="A73" s="4" t="s">
        <v>0</v>
      </c>
    </row>
    <row r="74" spans="1:1" x14ac:dyDescent="0.25">
      <c r="A74" s="4" t="s">
        <v>0</v>
      </c>
    </row>
    <row r="75" spans="1:1" x14ac:dyDescent="0.25">
      <c r="A75" s="4" t="s">
        <v>0</v>
      </c>
    </row>
    <row r="76" spans="1:1" x14ac:dyDescent="0.25">
      <c r="A76" s="4" t="s">
        <v>0</v>
      </c>
    </row>
    <row r="77" spans="1:1" x14ac:dyDescent="0.25">
      <c r="A77" s="4" t="s">
        <v>0</v>
      </c>
    </row>
    <row r="78" spans="1:1" x14ac:dyDescent="0.25">
      <c r="A78" s="4" t="s">
        <v>0</v>
      </c>
    </row>
    <row r="79" spans="1:1" x14ac:dyDescent="0.25">
      <c r="A79" s="4" t="s">
        <v>0</v>
      </c>
    </row>
    <row r="80" spans="1:1" x14ac:dyDescent="0.25">
      <c r="A80" s="4" t="s">
        <v>0</v>
      </c>
    </row>
    <row r="81" spans="1:1" x14ac:dyDescent="0.25">
      <c r="A81" s="4" t="s">
        <v>0</v>
      </c>
    </row>
    <row r="82" spans="1:1" x14ac:dyDescent="0.25">
      <c r="A82" s="4" t="s">
        <v>0</v>
      </c>
    </row>
    <row r="83" spans="1:1" x14ac:dyDescent="0.25">
      <c r="A83" s="4" t="s">
        <v>0</v>
      </c>
    </row>
    <row r="84" spans="1:1" x14ac:dyDescent="0.25">
      <c r="A84" s="4" t="s">
        <v>0</v>
      </c>
    </row>
    <row r="85" spans="1:1" x14ac:dyDescent="0.25">
      <c r="A85" s="4" t="s">
        <v>0</v>
      </c>
    </row>
    <row r="86" spans="1:1" x14ac:dyDescent="0.25">
      <c r="A86" s="4" t="s">
        <v>0</v>
      </c>
    </row>
    <row r="87" spans="1:1" x14ac:dyDescent="0.25">
      <c r="A87" s="4" t="s">
        <v>0</v>
      </c>
    </row>
    <row r="88" spans="1:1" x14ac:dyDescent="0.25">
      <c r="A88" s="4" t="s">
        <v>0</v>
      </c>
    </row>
    <row r="89" spans="1:1" x14ac:dyDescent="0.25">
      <c r="A89" s="4" t="s">
        <v>0</v>
      </c>
    </row>
    <row r="90" spans="1:1" x14ac:dyDescent="0.25">
      <c r="A90" s="4" t="s">
        <v>0</v>
      </c>
    </row>
    <row r="91" spans="1:1" x14ac:dyDescent="0.25">
      <c r="A91" s="4" t="s">
        <v>0</v>
      </c>
    </row>
    <row r="92" spans="1:1" x14ac:dyDescent="0.25">
      <c r="A92" s="4" t="s">
        <v>0</v>
      </c>
    </row>
    <row r="93" spans="1:1" x14ac:dyDescent="0.25">
      <c r="A93" s="4" t="s">
        <v>0</v>
      </c>
    </row>
    <row r="94" spans="1:1" x14ac:dyDescent="0.25">
      <c r="A94" s="4" t="s">
        <v>0</v>
      </c>
    </row>
    <row r="95" spans="1:1" x14ac:dyDescent="0.25">
      <c r="A95" s="4" t="s">
        <v>0</v>
      </c>
    </row>
    <row r="96" spans="1:1" x14ac:dyDescent="0.25">
      <c r="A96" s="4" t="s">
        <v>0</v>
      </c>
    </row>
    <row r="97" spans="1:1" x14ac:dyDescent="0.25">
      <c r="A97" s="4" t="s">
        <v>0</v>
      </c>
    </row>
    <row r="98" spans="1:1" x14ac:dyDescent="0.25">
      <c r="A98" s="4" t="s">
        <v>0</v>
      </c>
    </row>
    <row r="99" spans="1:1" x14ac:dyDescent="0.25">
      <c r="A99" s="4" t="s">
        <v>0</v>
      </c>
    </row>
    <row r="100" spans="1:1" x14ac:dyDescent="0.25">
      <c r="A100" s="4" t="s">
        <v>0</v>
      </c>
    </row>
    <row r="101" spans="1:1" x14ac:dyDescent="0.25">
      <c r="A101" s="4" t="s">
        <v>0</v>
      </c>
    </row>
    <row r="102" spans="1:1" x14ac:dyDescent="0.25">
      <c r="A102" s="4" t="s">
        <v>0</v>
      </c>
    </row>
    <row r="103" spans="1:1" x14ac:dyDescent="0.25">
      <c r="A103" s="4" t="s">
        <v>0</v>
      </c>
    </row>
    <row r="104" spans="1:1" x14ac:dyDescent="0.25">
      <c r="A104" s="4" t="s">
        <v>0</v>
      </c>
    </row>
    <row r="105" spans="1:1" x14ac:dyDescent="0.25">
      <c r="A105" s="4" t="s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pane ySplit="1" topLeftCell="A2" activePane="bottomLeft" state="frozen"/>
      <selection pane="bottomLeft" activeCell="A2" sqref="A2:A3"/>
    </sheetView>
  </sheetViews>
  <sheetFormatPr baseColWidth="10" defaultRowHeight="15" x14ac:dyDescent="0.25"/>
  <cols>
    <col min="2" max="2" width="22.5703125" customWidth="1"/>
    <col min="3" max="3" width="15.85546875" customWidth="1"/>
    <col min="4" max="4" width="16.85546875" customWidth="1"/>
    <col min="5" max="5" width="23" customWidth="1"/>
    <col min="6" max="6" width="23.42578125" style="13" customWidth="1"/>
    <col min="7" max="7" width="26.85546875" customWidth="1"/>
    <col min="8" max="8" width="18.42578125" customWidth="1"/>
    <col min="9" max="9" width="10.85546875" style="15"/>
    <col min="10" max="10" width="20.42578125" customWidth="1"/>
  </cols>
  <sheetData>
    <row r="1" spans="1:10" x14ac:dyDescent="0.25">
      <c r="A1" s="11" t="s">
        <v>4</v>
      </c>
      <c r="B1" s="11" t="s">
        <v>22</v>
      </c>
      <c r="C1" s="11" t="s">
        <v>8</v>
      </c>
      <c r="D1" s="11" t="s">
        <v>9</v>
      </c>
      <c r="E1" s="11" t="s">
        <v>10</v>
      </c>
      <c r="F1" s="12" t="s">
        <v>11</v>
      </c>
      <c r="G1" s="11" t="s">
        <v>12</v>
      </c>
      <c r="H1" s="11" t="s">
        <v>13</v>
      </c>
      <c r="I1" s="14" t="s">
        <v>3</v>
      </c>
      <c r="J1" s="11" t="s">
        <v>14</v>
      </c>
    </row>
    <row r="2" spans="1:10" x14ac:dyDescent="0.25">
      <c r="A2">
        <v>1234</v>
      </c>
      <c r="B2" t="s">
        <v>28</v>
      </c>
      <c r="C2" t="s">
        <v>28</v>
      </c>
      <c r="D2" t="s">
        <v>29</v>
      </c>
      <c r="F2" s="13">
        <v>708093940</v>
      </c>
      <c r="G2" t="s">
        <v>30</v>
      </c>
      <c r="I2" s="15">
        <v>40500</v>
      </c>
      <c r="J2" t="s">
        <v>31</v>
      </c>
    </row>
    <row r="3" spans="1:10" x14ac:dyDescent="0.25">
      <c r="A3">
        <v>4567</v>
      </c>
      <c r="B3" t="s">
        <v>34</v>
      </c>
      <c r="C3" t="s">
        <v>35</v>
      </c>
      <c r="D3" t="s">
        <v>36</v>
      </c>
      <c r="F3" s="13">
        <v>8989034215</v>
      </c>
      <c r="G3" t="s">
        <v>37</v>
      </c>
      <c r="I3" s="15">
        <v>40300</v>
      </c>
      <c r="J3" t="s">
        <v>38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7"/>
  <sheetViews>
    <sheetView tabSelected="1" zoomScale="85" zoomScaleNormal="85" workbookViewId="0">
      <selection activeCell="H20" sqref="H20"/>
    </sheetView>
  </sheetViews>
  <sheetFormatPr baseColWidth="10" defaultColWidth="10.85546875" defaultRowHeight="15" x14ac:dyDescent="0.25"/>
  <cols>
    <col min="1" max="1" width="11.85546875" style="2" customWidth="1"/>
    <col min="2" max="2" width="31.5703125" style="2" customWidth="1"/>
    <col min="3" max="3" width="5.5703125" style="2" customWidth="1"/>
    <col min="4" max="4" width="6.5703125" style="2" customWidth="1"/>
    <col min="5" max="5" width="9.7109375" style="7" customWidth="1"/>
    <col min="6" max="6" width="9.5703125" style="8" bestFit="1" customWidth="1"/>
    <col min="7" max="7" width="10.85546875" style="2"/>
    <col min="8" max="8" width="14.140625" style="2" customWidth="1"/>
    <col min="9" max="16384" width="10.85546875" style="2"/>
  </cols>
  <sheetData>
    <row r="1" spans="1:11" ht="15.75" thickBot="1" x14ac:dyDescent="0.3"/>
    <row r="2" spans="1:11" ht="15.75" thickBot="1" x14ac:dyDescent="0.3">
      <c r="A2" s="17" t="s">
        <v>21</v>
      </c>
      <c r="B2" s="18">
        <v>4567</v>
      </c>
      <c r="C2" s="3"/>
      <c r="H2" s="39" t="s">
        <v>26</v>
      </c>
      <c r="I2" s="44"/>
      <c r="J2" s="45"/>
    </row>
    <row r="3" spans="1:11" ht="15.75" thickBot="1" x14ac:dyDescent="0.3">
      <c r="A3" s="19" t="s">
        <v>22</v>
      </c>
      <c r="B3" s="20" t="s">
        <v>2</v>
      </c>
      <c r="C3" s="32"/>
      <c r="E3" s="35" t="s">
        <v>19</v>
      </c>
      <c r="F3" s="36"/>
      <c r="H3" s="40"/>
      <c r="K3" s="2" t="s">
        <v>45</v>
      </c>
    </row>
    <row r="4" spans="1:11" ht="15.75" thickBot="1" x14ac:dyDescent="0.3">
      <c r="A4" s="19" t="s">
        <v>8</v>
      </c>
      <c r="B4" s="42" t="str">
        <f>VLOOKUP(B2,Tableau1[],2,FALSE)</f>
        <v>HENRIET</v>
      </c>
      <c r="C4" s="16"/>
      <c r="H4" s="40"/>
    </row>
    <row r="5" spans="1:11" ht="15.75" thickBot="1" x14ac:dyDescent="0.3">
      <c r="A5" s="19" t="s">
        <v>27</v>
      </c>
      <c r="B5" s="21" t="str">
        <f>VLOOKUP(B2,Tableau1[],7,FALSE)</f>
        <v xml:space="preserve">37 RU DES LAPEREAUX </v>
      </c>
      <c r="C5" s="3"/>
      <c r="E5" s="37" t="s">
        <v>20</v>
      </c>
      <c r="F5" s="38"/>
      <c r="H5" s="41"/>
    </row>
    <row r="6" spans="1:11" ht="15.75" thickBot="1" x14ac:dyDescent="0.3">
      <c r="A6" s="19" t="s">
        <v>3</v>
      </c>
      <c r="B6" s="21">
        <f>VLOOKUP(B2,Tableau1[],9,FALSE)</f>
        <v>40300</v>
      </c>
      <c r="C6" s="3"/>
      <c r="E6" s="33">
        <f>SUM(F11:F100)</f>
        <v>75</v>
      </c>
      <c r="F6" s="34"/>
    </row>
    <row r="7" spans="1:11" ht="15.75" thickBot="1" x14ac:dyDescent="0.3">
      <c r="A7" s="22" t="s">
        <v>14</v>
      </c>
      <c r="B7" s="23" t="str">
        <f>VLOOKUP(B2,Tableau1[],10,FALSE)</f>
        <v xml:space="preserve">BAYONNE </v>
      </c>
      <c r="C7" s="3"/>
      <c r="E7" s="9"/>
      <c r="F7" s="9"/>
    </row>
    <row r="8" spans="1:11" x14ac:dyDescent="0.25">
      <c r="A8" s="3"/>
      <c r="B8" s="3"/>
      <c r="C8" s="3"/>
      <c r="E8" s="9"/>
      <c r="F8" s="9"/>
    </row>
    <row r="9" spans="1:11" ht="15.75" thickBot="1" x14ac:dyDescent="0.3">
      <c r="E9" s="9"/>
      <c r="F9" s="9"/>
    </row>
    <row r="10" spans="1:11" ht="15.75" thickBot="1" x14ac:dyDescent="0.3">
      <c r="A10" s="28" t="s">
        <v>15</v>
      </c>
      <c r="B10" s="29" t="s">
        <v>16</v>
      </c>
      <c r="C10" s="29" t="s">
        <v>25</v>
      </c>
      <c r="D10" s="29" t="s">
        <v>17</v>
      </c>
      <c r="E10" s="30" t="s">
        <v>6</v>
      </c>
      <c r="F10" s="31" t="s">
        <v>18</v>
      </c>
    </row>
    <row r="11" spans="1:11" ht="15.75" thickBot="1" x14ac:dyDescent="0.3">
      <c r="A11" s="24">
        <v>456</v>
      </c>
      <c r="B11" s="25" t="str">
        <f>IFERROR(VLOOKUP(A11,Tableau2[[Ref]:[Désignation]],2,FALSE),"")</f>
        <v>MANTEAU VERT</v>
      </c>
      <c r="C11" s="25">
        <f>IFERROR(VLOOKUP(A11,Tableau2[[Ref]:[KG]],3,FALSE),"")</f>
        <v>5</v>
      </c>
      <c r="D11" s="25">
        <v>3</v>
      </c>
      <c r="E11" s="26">
        <f>IFERROR(VLOOKUP(A11,Tableau2[[Ref]:[KG]],3,FALSE),"")</f>
        <v>5</v>
      </c>
      <c r="F11" s="27">
        <f>IFERROR(SUM(D11*E11),"-")</f>
        <v>15</v>
      </c>
    </row>
    <row r="12" spans="1:11" ht="15.75" thickBot="1" x14ac:dyDescent="0.3">
      <c r="A12" s="24">
        <v>567</v>
      </c>
      <c r="B12" s="25" t="str">
        <f>IFERROR(VLOOKUP(A12,Tableau2[[Ref]:[Désignation]],2,FALSE),"")</f>
        <v>PANTLON T45</v>
      </c>
      <c r="C12" s="25">
        <f>IFERROR(VLOOKUP(A12,Tableau2[[Ref]:[KG]],3,FALSE),"")</f>
        <v>5</v>
      </c>
      <c r="D12" s="25">
        <v>3</v>
      </c>
      <c r="E12" s="26">
        <f>IFERROR(VLOOKUP(A12,Tableau2[[Ref]:[KG]],3,FALSE),"")</f>
        <v>5</v>
      </c>
      <c r="F12" s="27">
        <f t="shared" ref="F12:F75" si="0">IFERROR(SUM(D12*E12),"-")</f>
        <v>15</v>
      </c>
    </row>
    <row r="13" spans="1:11" ht="15.75" thickBot="1" x14ac:dyDescent="0.3">
      <c r="A13" s="24">
        <v>456</v>
      </c>
      <c r="B13" s="25" t="str">
        <f>IFERROR(VLOOKUP(A13,Tableau2[[Ref]:[Désignation]],2,FALSE),"")</f>
        <v>MANTEAU VERT</v>
      </c>
      <c r="C13" s="25">
        <f>IFERROR(VLOOKUP(A13,Tableau2[[Ref]:[KG]],3,FALSE),"")</f>
        <v>5</v>
      </c>
      <c r="D13" s="25">
        <v>9</v>
      </c>
      <c r="E13" s="26">
        <f>IFERROR(VLOOKUP(A13,Tableau2[[Ref]:[KG]],3,FALSE),"")</f>
        <v>5</v>
      </c>
      <c r="F13" s="27">
        <f t="shared" si="0"/>
        <v>45</v>
      </c>
    </row>
    <row r="14" spans="1:11" ht="15.75" thickBot="1" x14ac:dyDescent="0.3">
      <c r="A14" s="24"/>
      <c r="B14" s="25" t="str">
        <f>IFERROR(VLOOKUP(A14,Tableau2[[Ref]:[Désignation]],2,FALSE),"")</f>
        <v/>
      </c>
      <c r="C14" s="25" t="str">
        <f>IFERROR(VLOOKUP(A14,Tableau2[[Ref]:[KG]],3,FALSE),"")</f>
        <v/>
      </c>
      <c r="D14" s="25"/>
      <c r="E14" s="26" t="str">
        <f>IFERROR(VLOOKUP(A14,Tableau2[[Ref]:[KG]],3,FALSE),"")</f>
        <v/>
      </c>
      <c r="F14" s="27" t="str">
        <f t="shared" si="0"/>
        <v>-</v>
      </c>
    </row>
    <row r="15" spans="1:11" ht="15.75" thickBot="1" x14ac:dyDescent="0.3">
      <c r="A15" s="24"/>
      <c r="B15" s="25" t="str">
        <f>IFERROR(VLOOKUP(A15,Tableau2[[Ref]:[Désignation]],2,FALSE),"")</f>
        <v/>
      </c>
      <c r="C15" s="25" t="str">
        <f>IFERROR(VLOOKUP(A15,Tableau2[[Ref]:[KG]],3,FALSE),"")</f>
        <v/>
      </c>
      <c r="D15" s="25"/>
      <c r="E15" s="26" t="str">
        <f>IFERROR(VLOOKUP(A15,Tableau2[[Ref]:[KG]],3,FALSE),"")</f>
        <v/>
      </c>
      <c r="F15" s="27" t="str">
        <f t="shared" si="0"/>
        <v>-</v>
      </c>
    </row>
    <row r="16" spans="1:11" ht="15.75" thickBot="1" x14ac:dyDescent="0.3">
      <c r="A16" s="24"/>
      <c r="B16" s="25" t="str">
        <f>IFERROR(VLOOKUP(A16,Tableau2[[Ref]:[Désignation]],2,FALSE),"")</f>
        <v/>
      </c>
      <c r="C16" s="25" t="str">
        <f>IFERROR(VLOOKUP(A16,Tableau2[[Ref]:[KG]],3,FALSE),"")</f>
        <v/>
      </c>
      <c r="D16" s="25"/>
      <c r="E16" s="26" t="str">
        <f>IFERROR(VLOOKUP(A16,Tableau2[[Ref]:[KG]],3,FALSE),"")</f>
        <v/>
      </c>
      <c r="F16" s="27" t="str">
        <f t="shared" si="0"/>
        <v>-</v>
      </c>
    </row>
    <row r="17" spans="1:6" ht="15.75" thickBot="1" x14ac:dyDescent="0.3">
      <c r="A17" s="24"/>
      <c r="B17" s="25" t="str">
        <f>IFERROR(VLOOKUP(A17,Tableau2[[Ref]:[Désignation]],2,FALSE),"")</f>
        <v/>
      </c>
      <c r="C17" s="25" t="str">
        <f>IFERROR(VLOOKUP(A17,Tableau2[[Ref]:[KG]],3,FALSE),"")</f>
        <v/>
      </c>
      <c r="D17" s="25"/>
      <c r="E17" s="26" t="str">
        <f>IFERROR(VLOOKUP(A17,Tableau2[[Ref]:[KG]],3,FALSE),"")</f>
        <v/>
      </c>
      <c r="F17" s="27" t="str">
        <f t="shared" si="0"/>
        <v>-</v>
      </c>
    </row>
    <row r="18" spans="1:6" ht="15.75" thickBot="1" x14ac:dyDescent="0.3">
      <c r="A18" s="24"/>
      <c r="B18" s="25" t="str">
        <f>IFERROR(VLOOKUP(A18,Tableau2[[Ref]:[Désignation]],2,FALSE),"")</f>
        <v/>
      </c>
      <c r="C18" s="25" t="str">
        <f>IFERROR(VLOOKUP(A18,Tableau2[[Ref]:[KG]],3,FALSE),"")</f>
        <v/>
      </c>
      <c r="D18" s="25"/>
      <c r="E18" s="26" t="str">
        <f>IFERROR(VLOOKUP(A18,Tableau2[[Ref]:[KG]],3,FALSE),"")</f>
        <v/>
      </c>
      <c r="F18" s="27" t="str">
        <f t="shared" si="0"/>
        <v>-</v>
      </c>
    </row>
    <row r="19" spans="1:6" ht="15.75" thickBot="1" x14ac:dyDescent="0.3">
      <c r="A19" s="24"/>
      <c r="B19" s="25" t="str">
        <f>IFERROR(VLOOKUP(A19,Tableau2[[Ref]:[Désignation]],2,FALSE),"")</f>
        <v/>
      </c>
      <c r="C19" s="25" t="str">
        <f>IFERROR(VLOOKUP(A19,Tableau2[[Ref]:[KG]],3,FALSE),"")</f>
        <v/>
      </c>
      <c r="D19" s="25"/>
      <c r="E19" s="26" t="str">
        <f>IFERROR(VLOOKUP(A19,Tableau2[[Ref]:[KG]],3,FALSE),"")</f>
        <v/>
      </c>
      <c r="F19" s="27" t="str">
        <f t="shared" si="0"/>
        <v>-</v>
      </c>
    </row>
    <row r="20" spans="1:6" ht="15.75" thickBot="1" x14ac:dyDescent="0.3">
      <c r="A20" s="24"/>
      <c r="B20" s="25" t="str">
        <f>IFERROR(VLOOKUP(A20,Tableau2[[Ref]:[Désignation]],2,FALSE),"")</f>
        <v/>
      </c>
      <c r="C20" s="25" t="str">
        <f>IFERROR(VLOOKUP(A20,Tableau2[[Ref]:[KG]],3,FALSE),"")</f>
        <v/>
      </c>
      <c r="D20" s="25"/>
      <c r="E20" s="26" t="str">
        <f>IFERROR(VLOOKUP(A20,Tableau2[[Ref]:[KG]],3,FALSE),"")</f>
        <v/>
      </c>
      <c r="F20" s="27" t="str">
        <f t="shared" si="0"/>
        <v>-</v>
      </c>
    </row>
    <row r="21" spans="1:6" ht="15.75" thickBot="1" x14ac:dyDescent="0.3">
      <c r="A21" s="24"/>
      <c r="B21" s="25" t="str">
        <f>IFERROR(VLOOKUP(A21,Tableau2[[Ref]:[Désignation]],2,FALSE),"")</f>
        <v/>
      </c>
      <c r="C21" s="25" t="str">
        <f>IFERROR(VLOOKUP(A21,Tableau2[[Ref]:[KG]],3,FALSE),"")</f>
        <v/>
      </c>
      <c r="D21" s="25"/>
      <c r="E21" s="26" t="str">
        <f>IFERROR(VLOOKUP(A21,Tableau2[[Ref]:[KG]],3,FALSE),"")</f>
        <v/>
      </c>
      <c r="F21" s="27" t="str">
        <f t="shared" si="0"/>
        <v>-</v>
      </c>
    </row>
    <row r="22" spans="1:6" ht="15.75" thickBot="1" x14ac:dyDescent="0.3">
      <c r="A22" s="24"/>
      <c r="B22" s="25" t="str">
        <f>IFERROR(VLOOKUP(A22,Tableau2[[Ref]:[Désignation]],2,FALSE),"")</f>
        <v/>
      </c>
      <c r="C22" s="25" t="str">
        <f>IFERROR(VLOOKUP(A22,Tableau2[[Ref]:[KG]],3,FALSE),"")</f>
        <v/>
      </c>
      <c r="D22" s="25"/>
      <c r="E22" s="26" t="str">
        <f>IFERROR(VLOOKUP(A22,Tableau2[[Ref]:[KG]],3,FALSE),"")</f>
        <v/>
      </c>
      <c r="F22" s="27" t="str">
        <f t="shared" si="0"/>
        <v>-</v>
      </c>
    </row>
    <row r="23" spans="1:6" ht="15.75" thickBot="1" x14ac:dyDescent="0.3">
      <c r="A23" s="24"/>
      <c r="B23" s="25" t="str">
        <f>IFERROR(VLOOKUP(A23,Tableau2[[Ref]:[Désignation]],2,FALSE),"")</f>
        <v/>
      </c>
      <c r="C23" s="25" t="str">
        <f>IFERROR(VLOOKUP(A23,Tableau2[[Ref]:[KG]],3,FALSE),"")</f>
        <v/>
      </c>
      <c r="D23" s="25"/>
      <c r="E23" s="26" t="str">
        <f>IFERROR(VLOOKUP(A23,Tableau2[[Ref]:[KG]],3,FALSE),"")</f>
        <v/>
      </c>
      <c r="F23" s="27" t="str">
        <f t="shared" si="0"/>
        <v>-</v>
      </c>
    </row>
    <row r="24" spans="1:6" ht="15.75" thickBot="1" x14ac:dyDescent="0.3">
      <c r="A24" s="24"/>
      <c r="B24" s="25" t="str">
        <f>IFERROR(VLOOKUP(A24,Tableau2[[Ref]:[Désignation]],2,FALSE),"")</f>
        <v/>
      </c>
      <c r="C24" s="25" t="str">
        <f>IFERROR(VLOOKUP(A24,Tableau2[[Ref]:[KG]],3,FALSE),"")</f>
        <v/>
      </c>
      <c r="D24" s="25"/>
      <c r="E24" s="26" t="str">
        <f>IFERROR(VLOOKUP(A24,Tableau2[[Ref]:[KG]],3,FALSE),"")</f>
        <v/>
      </c>
      <c r="F24" s="27" t="str">
        <f t="shared" si="0"/>
        <v>-</v>
      </c>
    </row>
    <row r="25" spans="1:6" ht="15.75" thickBot="1" x14ac:dyDescent="0.3">
      <c r="A25" s="24"/>
      <c r="B25" s="25" t="str">
        <f>IFERROR(VLOOKUP(A25,Tableau2[[Ref]:[Désignation]],2,FALSE),"")</f>
        <v/>
      </c>
      <c r="C25" s="25" t="str">
        <f>IFERROR(VLOOKUP(A25,Tableau2[[Ref]:[KG]],3,FALSE),"")</f>
        <v/>
      </c>
      <c r="D25" s="25"/>
      <c r="E25" s="26" t="str">
        <f>IFERROR(VLOOKUP(A25,Tableau2[[Ref]:[KG]],3,FALSE),"")</f>
        <v/>
      </c>
      <c r="F25" s="27" t="str">
        <f t="shared" si="0"/>
        <v>-</v>
      </c>
    </row>
    <row r="26" spans="1:6" ht="15.75" thickBot="1" x14ac:dyDescent="0.3">
      <c r="A26" s="24"/>
      <c r="B26" s="25" t="str">
        <f>IFERROR(VLOOKUP(A26,Tableau2[[Ref]:[Désignation]],2,FALSE),"")</f>
        <v/>
      </c>
      <c r="C26" s="25" t="str">
        <f>IFERROR(VLOOKUP(A26,Tableau2[[Ref]:[KG]],3,FALSE),"")</f>
        <v/>
      </c>
      <c r="D26" s="25"/>
      <c r="E26" s="26" t="str">
        <f>IFERROR(VLOOKUP(A26,Tableau2[[Ref]:[KG]],3,FALSE),"")</f>
        <v/>
      </c>
      <c r="F26" s="27" t="str">
        <f t="shared" si="0"/>
        <v>-</v>
      </c>
    </row>
    <row r="27" spans="1:6" ht="15.75" thickBot="1" x14ac:dyDescent="0.3">
      <c r="A27" s="24"/>
      <c r="B27" s="25" t="str">
        <f>IFERROR(VLOOKUP(A27,Tableau2[[Ref]:[Désignation]],2,FALSE),"")</f>
        <v/>
      </c>
      <c r="C27" s="25" t="str">
        <f>IFERROR(VLOOKUP(A27,Tableau2[[Ref]:[KG]],3,FALSE),"")</f>
        <v/>
      </c>
      <c r="D27" s="25"/>
      <c r="E27" s="26" t="str">
        <f>IFERROR(VLOOKUP(A27,Tableau2[[Ref]:[KG]],3,FALSE),"")</f>
        <v/>
      </c>
      <c r="F27" s="27" t="str">
        <f t="shared" si="0"/>
        <v>-</v>
      </c>
    </row>
    <row r="28" spans="1:6" ht="15.75" thickBot="1" x14ac:dyDescent="0.3">
      <c r="A28" s="24"/>
      <c r="B28" s="25" t="str">
        <f>IFERROR(VLOOKUP(A28,Tableau2[[Ref]:[Désignation]],2,FALSE),"")</f>
        <v/>
      </c>
      <c r="C28" s="25" t="str">
        <f>IFERROR(VLOOKUP(A28,Tableau2[[Ref]:[KG]],3,FALSE),"")</f>
        <v/>
      </c>
      <c r="D28" s="25"/>
      <c r="E28" s="26" t="str">
        <f>IFERROR(VLOOKUP(A28,Tableau2[[Ref]:[KG]],3,FALSE),"")</f>
        <v/>
      </c>
      <c r="F28" s="27" t="str">
        <f t="shared" si="0"/>
        <v>-</v>
      </c>
    </row>
    <row r="29" spans="1:6" ht="15.75" thickBot="1" x14ac:dyDescent="0.3">
      <c r="A29" s="24"/>
      <c r="B29" s="25" t="str">
        <f>IFERROR(VLOOKUP(A29,Tableau2[[Ref]:[Désignation]],2,FALSE),"")</f>
        <v/>
      </c>
      <c r="C29" s="25" t="str">
        <f>IFERROR(VLOOKUP(A29,Tableau2[[Ref]:[KG]],3,FALSE),"")</f>
        <v/>
      </c>
      <c r="D29" s="25"/>
      <c r="E29" s="26" t="str">
        <f>IFERROR(VLOOKUP(A29,Tableau2[[Ref]:[KG]],3,FALSE),"")</f>
        <v/>
      </c>
      <c r="F29" s="27" t="str">
        <f t="shared" si="0"/>
        <v>-</v>
      </c>
    </row>
    <row r="30" spans="1:6" ht="15.75" thickBot="1" x14ac:dyDescent="0.3">
      <c r="A30" s="24"/>
      <c r="B30" s="25" t="str">
        <f>IFERROR(VLOOKUP(A30,Tableau2[[Ref]:[Désignation]],2,FALSE),"")</f>
        <v/>
      </c>
      <c r="C30" s="25" t="str">
        <f>IFERROR(VLOOKUP(A30,Tableau2[[Ref]:[KG]],3,FALSE),"")</f>
        <v/>
      </c>
      <c r="D30" s="25"/>
      <c r="E30" s="26" t="str">
        <f>IFERROR(VLOOKUP(A30,Tableau2[[Ref]:[KG]],3,FALSE),"")</f>
        <v/>
      </c>
      <c r="F30" s="27" t="str">
        <f t="shared" si="0"/>
        <v>-</v>
      </c>
    </row>
    <row r="31" spans="1:6" ht="15.75" thickBot="1" x14ac:dyDescent="0.3">
      <c r="A31" s="24"/>
      <c r="B31" s="25" t="str">
        <f>IFERROR(VLOOKUP(A31,Tableau2[[Ref]:[Désignation]],2,FALSE),"")</f>
        <v/>
      </c>
      <c r="C31" s="25" t="str">
        <f>IFERROR(VLOOKUP(A31,Tableau2[[Ref]:[KG]],3,FALSE),"")</f>
        <v/>
      </c>
      <c r="D31" s="25"/>
      <c r="E31" s="26" t="str">
        <f>IFERROR(VLOOKUP(A31,Tableau2[[Ref]:[KG]],3,FALSE),"")</f>
        <v/>
      </c>
      <c r="F31" s="27" t="str">
        <f t="shared" si="0"/>
        <v>-</v>
      </c>
    </row>
    <row r="32" spans="1:6" ht="15.75" thickBot="1" x14ac:dyDescent="0.3">
      <c r="A32" s="24"/>
      <c r="B32" s="25" t="str">
        <f>IFERROR(VLOOKUP(A32,Tableau2[[Ref]:[Désignation]],2,FALSE),"")</f>
        <v/>
      </c>
      <c r="C32" s="25" t="str">
        <f>IFERROR(VLOOKUP(A32,Tableau2[[Ref]:[KG]],3,FALSE),"")</f>
        <v/>
      </c>
      <c r="D32" s="25"/>
      <c r="E32" s="26" t="str">
        <f>IFERROR(VLOOKUP(A32,Tableau2[[Ref]:[KG]],3,FALSE),"")</f>
        <v/>
      </c>
      <c r="F32" s="27" t="str">
        <f t="shared" si="0"/>
        <v>-</v>
      </c>
    </row>
    <row r="33" spans="1:6" ht="15.75" thickBot="1" x14ac:dyDescent="0.3">
      <c r="A33" s="24"/>
      <c r="B33" s="25" t="str">
        <f>IFERROR(VLOOKUP(A33,Tableau2[[Ref]:[Désignation]],2,FALSE),"")</f>
        <v/>
      </c>
      <c r="C33" s="25" t="str">
        <f>IFERROR(VLOOKUP(A33,Tableau2[[Ref]:[KG]],3,FALSE),"")</f>
        <v/>
      </c>
      <c r="D33" s="25"/>
      <c r="E33" s="26" t="str">
        <f>IFERROR(VLOOKUP(A33,Tableau2[[Ref]:[KG]],3,FALSE),"")</f>
        <v/>
      </c>
      <c r="F33" s="27" t="str">
        <f t="shared" si="0"/>
        <v>-</v>
      </c>
    </row>
    <row r="34" spans="1:6" ht="15.75" thickBot="1" x14ac:dyDescent="0.3">
      <c r="A34" s="24"/>
      <c r="B34" s="25" t="str">
        <f>IFERROR(VLOOKUP(A34,Tableau2[[Ref]:[Désignation]],2,FALSE),"")</f>
        <v/>
      </c>
      <c r="C34" s="25" t="str">
        <f>IFERROR(VLOOKUP(A34,Tableau2[[Ref]:[KG]],3,FALSE),"")</f>
        <v/>
      </c>
      <c r="D34" s="25"/>
      <c r="E34" s="26" t="str">
        <f>IFERROR(VLOOKUP(A34,Tableau2[[Ref]:[KG]],3,FALSE),"")</f>
        <v/>
      </c>
      <c r="F34" s="27" t="str">
        <f t="shared" si="0"/>
        <v>-</v>
      </c>
    </row>
    <row r="35" spans="1:6" ht="15.75" thickBot="1" x14ac:dyDescent="0.3">
      <c r="A35" s="24"/>
      <c r="B35" s="25" t="str">
        <f>IFERROR(VLOOKUP(A35,Tableau2[[Ref]:[Désignation]],2,FALSE),"")</f>
        <v/>
      </c>
      <c r="C35" s="25" t="str">
        <f>IFERROR(VLOOKUP(A35,Tableau2[[Ref]:[KG]],3,FALSE),"")</f>
        <v/>
      </c>
      <c r="D35" s="25"/>
      <c r="E35" s="26" t="str">
        <f>IFERROR(VLOOKUP(A35,Tableau2[[Ref]:[KG]],3,FALSE),"")</f>
        <v/>
      </c>
      <c r="F35" s="27" t="str">
        <f t="shared" si="0"/>
        <v>-</v>
      </c>
    </row>
    <row r="36" spans="1:6" ht="15.75" thickBot="1" x14ac:dyDescent="0.3">
      <c r="A36" s="24"/>
      <c r="B36" s="25" t="str">
        <f>IFERROR(VLOOKUP(A36,Tableau2[[Ref]:[Désignation]],2,FALSE),"")</f>
        <v/>
      </c>
      <c r="C36" s="25" t="str">
        <f>IFERROR(VLOOKUP(A36,Tableau2[[Ref]:[KG]],3,FALSE),"")</f>
        <v/>
      </c>
      <c r="D36" s="25"/>
      <c r="E36" s="26" t="str">
        <f>IFERROR(VLOOKUP(A36,Tableau2[[Ref]:[KG]],3,FALSE),"")</f>
        <v/>
      </c>
      <c r="F36" s="27" t="str">
        <f t="shared" si="0"/>
        <v>-</v>
      </c>
    </row>
    <row r="37" spans="1:6" ht="15.75" thickBot="1" x14ac:dyDescent="0.3">
      <c r="A37" s="24"/>
      <c r="B37" s="25" t="str">
        <f>IFERROR(VLOOKUP(A37,Tableau2[[Ref]:[Désignation]],2,FALSE),"")</f>
        <v/>
      </c>
      <c r="C37" s="25" t="str">
        <f>IFERROR(VLOOKUP(A37,Tableau2[[Ref]:[KG]],3,FALSE),"")</f>
        <v/>
      </c>
      <c r="D37" s="25"/>
      <c r="E37" s="26" t="str">
        <f>IFERROR(VLOOKUP(A37,Tableau2[[Ref]:[KG]],3,FALSE),"")</f>
        <v/>
      </c>
      <c r="F37" s="27" t="str">
        <f t="shared" si="0"/>
        <v>-</v>
      </c>
    </row>
    <row r="38" spans="1:6" ht="15.75" thickBot="1" x14ac:dyDescent="0.3">
      <c r="A38" s="24"/>
      <c r="B38" s="25" t="str">
        <f>IFERROR(VLOOKUP(A38,Tableau2[[Ref]:[Désignation]],2,FALSE),"")</f>
        <v/>
      </c>
      <c r="C38" s="25" t="str">
        <f>IFERROR(VLOOKUP(A38,Tableau2[[Ref]:[KG]],3,FALSE),"")</f>
        <v/>
      </c>
      <c r="D38" s="25"/>
      <c r="E38" s="26" t="str">
        <f>IFERROR(VLOOKUP(A38,Tableau2[[Ref]:[KG]],3,FALSE),"")</f>
        <v/>
      </c>
      <c r="F38" s="27" t="str">
        <f t="shared" si="0"/>
        <v>-</v>
      </c>
    </row>
    <row r="39" spans="1:6" ht="15.75" thickBot="1" x14ac:dyDescent="0.3">
      <c r="A39" s="24"/>
      <c r="B39" s="25" t="str">
        <f>IFERROR(VLOOKUP(A39,Tableau2[[Ref]:[Désignation]],2,FALSE),"")</f>
        <v/>
      </c>
      <c r="C39" s="25" t="str">
        <f>IFERROR(VLOOKUP(A39,Tableau2[[Ref]:[KG]],3,FALSE),"")</f>
        <v/>
      </c>
      <c r="D39" s="25"/>
      <c r="E39" s="26" t="str">
        <f>IFERROR(VLOOKUP(A39,Tableau2[[Ref]:[KG]],3,FALSE),"")</f>
        <v/>
      </c>
      <c r="F39" s="27" t="str">
        <f t="shared" si="0"/>
        <v>-</v>
      </c>
    </row>
    <row r="40" spans="1:6" ht="15.75" thickBot="1" x14ac:dyDescent="0.3">
      <c r="A40" s="24"/>
      <c r="B40" s="25" t="str">
        <f>IFERROR(VLOOKUP(A40,Tableau2[[Ref]:[Désignation]],2,FALSE),"")</f>
        <v/>
      </c>
      <c r="C40" s="25" t="str">
        <f>IFERROR(VLOOKUP(A40,Tableau2[[Ref]:[KG]],3,FALSE),"")</f>
        <v/>
      </c>
      <c r="D40" s="25"/>
      <c r="E40" s="26" t="str">
        <f>IFERROR(VLOOKUP(A40,Tableau2[[Ref]:[KG]],3,FALSE),"")</f>
        <v/>
      </c>
      <c r="F40" s="27" t="str">
        <f t="shared" si="0"/>
        <v>-</v>
      </c>
    </row>
    <row r="41" spans="1:6" ht="15.75" thickBot="1" x14ac:dyDescent="0.3">
      <c r="A41" s="24"/>
      <c r="B41" s="25" t="str">
        <f>IFERROR(VLOOKUP(A41,Tableau2[[Ref]:[Désignation]],2,FALSE),"")</f>
        <v/>
      </c>
      <c r="C41" s="25" t="str">
        <f>IFERROR(VLOOKUP(A41,Tableau2[[Ref]:[KG]],3,FALSE),"")</f>
        <v/>
      </c>
      <c r="D41" s="25"/>
      <c r="E41" s="26" t="str">
        <f>IFERROR(VLOOKUP(A41,Tableau2[[Ref]:[KG]],3,FALSE),"")</f>
        <v/>
      </c>
      <c r="F41" s="27" t="str">
        <f t="shared" si="0"/>
        <v>-</v>
      </c>
    </row>
    <row r="42" spans="1:6" ht="15.75" thickBot="1" x14ac:dyDescent="0.3">
      <c r="A42" s="24"/>
      <c r="B42" s="25" t="str">
        <f>IFERROR(VLOOKUP(A42,Tableau2[[Ref]:[Désignation]],2,FALSE),"")</f>
        <v/>
      </c>
      <c r="C42" s="25" t="str">
        <f>IFERROR(VLOOKUP(A42,Tableau2[[Ref]:[KG]],3,FALSE),"")</f>
        <v/>
      </c>
      <c r="D42" s="25"/>
      <c r="E42" s="26" t="str">
        <f>IFERROR(VLOOKUP(A42,Tableau2[[Ref]:[KG]],3,FALSE),"")</f>
        <v/>
      </c>
      <c r="F42" s="27" t="str">
        <f t="shared" si="0"/>
        <v>-</v>
      </c>
    </row>
    <row r="43" spans="1:6" ht="15.75" thickBot="1" x14ac:dyDescent="0.3">
      <c r="A43" s="24"/>
      <c r="B43" s="25" t="str">
        <f>IFERROR(VLOOKUP(A43,Tableau2[[Ref]:[Désignation]],2,FALSE),"")</f>
        <v/>
      </c>
      <c r="C43" s="25" t="str">
        <f>IFERROR(VLOOKUP(A43,Tableau2[[Ref]:[KG]],3,FALSE),"")</f>
        <v/>
      </c>
      <c r="D43" s="25"/>
      <c r="E43" s="26" t="str">
        <f>IFERROR(VLOOKUP(A43,Tableau2[[Ref]:[KG]],3,FALSE),"")</f>
        <v/>
      </c>
      <c r="F43" s="27" t="str">
        <f t="shared" si="0"/>
        <v>-</v>
      </c>
    </row>
    <row r="44" spans="1:6" ht="15.75" thickBot="1" x14ac:dyDescent="0.3">
      <c r="A44" s="24"/>
      <c r="B44" s="25" t="str">
        <f>IFERROR(VLOOKUP(A44,Tableau2[[Ref]:[Désignation]],2,FALSE),"")</f>
        <v/>
      </c>
      <c r="C44" s="25" t="str">
        <f>IFERROR(VLOOKUP(A44,Tableau2[[Ref]:[KG]],3,FALSE),"")</f>
        <v/>
      </c>
      <c r="D44" s="25"/>
      <c r="E44" s="26" t="str">
        <f>IFERROR(VLOOKUP(A44,Tableau2[[Ref]:[KG]],3,FALSE),"")</f>
        <v/>
      </c>
      <c r="F44" s="27" t="str">
        <f t="shared" si="0"/>
        <v>-</v>
      </c>
    </row>
    <row r="45" spans="1:6" ht="15.75" thickBot="1" x14ac:dyDescent="0.3">
      <c r="A45" s="24"/>
      <c r="B45" s="25" t="str">
        <f>IFERROR(VLOOKUP(A45,Tableau2[[Ref]:[Désignation]],2,FALSE),"")</f>
        <v/>
      </c>
      <c r="C45" s="25" t="str">
        <f>IFERROR(VLOOKUP(A45,Tableau2[[Ref]:[KG]],3,FALSE),"")</f>
        <v/>
      </c>
      <c r="D45" s="25"/>
      <c r="E45" s="26" t="str">
        <f>IFERROR(VLOOKUP(A45,Tableau2[[Ref]:[KG]],3,FALSE),"")</f>
        <v/>
      </c>
      <c r="F45" s="27" t="str">
        <f t="shared" si="0"/>
        <v>-</v>
      </c>
    </row>
    <row r="46" spans="1:6" ht="15.75" thickBot="1" x14ac:dyDescent="0.3">
      <c r="A46" s="24"/>
      <c r="B46" s="25" t="str">
        <f>IFERROR(VLOOKUP(A46,Tableau2[[Ref]:[Désignation]],2,FALSE),"")</f>
        <v/>
      </c>
      <c r="C46" s="25" t="str">
        <f>IFERROR(VLOOKUP(A46,Tableau2[[Ref]:[KG]],3,FALSE),"")</f>
        <v/>
      </c>
      <c r="D46" s="25"/>
      <c r="E46" s="26" t="str">
        <f>IFERROR(VLOOKUP(A46,Tableau2[[Ref]:[KG]],3,FALSE),"")</f>
        <v/>
      </c>
      <c r="F46" s="27" t="str">
        <f t="shared" si="0"/>
        <v>-</v>
      </c>
    </row>
    <row r="47" spans="1:6" ht="15.75" thickBot="1" x14ac:dyDescent="0.3">
      <c r="A47" s="24"/>
      <c r="B47" s="25" t="str">
        <f>IFERROR(VLOOKUP(A47,Tableau2[[Ref]:[Désignation]],2,FALSE),"")</f>
        <v/>
      </c>
      <c r="C47" s="25" t="str">
        <f>IFERROR(VLOOKUP(A47,Tableau2[[Ref]:[KG]],3,FALSE),"")</f>
        <v/>
      </c>
      <c r="D47" s="25"/>
      <c r="E47" s="26" t="str">
        <f>IFERROR(VLOOKUP(A47,Tableau2[[Ref]:[KG]],3,FALSE),"")</f>
        <v/>
      </c>
      <c r="F47" s="27" t="str">
        <f t="shared" si="0"/>
        <v>-</v>
      </c>
    </row>
    <row r="48" spans="1:6" ht="15.75" thickBot="1" x14ac:dyDescent="0.3">
      <c r="A48" s="24"/>
      <c r="B48" s="25" t="str">
        <f>IFERROR(VLOOKUP(A48,Tableau2[[Ref]:[Désignation]],2,FALSE),"")</f>
        <v/>
      </c>
      <c r="C48" s="25" t="str">
        <f>IFERROR(VLOOKUP(A48,Tableau2[[Ref]:[KG]],3,FALSE),"")</f>
        <v/>
      </c>
      <c r="D48" s="25"/>
      <c r="E48" s="26" t="str">
        <f>IFERROR(VLOOKUP(A48,Tableau2[[Ref]:[KG]],3,FALSE),"")</f>
        <v/>
      </c>
      <c r="F48" s="27" t="str">
        <f t="shared" si="0"/>
        <v>-</v>
      </c>
    </row>
    <row r="49" spans="1:6" ht="15.75" thickBot="1" x14ac:dyDescent="0.3">
      <c r="A49" s="24"/>
      <c r="B49" s="25" t="str">
        <f>IFERROR(VLOOKUP(A49,Tableau2[[Ref]:[Désignation]],2,FALSE),"")</f>
        <v/>
      </c>
      <c r="C49" s="25" t="str">
        <f>IFERROR(VLOOKUP(A49,Tableau2[[Ref]:[KG]],3,FALSE),"")</f>
        <v/>
      </c>
      <c r="D49" s="25"/>
      <c r="E49" s="26" t="str">
        <f>IFERROR(VLOOKUP(A49,Tableau2[[Ref]:[KG]],3,FALSE),"")</f>
        <v/>
      </c>
      <c r="F49" s="27" t="str">
        <f t="shared" si="0"/>
        <v>-</v>
      </c>
    </row>
    <row r="50" spans="1:6" ht="15.75" thickBot="1" x14ac:dyDescent="0.3">
      <c r="A50" s="24"/>
      <c r="B50" s="25" t="str">
        <f>IFERROR(VLOOKUP(A50,Tableau2[[Ref]:[Désignation]],2,FALSE),"")</f>
        <v/>
      </c>
      <c r="C50" s="25" t="str">
        <f>IFERROR(VLOOKUP(A50,Tableau2[[Ref]:[KG]],3,FALSE),"")</f>
        <v/>
      </c>
      <c r="D50" s="25"/>
      <c r="E50" s="26" t="str">
        <f>IFERROR(VLOOKUP(A50,Tableau2[[Ref]:[KG]],3,FALSE),"")</f>
        <v/>
      </c>
      <c r="F50" s="27" t="str">
        <f t="shared" si="0"/>
        <v>-</v>
      </c>
    </row>
    <row r="51" spans="1:6" ht="15.75" thickBot="1" x14ac:dyDescent="0.3">
      <c r="A51" s="24"/>
      <c r="B51" s="25" t="str">
        <f>IFERROR(VLOOKUP(A51,Tableau2[[Ref]:[Désignation]],2,FALSE),"")</f>
        <v/>
      </c>
      <c r="C51" s="25" t="str">
        <f>IFERROR(VLOOKUP(A51,Tableau2[[Ref]:[KG]],3,FALSE),"")</f>
        <v/>
      </c>
      <c r="D51" s="25"/>
      <c r="E51" s="26" t="str">
        <f>IFERROR(VLOOKUP(A51,Tableau2[[Ref]:[KG]],3,FALSE),"")</f>
        <v/>
      </c>
      <c r="F51" s="27" t="str">
        <f t="shared" si="0"/>
        <v>-</v>
      </c>
    </row>
    <row r="52" spans="1:6" ht="15.75" thickBot="1" x14ac:dyDescent="0.3">
      <c r="A52" s="24"/>
      <c r="B52" s="25" t="str">
        <f>IFERROR(VLOOKUP(A52,Tableau2[[Ref]:[Désignation]],2,FALSE),"")</f>
        <v/>
      </c>
      <c r="C52" s="25" t="str">
        <f>IFERROR(VLOOKUP(A52,Tableau2[[Ref]:[KG]],3,FALSE),"")</f>
        <v/>
      </c>
      <c r="D52" s="25"/>
      <c r="E52" s="26" t="str">
        <f>IFERROR(VLOOKUP(A52,Tableau2[[Ref]:[KG]],3,FALSE),"")</f>
        <v/>
      </c>
      <c r="F52" s="27" t="str">
        <f t="shared" si="0"/>
        <v>-</v>
      </c>
    </row>
    <row r="53" spans="1:6" ht="15.75" thickBot="1" x14ac:dyDescent="0.3">
      <c r="A53" s="24"/>
      <c r="B53" s="25" t="str">
        <f>IFERROR(VLOOKUP(A53,Tableau2[[Ref]:[Désignation]],2,FALSE),"")</f>
        <v/>
      </c>
      <c r="C53" s="25" t="str">
        <f>IFERROR(VLOOKUP(A53,Tableau2[[Ref]:[KG]],3,FALSE),"")</f>
        <v/>
      </c>
      <c r="D53" s="25"/>
      <c r="E53" s="26" t="str">
        <f>IFERROR(VLOOKUP(A53,Tableau2[[Ref]:[KG]],3,FALSE),"")</f>
        <v/>
      </c>
      <c r="F53" s="27" t="str">
        <f t="shared" si="0"/>
        <v>-</v>
      </c>
    </row>
    <row r="54" spans="1:6" ht="15.75" thickBot="1" x14ac:dyDescent="0.3">
      <c r="A54" s="24"/>
      <c r="B54" s="25" t="str">
        <f>IFERROR(VLOOKUP(A54,Tableau2[[Ref]:[Désignation]],2,FALSE),"")</f>
        <v/>
      </c>
      <c r="C54" s="25" t="str">
        <f>IFERROR(VLOOKUP(A54,Tableau2[[Ref]:[KG]],3,FALSE),"")</f>
        <v/>
      </c>
      <c r="D54" s="25"/>
      <c r="E54" s="26" t="str">
        <f>IFERROR(VLOOKUP(A54,Tableau2[[Ref]:[KG]],3,FALSE),"")</f>
        <v/>
      </c>
      <c r="F54" s="27" t="str">
        <f t="shared" si="0"/>
        <v>-</v>
      </c>
    </row>
    <row r="55" spans="1:6" ht="15.75" thickBot="1" x14ac:dyDescent="0.3">
      <c r="A55" s="24"/>
      <c r="B55" s="25" t="str">
        <f>IFERROR(VLOOKUP(A55,Tableau2[[Ref]:[Désignation]],2,FALSE),"")</f>
        <v/>
      </c>
      <c r="C55" s="25" t="str">
        <f>IFERROR(VLOOKUP(A55,Tableau2[[Ref]:[KG]],3,FALSE),"")</f>
        <v/>
      </c>
      <c r="D55" s="25"/>
      <c r="E55" s="26" t="str">
        <f>IFERROR(VLOOKUP(A55,Tableau2[[Ref]:[KG]],3,FALSE),"")</f>
        <v/>
      </c>
      <c r="F55" s="27" t="str">
        <f t="shared" si="0"/>
        <v>-</v>
      </c>
    </row>
    <row r="56" spans="1:6" ht="15.75" thickBot="1" x14ac:dyDescent="0.3">
      <c r="A56" s="24"/>
      <c r="B56" s="25" t="str">
        <f>IFERROR(VLOOKUP(A56,Tableau2[[Ref]:[Désignation]],2,FALSE),"")</f>
        <v/>
      </c>
      <c r="C56" s="25" t="str">
        <f>IFERROR(VLOOKUP(A56,Tableau2[[Ref]:[KG]],3,FALSE),"")</f>
        <v/>
      </c>
      <c r="D56" s="25"/>
      <c r="E56" s="26" t="str">
        <f>IFERROR(VLOOKUP(A56,Tableau2[[Ref]:[KG]],3,FALSE),"")</f>
        <v/>
      </c>
      <c r="F56" s="27" t="str">
        <f t="shared" si="0"/>
        <v>-</v>
      </c>
    </row>
    <row r="57" spans="1:6" ht="15.75" thickBot="1" x14ac:dyDescent="0.3">
      <c r="A57" s="24"/>
      <c r="B57" s="25" t="str">
        <f>IFERROR(VLOOKUP(A57,Tableau2[[Ref]:[Désignation]],2,FALSE),"")</f>
        <v/>
      </c>
      <c r="C57" s="25" t="str">
        <f>IFERROR(VLOOKUP(A57,Tableau2[[Ref]:[KG]],3,FALSE),"")</f>
        <v/>
      </c>
      <c r="D57" s="25"/>
      <c r="E57" s="26" t="str">
        <f>IFERROR(VLOOKUP(A57,Tableau2[[Ref]:[KG]],3,FALSE),"")</f>
        <v/>
      </c>
      <c r="F57" s="27" t="str">
        <f t="shared" si="0"/>
        <v>-</v>
      </c>
    </row>
    <row r="58" spans="1:6" ht="15.75" thickBot="1" x14ac:dyDescent="0.3">
      <c r="A58" s="24"/>
      <c r="B58" s="25" t="str">
        <f>IFERROR(VLOOKUP(A58,Tableau2[[Ref]:[Désignation]],2,FALSE),"")</f>
        <v/>
      </c>
      <c r="C58" s="25" t="str">
        <f>IFERROR(VLOOKUP(A58,Tableau2[[Ref]:[KG]],3,FALSE),"")</f>
        <v/>
      </c>
      <c r="D58" s="25"/>
      <c r="E58" s="26" t="str">
        <f>IFERROR(VLOOKUP(A58,Tableau2[[Ref]:[KG]],3,FALSE),"")</f>
        <v/>
      </c>
      <c r="F58" s="27" t="str">
        <f t="shared" si="0"/>
        <v>-</v>
      </c>
    </row>
    <row r="59" spans="1:6" ht="15.75" thickBot="1" x14ac:dyDescent="0.3">
      <c r="A59" s="24"/>
      <c r="B59" s="25" t="str">
        <f>IFERROR(VLOOKUP(A59,Tableau2[[Ref]:[Désignation]],2,FALSE),"")</f>
        <v/>
      </c>
      <c r="C59" s="25" t="str">
        <f>IFERROR(VLOOKUP(A59,Tableau2[[Ref]:[KG]],3,FALSE),"")</f>
        <v/>
      </c>
      <c r="D59" s="25"/>
      <c r="E59" s="26" t="str">
        <f>IFERROR(VLOOKUP(A59,Tableau2[[Ref]:[KG]],3,FALSE),"")</f>
        <v/>
      </c>
      <c r="F59" s="27" t="str">
        <f t="shared" si="0"/>
        <v>-</v>
      </c>
    </row>
    <row r="60" spans="1:6" ht="15.75" thickBot="1" x14ac:dyDescent="0.3">
      <c r="A60" s="24"/>
      <c r="B60" s="25" t="str">
        <f>IFERROR(VLOOKUP(A60,Tableau2[[Ref]:[Désignation]],2,FALSE),"")</f>
        <v/>
      </c>
      <c r="C60" s="25" t="str">
        <f>IFERROR(VLOOKUP(A60,Tableau2[[Ref]:[KG]],3,FALSE),"")</f>
        <v/>
      </c>
      <c r="D60" s="25"/>
      <c r="E60" s="26" t="str">
        <f>IFERROR(VLOOKUP(A60,Tableau2[[Ref]:[KG]],3,FALSE),"")</f>
        <v/>
      </c>
      <c r="F60" s="27" t="str">
        <f t="shared" si="0"/>
        <v>-</v>
      </c>
    </row>
    <row r="61" spans="1:6" ht="15.75" thickBot="1" x14ac:dyDescent="0.3">
      <c r="A61" s="24"/>
      <c r="B61" s="25" t="str">
        <f>IFERROR(VLOOKUP(A61,Tableau2[[Ref]:[Désignation]],2,FALSE),"")</f>
        <v/>
      </c>
      <c r="C61" s="25" t="str">
        <f>IFERROR(VLOOKUP(A61,Tableau2[[Ref]:[KG]],3,FALSE),"")</f>
        <v/>
      </c>
      <c r="D61" s="25"/>
      <c r="E61" s="26" t="str">
        <f>IFERROR(VLOOKUP(A61,Tableau2[[Ref]:[KG]],3,FALSE),"")</f>
        <v/>
      </c>
      <c r="F61" s="27" t="str">
        <f t="shared" si="0"/>
        <v>-</v>
      </c>
    </row>
    <row r="62" spans="1:6" ht="15.75" thickBot="1" x14ac:dyDescent="0.3">
      <c r="A62" s="24"/>
      <c r="B62" s="25" t="str">
        <f>IFERROR(VLOOKUP(A62,Tableau2[[Ref]:[Désignation]],2,FALSE),"")</f>
        <v/>
      </c>
      <c r="C62" s="25" t="str">
        <f>IFERROR(VLOOKUP(A62,Tableau2[[Ref]:[KG]],3,FALSE),"")</f>
        <v/>
      </c>
      <c r="D62" s="25"/>
      <c r="E62" s="26" t="str">
        <f>IFERROR(VLOOKUP(A62,Tableau2[[Ref]:[KG]],3,FALSE),"")</f>
        <v/>
      </c>
      <c r="F62" s="27" t="str">
        <f t="shared" si="0"/>
        <v>-</v>
      </c>
    </row>
    <row r="63" spans="1:6" ht="15.75" thickBot="1" x14ac:dyDescent="0.3">
      <c r="A63" s="24"/>
      <c r="B63" s="25" t="str">
        <f>IFERROR(VLOOKUP(A63,Tableau2[[Ref]:[Désignation]],2,FALSE),"")</f>
        <v/>
      </c>
      <c r="C63" s="25" t="str">
        <f>IFERROR(VLOOKUP(A63,Tableau2[[Ref]:[KG]],3,FALSE),"")</f>
        <v/>
      </c>
      <c r="D63" s="25"/>
      <c r="E63" s="26" t="str">
        <f>IFERROR(VLOOKUP(A63,Tableau2[[Ref]:[KG]],3,FALSE),"")</f>
        <v/>
      </c>
      <c r="F63" s="27" t="str">
        <f t="shared" si="0"/>
        <v>-</v>
      </c>
    </row>
    <row r="64" spans="1:6" ht="15.75" thickBot="1" x14ac:dyDescent="0.3">
      <c r="A64" s="24"/>
      <c r="B64" s="25" t="str">
        <f>IFERROR(VLOOKUP(A64,Tableau2[[Ref]:[Désignation]],2,FALSE),"")</f>
        <v/>
      </c>
      <c r="C64" s="25" t="str">
        <f>IFERROR(VLOOKUP(A64,Tableau2[[Ref]:[KG]],3,FALSE),"")</f>
        <v/>
      </c>
      <c r="D64" s="25"/>
      <c r="E64" s="26" t="str">
        <f>IFERROR(VLOOKUP(A64,Tableau2[[Ref]:[KG]],3,FALSE),"")</f>
        <v/>
      </c>
      <c r="F64" s="27" t="str">
        <f t="shared" si="0"/>
        <v>-</v>
      </c>
    </row>
    <row r="65" spans="1:6" ht="15.75" thickBot="1" x14ac:dyDescent="0.3">
      <c r="A65" s="24"/>
      <c r="B65" s="25" t="str">
        <f>IFERROR(VLOOKUP(A65,Tableau2[[Ref]:[Désignation]],2,FALSE),"")</f>
        <v/>
      </c>
      <c r="C65" s="25" t="str">
        <f>IFERROR(VLOOKUP(A65,Tableau2[[Ref]:[KG]],3,FALSE),"")</f>
        <v/>
      </c>
      <c r="D65" s="25"/>
      <c r="E65" s="26" t="str">
        <f>IFERROR(VLOOKUP(A65,Tableau2[[Ref]:[KG]],3,FALSE),"")</f>
        <v/>
      </c>
      <c r="F65" s="27" t="str">
        <f t="shared" si="0"/>
        <v>-</v>
      </c>
    </row>
    <row r="66" spans="1:6" ht="15.75" thickBot="1" x14ac:dyDescent="0.3">
      <c r="A66" s="24"/>
      <c r="B66" s="25" t="str">
        <f>IFERROR(VLOOKUP(A66,Tableau2[[Ref]:[Désignation]],2,FALSE),"")</f>
        <v/>
      </c>
      <c r="C66" s="25" t="str">
        <f>IFERROR(VLOOKUP(A66,Tableau2[[Ref]:[KG]],3,FALSE),"")</f>
        <v/>
      </c>
      <c r="D66" s="25"/>
      <c r="E66" s="26" t="str">
        <f>IFERROR(VLOOKUP(A66,Tableau2[[Ref]:[KG]],3,FALSE),"")</f>
        <v/>
      </c>
      <c r="F66" s="27" t="str">
        <f t="shared" si="0"/>
        <v>-</v>
      </c>
    </row>
    <row r="67" spans="1:6" ht="15.75" thickBot="1" x14ac:dyDescent="0.3">
      <c r="A67" s="24"/>
      <c r="B67" s="25" t="str">
        <f>IFERROR(VLOOKUP(A67,Tableau2[[Ref]:[Désignation]],2,FALSE),"")</f>
        <v/>
      </c>
      <c r="C67" s="25" t="str">
        <f>IFERROR(VLOOKUP(A67,Tableau2[[Ref]:[KG]],3,FALSE),"")</f>
        <v/>
      </c>
      <c r="D67" s="25"/>
      <c r="E67" s="26" t="str">
        <f>IFERROR(VLOOKUP(A67,Tableau2[[Ref]:[KG]],3,FALSE),"")</f>
        <v/>
      </c>
      <c r="F67" s="27" t="str">
        <f t="shared" si="0"/>
        <v>-</v>
      </c>
    </row>
    <row r="68" spans="1:6" ht="15.75" thickBot="1" x14ac:dyDescent="0.3">
      <c r="A68" s="24"/>
      <c r="B68" s="25" t="str">
        <f>IFERROR(VLOOKUP(A68,Tableau2[[Ref]:[Désignation]],2,FALSE),"")</f>
        <v/>
      </c>
      <c r="C68" s="25" t="str">
        <f>IFERROR(VLOOKUP(A68,Tableau2[[Ref]:[KG]],3,FALSE),"")</f>
        <v/>
      </c>
      <c r="D68" s="25"/>
      <c r="E68" s="26" t="str">
        <f>IFERROR(VLOOKUP(A68,Tableau2[[Ref]:[KG]],3,FALSE),"")</f>
        <v/>
      </c>
      <c r="F68" s="27" t="str">
        <f t="shared" si="0"/>
        <v>-</v>
      </c>
    </row>
    <row r="69" spans="1:6" ht="15.75" thickBot="1" x14ac:dyDescent="0.3">
      <c r="A69" s="24"/>
      <c r="B69" s="25" t="str">
        <f>IFERROR(VLOOKUP(A69,Tableau2[[Ref]:[Désignation]],2,FALSE),"")</f>
        <v/>
      </c>
      <c r="C69" s="25" t="str">
        <f>IFERROR(VLOOKUP(A69,Tableau2[[Ref]:[KG]],3,FALSE),"")</f>
        <v/>
      </c>
      <c r="D69" s="25"/>
      <c r="E69" s="26" t="str">
        <f>IFERROR(VLOOKUP(A69,Tableau2[[Ref]:[KG]],3,FALSE),"")</f>
        <v/>
      </c>
      <c r="F69" s="27" t="str">
        <f t="shared" si="0"/>
        <v>-</v>
      </c>
    </row>
    <row r="70" spans="1:6" ht="15.75" thickBot="1" x14ac:dyDescent="0.3">
      <c r="A70" s="24"/>
      <c r="B70" s="25" t="str">
        <f>IFERROR(VLOOKUP(A70,Tableau2[[Ref]:[Désignation]],2,FALSE),"")</f>
        <v/>
      </c>
      <c r="C70" s="25" t="str">
        <f>IFERROR(VLOOKUP(A70,Tableau2[[Ref]:[KG]],3,FALSE),"")</f>
        <v/>
      </c>
      <c r="D70" s="25"/>
      <c r="E70" s="26" t="str">
        <f>IFERROR(VLOOKUP(A70,Tableau2[[Ref]:[KG]],3,FALSE),"")</f>
        <v/>
      </c>
      <c r="F70" s="27" t="str">
        <f t="shared" si="0"/>
        <v>-</v>
      </c>
    </row>
    <row r="71" spans="1:6" ht="15.75" thickBot="1" x14ac:dyDescent="0.3">
      <c r="A71" s="24"/>
      <c r="B71" s="25" t="str">
        <f>IFERROR(VLOOKUP(A71,Tableau2[[Ref]:[Désignation]],2,FALSE),"")</f>
        <v/>
      </c>
      <c r="C71" s="25" t="str">
        <f>IFERROR(VLOOKUP(A71,Tableau2[[Ref]:[KG]],3,FALSE),"")</f>
        <v/>
      </c>
      <c r="D71" s="25"/>
      <c r="E71" s="26" t="str">
        <f>IFERROR(VLOOKUP(A71,Tableau2[[Ref]:[KG]],3,FALSE),"")</f>
        <v/>
      </c>
      <c r="F71" s="27" t="str">
        <f t="shared" si="0"/>
        <v>-</v>
      </c>
    </row>
    <row r="72" spans="1:6" ht="15.75" thickBot="1" x14ac:dyDescent="0.3">
      <c r="A72" s="24"/>
      <c r="B72" s="25" t="str">
        <f>IFERROR(VLOOKUP(A72,Tableau2[[Ref]:[Désignation]],2,FALSE),"")</f>
        <v/>
      </c>
      <c r="C72" s="25" t="str">
        <f>IFERROR(VLOOKUP(A72,Tableau2[[Ref]:[KG]],3,FALSE),"")</f>
        <v/>
      </c>
      <c r="D72" s="25"/>
      <c r="E72" s="26" t="str">
        <f>IFERROR(VLOOKUP(A72,Tableau2[[Ref]:[KG]],3,FALSE),"")</f>
        <v/>
      </c>
      <c r="F72" s="27" t="str">
        <f t="shared" si="0"/>
        <v>-</v>
      </c>
    </row>
    <row r="73" spans="1:6" ht="15.75" thickBot="1" x14ac:dyDescent="0.3">
      <c r="A73" s="24"/>
      <c r="B73" s="25" t="str">
        <f>IFERROR(VLOOKUP(A73,Tableau2[[Ref]:[Désignation]],2,FALSE),"")</f>
        <v/>
      </c>
      <c r="C73" s="25" t="str">
        <f>IFERROR(VLOOKUP(A73,Tableau2[[Ref]:[KG]],3,FALSE),"")</f>
        <v/>
      </c>
      <c r="D73" s="25"/>
      <c r="E73" s="26" t="str">
        <f>IFERROR(VLOOKUP(A73,Tableau2[[Ref]:[KG]],3,FALSE),"")</f>
        <v/>
      </c>
      <c r="F73" s="27" t="str">
        <f t="shared" si="0"/>
        <v>-</v>
      </c>
    </row>
    <row r="74" spans="1:6" ht="15.75" thickBot="1" x14ac:dyDescent="0.3">
      <c r="A74" s="24"/>
      <c r="B74" s="25" t="str">
        <f>IFERROR(VLOOKUP(A74,Tableau2[[Ref]:[Désignation]],2,FALSE),"")</f>
        <v/>
      </c>
      <c r="C74" s="25" t="str">
        <f>IFERROR(VLOOKUP(A74,Tableau2[[Ref]:[KG]],3,FALSE),"")</f>
        <v/>
      </c>
      <c r="D74" s="25"/>
      <c r="E74" s="26" t="str">
        <f>IFERROR(VLOOKUP(A74,Tableau2[[Ref]:[KG]],3,FALSE),"")</f>
        <v/>
      </c>
      <c r="F74" s="27" t="str">
        <f t="shared" si="0"/>
        <v>-</v>
      </c>
    </row>
    <row r="75" spans="1:6" ht="15.75" thickBot="1" x14ac:dyDescent="0.3">
      <c r="A75" s="24"/>
      <c r="B75" s="25" t="str">
        <f>IFERROR(VLOOKUP(A75,Tableau2[[Ref]:[Désignation]],2,FALSE),"")</f>
        <v/>
      </c>
      <c r="C75" s="25" t="str">
        <f>IFERROR(VLOOKUP(A75,Tableau2[[Ref]:[KG]],3,FALSE),"")</f>
        <v/>
      </c>
      <c r="D75" s="25"/>
      <c r="E75" s="26" t="str">
        <f>IFERROR(VLOOKUP(A75,Tableau2[[Ref]:[KG]],3,FALSE),"")</f>
        <v/>
      </c>
      <c r="F75" s="27" t="str">
        <f t="shared" si="0"/>
        <v>-</v>
      </c>
    </row>
    <row r="76" spans="1:6" ht="15.75" thickBot="1" x14ac:dyDescent="0.3">
      <c r="A76" s="24"/>
      <c r="B76" s="25" t="str">
        <f>IFERROR(VLOOKUP(A76,Tableau2[[Ref]:[Désignation]],2,FALSE),"")</f>
        <v/>
      </c>
      <c r="C76" s="25" t="str">
        <f>IFERROR(VLOOKUP(A76,Tableau2[[Ref]:[KG]],3,FALSE),"")</f>
        <v/>
      </c>
      <c r="D76" s="25"/>
      <c r="E76" s="26" t="str">
        <f>IFERROR(VLOOKUP(A76,Tableau2[[Ref]:[KG]],3,FALSE),"")</f>
        <v/>
      </c>
      <c r="F76" s="27" t="str">
        <f t="shared" ref="F76:F100" si="1">IFERROR(SUM(D76*E76),"-")</f>
        <v>-</v>
      </c>
    </row>
    <row r="77" spans="1:6" ht="15.75" thickBot="1" x14ac:dyDescent="0.3">
      <c r="A77" s="24"/>
      <c r="B77" s="25" t="str">
        <f>IFERROR(VLOOKUP(A77,Tableau2[[Ref]:[Désignation]],2,FALSE),"")</f>
        <v/>
      </c>
      <c r="C77" s="25" t="str">
        <f>IFERROR(VLOOKUP(A77,Tableau2[[Ref]:[KG]],3,FALSE),"")</f>
        <v/>
      </c>
      <c r="D77" s="25"/>
      <c r="E77" s="26" t="str">
        <f>IFERROR(VLOOKUP(A77,Tableau2[[Ref]:[KG]],3,FALSE),"")</f>
        <v/>
      </c>
      <c r="F77" s="27" t="str">
        <f t="shared" si="1"/>
        <v>-</v>
      </c>
    </row>
    <row r="78" spans="1:6" ht="15.75" thickBot="1" x14ac:dyDescent="0.3">
      <c r="A78" s="24"/>
      <c r="B78" s="25" t="str">
        <f>IFERROR(VLOOKUP(A78,Tableau2[[Ref]:[Désignation]],2,FALSE),"")</f>
        <v/>
      </c>
      <c r="C78" s="25" t="str">
        <f>IFERROR(VLOOKUP(A78,Tableau2[[Ref]:[KG]],3,FALSE),"")</f>
        <v/>
      </c>
      <c r="D78" s="25"/>
      <c r="E78" s="26" t="str">
        <f>IFERROR(VLOOKUP(A78,Tableau2[[Ref]:[KG]],3,FALSE),"")</f>
        <v/>
      </c>
      <c r="F78" s="27" t="str">
        <f t="shared" si="1"/>
        <v>-</v>
      </c>
    </row>
    <row r="79" spans="1:6" ht="15.75" thickBot="1" x14ac:dyDescent="0.3">
      <c r="A79" s="24"/>
      <c r="B79" s="25" t="str">
        <f>IFERROR(VLOOKUP(A79,Tableau2[[Ref]:[Désignation]],2,FALSE),"")</f>
        <v/>
      </c>
      <c r="C79" s="25" t="str">
        <f>IFERROR(VLOOKUP(A79,Tableau2[[Ref]:[KG]],3,FALSE),"")</f>
        <v/>
      </c>
      <c r="D79" s="25"/>
      <c r="E79" s="26" t="str">
        <f>IFERROR(VLOOKUP(A79,Tableau2[[Ref]:[KG]],3,FALSE),"")</f>
        <v/>
      </c>
      <c r="F79" s="27" t="str">
        <f t="shared" si="1"/>
        <v>-</v>
      </c>
    </row>
    <row r="80" spans="1:6" ht="15.75" thickBot="1" x14ac:dyDescent="0.3">
      <c r="A80" s="24"/>
      <c r="B80" s="25" t="str">
        <f>IFERROR(VLOOKUP(A80,Tableau2[[Ref]:[Désignation]],2,FALSE),"")</f>
        <v/>
      </c>
      <c r="C80" s="25" t="str">
        <f>IFERROR(VLOOKUP(A80,Tableau2[[Ref]:[KG]],3,FALSE),"")</f>
        <v/>
      </c>
      <c r="D80" s="25"/>
      <c r="E80" s="26" t="str">
        <f>IFERROR(VLOOKUP(A80,Tableau2[[Ref]:[KG]],3,FALSE),"")</f>
        <v/>
      </c>
      <c r="F80" s="27" t="str">
        <f t="shared" si="1"/>
        <v>-</v>
      </c>
    </row>
    <row r="81" spans="1:6" ht="15.75" thickBot="1" x14ac:dyDescent="0.3">
      <c r="A81" s="24"/>
      <c r="B81" s="25" t="str">
        <f>IFERROR(VLOOKUP(A81,Tableau2[[Ref]:[Désignation]],2,FALSE),"")</f>
        <v/>
      </c>
      <c r="C81" s="25" t="str">
        <f>IFERROR(VLOOKUP(A81,Tableau2[[Ref]:[KG]],3,FALSE),"")</f>
        <v/>
      </c>
      <c r="D81" s="25"/>
      <c r="E81" s="26" t="str">
        <f>IFERROR(VLOOKUP(A81,Tableau2[[Ref]:[KG]],3,FALSE),"")</f>
        <v/>
      </c>
      <c r="F81" s="27" t="str">
        <f t="shared" si="1"/>
        <v>-</v>
      </c>
    </row>
    <row r="82" spans="1:6" ht="15.75" thickBot="1" x14ac:dyDescent="0.3">
      <c r="A82" s="24"/>
      <c r="B82" s="25" t="str">
        <f>IFERROR(VLOOKUP(A82,Tableau2[[Ref]:[Désignation]],2,FALSE),"")</f>
        <v/>
      </c>
      <c r="C82" s="25" t="str">
        <f>IFERROR(VLOOKUP(A82,Tableau2[[Ref]:[KG]],3,FALSE),"")</f>
        <v/>
      </c>
      <c r="D82" s="25"/>
      <c r="E82" s="26" t="str">
        <f>IFERROR(VLOOKUP(A82,Tableau2[[Ref]:[KG]],3,FALSE),"")</f>
        <v/>
      </c>
      <c r="F82" s="27" t="str">
        <f t="shared" si="1"/>
        <v>-</v>
      </c>
    </row>
    <row r="83" spans="1:6" ht="15.75" thickBot="1" x14ac:dyDescent="0.3">
      <c r="A83" s="24"/>
      <c r="B83" s="25" t="str">
        <f>IFERROR(VLOOKUP(A83,Tableau2[[Ref]:[Désignation]],2,FALSE),"")</f>
        <v/>
      </c>
      <c r="C83" s="25" t="str">
        <f>IFERROR(VLOOKUP(A83,Tableau2[[Ref]:[KG]],3,FALSE),"")</f>
        <v/>
      </c>
      <c r="D83" s="25"/>
      <c r="E83" s="26" t="str">
        <f>IFERROR(VLOOKUP(A83,Tableau2[[Ref]:[KG]],3,FALSE),"")</f>
        <v/>
      </c>
      <c r="F83" s="27" t="str">
        <f t="shared" si="1"/>
        <v>-</v>
      </c>
    </row>
    <row r="84" spans="1:6" ht="15.75" thickBot="1" x14ac:dyDescent="0.3">
      <c r="A84" s="24"/>
      <c r="B84" s="25" t="str">
        <f>IFERROR(VLOOKUP(A84,Tableau2[[Ref]:[Désignation]],2,FALSE),"")</f>
        <v/>
      </c>
      <c r="C84" s="25" t="str">
        <f>IFERROR(VLOOKUP(A84,Tableau2[[Ref]:[KG]],3,FALSE),"")</f>
        <v/>
      </c>
      <c r="D84" s="25"/>
      <c r="E84" s="26" t="str">
        <f>IFERROR(VLOOKUP(A84,Tableau2[[Ref]:[KG]],3,FALSE),"")</f>
        <v/>
      </c>
      <c r="F84" s="27" t="str">
        <f t="shared" si="1"/>
        <v>-</v>
      </c>
    </row>
    <row r="85" spans="1:6" ht="15.75" thickBot="1" x14ac:dyDescent="0.3">
      <c r="A85" s="24"/>
      <c r="B85" s="25" t="str">
        <f>IFERROR(VLOOKUP(A85,Tableau2[[Ref]:[Désignation]],2,FALSE),"")</f>
        <v/>
      </c>
      <c r="C85" s="25" t="str">
        <f>IFERROR(VLOOKUP(A85,Tableau2[[Ref]:[KG]],3,FALSE),"")</f>
        <v/>
      </c>
      <c r="D85" s="25"/>
      <c r="E85" s="26" t="str">
        <f>IFERROR(VLOOKUP(A85,Tableau2[[Ref]:[KG]],3,FALSE),"")</f>
        <v/>
      </c>
      <c r="F85" s="27" t="str">
        <f t="shared" si="1"/>
        <v>-</v>
      </c>
    </row>
    <row r="86" spans="1:6" ht="15.75" thickBot="1" x14ac:dyDescent="0.3">
      <c r="A86" s="24"/>
      <c r="B86" s="25" t="str">
        <f>IFERROR(VLOOKUP(A86,Tableau2[[Ref]:[Désignation]],2,FALSE),"")</f>
        <v/>
      </c>
      <c r="C86" s="25" t="str">
        <f>IFERROR(VLOOKUP(A86,Tableau2[[Ref]:[KG]],3,FALSE),"")</f>
        <v/>
      </c>
      <c r="D86" s="25"/>
      <c r="E86" s="26" t="str">
        <f>IFERROR(VLOOKUP(A86,Tableau2[[Ref]:[KG]],3,FALSE),"")</f>
        <v/>
      </c>
      <c r="F86" s="27" t="str">
        <f t="shared" si="1"/>
        <v>-</v>
      </c>
    </row>
    <row r="87" spans="1:6" ht="15.75" thickBot="1" x14ac:dyDescent="0.3">
      <c r="A87" s="24"/>
      <c r="B87" s="25" t="str">
        <f>IFERROR(VLOOKUP(A87,Tableau2[[Ref]:[Désignation]],2,FALSE),"")</f>
        <v/>
      </c>
      <c r="C87" s="25" t="str">
        <f>IFERROR(VLOOKUP(A87,Tableau2[[Ref]:[KG]],3,FALSE),"")</f>
        <v/>
      </c>
      <c r="D87" s="25"/>
      <c r="E87" s="26" t="str">
        <f>IFERROR(VLOOKUP(A87,Tableau2[[Ref]:[KG]],3,FALSE),"")</f>
        <v/>
      </c>
      <c r="F87" s="27" t="str">
        <f t="shared" si="1"/>
        <v>-</v>
      </c>
    </row>
    <row r="88" spans="1:6" ht="15.75" thickBot="1" x14ac:dyDescent="0.3">
      <c r="A88" s="24"/>
      <c r="B88" s="25" t="str">
        <f>IFERROR(VLOOKUP(A88,Tableau2[[Ref]:[Désignation]],2,FALSE),"")</f>
        <v/>
      </c>
      <c r="C88" s="25" t="str">
        <f>IFERROR(VLOOKUP(A88,Tableau2[[Ref]:[KG]],3,FALSE),"")</f>
        <v/>
      </c>
      <c r="D88" s="25"/>
      <c r="E88" s="26" t="str">
        <f>IFERROR(VLOOKUP(A88,Tableau2[[Ref]:[KG]],3,FALSE),"")</f>
        <v/>
      </c>
      <c r="F88" s="27" t="str">
        <f t="shared" si="1"/>
        <v>-</v>
      </c>
    </row>
    <row r="89" spans="1:6" ht="15.75" thickBot="1" x14ac:dyDescent="0.3">
      <c r="A89" s="24"/>
      <c r="B89" s="25" t="str">
        <f>IFERROR(VLOOKUP(A89,Tableau2[[Ref]:[Désignation]],2,FALSE),"")</f>
        <v/>
      </c>
      <c r="C89" s="25" t="str">
        <f>IFERROR(VLOOKUP(A89,Tableau2[[Ref]:[KG]],3,FALSE),"")</f>
        <v/>
      </c>
      <c r="D89" s="25"/>
      <c r="E89" s="26" t="str">
        <f>IFERROR(VLOOKUP(A89,Tableau2[[Ref]:[KG]],3,FALSE),"")</f>
        <v/>
      </c>
      <c r="F89" s="27" t="str">
        <f t="shared" si="1"/>
        <v>-</v>
      </c>
    </row>
    <row r="90" spans="1:6" ht="15.75" thickBot="1" x14ac:dyDescent="0.3">
      <c r="A90" s="24"/>
      <c r="B90" s="25" t="str">
        <f>IFERROR(VLOOKUP(A90,Tableau2[[Ref]:[Désignation]],2,FALSE),"")</f>
        <v/>
      </c>
      <c r="C90" s="25" t="str">
        <f>IFERROR(VLOOKUP(A90,Tableau2[[Ref]:[KG]],3,FALSE),"")</f>
        <v/>
      </c>
      <c r="D90" s="25"/>
      <c r="E90" s="26" t="str">
        <f>IFERROR(VLOOKUP(A90,Tableau2[[Ref]:[KG]],3,FALSE),"")</f>
        <v/>
      </c>
      <c r="F90" s="27" t="str">
        <f t="shared" si="1"/>
        <v>-</v>
      </c>
    </row>
    <row r="91" spans="1:6" ht="15.75" thickBot="1" x14ac:dyDescent="0.3">
      <c r="A91" s="24"/>
      <c r="B91" s="25" t="str">
        <f>IFERROR(VLOOKUP(A91,Tableau2[[Ref]:[Désignation]],2,FALSE),"")</f>
        <v/>
      </c>
      <c r="C91" s="25" t="str">
        <f>IFERROR(VLOOKUP(A91,Tableau2[[Ref]:[KG]],3,FALSE),"")</f>
        <v/>
      </c>
      <c r="D91" s="25"/>
      <c r="E91" s="26" t="str">
        <f>IFERROR(VLOOKUP(A91,Tableau2[[Ref]:[KG]],3,FALSE),"")</f>
        <v/>
      </c>
      <c r="F91" s="27" t="str">
        <f t="shared" si="1"/>
        <v>-</v>
      </c>
    </row>
    <row r="92" spans="1:6" ht="15.75" thickBot="1" x14ac:dyDescent="0.3">
      <c r="A92" s="24"/>
      <c r="B92" s="25" t="str">
        <f>IFERROR(VLOOKUP(A92,Tableau2[[Ref]:[Désignation]],2,FALSE),"")</f>
        <v/>
      </c>
      <c r="C92" s="25" t="str">
        <f>IFERROR(VLOOKUP(A92,Tableau2[[Ref]:[KG]],3,FALSE),"")</f>
        <v/>
      </c>
      <c r="D92" s="25"/>
      <c r="E92" s="26" t="str">
        <f>IFERROR(VLOOKUP(A92,Tableau2[[Ref]:[KG]],3,FALSE),"")</f>
        <v/>
      </c>
      <c r="F92" s="27" t="str">
        <f t="shared" si="1"/>
        <v>-</v>
      </c>
    </row>
    <row r="93" spans="1:6" ht="15.75" thickBot="1" x14ac:dyDescent="0.3">
      <c r="A93" s="24"/>
      <c r="B93" s="25" t="str">
        <f>IFERROR(VLOOKUP(A93,Tableau2[[Ref]:[Désignation]],2,FALSE),"")</f>
        <v/>
      </c>
      <c r="C93" s="25" t="str">
        <f>IFERROR(VLOOKUP(A93,Tableau2[[Ref]:[KG]],3,FALSE),"")</f>
        <v/>
      </c>
      <c r="D93" s="25"/>
      <c r="E93" s="26" t="str">
        <f>IFERROR(VLOOKUP(A93,Tableau2[[Ref]:[KG]],3,FALSE),"")</f>
        <v/>
      </c>
      <c r="F93" s="27" t="str">
        <f t="shared" si="1"/>
        <v>-</v>
      </c>
    </row>
    <row r="94" spans="1:6" ht="15.75" thickBot="1" x14ac:dyDescent="0.3">
      <c r="A94" s="24"/>
      <c r="B94" s="25" t="str">
        <f>IFERROR(VLOOKUP(A94,Tableau2[[Ref]:[Désignation]],2,FALSE),"")</f>
        <v/>
      </c>
      <c r="C94" s="25" t="str">
        <f>IFERROR(VLOOKUP(A94,Tableau2[[Ref]:[KG]],3,FALSE),"")</f>
        <v/>
      </c>
      <c r="D94" s="25"/>
      <c r="E94" s="26" t="str">
        <f>IFERROR(VLOOKUP(A94,Tableau2[[Ref]:[KG]],3,FALSE),"")</f>
        <v/>
      </c>
      <c r="F94" s="27" t="str">
        <f t="shared" si="1"/>
        <v>-</v>
      </c>
    </row>
    <row r="95" spans="1:6" ht="15.75" thickBot="1" x14ac:dyDescent="0.3">
      <c r="A95" s="24"/>
      <c r="B95" s="25" t="str">
        <f>IFERROR(VLOOKUP(A95,Tableau2[[Ref]:[Désignation]],2,FALSE),"")</f>
        <v/>
      </c>
      <c r="C95" s="25" t="str">
        <f>IFERROR(VLOOKUP(A95,Tableau2[[Ref]:[KG]],3,FALSE),"")</f>
        <v/>
      </c>
      <c r="D95" s="25"/>
      <c r="E95" s="26" t="str">
        <f>IFERROR(VLOOKUP(A95,Tableau2[[Ref]:[KG]],3,FALSE),"")</f>
        <v/>
      </c>
      <c r="F95" s="27" t="str">
        <f t="shared" si="1"/>
        <v>-</v>
      </c>
    </row>
    <row r="96" spans="1:6" ht="15.75" thickBot="1" x14ac:dyDescent="0.3">
      <c r="A96" s="24"/>
      <c r="B96" s="25" t="str">
        <f>IFERROR(VLOOKUP(A96,Tableau2[[Ref]:[Désignation]],2,FALSE),"")</f>
        <v/>
      </c>
      <c r="C96" s="25" t="str">
        <f>IFERROR(VLOOKUP(A96,Tableau2[[Ref]:[KG]],3,FALSE),"")</f>
        <v/>
      </c>
      <c r="D96" s="25"/>
      <c r="E96" s="26" t="str">
        <f>IFERROR(VLOOKUP(A96,Tableau2[[Ref]:[KG]],3,FALSE),"")</f>
        <v/>
      </c>
      <c r="F96" s="27" t="str">
        <f t="shared" si="1"/>
        <v>-</v>
      </c>
    </row>
    <row r="97" spans="1:6" ht="15.75" thickBot="1" x14ac:dyDescent="0.3">
      <c r="A97" s="24"/>
      <c r="B97" s="25" t="str">
        <f>IFERROR(VLOOKUP(A97,Tableau2[[Ref]:[Désignation]],2,FALSE),"")</f>
        <v/>
      </c>
      <c r="C97" s="25" t="str">
        <f>IFERROR(VLOOKUP(A97,Tableau2[[Ref]:[KG]],3,FALSE),"")</f>
        <v/>
      </c>
      <c r="D97" s="25"/>
      <c r="E97" s="26" t="str">
        <f>IFERROR(VLOOKUP(A97,Tableau2[[Ref]:[KG]],3,FALSE),"")</f>
        <v/>
      </c>
      <c r="F97" s="27" t="str">
        <f t="shared" si="1"/>
        <v>-</v>
      </c>
    </row>
    <row r="98" spans="1:6" ht="15.75" thickBot="1" x14ac:dyDescent="0.3">
      <c r="A98" s="24"/>
      <c r="B98" s="25" t="str">
        <f>IFERROR(VLOOKUP(A98,Tableau2[[Ref]:[Désignation]],2,FALSE),"")</f>
        <v/>
      </c>
      <c r="C98" s="25" t="str">
        <f>IFERROR(VLOOKUP(A98,Tableau2[[Ref]:[KG]],3,FALSE),"")</f>
        <v/>
      </c>
      <c r="D98" s="25"/>
      <c r="E98" s="26" t="str">
        <f>IFERROR(VLOOKUP(A98,Tableau2[[Ref]:[KG]],3,FALSE),"")</f>
        <v/>
      </c>
      <c r="F98" s="27" t="str">
        <f t="shared" si="1"/>
        <v>-</v>
      </c>
    </row>
    <row r="99" spans="1:6" ht="15.75" thickBot="1" x14ac:dyDescent="0.3">
      <c r="A99" s="24"/>
      <c r="B99" s="25" t="str">
        <f>IFERROR(VLOOKUP(A99,Tableau2[[Ref]:[Désignation]],2,FALSE),"")</f>
        <v/>
      </c>
      <c r="C99" s="25" t="str">
        <f>IFERROR(VLOOKUP(A99,Tableau2[[Ref]:[KG]],3,FALSE),"")</f>
        <v/>
      </c>
      <c r="D99" s="25"/>
      <c r="E99" s="26" t="str">
        <f>IFERROR(VLOOKUP(A99,Tableau2[[Ref]:[KG]],3,FALSE),"")</f>
        <v/>
      </c>
      <c r="F99" s="27" t="str">
        <f t="shared" si="1"/>
        <v>-</v>
      </c>
    </row>
    <row r="100" spans="1:6" ht="15.75" thickBot="1" x14ac:dyDescent="0.3">
      <c r="A100" s="24"/>
      <c r="B100" s="25" t="str">
        <f>IFERROR(VLOOKUP(A100,Tableau2[[Ref]:[Désignation]],2,FALSE),"")</f>
        <v/>
      </c>
      <c r="C100" s="25" t="str">
        <f>IFERROR(VLOOKUP(A100,Tableau2[[Ref]:[KG]],3,FALSE),"")</f>
        <v/>
      </c>
      <c r="D100" s="25"/>
      <c r="E100" s="26" t="str">
        <f>IFERROR(VLOOKUP(A100,Tableau2[[Ref]:[KG]],3,FALSE),"")</f>
        <v/>
      </c>
      <c r="F100" s="27" t="str">
        <f t="shared" si="1"/>
        <v>-</v>
      </c>
    </row>
    <row r="103" spans="1:6" x14ac:dyDescent="0.25">
      <c r="A103" s="2" t="s">
        <v>23</v>
      </c>
    </row>
    <row r="107" spans="1:6" x14ac:dyDescent="0.25">
      <c r="A107" s="2" t="s">
        <v>24</v>
      </c>
    </row>
  </sheetData>
  <mergeCells count="4">
    <mergeCell ref="E6:F6"/>
    <mergeCell ref="E3:F3"/>
    <mergeCell ref="E5:F5"/>
    <mergeCell ref="H2:H5"/>
  </mergeCells>
  <phoneticPr fontId="3" type="noConversion"/>
  <dataValidations count="2">
    <dataValidation type="list" allowBlank="1" showInputMessage="1" showErrorMessage="1" sqref="B2">
      <formula1>REF</formula1>
    </dataValidation>
    <dataValidation type="list" allowBlank="1" showInputMessage="1" showErrorMessage="1" sqref="A11:A100">
      <formula1>REFERENCE</formula1>
    </dataValidation>
  </dataValidation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BDD!#REF!</xm:f>
          </x14:formula1>
          <xm:sqref>B101:C1048576</xm:sqref>
        </x14:dataValidation>
        <x14:dataValidation type="list" allowBlank="1" showInputMessage="1" showErrorMessage="1">
          <x14:formula1>
            <xm:f>BDD!#REF!</xm:f>
          </x14:formula1>
          <xm:sqref>D101:D1048576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BDD</vt:lpstr>
      <vt:lpstr>CLIENTS</vt:lpstr>
      <vt:lpstr>COMMANDE</vt:lpstr>
      <vt:lpstr>REF</vt:lpstr>
      <vt:lpstr>REFERENCE</vt:lpstr>
      <vt:lpstr>COMMANDE!Zone_d_impression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</dc:creator>
  <cp:lastModifiedBy>André dede</cp:lastModifiedBy>
  <cp:lastPrinted>2021-01-18T15:26:06Z</cp:lastPrinted>
  <dcterms:created xsi:type="dcterms:W3CDTF">2021-01-17T17:32:02Z</dcterms:created>
  <dcterms:modified xsi:type="dcterms:W3CDTF">2021-01-19T22:57:38Z</dcterms:modified>
</cp:coreProperties>
</file>