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3" sheetId="3" r:id="rId2"/>
    <sheet name="TIRAGE_REGISTRE" sheetId="4" r:id="rId3"/>
    <sheet name="memento" sheetId="6" r:id="rId4"/>
  </sheets>
  <functionGroups builtInGroupCount="18"/>
  <definedNames>
    <definedName name="AffichChrono">Feuil1!$X$2</definedName>
    <definedName name="CINQUANTEN">#REF!</definedName>
    <definedName name="DIZAINE">#REF!</definedName>
    <definedName name="QUARANTEN">#REF!</definedName>
    <definedName name="QUATREVINTEN">#REF!</definedName>
    <definedName name="QUATRVINGDIX">#REF!</definedName>
    <definedName name="SOIXATEN">#REF!</definedName>
    <definedName name="SOIXDIX">#REF!</definedName>
    <definedName name="TRENTAINE">#REF!</definedName>
    <definedName name="UNITE">#REF!</definedName>
    <definedName name="VALIDmemento">memento!$AA:$AA</definedName>
    <definedName name="VINGTAINE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5" i="1" l="1"/>
  <c r="X12" i="1"/>
  <c r="M9" i="1" l="1"/>
  <c r="G16" i="1"/>
  <c r="AA12" i="1" l="1"/>
  <c r="Z7" i="1" a="1"/>
  <c r="Z7" i="1" s="1"/>
  <c r="Z6" i="1" a="1"/>
  <c r="Z6" i="1" s="1"/>
  <c r="Z5" i="1" a="1"/>
  <c r="Z5" i="1" s="1"/>
  <c r="Z14" i="1" a="1"/>
  <c r="Z14" i="1" s="1"/>
  <c r="Z13" i="1" a="1"/>
  <c r="Z13" i="1" s="1"/>
  <c r="Z12" i="1" a="1"/>
  <c r="Z12" i="1" s="1"/>
  <c r="X6" i="1"/>
  <c r="X7" i="1"/>
  <c r="X14" i="1"/>
  <c r="X13" i="1"/>
  <c r="Y6" i="1" l="1"/>
  <c r="Y13" i="1"/>
  <c r="J16" i="1"/>
  <c r="E16" i="1"/>
  <c r="I16" i="1" l="1"/>
  <c r="S11" i="1"/>
  <c r="S8" i="1"/>
  <c r="D1" i="1"/>
  <c r="J1" i="1" l="1"/>
  <c r="I1" i="1"/>
  <c r="H1" i="1"/>
  <c r="G1" i="1"/>
  <c r="F1" i="1"/>
  <c r="E1" i="1"/>
  <c r="C1" i="1"/>
  <c r="B1" i="1"/>
  <c r="CV1" i="1" l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B2" i="4" l="1"/>
  <c r="A2" i="4"/>
</calcChain>
</file>

<file path=xl/sharedStrings.xml><?xml version="1.0" encoding="utf-8"?>
<sst xmlns="http://schemas.openxmlformats.org/spreadsheetml/2006/main" count="166" uniqueCount="138">
  <si>
    <t>00001</t>
  </si>
  <si>
    <t>Carton n°:</t>
  </si>
  <si>
    <t>00002</t>
  </si>
  <si>
    <t>TIRAGE</t>
  </si>
  <si>
    <t>Première quine</t>
  </si>
  <si>
    <t>Deuxième  quine</t>
  </si>
  <si>
    <t>001</t>
  </si>
  <si>
    <t>Serie</t>
  </si>
  <si>
    <t>Validation</t>
  </si>
  <si>
    <t>OK</t>
  </si>
  <si>
    <t>Échec!</t>
  </si>
  <si>
    <t>En cours…</t>
  </si>
  <si>
    <t>A remodeler</t>
  </si>
  <si>
    <t>A redéfinir</t>
  </si>
  <si>
    <t>OUI</t>
  </si>
  <si>
    <t>NON</t>
  </si>
  <si>
    <t>Ne se prononce pas</t>
  </si>
  <si>
    <t>réglage Validation de Données pour les 2 cartons
Exemple de N5 à N7 de la Feuil2(Feuil1)
Nombre compris entre 1 et 9 et idem pour les autres</t>
  </si>
  <si>
    <t>002</t>
  </si>
  <si>
    <t>Presque Ok</t>
  </si>
  <si>
    <t>Double clic dans la plage de cellule de la Feuil2(Feuil1) , affiche dans la colonne A à la suite par double clic  B5:K13 et C14:K14  (Worksheet_BeforeDoubleClick) de la feuille</t>
  </si>
  <si>
    <t>Carton PLEIN n°</t>
  </si>
  <si>
    <t>Date de FIN du jeu :</t>
  </si>
  <si>
    <t>Date DÉPART du jeu :</t>
  </si>
  <si>
    <t>Les gagnant(es):</t>
  </si>
  <si>
    <t>Lot(s) gagné(s)</t>
  </si>
  <si>
    <t>par  NOM Prénom(s):</t>
  </si>
  <si>
    <r>
      <t>1</t>
    </r>
    <r>
      <rPr>
        <b/>
        <vertAlign val="superscript"/>
        <sz val="14"/>
        <color theme="1"/>
        <rFont val="Calibri"/>
        <family val="2"/>
      </rPr>
      <t>er</t>
    </r>
    <r>
      <rPr>
        <b/>
        <sz val="14"/>
        <color theme="1"/>
        <rFont val="Calibri"/>
        <family val="2"/>
        <scheme val="minor"/>
      </rPr>
      <t xml:space="preserve"> tirage</t>
    </r>
  </si>
  <si>
    <r>
      <t>2</t>
    </r>
    <r>
      <rPr>
        <b/>
        <vertAlign val="superscript"/>
        <sz val="14"/>
        <color theme="1"/>
        <rFont val="Calibri"/>
        <family val="2"/>
      </rPr>
      <t>ème</t>
    </r>
    <r>
      <rPr>
        <b/>
        <sz val="14"/>
        <color theme="1"/>
        <rFont val="Calibri"/>
        <family val="2"/>
        <scheme val="minor"/>
      </rPr>
      <t xml:space="preserve"> tirage</t>
    </r>
  </si>
  <si>
    <t>003</t>
  </si>
  <si>
    <t>004</t>
  </si>
  <si>
    <t>Ne pas supprimer 1ere ligne et colonne A de la Feuil2(Feuil1)</t>
  </si>
  <si>
    <t>Nombre de la plage restants cellule J16</t>
  </si>
  <si>
    <t>Restant:</t>
  </si>
  <si>
    <t>Nbre.Jouer:</t>
  </si>
  <si>
    <t>005</t>
  </si>
  <si>
    <r>
      <t xml:space="preserve">Suppression des MFC et ajout d'une nouvelle mfc </t>
    </r>
    <r>
      <rPr>
        <b/>
        <sz val="11"/>
        <color theme="1"/>
        <rFont val="Calibri"/>
        <family val="2"/>
      </rPr>
      <t xml:space="preserve">merci à JoyeuxNoel </t>
    </r>
    <r>
      <rPr>
        <sz val="11"/>
        <color theme="1"/>
        <rFont val="Calibri"/>
        <family val="2"/>
        <scheme val="minor"/>
      </rPr>
      <t>=ET(N5&lt;&gt;"";N5=RECHERCHEV(N5;$A:$A;1;FAUX))</t>
    </r>
  </si>
  <si>
    <t>006</t>
  </si>
  <si>
    <t>https://forum.excel-pratique.com/excel/pb-de-mfc-colorise-lorsque-ligne-si-ok-affiche-dans-cellule-une-valeur-150737#p930316</t>
  </si>
  <si>
    <t>youpi!</t>
  </si>
  <si>
    <t>cool</t>
  </si>
  <si>
    <t>super!</t>
  </si>
  <si>
    <t>Je vais gagner !</t>
  </si>
  <si>
    <t>Arf presque!</t>
  </si>
  <si>
    <t>Mdr!</t>
  </si>
  <si>
    <t>Presque</t>
  </si>
  <si>
    <t>Zut!</t>
  </si>
  <si>
    <t>Flûte</t>
  </si>
  <si>
    <t>Zut! Flûte et barbe!</t>
  </si>
  <si>
    <t>Aïe! Presque</t>
  </si>
  <si>
    <t>Tire la bonne boule!</t>
  </si>
  <si>
    <t>Grr! Tu tires ou tu pointes ?</t>
  </si>
  <si>
    <t>Je vais avoir la quille !</t>
  </si>
  <si>
    <t>Jai la quille ou pas ?</t>
  </si>
  <si>
    <t>Je veux le carton plein</t>
  </si>
  <si>
    <t>Je veux ton carton</t>
  </si>
  <si>
    <t>Presque la première ligne</t>
  </si>
  <si>
    <t>Il suffit d'un bon chiffre !</t>
  </si>
  <si>
    <t>L'as!</t>
  </si>
  <si>
    <t>Je veux le 36</t>
  </si>
  <si>
    <t>Allez! Le 10</t>
  </si>
  <si>
    <t>Râté! Encore une fois !</t>
  </si>
  <si>
    <t>A l'eau plouf!</t>
  </si>
  <si>
    <t>Oh non !</t>
  </si>
  <si>
    <t>Ce n'est pas possible!</t>
  </si>
  <si>
    <t xml:space="preserve">Arrêtez de râler </t>
  </si>
  <si>
    <t>Râleur va!</t>
  </si>
  <si>
    <t>Râleuse</t>
  </si>
  <si>
    <t>Je veux le bon tirage!!</t>
  </si>
  <si>
    <t>Je n'ai pas le bon carton ou quoi ?</t>
  </si>
  <si>
    <t>C'est quoi le dernier numéro tiré ?</t>
  </si>
  <si>
    <t>Il n'a pas la quine ?</t>
  </si>
  <si>
    <t>A-t-elle les bons numéros ?</t>
  </si>
  <si>
    <t>Bon! Dernière partie!</t>
  </si>
  <si>
    <t>On rejoue ?</t>
  </si>
  <si>
    <t>Le prochain tirage sera le bon</t>
  </si>
  <si>
    <t>Je croise les doigts</t>
  </si>
  <si>
    <t>Allez! Allez! Le 40 !</t>
  </si>
  <si>
    <t>Encore ! Pfff!</t>
  </si>
  <si>
    <t>Pétard! La chance!</t>
  </si>
  <si>
    <t>Bon! je vais me looker un film</t>
  </si>
  <si>
    <t>On passe un bon moment!</t>
  </si>
  <si>
    <t>Qu-est ce qu'il faut faire ?</t>
  </si>
  <si>
    <t>007</t>
  </si>
  <si>
    <t>008</t>
  </si>
  <si>
    <t>009</t>
  </si>
  <si>
    <t>tirage unique sur la colonne A  de la Feuil2(Feuil1)</t>
  </si>
  <si>
    <t>Aleatoire des mots colonne DA  de la feuil1 (Feuil2) | s'afiche dans la cellule fusionnée M2</t>
  </si>
  <si>
    <t>réglage de la couleur par double clic gauche lorsque le 
tirage tiré est en double n'affiche pas le tirage doublé dans la colonne A</t>
  </si>
  <si>
    <t>010</t>
  </si>
  <si>
    <t>Hihi! Laisse-moi rire</t>
  </si>
  <si>
    <t>Na!</t>
  </si>
  <si>
    <t>Pfff!</t>
  </si>
  <si>
    <t>Qu-est-ce qui est cool ?</t>
  </si>
  <si>
    <t>Super de quoi ?</t>
  </si>
  <si>
    <t>Allez! Va</t>
  </si>
  <si>
    <t>Bah! C'est loupé</t>
  </si>
  <si>
    <t>Laisse béton</t>
  </si>
  <si>
    <t>Laisse le temps du tirage pfff!</t>
  </si>
  <si>
    <t>tu veux dire la quine ?</t>
  </si>
  <si>
    <t>Quellequille la quine, je te dis!</t>
  </si>
  <si>
    <t>haha, pour l'instant t'a quedalle</t>
  </si>
  <si>
    <t>et puis quoi encore ?!</t>
  </si>
  <si>
    <t>oui bon, en attendant, j'ai presque tout</t>
  </si>
  <si>
    <t>tu vas perdre</t>
  </si>
  <si>
    <t>le 2</t>
  </si>
  <si>
    <t>le 5</t>
  </si>
  <si>
    <t>Allez le 5</t>
  </si>
  <si>
    <t>Hé! Hé, une boule de plus</t>
  </si>
  <si>
    <t>Touché! Super un de plus</t>
  </si>
  <si>
    <t>Ah si!</t>
  </si>
  <si>
    <t>Si si</t>
  </si>
  <si>
    <t>je ne râle pas moi</t>
  </si>
  <si>
    <t>non du tout</t>
  </si>
  <si>
    <t>Râleur</t>
  </si>
  <si>
    <t>T'auras ce que t'auras mdr!</t>
  </si>
  <si>
    <t>si, mais mon carton est mieux</t>
  </si>
  <si>
    <t>heu! Je ne sais pas regarde</t>
  </si>
  <si>
    <t>attend un peu, on verra</t>
  </si>
  <si>
    <t>qui elle ?</t>
  </si>
  <si>
    <t xml:space="preserve">Oh! Non, une autre </t>
  </si>
  <si>
    <t>Oui</t>
  </si>
  <si>
    <t>bof</t>
  </si>
  <si>
    <t>moi les doigts de pieds</t>
  </si>
  <si>
    <t>Tu l'a au moins le 40</t>
  </si>
  <si>
    <t>quoi ? quel chiffre ?</t>
  </si>
  <si>
    <t>Hé hé -;)</t>
  </si>
  <si>
    <t>C'est parce que tu perds hihihi!</t>
  </si>
  <si>
    <t>oui çà c'est certain</t>
  </si>
  <si>
    <t>Rien tu regardes faire mdr!</t>
  </si>
  <si>
    <t>Na na na na nè re</t>
  </si>
  <si>
    <t>Eh! barbe !</t>
  </si>
  <si>
    <t>011</t>
  </si>
  <si>
    <t>Affichage pleine page feuil1(Feuil2) lors de l'activation de l'onglet</t>
  </si>
  <si>
    <t>ptit pb lors dble clic sur page desactive et met sur pause le chrono</t>
  </si>
  <si>
    <r>
      <t xml:space="preserve">Affiche chrono cellule X2 plage nommée: AffichChrono - </t>
    </r>
    <r>
      <rPr>
        <sz val="11"/>
        <color rgb="FFFF0000"/>
        <rFont val="Calibri"/>
        <family val="2"/>
      </rPr>
      <t>régler par Eric merci à lui</t>
    </r>
  </si>
  <si>
    <t>v5.g</t>
  </si>
  <si>
    <r>
      <t xml:space="preserve">MODIFICATIONS EFFECTUÉES - AJOUTS EFFECTUÉES  - </t>
    </r>
    <r>
      <rPr>
        <b/>
        <sz val="14"/>
        <color rgb="FFFF0000"/>
        <rFont val="Calibri"/>
        <family val="2"/>
      </rPr>
      <t>version 5.g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</si>
</sst>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008000"/>
      <name val="Calibri"/>
      <family val="2"/>
    </font>
    <font>
      <b/>
      <sz val="12"/>
      <color rgb="FF993300"/>
      <name val="Calibri"/>
      <family val="2"/>
    </font>
    <font>
      <sz val="11"/>
      <color rgb="FFFF0000"/>
      <name val="Calibri"/>
      <family val="2"/>
      <scheme val="minor"/>
    </font>
    <font>
      <b/>
      <vertAlign val="superscript"/>
      <sz val="14"/>
      <color theme="1"/>
      <name val="Calibri"/>
      <family val="2"/>
    </font>
    <font>
      <u/>
      <sz val="14"/>
      <name val="Franklin Gothic Heavy"/>
      <family val="2"/>
    </font>
    <font>
      <sz val="18"/>
      <color theme="0"/>
      <name val="Code 128"/>
      <charset val="2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theme="1"/>
      <name val="Calibri"/>
      <family val="2"/>
      <scheme val="minor"/>
    </font>
    <font>
      <b/>
      <sz val="11"/>
      <color theme="5" tint="-0.499984740745262"/>
      <name val="Comic Sans MS"/>
      <family val="4"/>
    </font>
    <font>
      <b/>
      <sz val="11"/>
      <color theme="9" tint="-0.499984740745262"/>
      <name val="Comic Sans MS"/>
      <family val="4"/>
    </font>
    <font>
      <sz val="11"/>
      <color theme="4" tint="0.79998168889431442"/>
      <name val="Calibri"/>
      <family val="2"/>
      <scheme val="minor"/>
    </font>
    <font>
      <b/>
      <sz val="11"/>
      <color rgb="FFFF0000"/>
      <name val="Calibri"/>
      <family val="2"/>
    </font>
    <font>
      <b/>
      <sz val="8"/>
      <color theme="4" tint="-0.499984740745262"/>
      <name val="Calibri"/>
      <family val="2"/>
      <scheme val="minor"/>
    </font>
    <font>
      <sz val="11"/>
      <color rgb="FFFF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theme="1" tint="0.34998626667073579"/>
      </left>
      <right style="double">
        <color theme="1" tint="0.34998626667073579"/>
      </right>
      <top style="double">
        <color theme="1" tint="0.34998626667073579"/>
      </top>
      <bottom style="double">
        <color theme="1" tint="0.34998626667073579"/>
      </bottom>
      <diagonal/>
    </border>
    <border>
      <left/>
      <right style="double">
        <color theme="1" tint="0.34998626667073579"/>
      </right>
      <top/>
      <bottom/>
      <diagonal/>
    </border>
    <border>
      <left style="double">
        <color theme="1" tint="0.34998626667073579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theme="1" tint="0.34998626667073579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 style="medium">
        <color theme="1" tint="4.9989318521683403E-2"/>
      </right>
      <top/>
      <bottom style="medium">
        <color theme="1" tint="4.9989318521683403E-2"/>
      </bottom>
      <diagonal/>
    </border>
    <border>
      <left/>
      <right/>
      <top style="double">
        <color theme="1" tint="0.34998626667073579"/>
      </top>
      <bottom style="double">
        <color theme="1" tint="0.34998626667073579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0" fillId="3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2" borderId="0" xfId="0" applyFill="1" applyAlignment="1"/>
    <xf numFmtId="0" fontId="0" fillId="2" borderId="4" xfId="0" applyFill="1" applyBorder="1" applyAlignment="1"/>
    <xf numFmtId="0" fontId="0" fillId="7" borderId="0" xfId="0" applyFill="1" applyAlignment="1"/>
    <xf numFmtId="0" fontId="0" fillId="7" borderId="4" xfId="0" applyFill="1" applyBorder="1" applyAlignment="1"/>
    <xf numFmtId="0" fontId="0" fillId="7" borderId="5" xfId="0" applyFill="1" applyBorder="1" applyAlignment="1"/>
    <xf numFmtId="0" fontId="7" fillId="0" borderId="0" xfId="0" applyFont="1" applyFill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7" fillId="5" borderId="0" xfId="0" applyFont="1" applyFill="1" applyBorder="1" applyAlignment="1">
      <alignment horizontal="left" vertical="top"/>
    </xf>
    <xf numFmtId="0" fontId="0" fillId="0" borderId="1" xfId="0" applyBorder="1" applyAlignment="1">
      <alignment wrapText="1"/>
    </xf>
    <xf numFmtId="0" fontId="4" fillId="9" borderId="6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11" borderId="0" xfId="0" applyFill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49" fontId="4" fillId="0" borderId="0" xfId="0" applyNumberFormat="1" applyFon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0" fillId="12" borderId="0" xfId="0" applyNumberFormat="1" applyFill="1" applyAlignment="1">
      <alignment horizontal="center" vertical="center"/>
    </xf>
    <xf numFmtId="0" fontId="0" fillId="9" borderId="0" xfId="0" applyFill="1" applyAlignment="1">
      <alignment horizontal="left" vertical="center" wrapText="1"/>
    </xf>
    <xf numFmtId="0" fontId="0" fillId="12" borderId="0" xfId="0" applyFill="1" applyAlignment="1">
      <alignment horizontal="left" vertical="center" wrapText="1"/>
    </xf>
    <xf numFmtId="0" fontId="4" fillId="14" borderId="6" xfId="0" applyFont="1" applyFill="1" applyBorder="1" applyAlignment="1">
      <alignment horizontal="center" vertical="center"/>
    </xf>
    <xf numFmtId="0" fontId="4" fillId="14" borderId="8" xfId="0" applyFont="1" applyFill="1" applyBorder="1" applyAlignment="1">
      <alignment horizontal="center" vertical="center"/>
    </xf>
    <xf numFmtId="0" fontId="4" fillId="13" borderId="6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left" vertical="top"/>
    </xf>
    <xf numFmtId="0" fontId="0" fillId="15" borderId="8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164" fontId="5" fillId="10" borderId="8" xfId="0" applyNumberFormat="1" applyFont="1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14" borderId="7" xfId="0" applyFill="1" applyBorder="1" applyAlignment="1">
      <alignment horizontal="center" vertical="center"/>
    </xf>
    <xf numFmtId="0" fontId="4" fillId="16" borderId="6" xfId="0" applyFont="1" applyFill="1" applyBorder="1" applyAlignment="1">
      <alignment horizontal="center" vertical="center"/>
    </xf>
    <xf numFmtId="0" fontId="4" fillId="16" borderId="8" xfId="0" applyFont="1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5" fillId="17" borderId="8" xfId="0" applyFont="1" applyFill="1" applyBorder="1" applyAlignment="1">
      <alignment horizontal="center" vertical="center"/>
    </xf>
    <xf numFmtId="0" fontId="0" fillId="9" borderId="0" xfId="0" applyFill="1" applyAlignment="1">
      <alignment horizontal="left" vertical="center"/>
    </xf>
    <xf numFmtId="0" fontId="0" fillId="12" borderId="0" xfId="0" applyFill="1" applyAlignment="1">
      <alignment horizontal="left" vertical="center"/>
    </xf>
    <xf numFmtId="0" fontId="12" fillId="3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8" fillId="12" borderId="0" xfId="1" applyFont="1" applyFill="1" applyAlignment="1">
      <alignment horizontal="center" vertical="center"/>
    </xf>
    <xf numFmtId="0" fontId="20" fillId="11" borderId="0" xfId="0" applyFont="1" applyFill="1"/>
    <xf numFmtId="0" fontId="15" fillId="11" borderId="0" xfId="0" applyFont="1" applyFill="1"/>
    <xf numFmtId="0" fontId="21" fillId="11" borderId="0" xfId="0" applyFont="1" applyFill="1"/>
    <xf numFmtId="0" fontId="19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vertical="center"/>
    </xf>
    <xf numFmtId="0" fontId="0" fillId="9" borderId="0" xfId="0" applyFill="1" applyAlignment="1">
      <alignment wrapText="1"/>
    </xf>
    <xf numFmtId="0" fontId="5" fillId="5" borderId="0" xfId="0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49" fontId="1" fillId="9" borderId="0" xfId="0" applyNumberFormat="1" applyFont="1" applyFill="1"/>
    <xf numFmtId="0" fontId="6" fillId="9" borderId="1" xfId="0" applyFont="1" applyFill="1" applyBorder="1" applyAlignment="1">
      <alignment horizontal="center" vertical="center"/>
    </xf>
    <xf numFmtId="0" fontId="0" fillId="9" borderId="0" xfId="0" applyFont="1" applyFill="1"/>
    <xf numFmtId="0" fontId="0" fillId="9" borderId="0" xfId="0" applyFill="1" applyAlignment="1">
      <alignment horizontal="center" vertical="center"/>
    </xf>
    <xf numFmtId="0" fontId="7" fillId="9" borderId="0" xfId="0" applyFont="1" applyFill="1" applyAlignment="1">
      <alignment horizontal="left"/>
    </xf>
    <xf numFmtId="46" fontId="23" fillId="9" borderId="1" xfId="0" applyNumberFormat="1" applyFont="1" applyFill="1" applyBorder="1" applyAlignment="1">
      <alignment horizontal="center" vertical="center"/>
    </xf>
    <xf numFmtId="0" fontId="26" fillId="9" borderId="0" xfId="0" applyFont="1" applyFill="1"/>
    <xf numFmtId="0" fontId="0" fillId="9" borderId="0" xfId="0" applyFill="1" applyAlignment="1">
      <alignment vertical="center"/>
    </xf>
    <xf numFmtId="0" fontId="14" fillId="5" borderId="0" xfId="0" applyFont="1" applyFill="1" applyBorder="1" applyAlignment="1">
      <alignment horizontal="center" vertical="center"/>
    </xf>
    <xf numFmtId="0" fontId="26" fillId="9" borderId="0" xfId="0" applyFont="1" applyFill="1" applyBorder="1" applyAlignment="1" applyProtection="1">
      <alignment horizontal="center" vertical="center"/>
      <protection locked="0" hidden="1"/>
    </xf>
    <xf numFmtId="0" fontId="28" fillId="0" borderId="0" xfId="0" applyFont="1" applyAlignment="1">
      <alignment horizontal="left" vertical="top"/>
    </xf>
    <xf numFmtId="0" fontId="0" fillId="2" borderId="5" xfId="0" applyFill="1" applyBorder="1" applyAlignment="1">
      <alignment horizontal="center"/>
    </xf>
    <xf numFmtId="49" fontId="13" fillId="2" borderId="9" xfId="0" applyNumberFormat="1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49" fontId="13" fillId="7" borderId="12" xfId="0" applyNumberFormat="1" applyFont="1" applyFill="1" applyBorder="1" applyAlignment="1">
      <alignment horizontal="center" vertical="center" wrapText="1"/>
    </xf>
    <xf numFmtId="0" fontId="25" fillId="9" borderId="0" xfId="0" applyFont="1" applyFill="1" applyAlignment="1">
      <alignment horizontal="center" vertical="top" wrapText="1"/>
    </xf>
    <xf numFmtId="0" fontId="24" fillId="9" borderId="0" xfId="0" applyFont="1" applyFill="1" applyAlignment="1">
      <alignment horizontal="center" vertical="top" wrapText="1"/>
    </xf>
    <xf numFmtId="0" fontId="4" fillId="18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2</xdr:row>
          <xdr:rowOff>142875</xdr:rowOff>
        </xdr:from>
        <xdr:to>
          <xdr:col>4</xdr:col>
          <xdr:colOff>180975</xdr:colOff>
          <xdr:row>3</xdr:row>
          <xdr:rowOff>66675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les 2 cartons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219075</xdr:colOff>
          <xdr:row>1</xdr:row>
          <xdr:rowOff>171450</xdr:rowOff>
        </xdr:from>
        <xdr:to>
          <xdr:col>10</xdr:col>
          <xdr:colOff>361950</xdr:colOff>
          <xdr:row>2</xdr:row>
          <xdr:rowOff>104775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Supprimer carton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2</xdr:row>
          <xdr:rowOff>123825</xdr:rowOff>
        </xdr:from>
        <xdr:to>
          <xdr:col>10</xdr:col>
          <xdr:colOff>352425</xdr:colOff>
          <xdr:row>3</xdr:row>
          <xdr:rowOff>76200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993300"/>
                  </a:solidFill>
                  <a:latin typeface="Calibri"/>
                  <a:cs typeface="Calibri"/>
                </a:rPr>
                <a:t>Supprimer carton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23</xdr:col>
      <xdr:colOff>300402</xdr:colOff>
      <xdr:row>6</xdr:row>
      <xdr:rowOff>300405</xdr:rowOff>
    </xdr:from>
    <xdr:to>
      <xdr:col>24</xdr:col>
      <xdr:colOff>578827</xdr:colOff>
      <xdr:row>11</xdr:row>
      <xdr:rowOff>1</xdr:rowOff>
    </xdr:to>
    <xdr:sp macro="" textlink="$G$3">
      <xdr:nvSpPr>
        <xdr:cNvPr id="2" name="ShapeTIR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993671" y="1773117"/>
          <a:ext cx="1252906" cy="1274884"/>
        </a:xfrm>
        <a:prstGeom prst="ellipse">
          <a:avLst/>
        </a:prstGeom>
        <a:gradFill flip="none" rotWithShape="1">
          <a:gsLst>
            <a:gs pos="78748">
              <a:schemeClr val="accent1">
                <a:lumMod val="50000"/>
              </a:schemeClr>
            </a:gs>
            <a:gs pos="21000">
              <a:schemeClr val="accent1">
                <a:lumMod val="50000"/>
              </a:schemeClr>
            </a:gs>
            <a:gs pos="0">
              <a:srgbClr val="FFFF00"/>
            </a:gs>
            <a:gs pos="52000">
              <a:schemeClr val="accent1">
                <a:lumMod val="75000"/>
              </a:schemeClr>
            </a:gs>
            <a:gs pos="100000">
              <a:schemeClr val="tx2">
                <a:lumMod val="50000"/>
              </a:schemeClr>
            </a:gs>
          </a:gsLst>
          <a:path path="circle">
            <a:fillToRect l="100000" t="100000"/>
          </a:path>
          <a:tileRect r="-100000" b="-100000"/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C6C5AAA1-2928-4B5F-AA60-D3742974DFAD}" type="TxLink">
            <a:rPr lang="en-US" sz="4800" b="1" i="0" u="none" strike="noStrike" cap="none" spc="50">
              <a:ln w="0"/>
              <a:solidFill>
                <a:srgbClr val="FFFF00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Calibri"/>
              <a:cs typeface="Calibri"/>
            </a:rPr>
            <a:pPr algn="ctr"/>
            <a:t>40</a:t>
          </a:fld>
          <a:endParaRPr lang="fr-FR" sz="19900" b="1" cap="none" spc="50">
            <a:ln w="0"/>
            <a:solidFill>
              <a:schemeClr val="bg2"/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200025</xdr:rowOff>
        </xdr:from>
        <xdr:to>
          <xdr:col>4</xdr:col>
          <xdr:colOff>190500</xdr:colOff>
          <xdr:row>2</xdr:row>
          <xdr:rowOff>95250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la grille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0</xdr:row>
          <xdr:rowOff>161925</xdr:rowOff>
        </xdr:from>
        <xdr:to>
          <xdr:col>24</xdr:col>
          <xdr:colOff>590550</xdr:colOff>
          <xdr:row>2</xdr:row>
          <xdr:rowOff>0</xdr:rowOff>
        </xdr:to>
        <xdr:sp macro="" textlink="">
          <xdr:nvSpPr>
            <xdr:cNvPr id="2056" name="cbDépart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</xdr:colOff>
          <xdr:row>2</xdr:row>
          <xdr:rowOff>28575</xdr:rowOff>
        </xdr:from>
        <xdr:to>
          <xdr:col>23</xdr:col>
          <xdr:colOff>781050</xdr:colOff>
          <xdr:row>3</xdr:row>
          <xdr:rowOff>85725</xdr:rowOff>
        </xdr:to>
        <xdr:sp macro="" textlink="">
          <xdr:nvSpPr>
            <xdr:cNvPr id="2057" name="cbStop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809625</xdr:colOff>
          <xdr:row>2</xdr:row>
          <xdr:rowOff>38100</xdr:rowOff>
        </xdr:from>
        <xdr:to>
          <xdr:col>24</xdr:col>
          <xdr:colOff>600075</xdr:colOff>
          <xdr:row>3</xdr:row>
          <xdr:rowOff>95250</xdr:rowOff>
        </xdr:to>
        <xdr:sp macro="" textlink="">
          <xdr:nvSpPr>
            <xdr:cNvPr id="2058" name="cbRéinit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pb-de-mfc-colorise-lorsque-ligne-si-ok-affiche-dans-cellule-une-valeur-1507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B100"/>
  <sheetViews>
    <sheetView showGridLines="0" showRowColHeaders="0" tabSelected="1" zoomScale="130" zoomScaleNormal="130" workbookViewId="0">
      <selection activeCell="M2" sqref="M2:W2"/>
    </sheetView>
  </sheetViews>
  <sheetFormatPr baseColWidth="10" defaultRowHeight="15" x14ac:dyDescent="0.25"/>
  <cols>
    <col min="1" max="1" width="5.7109375" style="11" bestFit="1" customWidth="1"/>
    <col min="2" max="11" width="5.7109375" customWidth="1"/>
    <col min="12" max="12" width="3" bestFit="1" customWidth="1"/>
    <col min="13" max="13" width="3.7109375" customWidth="1"/>
    <col min="14" max="22" width="4.7109375" customWidth="1"/>
    <col min="23" max="23" width="3.28515625" bestFit="1" customWidth="1"/>
    <col min="24" max="24" width="14.5703125" bestFit="1" customWidth="1"/>
    <col min="25" max="25" width="17.42578125" bestFit="1" customWidth="1"/>
    <col min="26" max="100" width="5.7109375" customWidth="1"/>
    <col min="105" max="105" width="31.85546875" bestFit="1" customWidth="1"/>
    <col min="106" max="106" width="31.7109375" customWidth="1"/>
  </cols>
  <sheetData>
    <row r="1" spans="1:106" ht="15" customHeight="1" thickBot="1" x14ac:dyDescent="0.3">
      <c r="A1" s="66" t="s">
        <v>3</v>
      </c>
      <c r="B1" s="65">
        <f>$A$2</f>
        <v>10</v>
      </c>
      <c r="C1" s="65">
        <f>$A$3</f>
        <v>2</v>
      </c>
      <c r="D1" s="65">
        <f>$A$4</f>
        <v>43</v>
      </c>
      <c r="E1" s="65">
        <f>$A$5</f>
        <v>26</v>
      </c>
      <c r="F1" s="65">
        <f>$A$6</f>
        <v>7</v>
      </c>
      <c r="G1" s="65">
        <f>$A$7</f>
        <v>73</v>
      </c>
      <c r="H1" s="65">
        <f>$A$8</f>
        <v>65</v>
      </c>
      <c r="I1" s="65">
        <f>$A$9</f>
        <v>57</v>
      </c>
      <c r="J1" s="65">
        <f>$A$10</f>
        <v>97</v>
      </c>
      <c r="K1" s="65">
        <f>$A$11</f>
        <v>88</v>
      </c>
      <c r="L1" s="65">
        <f>$A$12</f>
        <v>59</v>
      </c>
      <c r="M1" s="65">
        <f>$A$13</f>
        <v>22</v>
      </c>
      <c r="N1" s="65">
        <f>$A$14</f>
        <v>32</v>
      </c>
      <c r="O1" s="65">
        <f>$A$15</f>
        <v>45</v>
      </c>
      <c r="P1" s="65">
        <f>$A$16</f>
        <v>47</v>
      </c>
      <c r="Q1" s="65">
        <f>$A$17</f>
        <v>38</v>
      </c>
      <c r="R1" s="65">
        <f>$A$18</f>
        <v>29</v>
      </c>
      <c r="S1" s="65">
        <f>$A$19</f>
        <v>94</v>
      </c>
      <c r="T1" s="65">
        <f>$A$20</f>
        <v>51</v>
      </c>
      <c r="U1" s="65">
        <f>$A$21</f>
        <v>81</v>
      </c>
      <c r="V1" s="65">
        <f>$A$22</f>
        <v>90</v>
      </c>
      <c r="W1" s="65">
        <f>$A$23</f>
        <v>30</v>
      </c>
      <c r="X1" s="65">
        <f>$A$24</f>
        <v>54</v>
      </c>
      <c r="Y1" s="65">
        <f>$A$25</f>
        <v>66</v>
      </c>
      <c r="Z1" s="65">
        <f>$A$26</f>
        <v>78</v>
      </c>
      <c r="AA1" s="65">
        <f>$A$27</f>
        <v>31</v>
      </c>
      <c r="AB1" s="65">
        <f>$A$28</f>
        <v>25</v>
      </c>
      <c r="AC1" s="65">
        <f>$A$29</f>
        <v>14</v>
      </c>
      <c r="AD1" s="65">
        <f>$A$30</f>
        <v>36</v>
      </c>
      <c r="AE1" s="65">
        <f>$A$31</f>
        <v>85</v>
      </c>
      <c r="AF1" s="65">
        <f>$A$32</f>
        <v>77</v>
      </c>
      <c r="AG1" s="65">
        <f>$A$33</f>
        <v>5</v>
      </c>
      <c r="AH1" s="65">
        <f>$A$34</f>
        <v>62</v>
      </c>
      <c r="AI1" s="65">
        <f>$A$35</f>
        <v>80</v>
      </c>
      <c r="AJ1" s="65">
        <f>$A$36</f>
        <v>60</v>
      </c>
      <c r="AK1" s="65">
        <f>$A$37</f>
        <v>79</v>
      </c>
      <c r="AL1" s="65">
        <f>$A$38</f>
        <v>74</v>
      </c>
      <c r="AM1" s="65">
        <f>$A$39</f>
        <v>70</v>
      </c>
      <c r="AN1" s="65">
        <f>$A$40</f>
        <v>40</v>
      </c>
      <c r="AO1" s="65">
        <f>$A$41</f>
        <v>0</v>
      </c>
      <c r="AP1" s="65">
        <f>$A$42</f>
        <v>0</v>
      </c>
      <c r="AQ1" s="65">
        <f>$A$43</f>
        <v>0</v>
      </c>
      <c r="AR1" s="65">
        <f>$A$44</f>
        <v>0</v>
      </c>
      <c r="AS1" s="54">
        <f>$A$45</f>
        <v>0</v>
      </c>
      <c r="AT1" s="54">
        <f>$A$46</f>
        <v>0</v>
      </c>
      <c r="AU1" s="54">
        <f>$A$47</f>
        <v>0</v>
      </c>
      <c r="AV1" s="54">
        <f>$A$48</f>
        <v>0</v>
      </c>
      <c r="AW1" s="54">
        <f>$A$49</f>
        <v>0</v>
      </c>
      <c r="AX1" s="54">
        <f>$A$50</f>
        <v>0</v>
      </c>
      <c r="AY1" s="54">
        <f>$A$51</f>
        <v>0</v>
      </c>
      <c r="AZ1" s="54">
        <f>$A$52</f>
        <v>0</v>
      </c>
      <c r="BA1" s="54">
        <f>$A$53</f>
        <v>0</v>
      </c>
      <c r="BB1" s="54">
        <f>$A$54</f>
        <v>0</v>
      </c>
      <c r="BC1" s="54">
        <f>$A$55</f>
        <v>0</v>
      </c>
      <c r="BD1" s="54">
        <f>$A$56</f>
        <v>0</v>
      </c>
      <c r="BE1" s="54">
        <f>$A$57</f>
        <v>0</v>
      </c>
      <c r="BF1" s="54">
        <f>$A$58</f>
        <v>0</v>
      </c>
      <c r="BG1" s="54">
        <f>$A$59</f>
        <v>0</v>
      </c>
      <c r="BH1" s="54">
        <f>$A$60</f>
        <v>0</v>
      </c>
      <c r="BI1" s="54">
        <f>$A$61</f>
        <v>0</v>
      </c>
      <c r="BJ1" s="54">
        <f>$A$62</f>
        <v>0</v>
      </c>
      <c r="BK1" s="54">
        <f>$A$63</f>
        <v>0</v>
      </c>
      <c r="BL1" s="54">
        <f>$A$64</f>
        <v>0</v>
      </c>
      <c r="BM1" s="54">
        <f>$A$65</f>
        <v>0</v>
      </c>
      <c r="BN1" s="54">
        <f>$A$66</f>
        <v>0</v>
      </c>
      <c r="BO1" s="54">
        <f>$A$67</f>
        <v>0</v>
      </c>
      <c r="BP1" s="54">
        <f>$A$68</f>
        <v>0</v>
      </c>
      <c r="BQ1" s="54">
        <f>$A$69</f>
        <v>0</v>
      </c>
      <c r="BR1" s="54">
        <f>$A$70</f>
        <v>0</v>
      </c>
      <c r="BS1" s="54">
        <f>$A$71</f>
        <v>0</v>
      </c>
      <c r="BT1" s="54">
        <f>$A$72</f>
        <v>0</v>
      </c>
      <c r="BU1" s="54">
        <f>$A$73</f>
        <v>0</v>
      </c>
      <c r="BV1" s="54">
        <f>$A$74</f>
        <v>0</v>
      </c>
      <c r="BW1" s="54">
        <f>$A$75</f>
        <v>0</v>
      </c>
      <c r="BX1" s="54">
        <f>$A$76</f>
        <v>0</v>
      </c>
      <c r="BY1" s="54">
        <f>$A$77</f>
        <v>0</v>
      </c>
      <c r="BZ1" s="54">
        <f>$A$78</f>
        <v>0</v>
      </c>
      <c r="CA1" s="54">
        <f>$A$79</f>
        <v>0</v>
      </c>
      <c r="CB1" s="54">
        <f>$A$80</f>
        <v>0</v>
      </c>
      <c r="CC1" s="54">
        <f>$A$81</f>
        <v>0</v>
      </c>
      <c r="CD1" s="54">
        <f>$A$82</f>
        <v>0</v>
      </c>
      <c r="CE1" s="54">
        <f>$A$83</f>
        <v>0</v>
      </c>
      <c r="CF1" s="54">
        <f>$A$84</f>
        <v>0</v>
      </c>
      <c r="CG1" s="54">
        <f>$A$85</f>
        <v>0</v>
      </c>
      <c r="CH1" s="54">
        <f>$A$86</f>
        <v>0</v>
      </c>
      <c r="CI1" s="54">
        <f>$A$87</f>
        <v>0</v>
      </c>
      <c r="CJ1" s="54">
        <f>$A$88</f>
        <v>0</v>
      </c>
      <c r="CK1" s="54">
        <f>$A$89</f>
        <v>0</v>
      </c>
      <c r="CL1" s="54">
        <f>$A$90</f>
        <v>0</v>
      </c>
      <c r="CM1" s="54">
        <f>$A$91</f>
        <v>0</v>
      </c>
      <c r="CN1" s="54">
        <f>$A$92</f>
        <v>0</v>
      </c>
      <c r="CO1" s="54">
        <f>$A$93</f>
        <v>0</v>
      </c>
      <c r="CP1" s="54">
        <f>$A$94</f>
        <v>0</v>
      </c>
      <c r="CQ1" s="54">
        <f>$A$95</f>
        <v>0</v>
      </c>
      <c r="CR1" s="54">
        <f>$A$96</f>
        <v>0</v>
      </c>
      <c r="CS1" s="54">
        <f>$A$97</f>
        <v>0</v>
      </c>
      <c r="CT1" s="54">
        <f>$A$98</f>
        <v>0</v>
      </c>
      <c r="CU1" s="54">
        <f>$A$99</f>
        <v>0</v>
      </c>
      <c r="CV1" s="54">
        <f>$A$100</f>
        <v>0</v>
      </c>
      <c r="CW1" s="1"/>
      <c r="DA1" t="s">
        <v>42</v>
      </c>
      <c r="DB1" t="s">
        <v>90</v>
      </c>
    </row>
    <row r="2" spans="1:106" ht="21.75" thickBot="1" x14ac:dyDescent="0.3">
      <c r="A2" s="9">
        <v>10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71" t="s">
        <v>63</v>
      </c>
      <c r="N2" s="71"/>
      <c r="O2" s="71"/>
      <c r="P2" s="71"/>
      <c r="Q2" s="71"/>
      <c r="R2" s="71"/>
      <c r="S2" s="71"/>
      <c r="T2" s="71"/>
      <c r="U2" s="71"/>
      <c r="V2" s="71"/>
      <c r="W2" s="71"/>
      <c r="X2" s="61">
        <v>1.4762369683012366E-3</v>
      </c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DA2" t="s">
        <v>43</v>
      </c>
      <c r="DB2" t="s">
        <v>91</v>
      </c>
    </row>
    <row r="3" spans="1:106" ht="19.5" thickBot="1" x14ac:dyDescent="0.35">
      <c r="A3" s="9">
        <v>2</v>
      </c>
      <c r="B3" s="55"/>
      <c r="C3" s="55"/>
      <c r="D3" s="55"/>
      <c r="E3" s="55"/>
      <c r="F3" s="55"/>
      <c r="G3" s="57">
        <v>40</v>
      </c>
      <c r="H3" s="55"/>
      <c r="I3" s="55"/>
      <c r="J3" s="55"/>
      <c r="K3" s="55"/>
      <c r="L3" s="55"/>
      <c r="M3" s="55" t="s">
        <v>1</v>
      </c>
      <c r="N3" s="55"/>
      <c r="O3" s="55"/>
      <c r="P3" s="55"/>
      <c r="Q3" s="56" t="s">
        <v>0</v>
      </c>
      <c r="R3" s="55"/>
      <c r="S3" s="55"/>
      <c r="T3" s="55"/>
      <c r="U3" s="55"/>
      <c r="V3" s="55"/>
      <c r="W3" s="55"/>
      <c r="X3" s="55"/>
      <c r="Y3" s="56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DA3" t="s">
        <v>39</v>
      </c>
      <c r="DB3" t="s">
        <v>92</v>
      </c>
    </row>
    <row r="4" spans="1:106" ht="9.9499999999999993" customHeight="1" thickBot="1" x14ac:dyDescent="0.3">
      <c r="A4" s="9">
        <v>43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DA4" t="s">
        <v>40</v>
      </c>
      <c r="DB4" t="s">
        <v>93</v>
      </c>
    </row>
    <row r="5" spans="1:106" ht="24.95" customHeight="1" thickTop="1" thickBot="1" x14ac:dyDescent="0.3">
      <c r="A5" s="9">
        <v>26</v>
      </c>
      <c r="B5" s="2"/>
      <c r="C5" s="73">
        <v>10</v>
      </c>
      <c r="D5" s="2">
        <v>20</v>
      </c>
      <c r="E5" s="73">
        <v>30</v>
      </c>
      <c r="F5" s="73">
        <v>40</v>
      </c>
      <c r="G5" s="2">
        <v>50</v>
      </c>
      <c r="H5" s="73">
        <v>60</v>
      </c>
      <c r="I5" s="73">
        <v>70</v>
      </c>
      <c r="J5" s="73">
        <v>80</v>
      </c>
      <c r="K5" s="73">
        <v>90</v>
      </c>
      <c r="L5" s="55"/>
      <c r="M5" s="5"/>
      <c r="N5" s="43"/>
      <c r="O5" s="42">
        <v>17</v>
      </c>
      <c r="P5" s="43"/>
      <c r="Q5" s="42">
        <v>32</v>
      </c>
      <c r="R5" s="43"/>
      <c r="S5" s="42">
        <v>50</v>
      </c>
      <c r="T5" s="43"/>
      <c r="U5" s="42">
        <v>78</v>
      </c>
      <c r="V5" s="42">
        <v>90</v>
      </c>
      <c r="W5" s="67"/>
      <c r="X5" s="50" t="str">
        <f>IF(COUNTIF($A$2:$A$100,O5)+COUNTIF($A$2:$A$100,P5)+COUNTIF($A$2:$A$100,Q5)+COUNTIF($A$2:$A$100,R5)+COUNTIF($A$2:$A$100,S5)+COUNTIF($A$2:$A$100,T5)+COUNTIF($A$2:$A$100,U5)+COUNTIF($A$2:$A$100,V5)+COUNTIF($A$2:$A$100,N5)=5,"Quine ligne 1","")</f>
        <v/>
      </c>
      <c r="Y5" s="16"/>
      <c r="Z5" s="51" t="str">
        <f t="array" ref="Z5">IF(COUNT(IF(N5:V5="","",MATCH(N5:V5,A:A,0)))=5,"Quine","")</f>
        <v/>
      </c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DA5" t="s">
        <v>41</v>
      </c>
      <c r="DB5" t="s">
        <v>94</v>
      </c>
    </row>
    <row r="6" spans="1:106" ht="24.95" customHeight="1" thickTop="1" thickBot="1" x14ac:dyDescent="0.3">
      <c r="A6" s="9">
        <v>7</v>
      </c>
      <c r="B6" s="2">
        <v>1</v>
      </c>
      <c r="C6" s="2">
        <v>11</v>
      </c>
      <c r="D6" s="2">
        <v>21</v>
      </c>
      <c r="E6" s="73">
        <v>31</v>
      </c>
      <c r="F6" s="2">
        <v>41</v>
      </c>
      <c r="G6" s="73">
        <v>51</v>
      </c>
      <c r="H6" s="2">
        <v>61</v>
      </c>
      <c r="I6" s="2">
        <v>71</v>
      </c>
      <c r="J6" s="73">
        <v>81</v>
      </c>
      <c r="K6" s="2">
        <v>91</v>
      </c>
      <c r="L6" s="55"/>
      <c r="M6" s="5"/>
      <c r="N6" s="42">
        <v>2</v>
      </c>
      <c r="O6" s="43"/>
      <c r="P6" s="42">
        <v>24</v>
      </c>
      <c r="Q6" s="43"/>
      <c r="R6" s="42">
        <v>44</v>
      </c>
      <c r="S6" s="43"/>
      <c r="T6" s="42">
        <v>65</v>
      </c>
      <c r="U6" s="43"/>
      <c r="V6" s="42">
        <v>89</v>
      </c>
      <c r="W6" s="67"/>
      <c r="X6" s="50" t="str">
        <f>IF(COUNTIF($A$2:$A$100,O6)+COUNTIF($A$2:$A$100,P6)+COUNTIF($A$2:$A$100,Q6)+COUNTIF($A$2:$A$100,R6)+COUNTIF($A$2:$A$100,S6)+COUNTIF($A$2:$A$100,T6)+COUNTIF($A$2:$A$100,U6)+COUNTIF($A$2:$A$100,V6)+COUNTIF($A$2:$A$100,N6)=5,"Quine ligne 2","")</f>
        <v/>
      </c>
      <c r="Y6" s="49" t="str">
        <f>"Carton "&amp; $Q$3 &amp;" plein"</f>
        <v>Carton 00001 plein</v>
      </c>
      <c r="Z6" s="51" t="str">
        <f t="array" ref="Z6">IF(COUNT(IF(N6:V6="","",MATCH(N6:V6,A:A,0)))=5,"Quine","")</f>
        <v/>
      </c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DA6" t="s">
        <v>44</v>
      </c>
      <c r="DB6" t="s">
        <v>95</v>
      </c>
    </row>
    <row r="7" spans="1:106" ht="24.95" customHeight="1" thickTop="1" thickBot="1" x14ac:dyDescent="0.3">
      <c r="A7" s="9">
        <v>73</v>
      </c>
      <c r="B7" s="73">
        <v>2</v>
      </c>
      <c r="C7" s="2">
        <v>12</v>
      </c>
      <c r="D7" s="73">
        <v>22</v>
      </c>
      <c r="E7" s="73">
        <v>32</v>
      </c>
      <c r="F7" s="2">
        <v>42</v>
      </c>
      <c r="G7" s="2">
        <v>52</v>
      </c>
      <c r="H7" s="73">
        <v>62</v>
      </c>
      <c r="I7" s="2">
        <v>72</v>
      </c>
      <c r="J7" s="2">
        <v>82</v>
      </c>
      <c r="K7" s="2">
        <v>92</v>
      </c>
      <c r="L7" s="55"/>
      <c r="M7" s="5"/>
      <c r="N7" s="43"/>
      <c r="O7" s="42">
        <v>19</v>
      </c>
      <c r="P7" s="42">
        <v>26</v>
      </c>
      <c r="Q7" s="43"/>
      <c r="R7" s="43"/>
      <c r="S7" s="42">
        <v>58</v>
      </c>
      <c r="T7" s="42">
        <v>68</v>
      </c>
      <c r="U7" s="43"/>
      <c r="V7" s="42">
        <v>87</v>
      </c>
      <c r="W7" s="67"/>
      <c r="X7" s="50" t="str">
        <f>IF(COUNTIF($A$2:$A$100,O7)+COUNTIF($A$2:$A$100,P7)+COUNTIF($A$2:$A$100,Q7)+COUNTIF($A$2:$A$100,R7)+COUNTIF($A$2:$A$100,S7)+COUNTIF($A$2:$A$100,T7)+COUNTIF($A$2:$A$100,U7)+COUNTIF($A$2:$A$100,V7)+COUNTIF($A$2:$A$100,N7)=5,"Quine ligne 3","")</f>
        <v/>
      </c>
      <c r="Y7" s="16"/>
      <c r="Z7" s="51" t="str">
        <f t="array" ref="Z7">IF(COUNT(IF(N7:V7="","",MATCH(N7:V7,A:A,0)))=5,"Quine","")</f>
        <v/>
      </c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DA7" t="s">
        <v>45</v>
      </c>
      <c r="DB7" t="s">
        <v>96</v>
      </c>
    </row>
    <row r="8" spans="1:106" ht="24.95" customHeight="1" thickTop="1" x14ac:dyDescent="0.25">
      <c r="A8" s="9">
        <v>65</v>
      </c>
      <c r="B8" s="2">
        <v>3</v>
      </c>
      <c r="C8" s="2">
        <v>13</v>
      </c>
      <c r="D8" s="2">
        <v>23</v>
      </c>
      <c r="E8" s="2">
        <v>33</v>
      </c>
      <c r="F8" s="73">
        <v>43</v>
      </c>
      <c r="G8" s="2">
        <v>53</v>
      </c>
      <c r="H8" s="2">
        <v>63</v>
      </c>
      <c r="I8" s="73">
        <v>73</v>
      </c>
      <c r="J8" s="2">
        <v>83</v>
      </c>
      <c r="K8" s="2">
        <v>93</v>
      </c>
      <c r="L8" s="55"/>
      <c r="M8" s="4"/>
      <c r="N8" s="4"/>
      <c r="O8" s="4"/>
      <c r="P8" s="4"/>
      <c r="Q8" s="4"/>
      <c r="R8" s="4"/>
      <c r="S8" s="68" t="str">
        <f>Q3</f>
        <v>00001</v>
      </c>
      <c r="T8" s="69"/>
      <c r="U8" s="69"/>
      <c r="V8" s="69"/>
      <c r="W8" s="4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DA8" t="s">
        <v>46</v>
      </c>
      <c r="DB8" t="s">
        <v>47</v>
      </c>
    </row>
    <row r="9" spans="1:106" ht="24.95" customHeight="1" x14ac:dyDescent="0.25">
      <c r="A9" s="9">
        <v>57</v>
      </c>
      <c r="B9" s="2">
        <v>4</v>
      </c>
      <c r="C9" s="73">
        <v>14</v>
      </c>
      <c r="D9" s="2">
        <v>24</v>
      </c>
      <c r="E9" s="2">
        <v>34</v>
      </c>
      <c r="F9" s="2">
        <v>44</v>
      </c>
      <c r="G9" s="73">
        <v>54</v>
      </c>
      <c r="H9" s="2">
        <v>64</v>
      </c>
      <c r="I9" s="73">
        <v>74</v>
      </c>
      <c r="J9" s="2">
        <v>84</v>
      </c>
      <c r="K9" s="73">
        <v>94</v>
      </c>
      <c r="L9" s="55"/>
      <c r="M9" s="72" t="str">
        <f>VLOOKUP(M2,DA1:DB44,2,FALSE)</f>
        <v>Ah si!</v>
      </c>
      <c r="N9" s="72"/>
      <c r="O9" s="72"/>
      <c r="P9" s="72"/>
      <c r="Q9" s="72"/>
      <c r="R9" s="72"/>
      <c r="S9" s="72"/>
      <c r="T9" s="72"/>
      <c r="U9" s="72"/>
      <c r="V9" s="72"/>
      <c r="W9" s="72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DA9" t="s">
        <v>47</v>
      </c>
      <c r="DB9" t="s">
        <v>131</v>
      </c>
    </row>
    <row r="10" spans="1:106" ht="24.95" customHeight="1" thickBot="1" x14ac:dyDescent="0.35">
      <c r="A10" s="9">
        <v>97</v>
      </c>
      <c r="B10" s="73">
        <v>5</v>
      </c>
      <c r="C10" s="2">
        <v>15</v>
      </c>
      <c r="D10" s="73">
        <v>25</v>
      </c>
      <c r="E10" s="2">
        <v>35</v>
      </c>
      <c r="F10" s="73">
        <v>45</v>
      </c>
      <c r="G10" s="2">
        <v>55</v>
      </c>
      <c r="H10" s="73">
        <v>65</v>
      </c>
      <c r="I10" s="2">
        <v>75</v>
      </c>
      <c r="J10" s="73">
        <v>85</v>
      </c>
      <c r="K10" s="2">
        <v>95</v>
      </c>
      <c r="L10" s="55"/>
      <c r="M10" s="55" t="s">
        <v>1</v>
      </c>
      <c r="N10" s="55"/>
      <c r="O10" s="55"/>
      <c r="P10" s="55"/>
      <c r="Q10" s="56" t="s">
        <v>2</v>
      </c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DA10" t="s">
        <v>48</v>
      </c>
      <c r="DB10" t="s">
        <v>130</v>
      </c>
    </row>
    <row r="11" spans="1:106" ht="24.95" customHeight="1" thickTop="1" thickBot="1" x14ac:dyDescent="0.3">
      <c r="A11" s="9">
        <v>88</v>
      </c>
      <c r="B11" s="2">
        <v>6</v>
      </c>
      <c r="C11" s="2">
        <v>16</v>
      </c>
      <c r="D11" s="73">
        <v>26</v>
      </c>
      <c r="E11" s="73">
        <v>36</v>
      </c>
      <c r="F11" s="2">
        <v>46</v>
      </c>
      <c r="G11" s="2">
        <v>56</v>
      </c>
      <c r="H11" s="73">
        <v>66</v>
      </c>
      <c r="I11" s="2">
        <v>76</v>
      </c>
      <c r="J11" s="2">
        <v>86</v>
      </c>
      <c r="K11" s="2">
        <v>96</v>
      </c>
      <c r="L11" s="55"/>
      <c r="M11" s="6"/>
      <c r="N11" s="6"/>
      <c r="O11" s="6"/>
      <c r="P11" s="6"/>
      <c r="Q11" s="6"/>
      <c r="R11" s="6"/>
      <c r="S11" s="70" t="str">
        <f>Q10</f>
        <v>00002</v>
      </c>
      <c r="T11" s="70"/>
      <c r="U11" s="70"/>
      <c r="V11" s="70"/>
      <c r="W11" s="6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DA11" t="s">
        <v>49</v>
      </c>
      <c r="DB11" t="s">
        <v>42</v>
      </c>
    </row>
    <row r="12" spans="1:106" ht="24.95" customHeight="1" thickTop="1" thickBot="1" x14ac:dyDescent="0.3">
      <c r="A12" s="10">
        <v>59</v>
      </c>
      <c r="B12" s="73">
        <v>7</v>
      </c>
      <c r="C12" s="2">
        <v>17</v>
      </c>
      <c r="D12" s="2">
        <v>27</v>
      </c>
      <c r="E12" s="2">
        <v>37</v>
      </c>
      <c r="F12" s="73">
        <v>47</v>
      </c>
      <c r="G12" s="73">
        <v>57</v>
      </c>
      <c r="H12" s="2">
        <v>67</v>
      </c>
      <c r="I12" s="73">
        <v>77</v>
      </c>
      <c r="J12" s="2">
        <v>87</v>
      </c>
      <c r="K12" s="73">
        <v>97</v>
      </c>
      <c r="L12" s="55"/>
      <c r="M12" s="7"/>
      <c r="N12" s="44"/>
      <c r="O12" s="42">
        <v>10</v>
      </c>
      <c r="P12" s="44"/>
      <c r="Q12" s="44"/>
      <c r="R12" s="42">
        <v>40</v>
      </c>
      <c r="S12" s="44"/>
      <c r="T12" s="42">
        <v>60</v>
      </c>
      <c r="U12" s="42">
        <v>70</v>
      </c>
      <c r="V12" s="42">
        <v>80</v>
      </c>
      <c r="W12" s="8"/>
      <c r="X12" s="50" t="str">
        <f>IF(COUNTIF($A$2:$A$100,O12)+COUNTIF($A$2:$A$100,P12)+COUNTIF($A$2:$A$100,Q12)+COUNTIF($A$2:$A$100,#REF!)+COUNTIF($A$2:$A$100,S12)+COUNTIF($A$2:$A$100,T12)+COUNTIF($A$2:$A$100,U12)+COUNTIF($A$2:$A$100,V12)+COUNTIF($A$2:$A$100,N12)=5,"Quine ligne 1","")</f>
        <v/>
      </c>
      <c r="Y12" s="16"/>
      <c r="Z12" s="51" t="str">
        <f t="array" ref="Z12">IF(COUNT(IF(N12:V12="","",MATCH(N12:V12,A:A,0)))=5,"Quine","")</f>
        <v>Quine</v>
      </c>
      <c r="AA12" s="62" t="str">
        <f>IF(SUMPRODUCT(COUNTIF($A$2:$A$100,N12:V12))=5,"Quine ligne 1")</f>
        <v>Quine ligne 1</v>
      </c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DA12" t="s">
        <v>50</v>
      </c>
      <c r="DB12" t="s">
        <v>97</v>
      </c>
    </row>
    <row r="13" spans="1:106" ht="24.95" customHeight="1" thickTop="1" thickBot="1" x14ac:dyDescent="0.3">
      <c r="A13" s="10">
        <v>22</v>
      </c>
      <c r="B13" s="2">
        <v>8</v>
      </c>
      <c r="C13" s="2">
        <v>18</v>
      </c>
      <c r="D13" s="2">
        <v>28</v>
      </c>
      <c r="E13" s="73">
        <v>38</v>
      </c>
      <c r="F13" s="2">
        <v>48</v>
      </c>
      <c r="G13" s="2">
        <v>58</v>
      </c>
      <c r="H13" s="2">
        <v>68</v>
      </c>
      <c r="I13" s="73">
        <v>78</v>
      </c>
      <c r="J13" s="73">
        <v>88</v>
      </c>
      <c r="K13" s="2">
        <v>98</v>
      </c>
      <c r="L13" s="55"/>
      <c r="M13" s="7"/>
      <c r="N13" s="44"/>
      <c r="O13" s="42">
        <v>15</v>
      </c>
      <c r="P13" s="44"/>
      <c r="Q13" s="42">
        <v>31</v>
      </c>
      <c r="R13" s="42">
        <v>41</v>
      </c>
      <c r="S13" s="42">
        <v>51</v>
      </c>
      <c r="T13" s="44"/>
      <c r="U13" s="44"/>
      <c r="V13" s="42">
        <v>90</v>
      </c>
      <c r="W13" s="8"/>
      <c r="X13" s="50" t="str">
        <f>IF(COUNTIF($A$2:$A$100,O13)+COUNTIF($A$2:$A$100,P13)+COUNTIF($A$2:$A$100,Q13)+COUNTIF($A$2:$A$100,R12)+COUNTIF($A$2:$A$100,S13)+COUNTIF($A$2:$A$100,T13)+COUNTIF($A$2:$A$100,U13)+COUNTIF($A$2:$A$100,V13)+COUNTIF($A$2:$A$100,N13)=5,"Quine ligne 2","")</f>
        <v/>
      </c>
      <c r="Y13" s="49" t="str">
        <f>"Carton "&amp; $Q$10 &amp;" plein"</f>
        <v>Carton 00002 plein</v>
      </c>
      <c r="Z13" s="52" t="str">
        <f t="array" ref="Z13">IF(COUNT(IF(N13:V13="","",MATCH(N13:V13,A:A,0)))=5,"Quine","")</f>
        <v/>
      </c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DA13" t="s">
        <v>51</v>
      </c>
      <c r="DB13" t="s">
        <v>98</v>
      </c>
    </row>
    <row r="14" spans="1:106" ht="24.95" customHeight="1" thickTop="1" thickBot="1" x14ac:dyDescent="0.3">
      <c r="A14" s="10">
        <v>32</v>
      </c>
      <c r="B14" s="2">
        <v>9</v>
      </c>
      <c r="C14" s="2">
        <v>19</v>
      </c>
      <c r="D14" s="73">
        <v>29</v>
      </c>
      <c r="E14" s="2">
        <v>39</v>
      </c>
      <c r="F14" s="2">
        <v>49</v>
      </c>
      <c r="G14" s="73">
        <v>59</v>
      </c>
      <c r="H14" s="2">
        <v>69</v>
      </c>
      <c r="I14" s="73">
        <v>79</v>
      </c>
      <c r="J14" s="2">
        <v>89</v>
      </c>
      <c r="K14" s="2">
        <v>99</v>
      </c>
      <c r="L14" s="55"/>
      <c r="M14" s="7"/>
      <c r="N14" s="42">
        <v>9</v>
      </c>
      <c r="O14" s="44"/>
      <c r="P14" s="42">
        <v>29</v>
      </c>
      <c r="Q14" s="42">
        <v>32</v>
      </c>
      <c r="R14" s="44"/>
      <c r="S14" s="42">
        <v>52</v>
      </c>
      <c r="T14" s="44"/>
      <c r="U14" s="42">
        <v>79</v>
      </c>
      <c r="V14" s="44"/>
      <c r="W14" s="8"/>
      <c r="X14" s="50" t="str">
        <f>IF(COUNTIF($A$2:$A$100,O14)+COUNTIF($A$2:$A$100,P14)+COUNTIF($A$2:$A$100,Q14)+COUNTIF($A$2:$A$100,R14)+COUNTIF($A$2:$A$100,S14)+COUNTIF($A$2:$A$100,T14)+COUNTIF($A$2:$A$100,U14)+COUNTIF($A$2:$A$100,V14)+COUNTIF($A$2:$A$100,N14)=5,"Quine ligne3","")</f>
        <v/>
      </c>
      <c r="Y14" s="48"/>
      <c r="Z14" s="52" t="str">
        <f t="array" ref="Z14">IF(COUNT(IF(N14:V14="","",MATCH(N14:V14,A:A,0)))=5,"Quine","")</f>
        <v/>
      </c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DA14" t="s">
        <v>52</v>
      </c>
      <c r="DB14" t="s">
        <v>99</v>
      </c>
    </row>
    <row r="15" spans="1:106" ht="9.9499999999999993" customHeight="1" thickTop="1" thickBot="1" x14ac:dyDescent="0.3">
      <c r="A15" s="10">
        <v>45</v>
      </c>
      <c r="B15" s="58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55"/>
      <c r="Y15" s="55"/>
      <c r="Z15" s="63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5"/>
      <c r="AR15" s="55"/>
      <c r="DA15" t="s">
        <v>53</v>
      </c>
      <c r="DB15" t="s">
        <v>100</v>
      </c>
    </row>
    <row r="16" spans="1:106" ht="16.5" thickBot="1" x14ac:dyDescent="0.3">
      <c r="A16" s="10">
        <v>47</v>
      </c>
      <c r="B16" s="55" t="s">
        <v>34</v>
      </c>
      <c r="C16" s="55"/>
      <c r="D16" s="45">
        <v>39</v>
      </c>
      <c r="E16" s="62">
        <f ca="1">nbCouleurs($B$5:$K$14,$D$16)</f>
        <v>39</v>
      </c>
      <c r="F16" s="55"/>
      <c r="G16" s="64">
        <f ca="1">nbCouleurs($B$5:$K$14,$G$16)</f>
        <v>61</v>
      </c>
      <c r="H16" s="60" t="s">
        <v>33</v>
      </c>
      <c r="I16" s="59">
        <f ca="1">$G$16-1</f>
        <v>60</v>
      </c>
      <c r="J16" s="46">
        <f ca="1">nbCouleurs($B$5:$K$14,$J$16)</f>
        <v>61</v>
      </c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DA16" t="s">
        <v>54</v>
      </c>
      <c r="DB16" t="s">
        <v>101</v>
      </c>
    </row>
    <row r="17" spans="1:106" x14ac:dyDescent="0.25">
      <c r="A17" s="10">
        <v>38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DA17" t="s">
        <v>55</v>
      </c>
      <c r="DB17" t="s">
        <v>102</v>
      </c>
    </row>
    <row r="18" spans="1:106" x14ac:dyDescent="0.25">
      <c r="A18" s="10">
        <v>29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DA18" t="s">
        <v>56</v>
      </c>
      <c r="DB18" t="s">
        <v>103</v>
      </c>
    </row>
    <row r="19" spans="1:106" x14ac:dyDescent="0.25">
      <c r="A19" s="10">
        <v>94</v>
      </c>
      <c r="B19" s="55"/>
      <c r="C19" s="55"/>
      <c r="D19" s="55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DA19" t="s">
        <v>57</v>
      </c>
      <c r="DB19" t="s">
        <v>104</v>
      </c>
    </row>
    <row r="20" spans="1:106" x14ac:dyDescent="0.25">
      <c r="A20" s="10">
        <v>51</v>
      </c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DA20" t="s">
        <v>58</v>
      </c>
      <c r="DB20" t="s">
        <v>105</v>
      </c>
    </row>
    <row r="21" spans="1:106" x14ac:dyDescent="0.25">
      <c r="A21" s="10">
        <v>81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DA21" t="s">
        <v>59</v>
      </c>
      <c r="DB21" t="s">
        <v>106</v>
      </c>
    </row>
    <row r="22" spans="1:106" x14ac:dyDescent="0.25">
      <c r="A22" s="10">
        <v>90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DA22" t="s">
        <v>60</v>
      </c>
      <c r="DB22" t="s">
        <v>107</v>
      </c>
    </row>
    <row r="23" spans="1:106" x14ac:dyDescent="0.25">
      <c r="A23" s="10">
        <v>30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DA23" t="s">
        <v>61</v>
      </c>
      <c r="DB23" t="s">
        <v>108</v>
      </c>
    </row>
    <row r="24" spans="1:106" x14ac:dyDescent="0.25">
      <c r="A24" s="10">
        <v>54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DA24" t="s">
        <v>62</v>
      </c>
      <c r="DB24" t="s">
        <v>109</v>
      </c>
    </row>
    <row r="25" spans="1:106" x14ac:dyDescent="0.25">
      <c r="A25" s="10">
        <v>66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DA25" t="s">
        <v>63</v>
      </c>
      <c r="DB25" t="s">
        <v>110</v>
      </c>
    </row>
    <row r="26" spans="1:106" x14ac:dyDescent="0.25">
      <c r="A26" s="10">
        <v>78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DA26" t="s">
        <v>64</v>
      </c>
      <c r="DB26" t="s">
        <v>111</v>
      </c>
    </row>
    <row r="27" spans="1:106" x14ac:dyDescent="0.25">
      <c r="A27" s="10">
        <v>31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DA27" t="s">
        <v>65</v>
      </c>
      <c r="DB27" t="s">
        <v>112</v>
      </c>
    </row>
    <row r="28" spans="1:106" x14ac:dyDescent="0.25">
      <c r="A28" s="10">
        <v>25</v>
      </c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DA28" t="s">
        <v>66</v>
      </c>
      <c r="DB28" t="s">
        <v>113</v>
      </c>
    </row>
    <row r="29" spans="1:106" x14ac:dyDescent="0.25">
      <c r="A29" s="10">
        <v>14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DA29" t="s">
        <v>67</v>
      </c>
      <c r="DB29" t="s">
        <v>114</v>
      </c>
    </row>
    <row r="30" spans="1:106" x14ac:dyDescent="0.25">
      <c r="A30" s="10">
        <v>36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DA30" t="s">
        <v>68</v>
      </c>
      <c r="DB30" t="s">
        <v>115</v>
      </c>
    </row>
    <row r="31" spans="1:106" x14ac:dyDescent="0.25">
      <c r="A31" s="10">
        <v>85</v>
      </c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DA31" t="s">
        <v>69</v>
      </c>
      <c r="DB31" t="s">
        <v>116</v>
      </c>
    </row>
    <row r="32" spans="1:106" x14ac:dyDescent="0.25">
      <c r="A32" s="10">
        <v>77</v>
      </c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DA32" t="s">
        <v>70</v>
      </c>
      <c r="DB32" t="s">
        <v>117</v>
      </c>
    </row>
    <row r="33" spans="1:106" x14ac:dyDescent="0.25">
      <c r="A33" s="10">
        <v>5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DA33" t="s">
        <v>71</v>
      </c>
      <c r="DB33" t="s">
        <v>118</v>
      </c>
    </row>
    <row r="34" spans="1:106" x14ac:dyDescent="0.25">
      <c r="A34" s="10">
        <v>62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DA34" t="s">
        <v>72</v>
      </c>
      <c r="DB34" t="s">
        <v>119</v>
      </c>
    </row>
    <row r="35" spans="1:106" x14ac:dyDescent="0.25">
      <c r="A35" s="10">
        <v>80</v>
      </c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DA35" t="s">
        <v>73</v>
      </c>
      <c r="DB35" t="s">
        <v>120</v>
      </c>
    </row>
    <row r="36" spans="1:106" x14ac:dyDescent="0.25">
      <c r="A36" s="10">
        <v>60</v>
      </c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DA36" t="s">
        <v>74</v>
      </c>
      <c r="DB36" t="s">
        <v>121</v>
      </c>
    </row>
    <row r="37" spans="1:106" x14ac:dyDescent="0.25">
      <c r="A37" s="10">
        <v>79</v>
      </c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DA37" t="s">
        <v>75</v>
      </c>
      <c r="DB37" t="s">
        <v>122</v>
      </c>
    </row>
    <row r="38" spans="1:106" x14ac:dyDescent="0.25">
      <c r="A38" s="10">
        <v>74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DA38" t="s">
        <v>76</v>
      </c>
      <c r="DB38" t="s">
        <v>123</v>
      </c>
    </row>
    <row r="39" spans="1:106" x14ac:dyDescent="0.25">
      <c r="A39" s="10">
        <v>70</v>
      </c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DA39" t="s">
        <v>77</v>
      </c>
      <c r="DB39" t="s">
        <v>124</v>
      </c>
    </row>
    <row r="40" spans="1:106" x14ac:dyDescent="0.25">
      <c r="A40" s="10">
        <v>40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DA40" t="s">
        <v>78</v>
      </c>
      <c r="DB40" t="s">
        <v>125</v>
      </c>
    </row>
    <row r="41" spans="1:106" x14ac:dyDescent="0.25">
      <c r="A41" s="10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  <c r="AH41" s="55"/>
      <c r="AI41" s="55"/>
      <c r="AJ41" s="55"/>
      <c r="AK41" s="55"/>
      <c r="AL41" s="55"/>
      <c r="AM41" s="55"/>
      <c r="AN41" s="55"/>
      <c r="AO41" s="55"/>
      <c r="AP41" s="55"/>
      <c r="AQ41" s="55"/>
      <c r="AR41" s="55"/>
      <c r="DA41" t="s">
        <v>79</v>
      </c>
      <c r="DB41" t="s">
        <v>126</v>
      </c>
    </row>
    <row r="42" spans="1:106" x14ac:dyDescent="0.25">
      <c r="A42" s="10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DA42" t="s">
        <v>80</v>
      </c>
      <c r="DB42" t="s">
        <v>127</v>
      </c>
    </row>
    <row r="43" spans="1:106" x14ac:dyDescent="0.25">
      <c r="A43" s="10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DA43" t="s">
        <v>81</v>
      </c>
      <c r="DB43" t="s">
        <v>128</v>
      </c>
    </row>
    <row r="44" spans="1:106" x14ac:dyDescent="0.25">
      <c r="A44" s="10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DA44" t="s">
        <v>82</v>
      </c>
      <c r="DB44" t="s">
        <v>129</v>
      </c>
    </row>
    <row r="45" spans="1:106" x14ac:dyDescent="0.25">
      <c r="A45" s="10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</row>
    <row r="46" spans="1:106" x14ac:dyDescent="0.25">
      <c r="A46" s="10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</row>
    <row r="47" spans="1:106" x14ac:dyDescent="0.25">
      <c r="A47" s="10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</row>
    <row r="48" spans="1:106" x14ac:dyDescent="0.25">
      <c r="A48" s="10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</row>
    <row r="49" spans="1:44" x14ac:dyDescent="0.25">
      <c r="A49" s="10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  <c r="AH49" s="55"/>
      <c r="AI49" s="55"/>
      <c r="AJ49" s="55"/>
      <c r="AK49" s="55"/>
      <c r="AL49" s="55"/>
      <c r="AM49" s="55"/>
      <c r="AN49" s="55"/>
      <c r="AO49" s="55"/>
      <c r="AP49" s="55"/>
      <c r="AQ49" s="55"/>
      <c r="AR49" s="55"/>
    </row>
    <row r="50" spans="1:44" x14ac:dyDescent="0.25">
      <c r="A50" s="10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</row>
    <row r="51" spans="1:44" x14ac:dyDescent="0.25">
      <c r="A51" s="10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  <c r="AH51" s="55"/>
      <c r="AI51" s="55"/>
      <c r="AJ51" s="55"/>
      <c r="AK51" s="55"/>
      <c r="AL51" s="55"/>
      <c r="AM51" s="55"/>
      <c r="AN51" s="55"/>
      <c r="AO51" s="55"/>
      <c r="AP51" s="55"/>
      <c r="AQ51" s="55"/>
      <c r="AR51" s="55"/>
    </row>
    <row r="52" spans="1:44" x14ac:dyDescent="0.25">
      <c r="A52" s="10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</row>
    <row r="53" spans="1:44" x14ac:dyDescent="0.25">
      <c r="A53" s="10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</row>
    <row r="54" spans="1:44" x14ac:dyDescent="0.25">
      <c r="A54" s="10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</row>
    <row r="55" spans="1:44" x14ac:dyDescent="0.25">
      <c r="A55" s="10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  <c r="AH55" s="55"/>
      <c r="AI55" s="55"/>
      <c r="AJ55" s="55"/>
      <c r="AK55" s="55"/>
      <c r="AL55" s="55"/>
      <c r="AM55" s="55"/>
      <c r="AN55" s="55"/>
      <c r="AO55" s="55"/>
      <c r="AP55" s="55"/>
      <c r="AQ55" s="55"/>
      <c r="AR55" s="55"/>
    </row>
    <row r="56" spans="1:44" x14ac:dyDescent="0.25">
      <c r="A56" s="10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</row>
    <row r="57" spans="1:44" x14ac:dyDescent="0.25">
      <c r="A57" s="10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</row>
    <row r="58" spans="1:44" x14ac:dyDescent="0.25">
      <c r="A58" s="10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  <c r="AH58" s="55"/>
      <c r="AI58" s="55"/>
      <c r="AJ58" s="55"/>
      <c r="AK58" s="55"/>
      <c r="AL58" s="55"/>
      <c r="AM58" s="55"/>
      <c r="AN58" s="55"/>
      <c r="AO58" s="55"/>
      <c r="AP58" s="55"/>
      <c r="AQ58" s="55"/>
      <c r="AR58" s="55"/>
    </row>
    <row r="59" spans="1:44" x14ac:dyDescent="0.25">
      <c r="A59" s="10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</row>
    <row r="60" spans="1:44" x14ac:dyDescent="0.25">
      <c r="A60" s="10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</row>
    <row r="61" spans="1:44" x14ac:dyDescent="0.25">
      <c r="A61" s="10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</row>
    <row r="62" spans="1:44" x14ac:dyDescent="0.25">
      <c r="A62" s="10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</row>
    <row r="63" spans="1:44" x14ac:dyDescent="0.25">
      <c r="A63" s="10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  <c r="AH63" s="55"/>
      <c r="AI63" s="55"/>
      <c r="AJ63" s="55"/>
      <c r="AK63" s="55"/>
      <c r="AL63" s="55"/>
      <c r="AM63" s="55"/>
      <c r="AN63" s="55"/>
      <c r="AO63" s="55"/>
      <c r="AP63" s="55"/>
      <c r="AQ63" s="55"/>
      <c r="AR63" s="55"/>
    </row>
    <row r="64" spans="1:44" x14ac:dyDescent="0.25">
      <c r="A64" s="10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5"/>
      <c r="AI64" s="55"/>
      <c r="AJ64" s="55"/>
      <c r="AK64" s="55"/>
      <c r="AL64" s="55"/>
      <c r="AM64" s="55"/>
      <c r="AN64" s="55"/>
      <c r="AO64" s="55"/>
      <c r="AP64" s="55"/>
      <c r="AQ64" s="55"/>
      <c r="AR64" s="55"/>
    </row>
    <row r="65" spans="1:44" x14ac:dyDescent="0.25">
      <c r="A65" s="10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55"/>
      <c r="AC65" s="55"/>
      <c r="AD65" s="55"/>
      <c r="AE65" s="55"/>
      <c r="AF65" s="55"/>
      <c r="AG65" s="55"/>
      <c r="AH65" s="55"/>
      <c r="AI65" s="55"/>
      <c r="AJ65" s="55"/>
      <c r="AK65" s="55"/>
      <c r="AL65" s="55"/>
      <c r="AM65" s="55"/>
      <c r="AN65" s="55"/>
      <c r="AO65" s="55"/>
      <c r="AP65" s="55"/>
      <c r="AQ65" s="55"/>
      <c r="AR65" s="55"/>
    </row>
    <row r="66" spans="1:44" x14ac:dyDescent="0.25">
      <c r="A66" s="10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</row>
    <row r="67" spans="1:44" x14ac:dyDescent="0.25">
      <c r="A67" s="10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  <c r="AH67" s="55"/>
      <c r="AI67" s="55"/>
      <c r="AJ67" s="55"/>
      <c r="AK67" s="55"/>
      <c r="AL67" s="55"/>
      <c r="AM67" s="55"/>
      <c r="AN67" s="55"/>
      <c r="AO67" s="55"/>
      <c r="AP67" s="55"/>
      <c r="AQ67" s="55"/>
      <c r="AR67" s="55"/>
    </row>
    <row r="68" spans="1:44" x14ac:dyDescent="0.25">
      <c r="A68" s="10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</row>
    <row r="69" spans="1:44" x14ac:dyDescent="0.25">
      <c r="A69" s="10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  <c r="AH69" s="55"/>
      <c r="AI69" s="55"/>
      <c r="AJ69" s="55"/>
      <c r="AK69" s="55"/>
      <c r="AL69" s="55"/>
      <c r="AM69" s="55"/>
      <c r="AN69" s="55"/>
      <c r="AO69" s="55"/>
      <c r="AP69" s="55"/>
      <c r="AQ69" s="55"/>
      <c r="AR69" s="55"/>
    </row>
    <row r="70" spans="1:44" x14ac:dyDescent="0.25">
      <c r="A70" s="10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</row>
    <row r="71" spans="1:44" x14ac:dyDescent="0.25">
      <c r="A71" s="10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</row>
    <row r="72" spans="1:44" x14ac:dyDescent="0.25">
      <c r="A72" s="10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</row>
    <row r="73" spans="1:44" x14ac:dyDescent="0.25">
      <c r="A73" s="10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</row>
    <row r="74" spans="1:44" x14ac:dyDescent="0.25">
      <c r="A74" s="10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</row>
    <row r="75" spans="1:44" x14ac:dyDescent="0.25">
      <c r="A75" s="10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</row>
    <row r="76" spans="1:44" x14ac:dyDescent="0.25">
      <c r="A76" s="10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</row>
    <row r="77" spans="1:44" x14ac:dyDescent="0.25">
      <c r="A77" s="10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55"/>
    </row>
    <row r="78" spans="1:44" x14ac:dyDescent="0.25">
      <c r="A78" s="10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</row>
    <row r="79" spans="1:44" x14ac:dyDescent="0.25">
      <c r="A79" s="10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5"/>
      <c r="AR79" s="55"/>
    </row>
    <row r="80" spans="1:44" x14ac:dyDescent="0.25">
      <c r="A80" s="10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</row>
    <row r="81" spans="1:44" x14ac:dyDescent="0.25">
      <c r="A81" s="10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</row>
    <row r="82" spans="1:44" x14ac:dyDescent="0.25">
      <c r="A82" s="10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</row>
    <row r="83" spans="1:44" x14ac:dyDescent="0.25">
      <c r="A83" s="10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</row>
    <row r="84" spans="1:44" x14ac:dyDescent="0.25">
      <c r="A84" s="10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</row>
    <row r="85" spans="1:44" x14ac:dyDescent="0.25">
      <c r="A85" s="10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</row>
    <row r="86" spans="1:44" x14ac:dyDescent="0.25">
      <c r="A86" s="10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</row>
    <row r="87" spans="1:44" x14ac:dyDescent="0.25">
      <c r="A87" s="10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</row>
    <row r="88" spans="1:44" x14ac:dyDescent="0.25">
      <c r="A88" s="10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</row>
    <row r="89" spans="1:44" x14ac:dyDescent="0.25">
      <c r="A89" s="10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</row>
    <row r="90" spans="1:44" x14ac:dyDescent="0.25">
      <c r="A90" s="10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</row>
    <row r="91" spans="1:44" x14ac:dyDescent="0.25">
      <c r="A91" s="10"/>
    </row>
    <row r="92" spans="1:44" x14ac:dyDescent="0.25">
      <c r="A92" s="10"/>
    </row>
    <row r="93" spans="1:44" x14ac:dyDescent="0.25">
      <c r="A93" s="10"/>
    </row>
    <row r="94" spans="1:44" x14ac:dyDescent="0.25">
      <c r="A94" s="10"/>
    </row>
    <row r="95" spans="1:44" x14ac:dyDescent="0.25">
      <c r="A95" s="10"/>
    </row>
    <row r="96" spans="1:44" x14ac:dyDescent="0.25">
      <c r="A96" s="10"/>
    </row>
    <row r="97" spans="1:1" x14ac:dyDescent="0.25">
      <c r="A97" s="10"/>
    </row>
    <row r="98" spans="1:1" x14ac:dyDescent="0.25">
      <c r="A98" s="10"/>
    </row>
    <row r="99" spans="1:1" x14ac:dyDescent="0.25">
      <c r="A99" s="10"/>
    </row>
    <row r="100" spans="1:1" x14ac:dyDescent="0.25">
      <c r="A100" s="10"/>
    </row>
  </sheetData>
  <mergeCells count="5">
    <mergeCell ref="W5:W7"/>
    <mergeCell ref="S8:V8"/>
    <mergeCell ref="S11:V11"/>
    <mergeCell ref="M2:W2"/>
    <mergeCell ref="M9:W9"/>
  </mergeCells>
  <conditionalFormatting sqref="N5:V7 N13:Q13 S13:V13 N12:V12 N14:V14">
    <cfRule type="expression" dxfId="9" priority="3">
      <formula>AND(N5&lt;&gt;"",N5=VLOOKUP(N5,$A:$A,1,FALSE))</formula>
    </cfRule>
  </conditionalFormatting>
  <conditionalFormatting sqref="A2:A100">
    <cfRule type="duplicateValues" dxfId="8" priority="4"/>
  </conditionalFormatting>
  <conditionalFormatting sqref="R13">
    <cfRule type="expression" dxfId="7" priority="1">
      <formula>AND(R13&lt;&gt;"",R13=VLOOKUP(R13,$A:$A,1,FALSE))</formula>
    </cfRule>
  </conditionalFormatting>
  <dataValidations disablePrompts="1" count="10">
    <dataValidation type="whole" allowBlank="1" showInputMessage="1" showErrorMessage="1" errorTitle="Entre 1 et 9" error="Merci de mettre un chiffre entre 1 et 9" sqref="N5:N7 N12:N14">
      <formula1>1</formula1>
      <formula2>9</formula2>
    </dataValidation>
    <dataValidation type="whole" allowBlank="1" showInputMessage="1" showErrorMessage="1" errorTitle="Entre 10-19" error="Merci de mettre un chiffre entre 10 et 19" sqref="O12:O14 O5:O7">
      <formula1>10</formula1>
      <formula2>19</formula2>
    </dataValidation>
    <dataValidation type="whole" allowBlank="1" showInputMessage="1" showErrorMessage="1" errorTitle="Entre 20 - 29" error="Merci de mettre un chiffre entre 20 et 29" sqref="P12:P14 P5:P7">
      <formula1>20</formula1>
      <formula2>29</formula2>
    </dataValidation>
    <dataValidation type="whole" allowBlank="1" showInputMessage="1" showErrorMessage="1" errorTitle="Entre 30-39" error="Merci de mettre un chiffre entre 30 et 39" sqref="Q12:Q14 Q5:Q7">
      <formula1>30</formula1>
      <formula2>39</formula2>
    </dataValidation>
    <dataValidation type="whole" allowBlank="1" showInputMessage="1" showErrorMessage="1" errorTitle="Ente 40-49" error="Merci de mettre un chiffre entre 40 et 49" sqref="R5:R7 R12:R14">
      <formula1>40</formula1>
      <formula2>49</formula2>
    </dataValidation>
    <dataValidation type="whole" allowBlank="1" showInputMessage="1" showErrorMessage="1" errorTitle="Entre 50-59" error="Merci de mettre un chiffre entre 50 et 59" sqref="S12:S14 S5:S7">
      <formula1>50</formula1>
      <formula2>59</formula2>
    </dataValidation>
    <dataValidation type="whole" allowBlank="1" showInputMessage="1" showErrorMessage="1" errorTitle="Ente 60-69" error="Merci de mettre un chiffre entre 60 et 69" sqref="T12:T14 T5:T7">
      <formula1>60</formula1>
      <formula2>69</formula2>
    </dataValidation>
    <dataValidation type="whole" allowBlank="1" showInputMessage="1" showErrorMessage="1" errorTitle="Entre 70-79" error="Merci de mettre un chiffre entre 70 et 79" sqref="U12:U14 U5:U7">
      <formula1>70</formula1>
      <formula2>79</formula2>
    </dataValidation>
    <dataValidation type="whole" allowBlank="1" showInputMessage="1" showErrorMessage="1" error="Merci de mettre un chiffre entre 80 et 99" sqref="V12:V14 V5:V7">
      <formula1>80</formula1>
      <formula2>99</formula2>
    </dataValidation>
    <dataValidation type="whole" operator="equal" allowBlank="1" showInputMessage="1" showErrorMessage="1" sqref="B5">
      <formula1>0</formula1>
    </dataValidation>
  </dataValidations>
  <pageMargins left="0.7" right="0.7" top="0.75" bottom="0.75" header="0.3" footer="0.3"/>
  <pageSetup paperSize="9" orientation="portrait" horizontalDpi="4294967293" verticalDpi="0" r:id="rId1"/>
  <ignoredErrors>
    <ignoredError sqref="B1:AS1" unlockedFormula="1"/>
    <ignoredError sqref="Q3 Q10" numberStoredAsText="1"/>
  </ignoredErrors>
  <drawing r:id="rId2"/>
  <legacyDrawing r:id="rId3"/>
  <controls>
    <mc:AlternateContent xmlns:mc="http://schemas.openxmlformats.org/markup-compatibility/2006">
      <mc:Choice Requires="x14">
        <control shapeId="2056" r:id="rId4" name="cbDépart">
          <controlPr autoLine="0" r:id="rId5">
            <anchor moveWithCells="1">
              <from>
                <xdr:col>24</xdr:col>
                <xdr:colOff>38100</xdr:colOff>
                <xdr:row>0</xdr:row>
                <xdr:rowOff>161925</xdr:rowOff>
              </from>
              <to>
                <xdr:col>24</xdr:col>
                <xdr:colOff>590550</xdr:colOff>
                <xdr:row>2</xdr:row>
                <xdr:rowOff>0</xdr:rowOff>
              </to>
            </anchor>
          </controlPr>
        </control>
      </mc:Choice>
      <mc:Fallback>
        <control shapeId="2056" r:id="rId4" name="cbDépart"/>
      </mc:Fallback>
    </mc:AlternateContent>
    <mc:AlternateContent xmlns:mc="http://schemas.openxmlformats.org/markup-compatibility/2006">
      <mc:Choice Requires="x14">
        <control shapeId="2057" r:id="rId6" name="cbStop">
          <controlPr disabled="1" autoLine="0" r:id="rId7">
            <anchor moveWithCells="1">
              <from>
                <xdr:col>23</xdr:col>
                <xdr:colOff>19050</xdr:colOff>
                <xdr:row>2</xdr:row>
                <xdr:rowOff>28575</xdr:rowOff>
              </from>
              <to>
                <xdr:col>23</xdr:col>
                <xdr:colOff>781050</xdr:colOff>
                <xdr:row>3</xdr:row>
                <xdr:rowOff>85725</xdr:rowOff>
              </to>
            </anchor>
          </controlPr>
        </control>
      </mc:Choice>
      <mc:Fallback>
        <control shapeId="2057" r:id="rId6" name="cbStop"/>
      </mc:Fallback>
    </mc:AlternateContent>
    <mc:AlternateContent xmlns:mc="http://schemas.openxmlformats.org/markup-compatibility/2006">
      <mc:Choice Requires="x14">
        <control shapeId="2058" r:id="rId8" name="cbRéinit">
          <controlPr autoLine="0" r:id="rId9">
            <anchor moveWithCells="1">
              <from>
                <xdr:col>23</xdr:col>
                <xdr:colOff>809625</xdr:colOff>
                <xdr:row>2</xdr:row>
                <xdr:rowOff>38100</xdr:rowOff>
              </from>
              <to>
                <xdr:col>24</xdr:col>
                <xdr:colOff>600075</xdr:colOff>
                <xdr:row>3</xdr:row>
                <xdr:rowOff>95250</xdr:rowOff>
              </to>
            </anchor>
          </controlPr>
        </control>
      </mc:Choice>
      <mc:Fallback>
        <control shapeId="2058" r:id="rId8" name="cbRéinit"/>
      </mc:Fallback>
    </mc:AlternateContent>
    <mc:AlternateContent xmlns:mc="http://schemas.openxmlformats.org/markup-compatibility/2006">
      <mc:Choice Requires="x14">
        <control shapeId="2052" r:id="rId10" name="Button 4">
          <controlPr defaultSize="0" print="0" autoFill="0" autoPict="0" macro="[0]!Feuil2.NettoyerCellCouleur">
            <anchor moveWithCells="1" sizeWithCells="1">
              <from>
                <xdr:col>0</xdr:col>
                <xdr:colOff>361950</xdr:colOff>
                <xdr:row>2</xdr:row>
                <xdr:rowOff>142875</xdr:rowOff>
              </from>
              <to>
                <xdr:col>4</xdr:col>
                <xdr:colOff>180975</xdr:colOff>
                <xdr:row>3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1" name="Button 5">
          <controlPr defaultSize="0" print="0" autoFill="0" autoPict="0" macro="[0]!Feuil2.NettoyerGRILLE1">
            <anchor moveWithCells="1" sizeWithCells="1">
              <from>
                <xdr:col>7</xdr:col>
                <xdr:colOff>219075</xdr:colOff>
                <xdr:row>1</xdr:row>
                <xdr:rowOff>171450</xdr:rowOff>
              </from>
              <to>
                <xdr:col>10</xdr:col>
                <xdr:colOff>361950</xdr:colOff>
                <xdr:row>2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2" name="Button 6">
          <controlPr defaultSize="0" print="0" autoFill="0" autoPict="0" macro="[0]!Feuil2.NettoyerGRILLE2">
            <anchor moveWithCells="1" sizeWithCells="1">
              <from>
                <xdr:col>7</xdr:col>
                <xdr:colOff>209550</xdr:colOff>
                <xdr:row>2</xdr:row>
                <xdr:rowOff>123825</xdr:rowOff>
              </from>
              <to>
                <xdr:col>10</xdr:col>
                <xdr:colOff>352425</xdr:colOff>
                <xdr:row>3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3" name="Button 7">
          <controlPr defaultSize="0" print="0" autoFill="0" autoPict="0" macro="[0]!cop">
            <anchor moveWithCells="1" sizeWithCells="1">
              <from>
                <xdr:col>1</xdr:col>
                <xdr:colOff>0</xdr:colOff>
                <xdr:row>1</xdr:row>
                <xdr:rowOff>200025</xdr:rowOff>
              </from>
              <to>
                <xdr:col>4</xdr:col>
                <xdr:colOff>190500</xdr:colOff>
                <xdr:row>2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"/>
  <sheetViews>
    <sheetView workbookViewId="0">
      <selection activeCell="P13" sqref="P13"/>
    </sheetView>
  </sheetViews>
  <sheetFormatPr baseColWidth="10" defaultRowHeight="15" x14ac:dyDescent="0.25"/>
  <cols>
    <col min="2" max="2" width="3.5703125" customWidth="1"/>
    <col min="3" max="11" width="3" bestFit="1" customWidth="1"/>
  </cols>
  <sheetData>
    <row r="1" spans="1:11" x14ac:dyDescent="0.25">
      <c r="A1" t="s">
        <v>3</v>
      </c>
    </row>
    <row r="5" spans="1:11" x14ac:dyDescent="0.25">
      <c r="B5" s="3"/>
      <c r="C5" s="3">
        <v>10</v>
      </c>
      <c r="D5" s="3">
        <v>20</v>
      </c>
      <c r="E5" s="3">
        <v>30</v>
      </c>
      <c r="F5" s="3">
        <v>40</v>
      </c>
      <c r="G5" s="3">
        <v>50</v>
      </c>
      <c r="H5" s="3">
        <v>60</v>
      </c>
      <c r="I5" s="3">
        <v>70</v>
      </c>
      <c r="J5" s="3">
        <v>80</v>
      </c>
      <c r="K5" s="3">
        <v>90</v>
      </c>
    </row>
    <row r="6" spans="1:11" x14ac:dyDescent="0.25">
      <c r="B6" s="3">
        <v>1</v>
      </c>
      <c r="C6" s="3">
        <v>11</v>
      </c>
      <c r="D6" s="3">
        <v>21</v>
      </c>
      <c r="E6" s="3">
        <v>31</v>
      </c>
      <c r="F6" s="3">
        <v>41</v>
      </c>
      <c r="G6" s="3">
        <v>51</v>
      </c>
      <c r="H6" s="3">
        <v>61</v>
      </c>
      <c r="I6" s="3">
        <v>71</v>
      </c>
      <c r="J6" s="3">
        <v>81</v>
      </c>
      <c r="K6" s="3">
        <v>91</v>
      </c>
    </row>
    <row r="7" spans="1:11" x14ac:dyDescent="0.25">
      <c r="B7" s="3">
        <v>2</v>
      </c>
      <c r="C7" s="3">
        <v>12</v>
      </c>
      <c r="D7" s="3">
        <v>22</v>
      </c>
      <c r="E7" s="3">
        <v>32</v>
      </c>
      <c r="F7" s="3">
        <v>42</v>
      </c>
      <c r="G7" s="3">
        <v>52</v>
      </c>
      <c r="H7" s="3">
        <v>62</v>
      </c>
      <c r="I7" s="3">
        <v>72</v>
      </c>
      <c r="J7" s="3">
        <v>82</v>
      </c>
      <c r="K7" s="3">
        <v>92</v>
      </c>
    </row>
    <row r="8" spans="1:11" x14ac:dyDescent="0.25">
      <c r="B8" s="3">
        <v>3</v>
      </c>
      <c r="C8" s="3">
        <v>13</v>
      </c>
      <c r="D8" s="3">
        <v>23</v>
      </c>
      <c r="E8" s="3">
        <v>33</v>
      </c>
      <c r="F8" s="3">
        <v>43</v>
      </c>
      <c r="G8" s="3">
        <v>53</v>
      </c>
      <c r="H8" s="3">
        <v>63</v>
      </c>
      <c r="I8" s="3">
        <v>73</v>
      </c>
      <c r="J8" s="3">
        <v>83</v>
      </c>
      <c r="K8" s="3">
        <v>93</v>
      </c>
    </row>
    <row r="9" spans="1:11" x14ac:dyDescent="0.25">
      <c r="B9" s="3">
        <v>4</v>
      </c>
      <c r="C9" s="3">
        <v>14</v>
      </c>
      <c r="D9" s="3">
        <v>24</v>
      </c>
      <c r="E9" s="3">
        <v>34</v>
      </c>
      <c r="F9" s="3">
        <v>44</v>
      </c>
      <c r="G9" s="3">
        <v>54</v>
      </c>
      <c r="H9" s="3">
        <v>64</v>
      </c>
      <c r="I9" s="3">
        <v>74</v>
      </c>
      <c r="J9" s="3">
        <v>84</v>
      </c>
      <c r="K9" s="3">
        <v>94</v>
      </c>
    </row>
    <row r="10" spans="1:11" x14ac:dyDescent="0.25">
      <c r="B10" s="3">
        <v>5</v>
      </c>
      <c r="C10" s="3">
        <v>15</v>
      </c>
      <c r="D10" s="3">
        <v>25</v>
      </c>
      <c r="E10" s="3">
        <v>35</v>
      </c>
      <c r="F10" s="3">
        <v>45</v>
      </c>
      <c r="G10" s="3">
        <v>55</v>
      </c>
      <c r="H10" s="3">
        <v>65</v>
      </c>
      <c r="I10" s="3">
        <v>75</v>
      </c>
      <c r="J10" s="3">
        <v>85</v>
      </c>
      <c r="K10" s="3">
        <v>95</v>
      </c>
    </row>
    <row r="11" spans="1:11" x14ac:dyDescent="0.25">
      <c r="B11" s="3">
        <v>6</v>
      </c>
      <c r="C11" s="3">
        <v>16</v>
      </c>
      <c r="D11" s="3">
        <v>26</v>
      </c>
      <c r="E11" s="3">
        <v>36</v>
      </c>
      <c r="F11" s="3">
        <v>46</v>
      </c>
      <c r="G11" s="3">
        <v>56</v>
      </c>
      <c r="H11" s="3">
        <v>66</v>
      </c>
      <c r="I11" s="3">
        <v>76</v>
      </c>
      <c r="J11" s="3">
        <v>86</v>
      </c>
      <c r="K11" s="3">
        <v>96</v>
      </c>
    </row>
    <row r="12" spans="1:11" x14ac:dyDescent="0.25">
      <c r="B12" s="3">
        <v>7</v>
      </c>
      <c r="C12" s="3">
        <v>17</v>
      </c>
      <c r="D12" s="3">
        <v>27</v>
      </c>
      <c r="E12" s="3">
        <v>37</v>
      </c>
      <c r="F12" s="3">
        <v>47</v>
      </c>
      <c r="G12" s="3">
        <v>57</v>
      </c>
      <c r="H12" s="3">
        <v>67</v>
      </c>
      <c r="I12" s="3">
        <v>77</v>
      </c>
      <c r="J12" s="3">
        <v>87</v>
      </c>
      <c r="K12" s="3">
        <v>97</v>
      </c>
    </row>
    <row r="13" spans="1:11" x14ac:dyDescent="0.25">
      <c r="B13" s="3">
        <v>8</v>
      </c>
      <c r="C13" s="3">
        <v>18</v>
      </c>
      <c r="D13" s="3">
        <v>28</v>
      </c>
      <c r="E13" s="3">
        <v>38</v>
      </c>
      <c r="F13" s="3">
        <v>48</v>
      </c>
      <c r="G13" s="3">
        <v>58</v>
      </c>
      <c r="H13" s="3">
        <v>68</v>
      </c>
      <c r="I13" s="3">
        <v>78</v>
      </c>
      <c r="J13" s="3">
        <v>88</v>
      </c>
      <c r="K13" s="3">
        <v>98</v>
      </c>
    </row>
    <row r="14" spans="1:11" x14ac:dyDescent="0.25">
      <c r="B14" s="3">
        <v>9</v>
      </c>
      <c r="C14" s="3">
        <v>19</v>
      </c>
      <c r="D14" s="3">
        <v>29</v>
      </c>
      <c r="E14" s="3">
        <v>39</v>
      </c>
      <c r="F14" s="3">
        <v>49</v>
      </c>
      <c r="G14" s="3">
        <v>59</v>
      </c>
      <c r="H14" s="3">
        <v>69</v>
      </c>
      <c r="I14" s="3">
        <v>79</v>
      </c>
      <c r="J14" s="3">
        <v>89</v>
      </c>
      <c r="K14" s="3">
        <v>99</v>
      </c>
    </row>
  </sheetData>
  <dataValidations count="1">
    <dataValidation type="whole" operator="equal" allowBlank="1" showInputMessage="1" showErrorMessage="1" sqref="B5">
      <formula1>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2"/>
  <sheetViews>
    <sheetView workbookViewId="0">
      <selection activeCell="A12" sqref="A12"/>
    </sheetView>
  </sheetViews>
  <sheetFormatPr baseColWidth="10" defaultRowHeight="15" x14ac:dyDescent="0.25"/>
  <cols>
    <col min="1" max="1" width="56" customWidth="1"/>
    <col min="2" max="2" width="55.85546875" customWidth="1"/>
  </cols>
  <sheetData>
    <row r="1" spans="1:2" ht="21.75" thickBot="1" x14ac:dyDescent="0.3">
      <c r="A1" s="15" t="s">
        <v>27</v>
      </c>
      <c r="B1" s="15" t="s">
        <v>28</v>
      </c>
    </row>
    <row r="2" spans="1:2" ht="66.75" customHeight="1" thickBot="1" x14ac:dyDescent="0.3">
      <c r="A2" s="12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10-2-43-26-7-73-65-57-97-88-59-22-32-45-47-38-29-94-51-81-90-30-54-66-78-31-25-14-36-85-77-5-62-80-60-79-74-70-40-0-0-0-0-0-0-0-0-0-0-0-0-0-0-0-0-0-0-0-0-0-0-0-0-0-0-0-0-0-0-0-0-0-0-0-0-0-0-0-0-0-0-0-0-0-0-0-0-0-0-0-0-0-0-0-0-0-0-0-0</v>
      </c>
      <c r="B2" s="12" t="str">
        <f>Feuil1!B1&amp;"-"&amp;Feuil1!C1&amp;"-"&amp;Feuil1!D1&amp;"-"&amp;Feuil1!E1&amp;"-"&amp;Feuil1!F1&amp;"-"&amp;Feuil1!G1&amp;"-"&amp;Feuil1!H1&amp;"-"&amp;Feuil1!I1&amp;"-"&amp;Feuil1!J1&amp;"-"&amp;Feuil1!K1&amp;"-"&amp;Feuil1!L1&amp;"-"&amp;Feuil1!M1&amp;"-"&amp;Feuil1!N1&amp;"-"&amp;Feuil1!O1&amp;"-"&amp;Feuil1!P1&amp;"-"&amp;Feuil1!Q1&amp;"-"&amp;Feuil1!R1&amp;"-"&amp;Feuil1!S1&amp;"-"&amp;Feuil1!T1&amp;"-"&amp;Feuil1!U1&amp;"-"&amp;Feuil1!V1&amp;"-"&amp;Feuil1!W1&amp;"-"&amp;Feuil1!X1&amp;"-"&amp;Feuil1!Y1&amp;"-"&amp;Feuil1!Z1&amp;"-"&amp;Feuil1!AA1&amp;"-"&amp;Feuil1!AB1&amp;"-"&amp;Feuil1!AC1&amp;"-"&amp;Feuil1!AD1&amp;"-"&amp;Feuil1!AE1&amp;"-"&amp;Feuil1!AF1&amp;"-"&amp;Feuil1!AG1&amp;"-"&amp;Feuil1!AH1&amp;"-"&amp;Feuil1!AI1&amp;"-"&amp;Feuil1!AJ1&amp;"-"&amp;Feuil1!AK1&amp;"-"&amp;Feuil1!AL1&amp;"-"&amp;Feuil1!AM1&amp;"-"&amp;Feuil1!AN1&amp;"-"&amp;Feuil1!AO1&amp;"-"&amp;Feuil1!AP1&amp;"-"&amp;Feuil1!AQ1&amp;"-"&amp;Feuil1!AR1&amp;"-"&amp;Feuil1!AS1&amp;"-"&amp;Feuil1!AT1&amp;"-"&amp;Feuil1!AU1&amp;"-"&amp;Feuil1!AV1&amp;"-"&amp;Feuil1!AW1&amp;"-"&amp;Feuil1!AX1&amp;"-"&amp;Feuil1!AY1&amp;"-"&amp;Feuil1!AZ1&amp;"-"&amp;Feuil1!BA1&amp;"-"&amp;Feuil1!BB1&amp;"-"&amp;Feuil1!BC1&amp;"-"&amp;Feuil1!BD1&amp;"-"&amp;Feuil1!BE1&amp;"-"&amp;Feuil1!BF1&amp;"-"&amp;Feuil1!BG1&amp;"-"&amp;Feuil1!BH1&amp;"-"&amp;Feuil1!BI1&amp;"-"&amp;Feuil1!BJ1&amp;"-"&amp;Feuil1!BK1&amp;"-"&amp;Feuil1!BL1&amp;"-"&amp;Feuil1!BM1&amp;"-"&amp;Feuil1!BN1&amp;"-"&amp;Feuil1!BO1&amp;"-"&amp;Feuil1!BP1&amp;"-"&amp;Feuil1!BQ1&amp;"-"&amp;Feuil1!BR1&amp;"-"&amp;Feuil1!BS1&amp;"-"&amp;Feuil1!BT1&amp;"-"&amp;Feuil1!BU1&amp;"-"&amp;Feuil1!BV1&amp;"-"&amp;Feuil1!BW1&amp;"-"&amp;Feuil1!BX1&amp;"-"&amp;Feuil1!BY1&amp;"-"&amp;Feuil1!BZ1&amp;"-"&amp;Feuil1!CA1&amp;"-"&amp;Feuil1!CB1&amp;"-"&amp;Feuil1!CC1&amp;"-"&amp;Feuil1!CD1&amp;"-"&amp;Feuil1!CE1&amp;"-"&amp;Feuil1!CF1&amp;"-"&amp;Feuil1!CG1&amp;"-"&amp;Feuil1!CH1&amp;"-"&amp;Feuil1!CI1&amp;"-"&amp;Feuil1!CJ1&amp;"-"&amp;Feuil1!CK1&amp;"-"&amp;Feuil1!CL1&amp;"-"&amp;Feuil1!CM1&amp;"-"&amp;Feuil1!CN1&amp;"-"&amp;Feuil1!CO1&amp;"-"&amp;Feuil1!CP1&amp;"-"&amp;Feuil1!CQ1&amp;"-"&amp;Feuil1!CR1&amp;"-"&amp;Feuil1!CS1&amp;"-"&amp;Feuil1!CT1&amp;"-"&amp;Feuil1!CU1&amp;"-"&amp;Feuil1!CV1</f>
        <v>10-2-43-26-7-73-65-57-97-88-59-22-32-45-47-38-29-94-51-81-90-30-54-66-78-31-25-14-36-85-77-5-62-80-60-79-74-70-40-0-0-0-0-0-0-0-0-0-0-0-0-0-0-0-0-0-0-0-0-0-0-0-0-0-0-0-0-0-0-0-0-0-0-0-0-0-0-0-0-0-0-0-0-0-0-0-0-0-0-0-0-0-0-0-0-0-0-0-0</v>
      </c>
    </row>
    <row r="3" spans="1:2" x14ac:dyDescent="0.25">
      <c r="A3" s="13" t="s">
        <v>4</v>
      </c>
      <c r="B3" s="13" t="s">
        <v>4</v>
      </c>
    </row>
    <row r="4" spans="1:2" x14ac:dyDescent="0.25">
      <c r="A4" s="34"/>
      <c r="B4" s="34"/>
    </row>
    <row r="5" spans="1:2" x14ac:dyDescent="0.25">
      <c r="A5" s="14" t="s">
        <v>26</v>
      </c>
      <c r="B5" s="14" t="s">
        <v>26</v>
      </c>
    </row>
    <row r="6" spans="1:2" ht="15.75" thickBot="1" x14ac:dyDescent="0.3">
      <c r="A6" s="31"/>
      <c r="B6" s="31"/>
    </row>
    <row r="7" spans="1:2" x14ac:dyDescent="0.25">
      <c r="A7" s="36" t="s">
        <v>5</v>
      </c>
      <c r="B7" s="36" t="s">
        <v>5</v>
      </c>
    </row>
    <row r="8" spans="1:2" x14ac:dyDescent="0.25">
      <c r="A8" s="39"/>
      <c r="B8" s="39"/>
    </row>
    <row r="9" spans="1:2" x14ac:dyDescent="0.25">
      <c r="A9" s="37" t="s">
        <v>26</v>
      </c>
      <c r="B9" s="37" t="s">
        <v>26</v>
      </c>
    </row>
    <row r="10" spans="1:2" ht="15.75" thickBot="1" x14ac:dyDescent="0.3">
      <c r="A10" s="38"/>
      <c r="B10" s="38"/>
    </row>
    <row r="11" spans="1:2" x14ac:dyDescent="0.25">
      <c r="A11" s="25" t="s">
        <v>21</v>
      </c>
      <c r="B11" s="25" t="s">
        <v>21</v>
      </c>
    </row>
    <row r="12" spans="1:2" x14ac:dyDescent="0.25">
      <c r="A12" s="30"/>
      <c r="B12" s="30"/>
    </row>
    <row r="13" spans="1:2" x14ac:dyDescent="0.25">
      <c r="A13" s="26" t="s">
        <v>26</v>
      </c>
      <c r="B13" s="26" t="s">
        <v>26</v>
      </c>
    </row>
    <row r="14" spans="1:2" ht="15.75" thickBot="1" x14ac:dyDescent="0.3">
      <c r="A14" s="35"/>
      <c r="B14" s="35"/>
    </row>
    <row r="15" spans="1:2" x14ac:dyDescent="0.25">
      <c r="A15" s="27" t="s">
        <v>23</v>
      </c>
      <c r="B15" s="27" t="s">
        <v>23</v>
      </c>
    </row>
    <row r="16" spans="1:2" ht="15.75" thickBot="1" x14ac:dyDescent="0.3">
      <c r="A16" s="32"/>
      <c r="B16" s="32"/>
    </row>
    <row r="17" spans="1:2" x14ac:dyDescent="0.25">
      <c r="A17" s="25" t="s">
        <v>22</v>
      </c>
      <c r="B17" s="25" t="s">
        <v>22</v>
      </c>
    </row>
    <row r="18" spans="1:2" ht="15.75" thickBot="1" x14ac:dyDescent="0.3">
      <c r="A18" s="33"/>
      <c r="B18" s="33"/>
    </row>
    <row r="19" spans="1:2" x14ac:dyDescent="0.25">
      <c r="A19" s="28" t="s">
        <v>24</v>
      </c>
      <c r="B19" s="28" t="s">
        <v>24</v>
      </c>
    </row>
    <row r="20" spans="1:2" ht="48" customHeight="1" thickBot="1" x14ac:dyDescent="0.3">
      <c r="A20" s="29"/>
      <c r="B20" s="29"/>
    </row>
    <row r="21" spans="1:2" x14ac:dyDescent="0.25">
      <c r="A21" s="28" t="s">
        <v>25</v>
      </c>
      <c r="B21" s="28" t="s">
        <v>25</v>
      </c>
    </row>
    <row r="22" spans="1:2" ht="30" customHeight="1" thickBot="1" x14ac:dyDescent="0.3">
      <c r="A22" s="29"/>
      <c r="B22" s="2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0"/>
  <sheetViews>
    <sheetView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D12" sqref="D12"/>
    </sheetView>
  </sheetViews>
  <sheetFormatPr baseColWidth="10" defaultRowHeight="15" x14ac:dyDescent="0.25"/>
  <cols>
    <col min="1" max="1" width="11.42578125" style="17"/>
    <col min="2" max="2" width="112" customWidth="1"/>
    <col min="3" max="3" width="11.42578125" style="18"/>
  </cols>
  <sheetData>
    <row r="1" spans="1:27" ht="18.75" x14ac:dyDescent="0.3">
      <c r="A1" s="20" t="s">
        <v>7</v>
      </c>
      <c r="B1" s="19" t="s">
        <v>137</v>
      </c>
      <c r="C1" s="18" t="s">
        <v>8</v>
      </c>
      <c r="E1" t="s">
        <v>136</v>
      </c>
      <c r="AA1" t="s">
        <v>9</v>
      </c>
    </row>
    <row r="2" spans="1:27" ht="50.25" customHeight="1" x14ac:dyDescent="0.25">
      <c r="A2" s="21" t="s">
        <v>6</v>
      </c>
      <c r="B2" s="23" t="s">
        <v>17</v>
      </c>
      <c r="C2" s="18" t="s">
        <v>9</v>
      </c>
      <c r="AA2" t="s">
        <v>11</v>
      </c>
    </row>
    <row r="3" spans="1:27" ht="50.25" customHeight="1" x14ac:dyDescent="0.25">
      <c r="A3" s="22" t="s">
        <v>18</v>
      </c>
      <c r="B3" s="24" t="s">
        <v>20</v>
      </c>
      <c r="C3" s="18" t="s">
        <v>9</v>
      </c>
      <c r="AA3" t="s">
        <v>10</v>
      </c>
    </row>
    <row r="4" spans="1:27" ht="42" customHeight="1" x14ac:dyDescent="0.25">
      <c r="A4" s="21" t="s">
        <v>29</v>
      </c>
      <c r="B4" s="40" t="s">
        <v>32</v>
      </c>
      <c r="C4" s="18" t="s">
        <v>9</v>
      </c>
      <c r="AA4" t="s">
        <v>12</v>
      </c>
    </row>
    <row r="5" spans="1:27" ht="42" customHeight="1" x14ac:dyDescent="0.25">
      <c r="A5" s="22" t="s">
        <v>30</v>
      </c>
      <c r="B5" s="41" t="s">
        <v>31</v>
      </c>
      <c r="C5" s="18" t="s">
        <v>9</v>
      </c>
      <c r="AA5" t="s">
        <v>13</v>
      </c>
    </row>
    <row r="6" spans="1:27" ht="42" customHeight="1" x14ac:dyDescent="0.25">
      <c r="A6" s="21" t="s">
        <v>35</v>
      </c>
      <c r="B6" s="40" t="s">
        <v>36</v>
      </c>
      <c r="C6" s="18" t="s">
        <v>9</v>
      </c>
      <c r="AA6" t="s">
        <v>14</v>
      </c>
    </row>
    <row r="7" spans="1:27" ht="42" customHeight="1" x14ac:dyDescent="0.25">
      <c r="A7" s="22" t="s">
        <v>37</v>
      </c>
      <c r="B7" s="47" t="s">
        <v>38</v>
      </c>
      <c r="C7" s="18" t="s">
        <v>11</v>
      </c>
      <c r="AA7" t="s">
        <v>15</v>
      </c>
    </row>
    <row r="8" spans="1:27" ht="42" customHeight="1" x14ac:dyDescent="0.25">
      <c r="A8" s="21" t="s">
        <v>83</v>
      </c>
      <c r="B8" s="40" t="s">
        <v>87</v>
      </c>
      <c r="C8" s="18" t="s">
        <v>9</v>
      </c>
      <c r="AA8" t="s">
        <v>16</v>
      </c>
    </row>
    <row r="9" spans="1:27" ht="42" customHeight="1" x14ac:dyDescent="0.25">
      <c r="A9" s="22" t="s">
        <v>84</v>
      </c>
      <c r="B9" s="41" t="s">
        <v>86</v>
      </c>
      <c r="C9" s="18" t="s">
        <v>11</v>
      </c>
      <c r="AA9" t="s">
        <v>19</v>
      </c>
    </row>
    <row r="10" spans="1:27" ht="42" customHeight="1" x14ac:dyDescent="0.25">
      <c r="A10" s="21" t="s">
        <v>85</v>
      </c>
      <c r="B10" s="53" t="s">
        <v>88</v>
      </c>
      <c r="C10" s="18" t="s">
        <v>11</v>
      </c>
    </row>
    <row r="11" spans="1:27" ht="42" customHeight="1" x14ac:dyDescent="0.25">
      <c r="A11" s="22" t="s">
        <v>89</v>
      </c>
      <c r="B11" s="41" t="s">
        <v>135</v>
      </c>
      <c r="C11" s="18" t="s">
        <v>9</v>
      </c>
      <c r="D11" t="s">
        <v>134</v>
      </c>
    </row>
    <row r="12" spans="1:27" ht="42" customHeight="1" x14ac:dyDescent="0.25">
      <c r="A12" s="21" t="s">
        <v>132</v>
      </c>
      <c r="B12" s="53" t="s">
        <v>133</v>
      </c>
      <c r="C12" s="18" t="s">
        <v>9</v>
      </c>
    </row>
    <row r="13" spans="1:27" ht="42" customHeight="1" x14ac:dyDescent="0.25"/>
    <row r="14" spans="1:27" ht="42" customHeight="1" x14ac:dyDescent="0.25"/>
    <row r="15" spans="1:27" ht="42" customHeight="1" x14ac:dyDescent="0.25"/>
    <row r="16" spans="1:27" ht="42" customHeight="1" x14ac:dyDescent="0.25"/>
    <row r="17" ht="42" customHeight="1" x14ac:dyDescent="0.25"/>
    <row r="18" ht="42" customHeight="1" x14ac:dyDescent="0.25"/>
    <row r="19" ht="42" customHeight="1" x14ac:dyDescent="0.25"/>
    <row r="20" ht="42" customHeight="1" x14ac:dyDescent="0.25"/>
  </sheetData>
  <conditionalFormatting sqref="C1:C2 C4:C5 C21:C1048576">
    <cfRule type="containsText" dxfId="6" priority="8" operator="containsText" text="OK">
      <formula>NOT(ISERROR(SEARCH("OK",C1)))</formula>
    </cfRule>
  </conditionalFormatting>
  <conditionalFormatting sqref="C3">
    <cfRule type="containsText" dxfId="5" priority="7" operator="containsText" text="OK">
      <formula>NOT(ISERROR(SEARCH("OK",C3)))</formula>
    </cfRule>
  </conditionalFormatting>
  <conditionalFormatting sqref="C7">
    <cfRule type="containsText" dxfId="4" priority="6" operator="containsText" text="OK">
      <formula>NOT(ISERROR(SEARCH("OK",C7)))</formula>
    </cfRule>
  </conditionalFormatting>
  <conditionalFormatting sqref="C9">
    <cfRule type="containsText" dxfId="3" priority="5" operator="containsText" text="OK">
      <formula>NOT(ISERROR(SEARCH("OK",C9)))</formula>
    </cfRule>
  </conditionalFormatting>
  <conditionalFormatting sqref="C6">
    <cfRule type="containsText" dxfId="2" priority="4" operator="containsText" text="OK">
      <formula>NOT(ISERROR(SEARCH("OK",C6)))</formula>
    </cfRule>
  </conditionalFormatting>
  <conditionalFormatting sqref="C8">
    <cfRule type="containsText" dxfId="1" priority="3" operator="containsText" text="OK">
      <formula>NOT(ISERROR(SEARCH("OK",C8)))</formula>
    </cfRule>
  </conditionalFormatting>
  <conditionalFormatting sqref="C10:C20">
    <cfRule type="containsText" dxfId="0" priority="2" operator="containsText" text="OK">
      <formula>NOT(ISERROR(SEARCH("OK",C10)))</formula>
    </cfRule>
  </conditionalFormatting>
  <dataValidations count="1">
    <dataValidation type="list" allowBlank="1" showInputMessage="1" showErrorMessage="1" sqref="C2:C20">
      <formula1>VALIDmemento</formula1>
    </dataValidation>
  </dataValidations>
  <hyperlinks>
    <hyperlink ref="B7" r:id="rId1" location="p9303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Feuil3</vt:lpstr>
      <vt:lpstr>TIRAGE_REGISTRE</vt:lpstr>
      <vt:lpstr>memento</vt:lpstr>
      <vt:lpstr>AffichChrono</vt:lpstr>
      <vt:lpstr>VALIDmemento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2020-12-27T09:11:38Z</dcterms:created>
  <dcterms:modified xsi:type="dcterms:W3CDTF">2020-12-30T21:35:27Z</dcterms:modified>
</cp:coreProperties>
</file>