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300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2" localSheetId="3">BD!#REF!</definedName>
    <definedName name="TABLEAU2">BD!#REF!</definedName>
    <definedName name="tableauA">BD!$H$3:$W$8</definedName>
    <definedName name="TABLOA">BD!$A$4:$G$8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0" l="1"/>
  <c r="B7" i="10"/>
  <c r="C7" i="10"/>
  <c r="D7" i="10"/>
  <c r="A8" i="10"/>
  <c r="B8" i="10"/>
  <c r="C8" i="10"/>
  <c r="D8" i="10"/>
  <c r="A9" i="10"/>
  <c r="B9" i="10"/>
  <c r="C9" i="10"/>
  <c r="D9" i="10"/>
  <c r="A10" i="10"/>
  <c r="B10" i="10"/>
  <c r="C10" i="10"/>
  <c r="D10" i="10"/>
  <c r="A11" i="10"/>
  <c r="B11" i="10"/>
  <c r="C11" i="10"/>
  <c r="D11" i="10"/>
  <c r="A12" i="10"/>
  <c r="B12" i="10"/>
  <c r="C12" i="10"/>
  <c r="D12" i="10"/>
  <c r="A13" i="10"/>
  <c r="B13" i="10"/>
  <c r="C13" i="10"/>
  <c r="D13" i="10"/>
  <c r="A6" i="10"/>
  <c r="A5" i="10"/>
  <c r="A6" i="8"/>
  <c r="B6" i="8"/>
  <c r="C6" i="8"/>
  <c r="D6" i="8"/>
  <c r="A7" i="8"/>
  <c r="B7" i="8"/>
  <c r="C7" i="8"/>
  <c r="D7" i="8"/>
  <c r="A8" i="8"/>
  <c r="B8" i="8"/>
  <c r="C8" i="8"/>
  <c r="D8" i="8"/>
  <c r="A9" i="8"/>
  <c r="B9" i="8"/>
  <c r="C9" i="8"/>
  <c r="D9" i="8"/>
  <c r="A10" i="8"/>
  <c r="B10" i="8"/>
  <c r="C10" i="8"/>
  <c r="D10" i="8"/>
  <c r="A11" i="8"/>
  <c r="B11" i="8"/>
  <c r="C11" i="8"/>
  <c r="D11" i="8"/>
  <c r="A12" i="8"/>
  <c r="B12" i="8"/>
  <c r="C12" i="8"/>
  <c r="D12" i="8"/>
  <c r="A13" i="8"/>
  <c r="B13" i="8"/>
  <c r="C13" i="8"/>
  <c r="D13" i="8"/>
  <c r="A14" i="8"/>
  <c r="B14" i="8"/>
  <c r="C14" i="8"/>
  <c r="D14" i="8"/>
  <c r="A15" i="8"/>
  <c r="B15" i="8"/>
  <c r="C15" i="8"/>
  <c r="D15" i="8"/>
  <c r="A16" i="8"/>
  <c r="B16" i="8"/>
  <c r="C16" i="8"/>
  <c r="D16" i="8"/>
  <c r="A17" i="8"/>
  <c r="B17" i="8"/>
  <c r="C17" i="8"/>
  <c r="D17" i="8"/>
  <c r="A18" i="8"/>
  <c r="B18" i="8"/>
  <c r="C18" i="8"/>
  <c r="D18" i="8"/>
  <c r="A19" i="8"/>
  <c r="B19" i="8"/>
  <c r="C19" i="8"/>
  <c r="D19" i="8"/>
  <c r="A20" i="8"/>
  <c r="B20" i="8"/>
  <c r="C20" i="8"/>
  <c r="D20" i="8"/>
  <c r="A21" i="8"/>
  <c r="B21" i="8"/>
  <c r="C21" i="8"/>
  <c r="D21" i="8"/>
  <c r="A22" i="8"/>
  <c r="B22" i="8"/>
  <c r="C22" i="8"/>
  <c r="D22" i="8"/>
  <c r="A23" i="8"/>
  <c r="B23" i="8"/>
  <c r="C23" i="8"/>
  <c r="D23" i="8"/>
  <c r="A24" i="8"/>
  <c r="B24" i="8"/>
  <c r="C24" i="8"/>
  <c r="D24" i="8"/>
  <c r="A25" i="8"/>
  <c r="B25" i="8"/>
  <c r="C25" i="8"/>
  <c r="D25" i="8"/>
  <c r="A26" i="8"/>
  <c r="B26" i="8"/>
  <c r="C26" i="8"/>
  <c r="D26" i="8"/>
  <c r="A27" i="8"/>
  <c r="B27" i="8"/>
  <c r="C27" i="8"/>
  <c r="D27" i="8"/>
  <c r="A28" i="8"/>
  <c r="B28" i="8"/>
  <c r="C28" i="8"/>
  <c r="D28" i="8"/>
  <c r="A29" i="8"/>
  <c r="B29" i="8"/>
  <c r="C29" i="8"/>
  <c r="D29" i="8"/>
  <c r="A30" i="8"/>
  <c r="B30" i="8"/>
  <c r="C30" i="8"/>
  <c r="D30" i="8"/>
  <c r="A31" i="8"/>
  <c r="B31" i="8"/>
  <c r="C31" i="8"/>
  <c r="D31" i="8"/>
  <c r="A32" i="8"/>
  <c r="B32" i="8"/>
  <c r="C32" i="8"/>
  <c r="D32" i="8"/>
  <c r="A33" i="8"/>
  <c r="B33" i="8"/>
  <c r="C33" i="8"/>
  <c r="D33" i="8"/>
  <c r="A34" i="8"/>
  <c r="B34" i="8"/>
  <c r="C34" i="8"/>
  <c r="D34" i="8"/>
  <c r="A35" i="8"/>
  <c r="B35" i="8"/>
  <c r="C35" i="8"/>
  <c r="D35" i="8"/>
  <c r="A36" i="8"/>
  <c r="B36" i="8"/>
  <c r="C36" i="8"/>
  <c r="D36" i="8"/>
  <c r="A37" i="8"/>
  <c r="B37" i="8"/>
  <c r="C37" i="8"/>
  <c r="D37" i="8"/>
  <c r="A38" i="8"/>
  <c r="B38" i="8"/>
  <c r="C38" i="8"/>
  <c r="D38" i="8"/>
  <c r="A39" i="8"/>
  <c r="B39" i="8"/>
  <c r="C39" i="8"/>
  <c r="D39" i="8"/>
  <c r="A40" i="8"/>
  <c r="B40" i="8"/>
  <c r="C40" i="8"/>
  <c r="D40" i="8"/>
  <c r="A41" i="8"/>
  <c r="B41" i="8"/>
  <c r="C41" i="8"/>
  <c r="D41" i="8"/>
  <c r="A42" i="8"/>
  <c r="B42" i="8"/>
  <c r="C42" i="8"/>
  <c r="D42" i="8"/>
  <c r="A43" i="8"/>
  <c r="B43" i="8"/>
  <c r="C43" i="8"/>
  <c r="D43" i="8"/>
  <c r="A44" i="8"/>
  <c r="B44" i="8"/>
  <c r="C44" i="8"/>
  <c r="D44" i="8"/>
  <c r="A45" i="8"/>
  <c r="B45" i="8"/>
  <c r="C45" i="8"/>
  <c r="D45" i="8"/>
  <c r="A46" i="8"/>
  <c r="B46" i="8"/>
  <c r="C46" i="8"/>
  <c r="D46" i="8"/>
  <c r="A47" i="8"/>
  <c r="B47" i="8"/>
  <c r="C47" i="8"/>
  <c r="D47" i="8"/>
  <c r="A48" i="8"/>
  <c r="B48" i="8"/>
  <c r="C48" i="8"/>
  <c r="D48" i="8"/>
  <c r="A49" i="8"/>
  <c r="B49" i="8"/>
  <c r="C49" i="8"/>
  <c r="D49" i="8"/>
  <c r="A50" i="8"/>
  <c r="B50" i="8"/>
  <c r="C50" i="8"/>
  <c r="D50" i="8"/>
  <c r="A51" i="8"/>
  <c r="B51" i="8"/>
  <c r="C51" i="8"/>
  <c r="D51" i="8"/>
  <c r="A52" i="8"/>
  <c r="B52" i="8"/>
  <c r="C52" i="8"/>
  <c r="D52" i="8"/>
  <c r="A53" i="8"/>
  <c r="B53" i="8"/>
  <c r="C53" i="8"/>
  <c r="D53" i="8"/>
  <c r="A54" i="8"/>
  <c r="B54" i="8"/>
  <c r="C54" i="8"/>
  <c r="D54" i="8"/>
  <c r="A55" i="8"/>
  <c r="B55" i="8"/>
  <c r="C55" i="8"/>
  <c r="D55" i="8"/>
  <c r="A56" i="8"/>
  <c r="B56" i="8"/>
  <c r="C56" i="8"/>
  <c r="D56" i="8"/>
  <c r="A57" i="8"/>
  <c r="B57" i="8"/>
  <c r="C57" i="8"/>
  <c r="D57" i="8"/>
  <c r="A58" i="8"/>
  <c r="B58" i="8"/>
  <c r="C58" i="8"/>
  <c r="D58" i="8"/>
  <c r="A59" i="8"/>
  <c r="B59" i="8"/>
  <c r="C59" i="8"/>
  <c r="D59" i="8"/>
  <c r="A60" i="8"/>
  <c r="B60" i="8"/>
  <c r="C60" i="8"/>
  <c r="D60" i="8"/>
  <c r="A61" i="8"/>
  <c r="B61" i="8"/>
  <c r="C61" i="8"/>
  <c r="D61" i="8"/>
  <c r="A62" i="8"/>
  <c r="B62" i="8"/>
  <c r="C62" i="8"/>
  <c r="D62" i="8"/>
  <c r="A63" i="8"/>
  <c r="B63" i="8"/>
  <c r="C63" i="8"/>
  <c r="D63" i="8"/>
  <c r="A6" i="7"/>
  <c r="B6" i="7"/>
  <c r="C6" i="7"/>
  <c r="A7" i="7"/>
  <c r="B7" i="7"/>
  <c r="C7" i="7"/>
  <c r="A8" i="7"/>
  <c r="B8" i="7"/>
  <c r="C8" i="7"/>
  <c r="A9" i="7"/>
  <c r="B9" i="7"/>
  <c r="C9" i="7"/>
  <c r="A10" i="7"/>
  <c r="B10" i="7"/>
  <c r="C10" i="7"/>
  <c r="A11" i="7"/>
  <c r="B11" i="7"/>
  <c r="C11" i="7"/>
  <c r="A12" i="7"/>
  <c r="B12" i="7"/>
  <c r="C12" i="7"/>
  <c r="A13" i="7"/>
  <c r="B13" i="7"/>
  <c r="C13" i="7"/>
  <c r="A14" i="7"/>
  <c r="B14" i="7"/>
  <c r="C14" i="7"/>
  <c r="A15" i="7"/>
  <c r="B15" i="7"/>
  <c r="C15" i="7"/>
  <c r="A16" i="7"/>
  <c r="B16" i="7"/>
  <c r="C16" i="7"/>
  <c r="A17" i="7"/>
  <c r="B17" i="7"/>
  <c r="C17" i="7"/>
  <c r="A18" i="7"/>
  <c r="B18" i="7"/>
  <c r="C18" i="7"/>
  <c r="A19" i="7"/>
  <c r="B19" i="7"/>
  <c r="C19" i="7"/>
  <c r="A20" i="7"/>
  <c r="B20" i="7"/>
  <c r="C20" i="7"/>
  <c r="A21" i="7"/>
  <c r="B21" i="7"/>
  <c r="C21" i="7"/>
  <c r="A22" i="7"/>
  <c r="B22" i="7"/>
  <c r="C22" i="7"/>
  <c r="A23" i="7"/>
  <c r="B23" i="7"/>
  <c r="C23" i="7"/>
  <c r="A24" i="7"/>
  <c r="B24" i="7"/>
  <c r="C24" i="7"/>
  <c r="A25" i="7"/>
  <c r="B25" i="7"/>
  <c r="C25" i="7"/>
  <c r="A26" i="7"/>
  <c r="B26" i="7"/>
  <c r="C26" i="7"/>
  <c r="A27" i="7"/>
  <c r="B27" i="7"/>
  <c r="C27" i="7"/>
  <c r="A28" i="7"/>
  <c r="B28" i="7"/>
  <c r="C28" i="7"/>
  <c r="A29" i="7"/>
  <c r="B29" i="7"/>
  <c r="C29" i="7"/>
  <c r="A30" i="7"/>
  <c r="B30" i="7"/>
  <c r="C30" i="7"/>
  <c r="A31" i="7"/>
  <c r="B31" i="7"/>
  <c r="C31" i="7"/>
  <c r="A32" i="7"/>
  <c r="B32" i="7"/>
  <c r="C32" i="7"/>
  <c r="A33" i="7"/>
  <c r="B33" i="7"/>
  <c r="C33" i="7"/>
  <c r="A34" i="7"/>
  <c r="B34" i="7"/>
  <c r="C34" i="7"/>
  <c r="A35" i="7"/>
  <c r="B35" i="7"/>
  <c r="C35" i="7"/>
  <c r="A36" i="7"/>
  <c r="B36" i="7"/>
  <c r="C36" i="7"/>
  <c r="A37" i="7"/>
  <c r="B37" i="7"/>
  <c r="C37" i="7"/>
  <c r="A38" i="7"/>
  <c r="B38" i="7"/>
  <c r="C38" i="7"/>
  <c r="A39" i="7"/>
  <c r="B39" i="7"/>
  <c r="C39" i="7"/>
  <c r="A40" i="7"/>
  <c r="B40" i="7"/>
  <c r="C40" i="7"/>
  <c r="A41" i="7"/>
  <c r="B41" i="7"/>
  <c r="C41" i="7"/>
  <c r="A42" i="7"/>
  <c r="B42" i="7"/>
  <c r="C42" i="7"/>
  <c r="A43" i="7"/>
  <c r="B43" i="7"/>
  <c r="C43" i="7"/>
  <c r="A44" i="7"/>
  <c r="B44" i="7"/>
  <c r="C44" i="7"/>
  <c r="A45" i="7"/>
  <c r="B45" i="7"/>
  <c r="C45" i="7"/>
  <c r="A46" i="7"/>
  <c r="B46" i="7"/>
  <c r="C46" i="7"/>
  <c r="A47" i="7"/>
  <c r="B47" i="7"/>
  <c r="C47" i="7"/>
  <c r="A48" i="7"/>
  <c r="B48" i="7"/>
  <c r="C48" i="7"/>
  <c r="A49" i="7"/>
  <c r="B49" i="7"/>
  <c r="C49" i="7"/>
  <c r="A6" i="6"/>
  <c r="B6" i="6"/>
  <c r="C6" i="6"/>
  <c r="A7" i="6"/>
  <c r="B7" i="6"/>
  <c r="C7" i="6"/>
  <c r="A8" i="6"/>
  <c r="B8" i="6"/>
  <c r="C8" i="6"/>
  <c r="A9" i="6"/>
  <c r="B9" i="6"/>
  <c r="C9" i="6"/>
  <c r="A10" i="6"/>
  <c r="B10" i="6"/>
  <c r="C10" i="6"/>
  <c r="A11" i="6"/>
  <c r="B11" i="6"/>
  <c r="C11" i="6"/>
  <c r="A12" i="6"/>
  <c r="B12" i="6"/>
  <c r="C12" i="6"/>
  <c r="A13" i="6"/>
  <c r="B13" i="6"/>
  <c r="C13" i="6"/>
  <c r="A14" i="6"/>
  <c r="B14" i="6"/>
  <c r="C14" i="6"/>
  <c r="A15" i="6"/>
  <c r="B15" i="6"/>
  <c r="C15" i="6"/>
  <c r="A16" i="6"/>
  <c r="B16" i="6"/>
  <c r="C16" i="6"/>
  <c r="A17" i="6"/>
  <c r="B17" i="6"/>
  <c r="C17" i="6"/>
  <c r="A18" i="6"/>
  <c r="B18" i="6"/>
  <c r="C18" i="6"/>
  <c r="A19" i="6"/>
  <c r="B19" i="6"/>
  <c r="C19" i="6"/>
  <c r="A20" i="6"/>
  <c r="B20" i="6"/>
  <c r="C20" i="6"/>
  <c r="A21" i="6"/>
  <c r="B21" i="6"/>
  <c r="C21" i="6"/>
  <c r="A22" i="6"/>
  <c r="B22" i="6"/>
  <c r="C22" i="6"/>
  <c r="A23" i="6"/>
  <c r="B23" i="6"/>
  <c r="C23" i="6"/>
  <c r="A24" i="6"/>
  <c r="B24" i="6"/>
  <c r="C24" i="6"/>
  <c r="A25" i="6"/>
  <c r="B25" i="6"/>
  <c r="C25" i="6"/>
  <c r="A26" i="6"/>
  <c r="B26" i="6"/>
  <c r="C26" i="6"/>
  <c r="A27" i="6"/>
  <c r="B27" i="6"/>
  <c r="C27" i="6"/>
  <c r="A28" i="6"/>
  <c r="B28" i="6"/>
  <c r="C28" i="6"/>
  <c r="A29" i="6"/>
  <c r="B29" i="6"/>
  <c r="C29" i="6"/>
  <c r="A30" i="6"/>
  <c r="B30" i="6"/>
  <c r="C30" i="6"/>
  <c r="A31" i="6"/>
  <c r="B31" i="6"/>
  <c r="C31" i="6"/>
  <c r="A32" i="6"/>
  <c r="B32" i="6"/>
  <c r="C32" i="6"/>
  <c r="A33" i="6"/>
  <c r="B33" i="6"/>
  <c r="C33" i="6"/>
  <c r="A34" i="6"/>
  <c r="B34" i="6"/>
  <c r="C34" i="6"/>
  <c r="A35" i="6"/>
  <c r="B35" i="6"/>
  <c r="C35" i="6"/>
  <c r="A36" i="6"/>
  <c r="B36" i="6"/>
  <c r="C36" i="6"/>
  <c r="A37" i="6"/>
  <c r="B37" i="6"/>
  <c r="C37" i="6"/>
  <c r="A38" i="6"/>
  <c r="B38" i="6"/>
  <c r="C38" i="6"/>
  <c r="A39" i="6"/>
  <c r="B39" i="6"/>
  <c r="C39" i="6"/>
  <c r="A40" i="6"/>
  <c r="B40" i="6"/>
  <c r="C40" i="6"/>
  <c r="A41" i="6"/>
  <c r="B41" i="6"/>
  <c r="C41" i="6"/>
  <c r="A42" i="6"/>
  <c r="B42" i="6"/>
  <c r="C42" i="6"/>
  <c r="A43" i="6"/>
  <c r="B43" i="6"/>
  <c r="C43" i="6"/>
  <c r="A44" i="6"/>
  <c r="B44" i="6"/>
  <c r="C44" i="6"/>
  <c r="A45" i="6"/>
  <c r="B45" i="6"/>
  <c r="C45" i="6"/>
  <c r="A46" i="6"/>
  <c r="B46" i="6"/>
  <c r="C46" i="6"/>
  <c r="A47" i="6"/>
  <c r="B47" i="6"/>
  <c r="C47" i="6"/>
  <c r="A48" i="6"/>
  <c r="B48" i="6"/>
  <c r="C48" i="6"/>
  <c r="A49" i="6"/>
  <c r="B49" i="6"/>
  <c r="C49" i="6"/>
  <c r="A50" i="6"/>
  <c r="B50" i="6"/>
  <c r="C50" i="6"/>
  <c r="A51" i="6"/>
  <c r="B51" i="6"/>
  <c r="C51" i="6"/>
  <c r="A52" i="6"/>
  <c r="B52" i="6"/>
  <c r="C52" i="6"/>
  <c r="A53" i="6"/>
  <c r="B53" i="6"/>
  <c r="C53" i="6"/>
  <c r="A54" i="6"/>
  <c r="B54" i="6"/>
  <c r="C54" i="6"/>
  <c r="A55" i="6"/>
  <c r="B55" i="6"/>
  <c r="C55" i="6"/>
  <c r="A56" i="6"/>
  <c r="B56" i="6"/>
  <c r="C56" i="6"/>
  <c r="A57" i="6"/>
  <c r="B57" i="6"/>
  <c r="C57" i="6"/>
  <c r="A58" i="6"/>
  <c r="B58" i="6"/>
  <c r="C58" i="6"/>
  <c r="A59" i="6"/>
  <c r="B59" i="6"/>
  <c r="C59" i="6"/>
  <c r="A60" i="6"/>
  <c r="B60" i="6"/>
  <c r="C60" i="6"/>
  <c r="A61" i="6"/>
  <c r="B61" i="6"/>
  <c r="C61" i="6"/>
  <c r="A62" i="6"/>
  <c r="B62" i="6"/>
  <c r="C62" i="6"/>
  <c r="A63" i="6"/>
  <c r="B63" i="6"/>
  <c r="C63" i="6"/>
  <c r="A64" i="6"/>
  <c r="B64" i="6"/>
  <c r="C64" i="6"/>
  <c r="A65" i="6"/>
  <c r="B65" i="6"/>
  <c r="C65" i="6"/>
  <c r="A66" i="6"/>
  <c r="B66" i="6"/>
  <c r="C66" i="6"/>
  <c r="A67" i="6"/>
  <c r="B67" i="6"/>
  <c r="C67" i="6"/>
  <c r="A68" i="6"/>
  <c r="B68" i="6"/>
  <c r="C68" i="6"/>
  <c r="A69" i="6"/>
  <c r="B69" i="6"/>
  <c r="C69" i="6"/>
  <c r="A70" i="6"/>
  <c r="B70" i="6"/>
  <c r="C70" i="6"/>
  <c r="A6" i="11"/>
  <c r="B6" i="11"/>
  <c r="C6" i="11"/>
  <c r="D6" i="11"/>
  <c r="A7" i="11"/>
  <c r="B7" i="11"/>
  <c r="C7" i="11"/>
  <c r="D7" i="11"/>
  <c r="A8" i="11"/>
  <c r="B8" i="11"/>
  <c r="C8" i="11"/>
  <c r="D8" i="11"/>
  <c r="A9" i="11"/>
  <c r="B9" i="11"/>
  <c r="C9" i="11"/>
  <c r="D9" i="11"/>
  <c r="A10" i="11"/>
  <c r="B10" i="11"/>
  <c r="C10" i="11"/>
  <c r="D10" i="11"/>
  <c r="A11" i="11"/>
  <c r="B11" i="11"/>
  <c r="C11" i="11"/>
  <c r="D11" i="11"/>
  <c r="A12" i="11"/>
  <c r="B12" i="11"/>
  <c r="C12" i="11"/>
  <c r="D12" i="11"/>
  <c r="A13" i="11"/>
  <c r="B13" i="11"/>
  <c r="C13" i="11"/>
  <c r="D13" i="11"/>
  <c r="A14" i="11"/>
  <c r="B14" i="11"/>
  <c r="C14" i="11"/>
  <c r="D14" i="11"/>
  <c r="A15" i="11"/>
  <c r="B15" i="11"/>
  <c r="C15" i="11"/>
  <c r="D15" i="11"/>
  <c r="A16" i="11"/>
  <c r="B16" i="11"/>
  <c r="C16" i="11"/>
  <c r="D16" i="11"/>
  <c r="A17" i="11"/>
  <c r="B17" i="11"/>
  <c r="C17" i="11"/>
  <c r="D17" i="11"/>
  <c r="A18" i="11"/>
  <c r="B18" i="11"/>
  <c r="C18" i="11"/>
  <c r="D18" i="11"/>
  <c r="A19" i="11"/>
  <c r="B19" i="11"/>
  <c r="C19" i="11"/>
  <c r="D19" i="11"/>
  <c r="A20" i="11"/>
  <c r="B20" i="11"/>
  <c r="C20" i="11"/>
  <c r="D20" i="11"/>
  <c r="A21" i="11"/>
  <c r="B21" i="11"/>
  <c r="C21" i="11"/>
  <c r="D21" i="11"/>
  <c r="A22" i="11"/>
  <c r="B22" i="11"/>
  <c r="C22" i="11"/>
  <c r="D22" i="11"/>
  <c r="A23" i="11"/>
  <c r="B23" i="11"/>
  <c r="C23" i="11"/>
  <c r="D23" i="11"/>
  <c r="A24" i="11"/>
  <c r="B24" i="11"/>
  <c r="C24" i="11"/>
  <c r="D24" i="11"/>
  <c r="A25" i="11"/>
  <c r="B25" i="11"/>
  <c r="C25" i="11"/>
  <c r="D25" i="11"/>
  <c r="A26" i="11"/>
  <c r="B26" i="11"/>
  <c r="C26" i="11"/>
  <c r="D26" i="11"/>
  <c r="A27" i="11"/>
  <c r="B27" i="11"/>
  <c r="C27" i="11"/>
  <c r="D27" i="11"/>
  <c r="A28" i="11"/>
  <c r="B28" i="11"/>
  <c r="C28" i="11"/>
  <c r="D28" i="11"/>
  <c r="A29" i="11"/>
  <c r="B29" i="11"/>
  <c r="C29" i="11"/>
  <c r="D29" i="11"/>
  <c r="A30" i="11"/>
  <c r="B30" i="11"/>
  <c r="C30" i="11"/>
  <c r="D30" i="11"/>
  <c r="A31" i="11"/>
  <c r="B31" i="11"/>
  <c r="C31" i="11"/>
  <c r="D31" i="11"/>
  <c r="A32" i="11"/>
  <c r="B32" i="11"/>
  <c r="C32" i="11"/>
  <c r="D32" i="11"/>
  <c r="A33" i="11"/>
  <c r="B33" i="11"/>
  <c r="C33" i="11"/>
  <c r="D33" i="11"/>
  <c r="A34" i="11"/>
  <c r="B34" i="11"/>
  <c r="C34" i="11"/>
  <c r="D34" i="11"/>
  <c r="A35" i="11"/>
  <c r="B35" i="11"/>
  <c r="C35" i="11"/>
  <c r="D35" i="11"/>
  <c r="A36" i="11"/>
  <c r="B36" i="11"/>
  <c r="C36" i="11"/>
  <c r="D36" i="11"/>
  <c r="A37" i="11"/>
  <c r="B37" i="11"/>
  <c r="C37" i="11"/>
  <c r="D37" i="11"/>
  <c r="A38" i="11"/>
  <c r="B38" i="11"/>
  <c r="C38" i="11"/>
  <c r="D38" i="11"/>
  <c r="A39" i="11"/>
  <c r="B39" i="11"/>
  <c r="C39" i="11"/>
  <c r="D39" i="11"/>
  <c r="A40" i="11"/>
  <c r="B40" i="11"/>
  <c r="C40" i="11"/>
  <c r="D40" i="11"/>
  <c r="A41" i="11"/>
  <c r="B41" i="11"/>
  <c r="C41" i="11"/>
  <c r="D41" i="11"/>
  <c r="A42" i="11"/>
  <c r="B42" i="11"/>
  <c r="C42" i="11"/>
  <c r="D42" i="11"/>
  <c r="A43" i="11"/>
  <c r="B43" i="11"/>
  <c r="C43" i="11"/>
  <c r="D43" i="11"/>
  <c r="A44" i="11"/>
  <c r="B44" i="11"/>
  <c r="C44" i="11"/>
  <c r="D44" i="11"/>
  <c r="A45" i="11"/>
  <c r="B45" i="11"/>
  <c r="C45" i="11"/>
  <c r="D45" i="11"/>
  <c r="A46" i="11"/>
  <c r="B46" i="11"/>
  <c r="C46" i="11"/>
  <c r="D46" i="11"/>
  <c r="A47" i="11"/>
  <c r="B47" i="11"/>
  <c r="C47" i="11"/>
  <c r="D47" i="11"/>
  <c r="A48" i="11"/>
  <c r="B48" i="11"/>
  <c r="C48" i="11"/>
  <c r="D48" i="11"/>
  <c r="A49" i="11"/>
  <c r="B49" i="11"/>
  <c r="C49" i="11"/>
  <c r="D49" i="11"/>
  <c r="A50" i="11"/>
  <c r="B50" i="11"/>
  <c r="C50" i="11"/>
  <c r="D50" i="11"/>
  <c r="A51" i="11"/>
  <c r="B51" i="11"/>
  <c r="C51" i="11"/>
  <c r="D51" i="11"/>
  <c r="A52" i="11"/>
  <c r="B52" i="11"/>
  <c r="C52" i="11"/>
  <c r="D52" i="11"/>
  <c r="A53" i="11"/>
  <c r="B53" i="11"/>
  <c r="C53" i="11"/>
  <c r="D53" i="11"/>
  <c r="A54" i="11"/>
  <c r="B54" i="11"/>
  <c r="C54" i="11"/>
  <c r="D54" i="11"/>
  <c r="A55" i="11"/>
  <c r="B55" i="11"/>
  <c r="C55" i="11"/>
  <c r="D55" i="11"/>
  <c r="A56" i="11"/>
  <c r="B56" i="11"/>
  <c r="C56" i="11"/>
  <c r="D56" i="11"/>
  <c r="D5" i="11"/>
  <c r="C5" i="11"/>
  <c r="B5" i="11"/>
  <c r="A5" i="11"/>
  <c r="D5" i="10" l="1"/>
  <c r="D6" i="10"/>
  <c r="C5" i="10"/>
  <c r="C6" i="10"/>
  <c r="B5" i="10"/>
  <c r="B6" i="10"/>
  <c r="D5" i="8"/>
  <c r="C5" i="8"/>
  <c r="B5" i="8"/>
  <c r="A5" i="8"/>
  <c r="A5" i="6"/>
  <c r="C5" i="7"/>
  <c r="B5" i="7"/>
  <c r="A5" i="7"/>
  <c r="C5" i="6"/>
  <c r="B5" i="6"/>
  <c r="B6" i="3" l="1" a="1"/>
  <c r="B6" i="3" s="1"/>
  <c r="X8" i="3" l="1"/>
  <c r="AH8" i="3"/>
  <c r="A8" i="3" s="1" a="1"/>
  <c r="A8" i="3" s="1"/>
  <c r="AH4" i="3"/>
  <c r="C4" i="3" s="1" a="1"/>
  <c r="C4" i="3" s="1"/>
  <c r="AH5" i="3"/>
  <c r="AH6" i="3"/>
  <c r="C6" i="3" s="1" a="1"/>
  <c r="C6" i="3" s="1"/>
  <c r="AH7" i="3"/>
  <c r="B7" i="3" s="1" a="1"/>
  <c r="B7" i="3" s="1"/>
  <c r="B2" i="1"/>
  <c r="C2" i="1" s="1"/>
  <c r="C1" i="1"/>
  <c r="D1" i="1" s="1"/>
  <c r="F8" i="3" l="1" a="1"/>
  <c r="F8" i="3" s="1"/>
  <c r="D8" i="3" a="1"/>
  <c r="D8" i="3" s="1"/>
  <c r="B8" i="3" a="1"/>
  <c r="B8" i="3" s="1"/>
  <c r="G8" i="3"/>
  <c r="E8" i="3" a="1"/>
  <c r="E8" i="3" s="1"/>
  <c r="C8" i="3" a="1"/>
  <c r="C8" i="3" s="1"/>
  <c r="E4" i="3" a="1"/>
  <c r="E4" i="3" s="1"/>
  <c r="F4" i="3" a="1"/>
  <c r="F4" i="3" s="1"/>
  <c r="A4" i="3" a="1"/>
  <c r="A4" i="3" s="1"/>
  <c r="B4" i="3" a="1"/>
  <c r="B4" i="3" s="1"/>
  <c r="G4" i="3"/>
  <c r="D4" i="3" a="1"/>
  <c r="D4" i="3" s="1"/>
  <c r="G7" i="3"/>
  <c r="A7" i="3" a="1"/>
  <c r="A7" i="3" s="1"/>
  <c r="F7" i="3" a="1"/>
  <c r="F7" i="3" s="1"/>
  <c r="C7" i="3" a="1"/>
  <c r="C7" i="3" s="1"/>
  <c r="E7" i="3" a="1"/>
  <c r="E7" i="3" s="1"/>
  <c r="D7" i="3" a="1"/>
  <c r="D7" i="3" s="1"/>
  <c r="B5" i="3" a="1"/>
  <c r="B5" i="3" s="1"/>
  <c r="C5" i="3" a="1"/>
  <c r="C5" i="3" s="1"/>
  <c r="C3" i="3" s="1" a="1"/>
  <c r="C3" i="3" s="1"/>
  <c r="D5" i="3" a="1"/>
  <c r="D5" i="3" s="1"/>
  <c r="A5" i="3" a="1"/>
  <c r="A5" i="3" s="1"/>
  <c r="G6" i="3"/>
  <c r="F6" i="3" a="1"/>
  <c r="F6" i="3" s="1"/>
  <c r="D6" i="3" a="1"/>
  <c r="D6" i="3" s="1"/>
  <c r="A6" i="3" a="1"/>
  <c r="A6" i="3" s="1"/>
  <c r="E6" i="3" a="1"/>
  <c r="E6" i="3" s="1"/>
  <c r="E5" i="3" a="1"/>
  <c r="E5" i="3" s="1"/>
  <c r="F5" i="3" a="1"/>
  <c r="F5" i="3" s="1"/>
  <c r="G5" i="3"/>
  <c r="B3" i="1"/>
  <c r="A3" i="3" l="1" a="1"/>
  <c r="A3" i="3" s="1"/>
  <c r="D3" i="3" a="1"/>
  <c r="D3" i="3" s="1"/>
  <c r="F3" i="3" a="1"/>
  <c r="F3" i="3" s="1"/>
  <c r="G3" i="3" a="1"/>
  <c r="G3" i="3" s="1"/>
  <c r="E3" i="3" a="1"/>
  <c r="E3" i="3" s="1"/>
  <c r="B3" i="3" a="1"/>
  <c r="B3" i="3" s="1"/>
  <c r="C3" i="1"/>
  <c r="B4" i="1"/>
  <c r="X7" i="3"/>
  <c r="C4" i="1" l="1"/>
  <c r="B5" i="1"/>
  <c r="X6" i="3"/>
  <c r="X5" i="3"/>
  <c r="X4" i="3"/>
  <c r="C5" i="1" l="1"/>
  <c r="B6" i="1"/>
  <c r="C6" i="1" l="1"/>
  <c r="B7" i="1"/>
  <c r="C7" i="1" s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dede</author>
  </authors>
  <commentList>
    <comment ref="X4" authorId="0" shapeId="0">
      <text>
        <r>
          <rPr>
            <sz val="9"/>
            <color indexed="81"/>
            <rFont val="Tahoma"/>
            <family val="2"/>
          </rPr>
          <t xml:space="preserve">
=SI([@[licence payé]]="Payé"; "Oui";SI([@[licence payé]]="Non payé"; "Non";SI([@[licence payé]]="";"";)))</t>
        </r>
      </text>
    </comment>
  </commentList>
</comments>
</file>

<file path=xl/sharedStrings.xml><?xml version="1.0" encoding="utf-8"?>
<sst xmlns="http://schemas.openxmlformats.org/spreadsheetml/2006/main" count="240" uniqueCount="136">
  <si>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</si>
  <si>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</si>
  <si>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</si>
  <si>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</si>
  <si>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</si>
  <si>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</si>
  <si>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</si>
  <si>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</si>
  <si>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</si>
  <si>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</si>
  <si>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</si>
  <si>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</si>
  <si>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</si>
  <si>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</si>
  <si>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</si>
  <si>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</si>
  <si>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</si>
  <si>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</si>
  <si>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</si>
  <si>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</si>
  <si>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</si>
  <si>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</si>
  <si>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</si>
  <si>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</si>
  <si>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</si>
  <si>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</si>
  <si>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</si>
  <si>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</si>
  <si>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</si>
  <si>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</si>
  <si>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Mélanie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</si>
  <si>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</si>
  <si>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</si>
  <si>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</si>
  <si>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</si>
  <si>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</si>
  <si>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</si>
  <si>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</si>
  <si>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</si>
  <si>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</si>
  <si>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</si>
  <si>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06 42 26 82 76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</si>
  <si>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</si>
  <si>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</si>
  <si>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</si>
  <si>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</si>
  <si>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</si>
  <si>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</si>
  <si>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</si>
  <si>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</si>
  <si>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12 000</t>
  </si>
  <si>
    <t>STRASBOURG</t>
  </si>
  <si>
    <t>fgfgf@gmail.com</t>
  </si>
  <si>
    <t>12 45 78 96 52</t>
  </si>
  <si>
    <t>prenomhuit@gmail.com</t>
  </si>
  <si>
    <t>02 15 47 85 96</t>
  </si>
  <si>
    <t>Payé</t>
  </si>
  <si>
    <t>02 01 47 85 41</t>
  </si>
  <si>
    <t>Fdf</t>
  </si>
  <si>
    <t>04 04 04 04 04</t>
  </si>
  <si>
    <t>55 55 55 55 55</t>
  </si>
  <si>
    <t>non</t>
  </si>
  <si>
    <t>20 ici</t>
  </si>
  <si>
    <t>test@hotmail.com</t>
  </si>
  <si>
    <t>Excel</t>
  </si>
  <si>
    <t>DUPONT</t>
  </si>
  <si>
    <t>tuteur1tut@gmail.com</t>
  </si>
  <si>
    <t>ALFRED</t>
  </si>
  <si>
    <t>DURAND</t>
  </si>
  <si>
    <t>TABLEUR</t>
  </si>
  <si>
    <t>Francki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</si>
  <si>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</si>
  <si>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</si>
  <si>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</si>
  <si>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</si>
  <si>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</si>
  <si>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</si>
  <si>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</si>
  <si>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</si>
  <si>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</si>
  <si>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</si>
  <si>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</si>
  <si>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</si>
  <si>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</si>
  <si>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</si>
  <si>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Jules</t>
  </si>
  <si>
    <t>Alfred</t>
  </si>
  <si>
    <t>Edmond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</si>
  <si>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</si>
  <si>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</si>
  <si>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</si>
  <si>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</si>
  <si>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</si>
  <si>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</si>
  <si>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</si>
  <si>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</si>
  <si>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</si>
  <si>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</si>
  <si>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</si>
  <si>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</si>
  <si>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</si>
  <si>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</si>
  <si>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</si>
  <si>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</si>
  <si>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</si>
  <si>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</si>
  <si>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</si>
  <si>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</si>
  <si>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</t>
  </si>
  <si>
    <t>JOHNNY</t>
  </si>
  <si>
    <t>johnijohn@laposte.net</t>
  </si>
  <si>
    <t>06 03 02 01 44</t>
  </si>
  <si>
    <t>Jonathan</t>
  </si>
  <si>
    <t>FREDDY</t>
  </si>
  <si>
    <t>freddyjon@gmail.com</t>
  </si>
  <si>
    <t>21 17 05 04 15</t>
  </si>
  <si>
    <t>U14</t>
  </si>
  <si>
    <t>U12</t>
  </si>
  <si>
    <t>U10</t>
  </si>
  <si>
    <t>U8</t>
  </si>
  <si>
    <t>U6</t>
  </si>
  <si>
    <t>ANNÉE</t>
  </si>
  <si>
    <t>15 42 36 98 74</t>
  </si>
  <si>
    <t>01 54 78 96 52</t>
  </si>
  <si>
    <t>2007 11 2 254 422</t>
  </si>
  <si>
    <t>Essai</t>
  </si>
  <si>
    <t>OCTET</t>
  </si>
  <si>
    <t>essaidoctet@test.fr</t>
  </si>
  <si>
    <t>4 Elysée</t>
  </si>
  <si>
    <t>MARSEILLE</t>
  </si>
  <si>
    <t>Julian</t>
  </si>
  <si>
    <t>RAYAN</t>
  </si>
  <si>
    <t>rayanjulien@hotmail.fr</t>
  </si>
  <si>
    <t>Pat</t>
  </si>
  <si>
    <t>PATOU</t>
  </si>
  <si>
    <t>fredpatou@test.com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</si>
</sst>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8"/>
      <color theme="0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7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3" fillId="14" borderId="0" xfId="0" applyFont="1" applyFill="1" applyAlignment="1">
      <alignment horizontal="center" vertical="center" wrapText="1"/>
    </xf>
    <xf numFmtId="0" fontId="14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3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3" fillId="10" borderId="0" xfId="0" applyNumberFormat="1" applyFont="1" applyFill="1" applyBorder="1" applyAlignment="1">
      <alignment horizontal="center" vertical="center" wrapText="1"/>
    </xf>
    <xf numFmtId="0" fontId="2" fillId="13" borderId="7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0" fontId="2" fillId="13" borderId="6" xfId="0" applyFont="1" applyFill="1" applyBorder="1" applyAlignment="1">
      <alignment horizontal="center" vertical="top" wrapText="1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7" fillId="3" borderId="0" xfId="0" applyFont="1" applyFill="1"/>
    <xf numFmtId="0" fontId="0" fillId="16" borderId="8" xfId="0" applyFill="1" applyBorder="1" applyAlignment="1">
      <alignment horizontal="center" vertical="center"/>
    </xf>
    <xf numFmtId="0" fontId="0" fillId="15" borderId="0" xfId="0" applyFill="1"/>
    <xf numFmtId="0" fontId="10" fillId="9" borderId="0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11" fillId="6" borderId="0" xfId="0" applyFont="1" applyFill="1" applyBorder="1" applyAlignment="1">
      <alignment horizontal="center" vertical="center" wrapText="1"/>
    </xf>
    <xf numFmtId="0" fontId="11" fillId="7" borderId="0" xfId="0" applyFont="1" applyFill="1" applyBorder="1" applyAlignment="1">
      <alignment horizontal="center" vertical="center" wrapText="1"/>
    </xf>
    <xf numFmtId="0" fontId="11" fillId="8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19" fillId="11" borderId="9" xfId="0" applyFont="1" applyFill="1" applyBorder="1" applyAlignment="1">
      <alignment horizontal="center" vertical="center"/>
    </xf>
    <xf numFmtId="0" fontId="19" fillId="11" borderId="2" xfId="0" applyFont="1" applyFill="1" applyBorder="1" applyAlignment="1">
      <alignment horizontal="center" vertical="center"/>
    </xf>
    <xf numFmtId="0" fontId="19" fillId="11" borderId="10" xfId="0" applyFont="1" applyFill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12" fillId="0" borderId="0" xfId="0" applyFont="1" applyBorder="1" applyAlignment="1">
      <alignment vertical="center"/>
    </xf>
    <xf numFmtId="14" fontId="6" fillId="0" borderId="0" xfId="0" applyNumberFormat="1" applyFont="1" applyAlignment="1">
      <alignment horizontal="center"/>
    </xf>
    <xf numFmtId="14" fontId="12" fillId="0" borderId="0" xfId="0" applyNumberFormat="1" applyFont="1" applyBorder="1" applyAlignment="1">
      <alignment vertical="center"/>
    </xf>
    <xf numFmtId="14" fontId="12" fillId="0" borderId="0" xfId="0" applyNumberFormat="1" applyFont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14" fontId="2" fillId="13" borderId="5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2" fillId="0" borderId="0" xfId="0" applyNumberFormat="1" applyFont="1" applyBorder="1" applyAlignment="1">
      <alignment horizontal="center" vertical="center"/>
    </xf>
    <xf numFmtId="0" fontId="12" fillId="0" borderId="4" xfId="0" applyNumberFormat="1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/>
    </xf>
    <xf numFmtId="0" fontId="12" fillId="0" borderId="0" xfId="0" applyNumberFormat="1" applyFont="1" applyBorder="1" applyAlignment="1">
      <alignment horizontal="center"/>
    </xf>
    <xf numFmtId="0" fontId="12" fillId="0" borderId="4" xfId="0" applyNumberFormat="1" applyFont="1" applyBorder="1" applyAlignment="1">
      <alignment horizontal="center"/>
    </xf>
    <xf numFmtId="14" fontId="2" fillId="13" borderId="5" xfId="0" applyNumberFormat="1" applyFont="1" applyFill="1" applyBorder="1" applyAlignment="1">
      <alignment horizontal="center" wrapText="1"/>
    </xf>
    <xf numFmtId="0" fontId="3" fillId="11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06"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diagonalUp="0" diagonalDown="0">
        <left/>
        <right/>
        <top/>
        <bottom style="thin">
          <color theme="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0</xdr:row>
          <xdr:rowOff>200025</xdr:rowOff>
        </xdr:from>
        <xdr:to>
          <xdr:col>3</xdr:col>
          <xdr:colOff>190500</xdr:colOff>
          <xdr:row>0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133350</xdr:rowOff>
        </xdr:from>
        <xdr:to>
          <xdr:col>8</xdr:col>
          <xdr:colOff>695325</xdr:colOff>
          <xdr:row>0</xdr:row>
          <xdr:rowOff>571500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H3:AH8" totalsRowShown="0" headerRowDxfId="105" dataDxfId="104">
  <autoFilter ref="H3:AH8"/>
  <tableColumns count="27">
    <tableColumn id="1" name="Prénom de l'enfant" dataDxfId="103"/>
    <tableColumn id="2" name="Nom de l'enfant" dataDxfId="102"/>
    <tableColumn id="3" name="E-mail de l'enfant" dataDxfId="101" dataCellStyle="Lien hypertexte"/>
    <tableColumn id="4" name="N° portable de l'enfant" dataDxfId="100"/>
    <tableColumn id="5" name="Date de naissance" dataDxfId="99"/>
    <tableColumn id="6" name="Adresse postale de l'enfant" dataDxfId="98"/>
    <tableColumn id="7" name="Code postal" dataDxfId="97" dataCellStyle="Milliers"/>
    <tableColumn id="8" name="Ville" dataDxfId="96"/>
    <tableColumn id="9" name="Prénom 1 Tuteur" dataDxfId="95"/>
    <tableColumn id="10" name="NOM Tuteur 1" dataDxfId="94"/>
    <tableColumn id="11" name="E-mail  Tuteur 1" dataDxfId="93"/>
    <tableColumn id="12" name="Portable Tuteur 1" dataDxfId="92"/>
    <tableColumn id="13" name="Prénom Tuteur 2" dataDxfId="91"/>
    <tableColumn id="14" name="NOM Tuteur 2" dataDxfId="90"/>
    <tableColumn id="15" name="E-mail Tuteur 2" dataDxfId="89"/>
    <tableColumn id="16" name="Portable Tuteur 2" dataDxfId="88"/>
    <tableColumn id="17" name="licence" dataDxfId="87">
      <calculatedColumnFormula>IF(Tableau1[[#This Row],[Licence payé]]="Payé", "Oui",IF(Tableau1[[#This Row],[Licence payé]]="Non payé", "Non",IF(Tableau1[[#This Row],[Licence payé]]="","",)))</calculatedColumnFormula>
    </tableColumn>
    <tableColumn id="18" name="Numéro de licence" dataDxfId="86"/>
    <tableColumn id="19" name="Licence payé" dataDxfId="85"/>
    <tableColumn id="20" name="Certificat médical" dataDxfId="84"/>
    <tableColumn id="21" name="A soins" dataDxfId="83"/>
    <tableColumn id="22" name="A transport" dataDxfId="82"/>
    <tableColumn id="23" name="A image" dataDxfId="81"/>
    <tableColumn id="24" name="Taille(bas)" dataDxfId="80"/>
    <tableColumn id="25" name="Taille(haut)" dataDxfId="79"/>
    <tableColumn id="26" name="Taille (chaussette)" dataDxfId="78"/>
    <tableColumn id="27" name="ANNÉE" dataDxfId="77">
      <calculatedColumnFormula>YEAR($L4)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1" name="Tableau11" displayName="Tableau11" ref="A2:G8" totalsRowShown="0" headerRowDxfId="76" dataDxfId="75" tableBorderDxfId="74">
  <autoFilter ref="A2:G8"/>
  <tableColumns count="7">
    <tableColumn id="1" name="STAFF" dataDxfId="73"/>
    <tableColumn id="2" name="U 14" dataDxfId="72"/>
    <tableColumn id="3" name="U 12" dataDxfId="71"/>
    <tableColumn id="4" name="U 10" dataDxfId="70"/>
    <tableColumn id="5" name="U 8" dataDxfId="69"/>
    <tableColumn id="6" name="U 6" dataDxfId="68"/>
    <tableColumn id="7" name="BABY" dataDxfId="6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U14" displayName="TableauU14" ref="A4:G56" totalsRowShown="0" headerRowDxfId="66" headerRowBorderDxfId="65" tableBorderDxfId="64" totalsRowBorderDxfId="63">
  <autoFilter ref="A4:G56"/>
  <tableColumns count="7">
    <tableColumn id="1" name="Prénom" dataDxfId="4">
      <calculatedColumnFormula>IFERROR(VLOOKUP(1,BD!$B4:$AH$5000,7,0),"")</calculatedColumnFormula>
    </tableColumn>
    <tableColumn id="2" name="Nom " dataDxfId="3">
      <calculatedColumnFormula>IFERROR(VLOOKUP(1,BD!$B4:$AH$5000,8,0),"")</calculatedColumnFormula>
    </tableColumn>
    <tableColumn id="3" name="date _x000a_de naissance" dataDxfId="2">
      <calculatedColumnFormula>IFERROR(VLOOKUP(1,BD!$B4:$AH$5000,11,0),"")</calculatedColumnFormula>
    </tableColumn>
    <tableColumn id="4" name="N° _x000a_licence" dataDxfId="1">
      <calculatedColumnFormula>IFERROR(VLOOKUP(1,BD!$B4:$AH$5000,24,0),"")</calculatedColumnFormula>
    </tableColumn>
    <tableColumn id="5" name="N°" dataDxfId="62"/>
    <tableColumn id="6" name="Joueur _x000a_Arbitre" dataDxfId="61"/>
    <tableColumn id="7" name="J _x000a_de devant" dataDxfId="6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3" name="Tableau34" displayName="Tableau34" ref="A4:G70" totalsRowShown="0" headerRowDxfId="59" headerRowBorderDxfId="58" tableBorderDxfId="57" totalsRowBorderDxfId="56">
  <autoFilter ref="A4:G70"/>
  <tableColumns count="7">
    <tableColumn id="1" name="Prénom" dataDxfId="55">
      <calculatedColumnFormula>IFERROR(VLOOKUP(1,BD!$C$4:$AH$5000,6,0),"")</calculatedColumnFormula>
    </tableColumn>
    <tableColumn id="2" name="Nom " dataDxfId="54">
      <calculatedColumnFormula>IFERROR(VLOOKUP(1,BD!$C$4:$AH$5000,8,0),"")</calculatedColumnFormula>
    </tableColumn>
    <tableColumn id="3" name="date _x000a_de naissance" dataDxfId="53">
      <calculatedColumnFormula>IFERROR(VLOOKUP(1,BD!$C$4:$AH$5000,11,0),"")</calculatedColumnFormula>
    </tableColumn>
    <tableColumn id="4" name="N° _x000a_licence" dataDxfId="52"/>
    <tableColumn id="5" name="N°" dataDxfId="51"/>
    <tableColumn id="6" name="Joueur _x000a_Arbitre" dataDxfId="50"/>
    <tableColumn id="7" name="J _x000a_de devant" dataDxfId="49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4" name="Tableau35" displayName="Tableau35" ref="A4:G49" totalsRowShown="0" headerRowDxfId="48" headerRowBorderDxfId="47" tableBorderDxfId="46" totalsRowBorderDxfId="45">
  <autoFilter ref="A4:G49"/>
  <tableColumns count="7">
    <tableColumn id="1" name="Prénom" dataDxfId="44">
      <calculatedColumnFormula>IFERROR(VLOOKUP(1,BD!$D$4:$AH$5000,7,0),"")</calculatedColumnFormula>
    </tableColumn>
    <tableColumn id="2" name="Nom " dataDxfId="43">
      <calculatedColumnFormula>IFERROR(VLOOKUP(1,BD!$D$4:$AH$5000,8,0),"")</calculatedColumnFormula>
    </tableColumn>
    <tableColumn id="3" name="date _x000a_de naissance" dataDxfId="42">
      <calculatedColumnFormula>IFERROR(VLOOKUP(1,BD!$D$4:$AH$5000,11,0),"")</calculatedColumnFormula>
    </tableColumn>
    <tableColumn id="4" name="N° _x000a_licence" dataDxfId="41"/>
    <tableColumn id="5" name="N°" dataDxfId="40"/>
    <tableColumn id="6" name="Joueur _x000a_Arbitre" dataDxfId="39"/>
    <tableColumn id="7" name="J _x000a_de devant" dataDxfId="38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5" name="Tableau356" displayName="Tableau356" ref="A4:G63" totalsRowShown="0" headerRowDxfId="37" headerRowBorderDxfId="36" tableBorderDxfId="35" totalsRowBorderDxfId="34">
  <autoFilter ref="A4:G63"/>
  <tableColumns count="7">
    <tableColumn id="1" name="Prénom" dataDxfId="33">
      <calculatedColumnFormula>IFERROR(VLOOKUP(1,BD!$E4:AH$5000,4,0),"")</calculatedColumnFormula>
    </tableColumn>
    <tableColumn id="2" name="Nom " dataDxfId="32">
      <calculatedColumnFormula>IFERROR(VLOOKUP(1,BD!$E4:AH$5000,5,0),"")</calculatedColumnFormula>
    </tableColumn>
    <tableColumn id="3" name="date _x000a_de naissance" dataDxfId="31">
      <calculatedColumnFormula>IFERROR(VLOOKUP(1,BD!$E4:AH$5000,8,0),"")</calculatedColumnFormula>
    </tableColumn>
    <tableColumn id="4" name="N° _x000a_licence" dataDxfId="30">
      <calculatedColumnFormula>IFERROR(VLOOKUP(1,BD!$E4:AH$5000,21,0),"")</calculatedColumnFormula>
    </tableColumn>
    <tableColumn id="5" name="N°" dataDxfId="29"/>
    <tableColumn id="6" name="Joueur _x000a_Arbitre" dataDxfId="28"/>
    <tableColumn id="7" name="J _x000a_de devant" dataDxfId="27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7" name="Tableau358" displayName="Tableau358" ref="A4:G5" totalsRowShown="0" headerRowDxfId="26" headerRowBorderDxfId="25" tableBorderDxfId="24" totalsRowBorderDxfId="23">
  <autoFilter ref="A4:G5"/>
  <tableColumns count="7">
    <tableColumn id="1" name="Prénom" dataDxfId="22"/>
    <tableColumn id="2" name="Nom " dataDxfId="21"/>
    <tableColumn id="3" name="date _x000a_de naissance" dataDxfId="20"/>
    <tableColumn id="4" name="N° _x000a_licence" dataDxfId="19"/>
    <tableColumn id="5" name="N°" dataDxfId="18"/>
    <tableColumn id="6" name="Joueur _x000a_Arbitre" dataDxfId="17"/>
    <tableColumn id="7" name="J _x000a_de devant" dataDxfId="16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6" name="Tableau357" displayName="Tableau357" ref="A4:G13" totalsRowShown="0" headerRowDxfId="15" headerRowBorderDxfId="14" tableBorderDxfId="13" totalsRowBorderDxfId="12">
  <autoFilter ref="A4:G13"/>
  <tableColumns count="7">
    <tableColumn id="1" name="Prénom" dataDxfId="11">
      <calculatedColumnFormula>IFERROR(VLOOKUP(1,BD!$G4:AH$5000,2,0),"")</calculatedColumnFormula>
    </tableColumn>
    <tableColumn id="2" name="Nom " dataDxfId="10">
      <calculatedColumnFormula>IFERROR(VLOOKUP(1,BD!$G4:AI$5000,3,0),"")</calculatedColumnFormula>
    </tableColumn>
    <tableColumn id="3" name="date _x000a_de naissance" dataDxfId="9">
      <calculatedColumnFormula>IFERROR(VLOOKUP(1,BD!$G4:AJ$5000,6,0),"")</calculatedColumnFormula>
    </tableColumn>
    <tableColumn id="4" name="N° _x000a_licence" dataDxfId="8">
      <calculatedColumnFormula>IFERROR(VLOOKUP(1,BD!$G4:AK$5000,19,0),"")</calculatedColumnFormula>
    </tableColumn>
    <tableColumn id="5" name="N°" dataDxfId="7"/>
    <tableColumn id="6" name="Joueur _x000a_Arbitre" dataDxfId="6"/>
    <tableColumn id="7" name="J _x000a_de devant" dataDxfId="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mel@laposte.net" TargetMode="External"/><Relationship Id="rId13" Type="http://schemas.openxmlformats.org/officeDocument/2006/relationships/printerSettings" Target="../printerSettings/printerSettings2.bin"/><Relationship Id="rId18" Type="http://schemas.openxmlformats.org/officeDocument/2006/relationships/table" Target="../tables/table2.xml"/><Relationship Id="rId3" Type="http://schemas.openxmlformats.org/officeDocument/2006/relationships/hyperlink" Target="mailto:test@hotmail.com" TargetMode="Externa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table" Target="../tables/table1.xml"/><Relationship Id="rId2" Type="http://schemas.openxmlformats.org/officeDocument/2006/relationships/hyperlink" Target="mailto:lanbdaundel@test.fr" TargetMode="External"/><Relationship Id="rId16" Type="http://schemas.openxmlformats.org/officeDocument/2006/relationships/ctrlProp" Target="../ctrlProps/ctrlProp1.xml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5" Type="http://schemas.openxmlformats.org/officeDocument/2006/relationships/hyperlink" Target="mailto:testtut2@gmail.com" TargetMode="External"/><Relationship Id="rId15" Type="http://schemas.openxmlformats.org/officeDocument/2006/relationships/vmlDrawing" Target="../drawings/vmlDrawing3.vml"/><Relationship Id="rId10" Type="http://schemas.openxmlformats.org/officeDocument/2006/relationships/hyperlink" Target="mailto:rayanjulien@hotmail.fr" TargetMode="External"/><Relationship Id="rId19" Type="http://schemas.openxmlformats.org/officeDocument/2006/relationships/comments" Target="../comments2.xm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72"/>
  <sheetViews>
    <sheetView workbookViewId="0">
      <selection activeCell="E8" sqref="E8"/>
    </sheetView>
  </sheetViews>
  <sheetFormatPr baseColWidth="10" defaultRowHeight="15" x14ac:dyDescent="0.25"/>
  <cols>
    <col min="17" max="17" width="9.28515625" customWidth="1"/>
  </cols>
  <sheetData>
    <row r="1" spans="1:17" ht="15.75" thickBot="1" x14ac:dyDescent="0.3">
      <c r="A1" s="1" t="s">
        <v>0</v>
      </c>
      <c r="B1" s="49">
        <v>2008</v>
      </c>
      <c r="C1">
        <f>B1+1</f>
        <v>2009</v>
      </c>
      <c r="D1">
        <f>C1+1</f>
        <v>2010</v>
      </c>
      <c r="G1" s="49"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50" t="s">
        <v>8</v>
      </c>
      <c r="Q1" s="51">
        <v>1930</v>
      </c>
    </row>
    <row r="2" spans="1:17" x14ac:dyDescent="0.25">
      <c r="A2" s="4" t="s">
        <v>1</v>
      </c>
      <c r="B2">
        <f>B1+3</f>
        <v>2011</v>
      </c>
      <c r="C2">
        <f>B2+1</f>
        <v>2012</v>
      </c>
      <c r="H2" s="38">
        <v>2008</v>
      </c>
      <c r="I2" s="38">
        <v>2011</v>
      </c>
      <c r="J2" s="38">
        <v>2013</v>
      </c>
      <c r="K2" s="38">
        <v>2015</v>
      </c>
      <c r="L2" s="38">
        <v>2017</v>
      </c>
      <c r="M2" s="38">
        <v>2019</v>
      </c>
      <c r="N2" s="38">
        <v>2021</v>
      </c>
      <c r="O2" s="38"/>
      <c r="Q2" s="51">
        <v>1931</v>
      </c>
    </row>
    <row r="3" spans="1:17" x14ac:dyDescent="0.25">
      <c r="A3" s="5" t="s">
        <v>2</v>
      </c>
      <c r="B3">
        <f>B2+2</f>
        <v>2013</v>
      </c>
      <c r="C3">
        <f t="shared" ref="C3:C7" si="0">B3+1</f>
        <v>2014</v>
      </c>
      <c r="H3" s="38">
        <v>2009</v>
      </c>
      <c r="I3" s="38">
        <v>2012</v>
      </c>
      <c r="J3" s="38">
        <v>2014</v>
      </c>
      <c r="K3" s="38">
        <v>2016</v>
      </c>
      <c r="L3" s="38">
        <v>2018</v>
      </c>
      <c r="M3" s="38">
        <v>2020</v>
      </c>
      <c r="N3" s="38">
        <v>2022</v>
      </c>
      <c r="O3" s="38"/>
      <c r="Q3" s="51">
        <v>1932</v>
      </c>
    </row>
    <row r="4" spans="1:17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8">
        <v>2010</v>
      </c>
      <c r="I4" s="38"/>
      <c r="J4" s="38"/>
      <c r="K4" s="38"/>
      <c r="L4" s="38"/>
      <c r="M4" s="38"/>
      <c r="N4" s="38"/>
      <c r="O4" s="38"/>
      <c r="Q4" s="51">
        <v>1933</v>
      </c>
    </row>
    <row r="5" spans="1:17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51">
        <v>1934</v>
      </c>
    </row>
    <row r="6" spans="1:17" x14ac:dyDescent="0.25">
      <c r="A6" s="8" t="s">
        <v>5</v>
      </c>
      <c r="B6">
        <f t="shared" si="1"/>
        <v>2019</v>
      </c>
      <c r="C6">
        <f t="shared" si="0"/>
        <v>2020</v>
      </c>
      <c r="Q6" s="51">
        <v>1935</v>
      </c>
    </row>
    <row r="7" spans="1:17" x14ac:dyDescent="0.25">
      <c r="A7" t="s">
        <v>8</v>
      </c>
      <c r="B7">
        <f t="shared" si="1"/>
        <v>2021</v>
      </c>
      <c r="C7">
        <f t="shared" si="0"/>
        <v>2022</v>
      </c>
      <c r="Q7" s="51">
        <v>1936</v>
      </c>
    </row>
    <row r="8" spans="1:17" x14ac:dyDescent="0.25">
      <c r="Q8" s="51">
        <v>1937</v>
      </c>
    </row>
    <row r="9" spans="1:17" x14ac:dyDescent="0.25">
      <c r="A9" t="s">
        <v>21</v>
      </c>
      <c r="Q9" s="51">
        <v>1938</v>
      </c>
    </row>
    <row r="10" spans="1:17" x14ac:dyDescent="0.25">
      <c r="A10" t="s">
        <v>22</v>
      </c>
      <c r="Q10" s="51">
        <v>1939</v>
      </c>
    </row>
    <row r="11" spans="1:17" x14ac:dyDescent="0.25">
      <c r="A11" t="s">
        <v>23</v>
      </c>
      <c r="Q11" s="51">
        <v>1940</v>
      </c>
    </row>
    <row r="12" spans="1:17" x14ac:dyDescent="0.25">
      <c r="A12" t="s">
        <v>24</v>
      </c>
      <c r="Q12" s="51">
        <v>1941</v>
      </c>
    </row>
    <row r="13" spans="1:17" x14ac:dyDescent="0.25">
      <c r="A13" t="s">
        <v>25</v>
      </c>
      <c r="Q13" s="51">
        <v>1942</v>
      </c>
    </row>
    <row r="14" spans="1:17" x14ac:dyDescent="0.25">
      <c r="A14" t="s">
        <v>26</v>
      </c>
      <c r="Q14" s="51">
        <v>1943</v>
      </c>
    </row>
    <row r="15" spans="1:17" x14ac:dyDescent="0.25">
      <c r="A15" t="s">
        <v>27</v>
      </c>
      <c r="Q15" s="51">
        <v>1944</v>
      </c>
    </row>
    <row r="16" spans="1:17" x14ac:dyDescent="0.25">
      <c r="A16" t="s">
        <v>27</v>
      </c>
      <c r="Q16" s="51">
        <v>1945</v>
      </c>
    </row>
    <row r="17" spans="1:17" x14ac:dyDescent="0.25">
      <c r="Q17" s="51">
        <v>1946</v>
      </c>
    </row>
    <row r="18" spans="1:17" x14ac:dyDescent="0.25">
      <c r="A18" t="s">
        <v>6</v>
      </c>
      <c r="Q18" s="51">
        <v>1947</v>
      </c>
    </row>
    <row r="19" spans="1:17" x14ac:dyDescent="0.25">
      <c r="A19" t="s">
        <v>7</v>
      </c>
      <c r="Q19" s="51">
        <v>1948</v>
      </c>
    </row>
    <row r="20" spans="1:17" x14ac:dyDescent="0.25">
      <c r="Q20" s="51">
        <v>1949</v>
      </c>
    </row>
    <row r="21" spans="1:17" x14ac:dyDescent="0.25">
      <c r="Q21" s="51">
        <v>1950</v>
      </c>
    </row>
    <row r="22" spans="1:17" x14ac:dyDescent="0.25">
      <c r="Q22" s="51">
        <v>1951</v>
      </c>
    </row>
    <row r="23" spans="1:17" x14ac:dyDescent="0.25">
      <c r="Q23" s="51">
        <v>1952</v>
      </c>
    </row>
    <row r="24" spans="1:17" x14ac:dyDescent="0.25">
      <c r="Q24" s="51">
        <v>1953</v>
      </c>
    </row>
    <row r="25" spans="1:17" x14ac:dyDescent="0.25">
      <c r="Q25" s="51">
        <v>1954</v>
      </c>
    </row>
    <row r="26" spans="1:17" x14ac:dyDescent="0.25">
      <c r="Q26" s="51">
        <v>1955</v>
      </c>
    </row>
    <row r="27" spans="1:17" x14ac:dyDescent="0.25">
      <c r="Q27" s="51">
        <v>1956</v>
      </c>
    </row>
    <row r="28" spans="1:17" x14ac:dyDescent="0.25">
      <c r="Q28" s="51">
        <v>1957</v>
      </c>
    </row>
    <row r="29" spans="1:17" x14ac:dyDescent="0.25">
      <c r="Q29" s="51">
        <v>1958</v>
      </c>
    </row>
    <row r="30" spans="1:17" x14ac:dyDescent="0.25">
      <c r="Q30" s="51">
        <v>1959</v>
      </c>
    </row>
    <row r="31" spans="1:17" x14ac:dyDescent="0.25">
      <c r="Q31" s="51">
        <v>1960</v>
      </c>
    </row>
    <row r="32" spans="1:17" x14ac:dyDescent="0.25">
      <c r="Q32" s="51">
        <v>1961</v>
      </c>
    </row>
    <row r="33" spans="17:17" x14ac:dyDescent="0.25">
      <c r="Q33" s="51">
        <v>1962</v>
      </c>
    </row>
    <row r="34" spans="17:17" x14ac:dyDescent="0.25">
      <c r="Q34" s="51">
        <v>1963</v>
      </c>
    </row>
    <row r="35" spans="17:17" x14ac:dyDescent="0.25">
      <c r="Q35" s="51">
        <v>1964</v>
      </c>
    </row>
    <row r="36" spans="17:17" x14ac:dyDescent="0.25">
      <c r="Q36" s="51">
        <v>1965</v>
      </c>
    </row>
    <row r="37" spans="17:17" x14ac:dyDescent="0.25">
      <c r="Q37" s="51">
        <v>1966</v>
      </c>
    </row>
    <row r="38" spans="17:17" x14ac:dyDescent="0.25">
      <c r="Q38" s="51">
        <v>1967</v>
      </c>
    </row>
    <row r="39" spans="17:17" x14ac:dyDescent="0.25">
      <c r="Q39" s="51">
        <v>1968</v>
      </c>
    </row>
    <row r="40" spans="17:17" x14ac:dyDescent="0.25">
      <c r="Q40" s="51">
        <v>1969</v>
      </c>
    </row>
    <row r="41" spans="17:17" x14ac:dyDescent="0.25">
      <c r="Q41" s="51">
        <v>1970</v>
      </c>
    </row>
    <row r="42" spans="17:17" x14ac:dyDescent="0.25">
      <c r="Q42" s="51">
        <v>1971</v>
      </c>
    </row>
    <row r="43" spans="17:17" x14ac:dyDescent="0.25">
      <c r="Q43" s="51">
        <v>1972</v>
      </c>
    </row>
    <row r="44" spans="17:17" x14ac:dyDescent="0.25">
      <c r="Q44" s="51">
        <v>1973</v>
      </c>
    </row>
    <row r="45" spans="17:17" x14ac:dyDescent="0.25">
      <c r="Q45" s="51">
        <v>1974</v>
      </c>
    </row>
    <row r="46" spans="17:17" x14ac:dyDescent="0.25">
      <c r="Q46" s="51">
        <v>1975</v>
      </c>
    </row>
    <row r="47" spans="17:17" x14ac:dyDescent="0.25">
      <c r="Q47" s="51">
        <v>1976</v>
      </c>
    </row>
    <row r="48" spans="17:17" x14ac:dyDescent="0.25">
      <c r="Q48" s="51">
        <v>1977</v>
      </c>
    </row>
    <row r="49" spans="17:17" x14ac:dyDescent="0.25">
      <c r="Q49" s="51">
        <v>1978</v>
      </c>
    </row>
    <row r="50" spans="17:17" x14ac:dyDescent="0.25">
      <c r="Q50" s="51">
        <v>1979</v>
      </c>
    </row>
    <row r="51" spans="17:17" x14ac:dyDescent="0.25">
      <c r="Q51" s="51">
        <v>1980</v>
      </c>
    </row>
    <row r="52" spans="17:17" x14ac:dyDescent="0.25">
      <c r="Q52" s="51">
        <v>1981</v>
      </c>
    </row>
    <row r="53" spans="17:17" x14ac:dyDescent="0.25">
      <c r="Q53" s="51">
        <v>1982</v>
      </c>
    </row>
    <row r="54" spans="17:17" x14ac:dyDescent="0.25">
      <c r="Q54" s="51">
        <v>1983</v>
      </c>
    </row>
    <row r="55" spans="17:17" x14ac:dyDescent="0.25">
      <c r="Q55" s="51">
        <v>1984</v>
      </c>
    </row>
    <row r="56" spans="17:17" x14ac:dyDescent="0.25">
      <c r="Q56" s="51">
        <v>1985</v>
      </c>
    </row>
    <row r="57" spans="17:17" x14ac:dyDescent="0.25">
      <c r="Q57" s="51">
        <v>1986</v>
      </c>
    </row>
    <row r="58" spans="17:17" x14ac:dyDescent="0.25">
      <c r="Q58" s="51">
        <v>1987</v>
      </c>
    </row>
    <row r="59" spans="17:17" x14ac:dyDescent="0.25">
      <c r="Q59" s="51">
        <v>1988</v>
      </c>
    </row>
    <row r="60" spans="17:17" x14ac:dyDescent="0.25">
      <c r="Q60" s="51">
        <v>1989</v>
      </c>
    </row>
    <row r="61" spans="17:17" x14ac:dyDescent="0.25">
      <c r="Q61" s="51">
        <v>1990</v>
      </c>
    </row>
    <row r="62" spans="17:17" x14ac:dyDescent="0.25">
      <c r="Q62" s="51">
        <v>1991</v>
      </c>
    </row>
    <row r="63" spans="17:17" x14ac:dyDescent="0.25">
      <c r="Q63" s="51">
        <v>1992</v>
      </c>
    </row>
    <row r="64" spans="17:17" x14ac:dyDescent="0.25">
      <c r="Q64" s="51">
        <v>1993</v>
      </c>
    </row>
    <row r="65" spans="17:17" x14ac:dyDescent="0.25">
      <c r="Q65" s="51">
        <v>1994</v>
      </c>
    </row>
    <row r="66" spans="17:17" x14ac:dyDescent="0.25">
      <c r="Q66" s="51">
        <v>1995</v>
      </c>
    </row>
    <row r="67" spans="17:17" x14ac:dyDescent="0.25">
      <c r="Q67" s="51">
        <v>1996</v>
      </c>
    </row>
    <row r="68" spans="17:17" x14ac:dyDescent="0.25">
      <c r="Q68" s="51">
        <v>1997</v>
      </c>
    </row>
    <row r="69" spans="17:17" x14ac:dyDescent="0.25">
      <c r="Q69" s="51">
        <v>1998</v>
      </c>
    </row>
    <row r="70" spans="17:17" x14ac:dyDescent="0.25">
      <c r="Q70" s="51">
        <v>1999</v>
      </c>
    </row>
    <row r="71" spans="17:17" x14ac:dyDescent="0.25">
      <c r="Q71" s="51">
        <v>2000</v>
      </c>
    </row>
    <row r="72" spans="17:17" x14ac:dyDescent="0.25">
      <c r="Q72" s="51">
        <v>2001</v>
      </c>
    </row>
    <row r="73" spans="17:17" x14ac:dyDescent="0.25">
      <c r="Q73" s="51">
        <v>2002</v>
      </c>
    </row>
    <row r="74" spans="17:17" x14ac:dyDescent="0.25">
      <c r="Q74" s="51">
        <v>2003</v>
      </c>
    </row>
    <row r="75" spans="17:17" x14ac:dyDescent="0.25">
      <c r="Q75" s="51">
        <v>2004</v>
      </c>
    </row>
    <row r="76" spans="17:17" x14ac:dyDescent="0.25">
      <c r="Q76" s="51">
        <v>2005</v>
      </c>
    </row>
    <row r="77" spans="17:17" x14ac:dyDescent="0.25">
      <c r="Q77" s="51">
        <v>2006</v>
      </c>
    </row>
    <row r="78" spans="17:17" x14ac:dyDescent="0.25">
      <c r="Q78" s="51">
        <v>2007</v>
      </c>
    </row>
    <row r="79" spans="17:17" x14ac:dyDescent="0.25">
      <c r="Q79" s="51">
        <v>2008</v>
      </c>
    </row>
    <row r="80" spans="17:17" x14ac:dyDescent="0.25">
      <c r="Q80" s="51">
        <v>2009</v>
      </c>
    </row>
    <row r="81" spans="17:17" x14ac:dyDescent="0.25">
      <c r="Q81" s="51">
        <v>2010</v>
      </c>
    </row>
    <row r="82" spans="17:17" x14ac:dyDescent="0.25">
      <c r="Q82" s="51">
        <v>2011</v>
      </c>
    </row>
    <row r="83" spans="17:17" x14ac:dyDescent="0.25">
      <c r="Q83" s="51">
        <v>2012</v>
      </c>
    </row>
    <row r="84" spans="17:17" x14ac:dyDescent="0.25">
      <c r="Q84" s="51">
        <v>2013</v>
      </c>
    </row>
    <row r="85" spans="17:17" x14ac:dyDescent="0.25">
      <c r="Q85" s="51">
        <v>2014</v>
      </c>
    </row>
    <row r="86" spans="17:17" x14ac:dyDescent="0.25">
      <c r="Q86" s="51">
        <v>2015</v>
      </c>
    </row>
    <row r="87" spans="17:17" x14ac:dyDescent="0.25">
      <c r="Q87" s="51">
        <v>2016</v>
      </c>
    </row>
    <row r="88" spans="17:17" x14ac:dyDescent="0.25">
      <c r="Q88" s="51">
        <v>2017</v>
      </c>
    </row>
    <row r="89" spans="17:17" x14ac:dyDescent="0.25">
      <c r="Q89" s="51">
        <v>2018</v>
      </c>
    </row>
    <row r="90" spans="17:17" x14ac:dyDescent="0.25">
      <c r="Q90" s="51">
        <v>2019</v>
      </c>
    </row>
    <row r="91" spans="17:17" x14ac:dyDescent="0.25">
      <c r="Q91" s="51">
        <v>2020</v>
      </c>
    </row>
    <row r="92" spans="17:17" x14ac:dyDescent="0.25">
      <c r="Q92" s="51">
        <v>2021</v>
      </c>
    </row>
    <row r="93" spans="17:17" x14ac:dyDescent="0.25">
      <c r="Q93" s="51">
        <v>2022</v>
      </c>
    </row>
    <row r="94" spans="17:17" x14ac:dyDescent="0.25">
      <c r="Q94" s="51">
        <v>2023</v>
      </c>
    </row>
    <row r="95" spans="17:17" x14ac:dyDescent="0.25">
      <c r="Q95" s="51">
        <v>2024</v>
      </c>
    </row>
    <row r="96" spans="17:17" x14ac:dyDescent="0.25">
      <c r="Q96" s="51">
        <v>2025</v>
      </c>
    </row>
    <row r="97" spans="17:17" x14ac:dyDescent="0.25">
      <c r="Q97" s="51">
        <v>2026</v>
      </c>
    </row>
    <row r="98" spans="17:17" x14ac:dyDescent="0.25">
      <c r="Q98" s="51">
        <v>2027</v>
      </c>
    </row>
    <row r="99" spans="17:17" x14ac:dyDescent="0.25">
      <c r="Q99" s="51">
        <v>2028</v>
      </c>
    </row>
    <row r="100" spans="17:17" x14ac:dyDescent="0.25">
      <c r="Q100" s="51">
        <v>2029</v>
      </c>
    </row>
    <row r="101" spans="17:17" x14ac:dyDescent="0.25">
      <c r="Q101" s="51">
        <v>2030</v>
      </c>
    </row>
    <row r="102" spans="17:17" x14ac:dyDescent="0.25">
      <c r="Q102" s="51">
        <v>2031</v>
      </c>
    </row>
    <row r="103" spans="17:17" x14ac:dyDescent="0.25">
      <c r="Q103" s="51">
        <v>2032</v>
      </c>
    </row>
    <row r="104" spans="17:17" x14ac:dyDescent="0.25">
      <c r="Q104" s="51">
        <v>2033</v>
      </c>
    </row>
    <row r="105" spans="17:17" x14ac:dyDescent="0.25">
      <c r="Q105" s="51">
        <v>2034</v>
      </c>
    </row>
    <row r="106" spans="17:17" x14ac:dyDescent="0.25">
      <c r="Q106" s="51">
        <v>2035</v>
      </c>
    </row>
    <row r="107" spans="17:17" x14ac:dyDescent="0.25">
      <c r="Q107" s="51">
        <v>2036</v>
      </c>
    </row>
    <row r="108" spans="17:17" x14ac:dyDescent="0.25">
      <c r="Q108" s="51">
        <v>2037</v>
      </c>
    </row>
    <row r="109" spans="17:17" x14ac:dyDescent="0.25">
      <c r="Q109" s="51">
        <v>2038</v>
      </c>
    </row>
    <row r="110" spans="17:17" x14ac:dyDescent="0.25">
      <c r="Q110" s="51">
        <v>2039</v>
      </c>
    </row>
    <row r="111" spans="17:17" x14ac:dyDescent="0.25">
      <c r="Q111" s="51">
        <v>2040</v>
      </c>
    </row>
    <row r="112" spans="17:17" x14ac:dyDescent="0.25">
      <c r="Q112" s="51">
        <v>2041</v>
      </c>
    </row>
    <row r="113" spans="17:17" x14ac:dyDescent="0.25">
      <c r="Q113" s="51">
        <v>2042</v>
      </c>
    </row>
    <row r="114" spans="17:17" x14ac:dyDescent="0.25">
      <c r="Q114" s="51">
        <v>2043</v>
      </c>
    </row>
    <row r="115" spans="17:17" x14ac:dyDescent="0.25">
      <c r="Q115" s="51">
        <v>2044</v>
      </c>
    </row>
    <row r="116" spans="17:17" x14ac:dyDescent="0.25">
      <c r="Q116" s="51">
        <v>2045</v>
      </c>
    </row>
    <row r="117" spans="17:17" x14ac:dyDescent="0.25">
      <c r="Q117" s="51">
        <v>2046</v>
      </c>
    </row>
    <row r="118" spans="17:17" x14ac:dyDescent="0.25">
      <c r="Q118" s="51">
        <v>2047</v>
      </c>
    </row>
    <row r="119" spans="17:17" x14ac:dyDescent="0.25">
      <c r="Q119" s="51">
        <v>2048</v>
      </c>
    </row>
    <row r="120" spans="17:17" x14ac:dyDescent="0.25">
      <c r="Q120" s="51">
        <v>2049</v>
      </c>
    </row>
    <row r="121" spans="17:17" x14ac:dyDescent="0.25">
      <c r="Q121" s="51">
        <v>2050</v>
      </c>
    </row>
    <row r="122" spans="17:17" x14ac:dyDescent="0.25">
      <c r="Q122" s="51">
        <v>2051</v>
      </c>
    </row>
    <row r="123" spans="17:17" x14ac:dyDescent="0.25">
      <c r="Q123" s="51">
        <v>2052</v>
      </c>
    </row>
    <row r="124" spans="17:17" x14ac:dyDescent="0.25">
      <c r="Q124" s="51">
        <v>2053</v>
      </c>
    </row>
    <row r="125" spans="17:17" x14ac:dyDescent="0.25">
      <c r="Q125" s="51">
        <v>2054</v>
      </c>
    </row>
    <row r="126" spans="17:17" x14ac:dyDescent="0.25">
      <c r="Q126" s="51">
        <v>2055</v>
      </c>
    </row>
    <row r="127" spans="17:17" x14ac:dyDescent="0.25">
      <c r="Q127" s="51">
        <v>2056</v>
      </c>
    </row>
    <row r="128" spans="17:17" x14ac:dyDescent="0.25">
      <c r="Q128" s="51">
        <v>2057</v>
      </c>
    </row>
    <row r="129" spans="17:17" x14ac:dyDescent="0.25">
      <c r="Q129" s="51">
        <v>2058</v>
      </c>
    </row>
    <row r="130" spans="17:17" x14ac:dyDescent="0.25">
      <c r="Q130" s="51">
        <v>2059</v>
      </c>
    </row>
    <row r="131" spans="17:17" x14ac:dyDescent="0.25">
      <c r="Q131" s="51">
        <v>2060</v>
      </c>
    </row>
    <row r="132" spans="17:17" x14ac:dyDescent="0.25">
      <c r="Q132" s="51">
        <v>2061</v>
      </c>
    </row>
    <row r="133" spans="17:17" x14ac:dyDescent="0.25">
      <c r="Q133" s="51">
        <v>2062</v>
      </c>
    </row>
    <row r="134" spans="17:17" x14ac:dyDescent="0.25">
      <c r="Q134" s="51">
        <v>2063</v>
      </c>
    </row>
    <row r="135" spans="17:17" x14ac:dyDescent="0.25">
      <c r="Q135" s="51">
        <v>2064</v>
      </c>
    </row>
    <row r="136" spans="17:17" x14ac:dyDescent="0.25">
      <c r="Q136" s="51">
        <v>2065</v>
      </c>
    </row>
    <row r="137" spans="17:17" x14ac:dyDescent="0.25">
      <c r="Q137" s="51">
        <v>2066</v>
      </c>
    </row>
    <row r="138" spans="17:17" x14ac:dyDescent="0.25">
      <c r="Q138" s="51">
        <v>2067</v>
      </c>
    </row>
    <row r="139" spans="17:17" x14ac:dyDescent="0.25">
      <c r="Q139" s="51">
        <v>2068</v>
      </c>
    </row>
    <row r="140" spans="17:17" x14ac:dyDescent="0.25">
      <c r="Q140" s="51">
        <v>2069</v>
      </c>
    </row>
    <row r="141" spans="17:17" x14ac:dyDescent="0.25">
      <c r="Q141" s="51">
        <v>2070</v>
      </c>
    </row>
    <row r="142" spans="17:17" x14ac:dyDescent="0.25">
      <c r="Q142" s="51">
        <v>2071</v>
      </c>
    </row>
    <row r="143" spans="17:17" x14ac:dyDescent="0.25">
      <c r="Q143" s="51">
        <v>2072</v>
      </c>
    </row>
    <row r="144" spans="17:17" x14ac:dyDescent="0.25">
      <c r="Q144" s="51">
        <v>2073</v>
      </c>
    </row>
    <row r="145" spans="17:17" x14ac:dyDescent="0.25">
      <c r="Q145" s="51">
        <v>2074</v>
      </c>
    </row>
    <row r="146" spans="17:17" x14ac:dyDescent="0.25">
      <c r="Q146" s="51">
        <v>2075</v>
      </c>
    </row>
    <row r="147" spans="17:17" x14ac:dyDescent="0.25">
      <c r="Q147" s="51">
        <v>2076</v>
      </c>
    </row>
    <row r="148" spans="17:17" x14ac:dyDescent="0.25">
      <c r="Q148" s="51">
        <v>2077</v>
      </c>
    </row>
    <row r="149" spans="17:17" x14ac:dyDescent="0.25">
      <c r="Q149" s="51">
        <v>2078</v>
      </c>
    </row>
    <row r="150" spans="17:17" x14ac:dyDescent="0.25">
      <c r="Q150" s="51">
        <v>2079</v>
      </c>
    </row>
    <row r="151" spans="17:17" x14ac:dyDescent="0.25">
      <c r="Q151" s="51">
        <v>2080</v>
      </c>
    </row>
    <row r="152" spans="17:17" x14ac:dyDescent="0.25">
      <c r="Q152" s="51">
        <v>2081</v>
      </c>
    </row>
    <row r="153" spans="17:17" x14ac:dyDescent="0.25">
      <c r="Q153" s="51">
        <v>2082</v>
      </c>
    </row>
    <row r="154" spans="17:17" x14ac:dyDescent="0.25">
      <c r="Q154" s="51">
        <v>2083</v>
      </c>
    </row>
    <row r="155" spans="17:17" x14ac:dyDescent="0.25">
      <c r="Q155" s="51">
        <v>2084</v>
      </c>
    </row>
    <row r="156" spans="17:17" x14ac:dyDescent="0.25">
      <c r="Q156" s="51">
        <v>2085</v>
      </c>
    </row>
    <row r="157" spans="17:17" x14ac:dyDescent="0.25">
      <c r="Q157" s="51">
        <v>2086</v>
      </c>
    </row>
    <row r="158" spans="17:17" x14ac:dyDescent="0.25">
      <c r="Q158" s="51">
        <v>2087</v>
      </c>
    </row>
    <row r="159" spans="17:17" x14ac:dyDescent="0.25">
      <c r="Q159" s="51">
        <v>2088</v>
      </c>
    </row>
    <row r="160" spans="17:17" x14ac:dyDescent="0.25">
      <c r="Q160" s="51">
        <v>2089</v>
      </c>
    </row>
    <row r="161" spans="17:17" x14ac:dyDescent="0.25">
      <c r="Q161" s="51">
        <v>2090</v>
      </c>
    </row>
    <row r="162" spans="17:17" x14ac:dyDescent="0.25">
      <c r="Q162" s="51">
        <v>2091</v>
      </c>
    </row>
    <row r="163" spans="17:17" x14ac:dyDescent="0.25">
      <c r="Q163" s="51">
        <v>2092</v>
      </c>
    </row>
    <row r="164" spans="17:17" x14ac:dyDescent="0.25">
      <c r="Q164" s="51">
        <v>2093</v>
      </c>
    </row>
    <row r="165" spans="17:17" x14ac:dyDescent="0.25">
      <c r="Q165" s="51">
        <v>2094</v>
      </c>
    </row>
    <row r="166" spans="17:17" x14ac:dyDescent="0.25">
      <c r="Q166" s="51">
        <v>2095</v>
      </c>
    </row>
    <row r="167" spans="17:17" x14ac:dyDescent="0.25">
      <c r="Q167" s="51">
        <v>2096</v>
      </c>
    </row>
    <row r="168" spans="17:17" x14ac:dyDescent="0.25">
      <c r="Q168" s="51">
        <v>2097</v>
      </c>
    </row>
    <row r="169" spans="17:17" x14ac:dyDescent="0.25">
      <c r="Q169" s="51">
        <v>2098</v>
      </c>
    </row>
    <row r="170" spans="17:17" x14ac:dyDescent="0.25">
      <c r="Q170" s="51">
        <v>2099</v>
      </c>
    </row>
    <row r="171" spans="17:17" x14ac:dyDescent="0.25">
      <c r="Q171" s="51">
        <v>2100</v>
      </c>
    </row>
    <row r="172" spans="17:17" x14ac:dyDescent="0.25">
      <c r="Q172" s="51">
        <v>2101</v>
      </c>
    </row>
  </sheetData>
  <dataValidations count="1">
    <dataValidation type="list" allowBlank="1" showInputMessage="1" showErrorMessage="1" sqref="G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9"/>
  <sheetViews>
    <sheetView topLeftCell="B1" workbookViewId="0">
      <selection activeCell="D15" sqref="D15"/>
    </sheetView>
  </sheetViews>
  <sheetFormatPr baseColWidth="10" defaultRowHeight="15" x14ac:dyDescent="0.25"/>
  <sheetData>
    <row r="1" spans="1:16" ht="30" customHeight="1" x14ac:dyDescent="0.25">
      <c r="A1" s="77" t="s">
        <v>20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</row>
    <row r="2" spans="1:16" x14ac:dyDescent="0.25">
      <c r="L2" s="9"/>
    </row>
    <row r="9" spans="1:16" x14ac:dyDescent="0.25">
      <c r="L9" s="9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H8"/>
  <sheetViews>
    <sheetView tabSelected="1" workbookViewId="0">
      <pane xSplit="9" ySplit="3" topLeftCell="J4" activePane="bottomRight" state="frozen"/>
      <selection pane="topRight" activeCell="J1" sqref="J1"/>
      <selection pane="bottomLeft" activeCell="A3" sqref="A3"/>
      <selection pane="bottomRight" activeCell="G16" sqref="G16"/>
    </sheetView>
  </sheetViews>
  <sheetFormatPr baseColWidth="10" defaultRowHeight="15" x14ac:dyDescent="0.25"/>
  <cols>
    <col min="1" max="1" width="9.42578125" style="14" bestFit="1" customWidth="1"/>
    <col min="2" max="2" width="9.140625" style="33" bestFit="1" customWidth="1"/>
    <col min="3" max="4" width="9.140625" style="14" bestFit="1" customWidth="1"/>
    <col min="5" max="6" width="8.28515625" style="14" bestFit="1" customWidth="1"/>
    <col min="7" max="7" width="9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41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30.7109375" style="10" customWidth="1"/>
    <col min="25" max="25" width="15.7109375" style="40" customWidth="1"/>
    <col min="26" max="33" width="15.7109375" style="38" customWidth="1"/>
  </cols>
  <sheetData>
    <row r="1" spans="1:34" ht="48" customHeight="1" x14ac:dyDescent="0.25"/>
    <row r="2" spans="1:34" x14ac:dyDescent="0.25">
      <c r="A2" s="52" t="s">
        <v>8</v>
      </c>
      <c r="B2" s="53" t="s">
        <v>0</v>
      </c>
      <c r="C2" s="54" t="s">
        <v>1</v>
      </c>
      <c r="D2" s="55" t="s">
        <v>2</v>
      </c>
      <c r="E2" s="56" t="s">
        <v>3</v>
      </c>
      <c r="F2" s="57" t="s">
        <v>4</v>
      </c>
      <c r="G2" s="58" t="s">
        <v>5</v>
      </c>
    </row>
    <row r="3" spans="1:34" s="18" customFormat="1" ht="30" x14ac:dyDescent="0.25">
      <c r="A3" s="59">
        <f t="array" ref="A3">SUM(IF(ISNA(A4:A7),0,A4:A7))</f>
        <v>0</v>
      </c>
      <c r="B3" s="59">
        <f t="array" ref="B3">SUM(IF(ISNA(B4:B7),0,B4:B7))</f>
        <v>1</v>
      </c>
      <c r="C3" s="59">
        <f t="array" ref="C3">SUM(IF(ISNA(C4:C7),0,C4:C7))</f>
        <v>0</v>
      </c>
      <c r="D3" s="59">
        <f t="array" ref="D3">SUM(IF(ISNA(D4:D7),0,D4:D7))</f>
        <v>0</v>
      </c>
      <c r="E3" s="59">
        <f t="array" ref="E3">SUM(IF(ISNA(E4:E7),0,E4:E7))</f>
        <v>1</v>
      </c>
      <c r="F3" s="59">
        <f t="array" ref="F3">SUM(IF(ISNA(F4:F7),0,F4:F7))</f>
        <v>0</v>
      </c>
      <c r="G3" s="59">
        <f t="array" ref="G3">SUM(IF(ISNA(G4:G7),0,G4:G7))</f>
        <v>1</v>
      </c>
      <c r="H3" s="15" t="s">
        <v>9</v>
      </c>
      <c r="I3" s="15" t="s">
        <v>10</v>
      </c>
      <c r="J3" s="15" t="s">
        <v>11</v>
      </c>
      <c r="K3" s="16" t="s">
        <v>12</v>
      </c>
      <c r="L3" s="23" t="s">
        <v>75</v>
      </c>
      <c r="M3" s="23" t="s">
        <v>76</v>
      </c>
      <c r="N3" s="42" t="s">
        <v>13</v>
      </c>
      <c r="O3" s="15" t="s">
        <v>14</v>
      </c>
      <c r="P3" s="15" t="s">
        <v>15</v>
      </c>
      <c r="Q3" s="15" t="s">
        <v>77</v>
      </c>
      <c r="R3" s="15" t="s">
        <v>78</v>
      </c>
      <c r="S3" s="15" t="s">
        <v>79</v>
      </c>
      <c r="T3" s="15" t="s">
        <v>80</v>
      </c>
      <c r="U3" s="15" t="s">
        <v>81</v>
      </c>
      <c r="V3" s="15" t="s">
        <v>89</v>
      </c>
      <c r="W3" s="16" t="s">
        <v>88</v>
      </c>
      <c r="X3" s="17" t="s">
        <v>16</v>
      </c>
      <c r="Y3" s="43" t="s">
        <v>90</v>
      </c>
      <c r="Z3" s="35" t="s">
        <v>91</v>
      </c>
      <c r="AA3" s="34" t="s">
        <v>28</v>
      </c>
      <c r="AB3" s="37" t="s">
        <v>17</v>
      </c>
      <c r="AC3" s="37" t="s">
        <v>18</v>
      </c>
      <c r="AD3" s="37" t="s">
        <v>19</v>
      </c>
      <c r="AE3" s="36" t="s">
        <v>92</v>
      </c>
      <c r="AF3" s="36" t="s">
        <v>93</v>
      </c>
      <c r="AG3" s="36" t="s">
        <v>94</v>
      </c>
      <c r="AH3" s="15" t="s">
        <v>121</v>
      </c>
    </row>
    <row r="4" spans="1:34" x14ac:dyDescent="0.25">
      <c r="A4" s="60" t="e">
        <f t="array" ref="A4">IF($L4,VLOOKUP(Tableau1[[#This Row],[ANNÉE]],paramètres!$G$2:$G$4,1,FALSE)+1)-Tableau1[[#This Row],[ANNÉE]]</f>
        <v>#N/A</v>
      </c>
      <c r="B4" s="61" t="e">
        <f t="array" ref="B4">IF($L4,VLOOKUP(Tableau1[[#This Row],[ANNÉE]],paramètres!$H$2:$H$4,1,FALSE)+1)-Tableau1[[#This Row],[ANNÉE]]</f>
        <v>#N/A</v>
      </c>
      <c r="C4" s="61" t="e">
        <f t="array" ref="C4">IF($L4,VLOOKUP(Tableau1[[#This Row],[ANNÉE]],paramètres!$I$2:$I$4,1,FALSE)+1)-Tableau1[[#This Row],[ANNÉE]]</f>
        <v>#N/A</v>
      </c>
      <c r="D4" s="61" t="e">
        <f t="array" ref="D4">IF($L4,VLOOKUP(Tableau1[[#This Row],[ANNÉE]],paramètres!$J$2:$J$4,1,FALSE)+1)-Tableau1[[#This Row],[ANNÉE]]</f>
        <v>#N/A</v>
      </c>
      <c r="E4" s="61" t="e">
        <f t="array" ref="E4">IF($L4,VLOOKUP(Tableau1[[#This Row],[ANNÉE]],paramètres!$K$2:$K$4,1,FALSE)+1)-Tableau1[[#This Row],[ANNÉE]]</f>
        <v>#N/A</v>
      </c>
      <c r="F4" s="61" t="e">
        <f t="array" ref="F4">IF($L4,VLOOKUP(Tableau1[[#This Row],[ANNÉE]],paramètres!$L$2:$L$4,1,FALSE)+1)-Tableau1[[#This Row],[ANNÉE]]</f>
        <v>#N/A</v>
      </c>
      <c r="G4" s="62">
        <f>IF($L4,VLOOKUP(Tableau1[[#This Row],[ANNÉE]],paramètres!$M$2:$M$4,1,FALSE)+1)-Tableau1[[#This Row],[ANNÉE]]</f>
        <v>1</v>
      </c>
      <c r="H4" s="11" t="s">
        <v>42</v>
      </c>
      <c r="I4" s="11" t="s">
        <v>43</v>
      </c>
      <c r="J4" s="31" t="s">
        <v>44</v>
      </c>
      <c r="K4" s="25">
        <v>125478962</v>
      </c>
      <c r="L4" s="26">
        <v>43969</v>
      </c>
      <c r="M4" t="s">
        <v>29</v>
      </c>
      <c r="N4" s="28">
        <v>56300</v>
      </c>
      <c r="O4" t="s">
        <v>32</v>
      </c>
      <c r="P4" s="11" t="s">
        <v>30</v>
      </c>
      <c r="Q4" s="11" t="s">
        <v>67</v>
      </c>
      <c r="R4" s="31" t="s">
        <v>40</v>
      </c>
      <c r="S4" s="29" t="s">
        <v>41</v>
      </c>
      <c r="T4" s="11" t="s">
        <v>87</v>
      </c>
      <c r="U4" t="s">
        <v>82</v>
      </c>
      <c r="V4" s="32" t="s">
        <v>73</v>
      </c>
      <c r="W4" s="25">
        <v>214789654</v>
      </c>
      <c r="X4" s="30" t="str">
        <f>IF(Tableau1[[#This Row],[Licence payé]]="Payé", "Oui",IF(Tableau1[[#This Row],[Licence payé]]="Non payé", "Non",IF(Tableau1[[#This Row],[Licence payé]]="","",)))</f>
        <v>Oui</v>
      </c>
      <c r="Y4" s="40" t="s">
        <v>74</v>
      </c>
      <c r="Z4" s="39" t="s">
        <v>56</v>
      </c>
      <c r="AA4" s="39" t="s">
        <v>31</v>
      </c>
      <c r="AB4" s="39" t="s">
        <v>31</v>
      </c>
      <c r="AC4" s="39" t="s">
        <v>31</v>
      </c>
      <c r="AD4" s="39" t="s">
        <v>31</v>
      </c>
      <c r="AE4" s="39" t="s">
        <v>26</v>
      </c>
      <c r="AF4" s="39" t="s">
        <v>22</v>
      </c>
      <c r="AG4" s="39">
        <v>38</v>
      </c>
      <c r="AH4" s="39">
        <f t="shared" ref="AH4:AH7" si="0">YEAR($L4)</f>
        <v>2020</v>
      </c>
    </row>
    <row r="5" spans="1:34" x14ac:dyDescent="0.25">
      <c r="A5" s="60" t="e">
        <f t="array" ref="A5">IF($L5,VLOOKUP(Tableau1[[#This Row],[ANNÉE]],paramètres!$G$2:$G$4,1,FALSE)+1)-Tableau1[[#This Row],[ANNÉE]]</f>
        <v>#N/A</v>
      </c>
      <c r="B5" s="61" t="e">
        <f t="array" ref="B5">IF($L5,VLOOKUP(Tableau1[[#This Row],[ANNÉE]],paramètres!$H$2:$H$4,1,FALSE)+1)-Tableau1[[#This Row],[ANNÉE]]</f>
        <v>#N/A</v>
      </c>
      <c r="C5" s="61" t="e">
        <f t="array" ref="C5">IF($L5,VLOOKUP(Tableau1[[#This Row],[ANNÉE]],paramètres!$I$2:$I$4,1,FALSE)+1)-Tableau1[[#This Row],[ANNÉE]]</f>
        <v>#N/A</v>
      </c>
      <c r="D5" s="61" t="e">
        <f t="array" ref="D5">IF($L5,VLOOKUP(Tableau1[[#This Row],[ANNÉE]],paramètres!$J$2:$J$4,1,FALSE)+1)-Tableau1[[#This Row],[ANNÉE]]</f>
        <v>#N/A</v>
      </c>
      <c r="E5" s="61">
        <f t="array" ref="E5">IF($L5,VLOOKUP(Tableau1[[#This Row],[ANNÉE]],paramètres!$K$2:$K$4,1,FALSE)+1)-Tableau1[[#This Row],[ANNÉE]]</f>
        <v>1</v>
      </c>
      <c r="F5" s="61" t="e">
        <f t="array" ref="F5">IF($L5,VLOOKUP(Tableau1[[#This Row],[ANNÉE]],paramètres!$L$2:$L$4,1,FALSE)+1)-Tableau1[[#This Row],[ANNÉE]]</f>
        <v>#N/A</v>
      </c>
      <c r="G5" s="62" t="e">
        <f>IF($L5,VLOOKUP(Tableau1[[#This Row],[ANNÉE]],paramètres!$M$2:$M$4,1,FALSE)+1)-Tableau1[[#This Row],[ANNÉE]]</f>
        <v>#N/A</v>
      </c>
      <c r="H5" s="24" t="s">
        <v>45</v>
      </c>
      <c r="I5" s="24" t="s">
        <v>46</v>
      </c>
      <c r="J5" s="31" t="s">
        <v>47</v>
      </c>
      <c r="K5" s="25" t="s">
        <v>48</v>
      </c>
      <c r="L5" s="26">
        <v>42142</v>
      </c>
      <c r="M5" s="27" t="s">
        <v>49</v>
      </c>
      <c r="N5" s="28" t="s">
        <v>50</v>
      </c>
      <c r="O5" s="11" t="s">
        <v>51</v>
      </c>
      <c r="P5" s="11" t="s">
        <v>70</v>
      </c>
      <c r="Q5" s="11" t="s">
        <v>68</v>
      </c>
      <c r="R5" s="31" t="s">
        <v>52</v>
      </c>
      <c r="S5" s="29" t="s">
        <v>53</v>
      </c>
      <c r="T5" s="11" t="s">
        <v>86</v>
      </c>
      <c r="U5" s="11" t="s">
        <v>83</v>
      </c>
      <c r="V5" s="32" t="s">
        <v>54</v>
      </c>
      <c r="W5" s="25" t="s">
        <v>55</v>
      </c>
      <c r="X5" s="30" t="str">
        <f>IF(Tableau1[[#This Row],[Licence payé]]="Payé", "Oui",IF(Tableau1[[#This Row],[Licence payé]]="Non payé", "Non",IF(Tableau1[[#This Row],[Licence payé]]="","",)))</f>
        <v>Oui</v>
      </c>
      <c r="Y5" s="40" t="s">
        <v>105</v>
      </c>
      <c r="Z5" s="39" t="s">
        <v>56</v>
      </c>
      <c r="AA5" s="39" t="s">
        <v>31</v>
      </c>
      <c r="AB5" s="39" t="s">
        <v>61</v>
      </c>
      <c r="AC5" s="39" t="s">
        <v>61</v>
      </c>
      <c r="AD5" s="39" t="s">
        <v>31</v>
      </c>
      <c r="AE5" s="39" t="s">
        <v>22</v>
      </c>
      <c r="AF5" s="39" t="s">
        <v>22</v>
      </c>
      <c r="AG5" s="39">
        <v>42</v>
      </c>
      <c r="AH5" s="39">
        <f t="shared" si="0"/>
        <v>2015</v>
      </c>
    </row>
    <row r="6" spans="1:34" x14ac:dyDescent="0.25">
      <c r="A6" s="60" t="e">
        <f t="array" ref="A6">IF($L6,VLOOKUP(Tableau1[[#This Row],[ANNÉE]],paramètres!$G$2:$G$4,1,FALSE)+1)-Tableau1[[#This Row],[ANNÉE]]</f>
        <v>#N/A</v>
      </c>
      <c r="B6" s="61">
        <f t="array" ref="B6">IF($L6,VLOOKUP(Tableau1[[#This Row],[ANNÉE]],paramètres!$H$2:$H$4,1,FALSE)+1)-Tableau1[[#This Row],[ANNÉE]]</f>
        <v>1</v>
      </c>
      <c r="C6" s="61" t="e">
        <f t="array" ref="C6">IF($L6,VLOOKUP(Tableau1[[#This Row],[ANNÉE]],paramètres!$I$2:$I$4,1,FALSE)+1)-Tableau1[[#This Row],[ANNÉE]]</f>
        <v>#N/A</v>
      </c>
      <c r="D6" s="61" t="e">
        <f t="array" ref="D6">IF($L6,VLOOKUP(Tableau1[[#This Row],[ANNÉE]],paramètres!$J$2:$J$4,1,FALSE)+1)-Tableau1[[#This Row],[ANNÉE]]</f>
        <v>#N/A</v>
      </c>
      <c r="E6" s="61" t="e">
        <f t="array" ref="E6">IF($L6,VLOOKUP(Tableau1[[#This Row],[ANNÉE]],paramètres!$K$2:$K$4,1,FALSE)+1)-Tableau1[[#This Row],[ANNÉE]]</f>
        <v>#N/A</v>
      </c>
      <c r="F6" s="61" t="e">
        <f t="array" ref="F6">IF($L6,VLOOKUP(Tableau1[[#This Row],[ANNÉE]],paramètres!$L$2:$L$4,1,FALSE)+1)-Tableau1[[#This Row],[ANNÉE]]</f>
        <v>#N/A</v>
      </c>
      <c r="G6" s="62" t="e">
        <f>IF($L6,VLOOKUP(Tableau1[[#This Row],[ANNÉE]],paramètres!$M$2:$M$4,1,FALSE)+1)-Tableau1[[#This Row],[ANNÉE]]</f>
        <v>#N/A</v>
      </c>
      <c r="H6" s="24" t="s">
        <v>64</v>
      </c>
      <c r="I6" s="24" t="s">
        <v>65</v>
      </c>
      <c r="J6" s="32" t="s">
        <v>63</v>
      </c>
      <c r="K6" s="25" t="s">
        <v>57</v>
      </c>
      <c r="L6" s="26">
        <v>40087</v>
      </c>
      <c r="M6" s="27" t="s">
        <v>62</v>
      </c>
      <c r="N6" s="28">
        <v>25000</v>
      </c>
      <c r="O6" s="11" t="s">
        <v>71</v>
      </c>
      <c r="P6" s="11" t="s">
        <v>58</v>
      </c>
      <c r="Q6" s="11" t="s">
        <v>69</v>
      </c>
      <c r="R6" s="31" t="s">
        <v>66</v>
      </c>
      <c r="S6" s="29" t="s">
        <v>59</v>
      </c>
      <c r="T6" s="11" t="s">
        <v>85</v>
      </c>
      <c r="U6" s="11" t="s">
        <v>84</v>
      </c>
      <c r="V6" s="32" t="s">
        <v>72</v>
      </c>
      <c r="W6" s="25" t="s">
        <v>60</v>
      </c>
      <c r="X6" s="30" t="str">
        <f>IF(Tableau1[[#This Row],[Licence payé]]="Payé", "Oui",IF(Tableau1[[#This Row],[Licence payé]]="Non payé", "Non",IF(Tableau1[[#This Row],[Licence payé]]="","",)))</f>
        <v>Oui</v>
      </c>
      <c r="Y6" s="40" t="s">
        <v>106</v>
      </c>
      <c r="Z6" s="39" t="s">
        <v>56</v>
      </c>
      <c r="AA6" s="39" t="s">
        <v>61</v>
      </c>
      <c r="AB6" s="39" t="s">
        <v>61</v>
      </c>
      <c r="AC6" s="39" t="s">
        <v>61</v>
      </c>
      <c r="AD6" s="39" t="s">
        <v>61</v>
      </c>
      <c r="AE6" s="39" t="s">
        <v>23</v>
      </c>
      <c r="AF6" s="39" t="s">
        <v>25</v>
      </c>
      <c r="AG6" s="39">
        <v>42</v>
      </c>
      <c r="AH6" s="39">
        <f t="shared" si="0"/>
        <v>2009</v>
      </c>
    </row>
    <row r="7" spans="1:34" x14ac:dyDescent="0.25">
      <c r="A7" s="60" t="e">
        <f t="array" ref="A7">IF($L7,VLOOKUP(Tableau1[[#This Row],[ANNÉE]],paramètres!$G$2:$G$4,1,FALSE)+1)-Tableau1[[#This Row],[ANNÉE]]</f>
        <v>#N/A</v>
      </c>
      <c r="B7" s="61" t="e">
        <f t="array" ref="B7">IF($L7,VLOOKUP(Tableau1[[#This Row],[ANNÉE]],paramètres!$H$2:$H$4,1,FALSE)+1)-Tableau1[[#This Row],[ANNÉE]]</f>
        <v>#N/A</v>
      </c>
      <c r="C7" s="61" t="e">
        <f t="array" ref="C7">IF($L7,VLOOKUP(Tableau1[[#This Row],[ANNÉE]],paramètres!$I$2:$I$4,1,FALSE)+1)-Tableau1[[#This Row],[ANNÉE]]</f>
        <v>#N/A</v>
      </c>
      <c r="D7" s="61" t="e">
        <f t="array" ref="D7">IF($L7,VLOOKUP(Tableau1[[#This Row],[ANNÉE]],paramètres!$J$2:$J$4,1,FALSE)+1)-Tableau1[[#This Row],[ANNÉE]]</f>
        <v>#N/A</v>
      </c>
      <c r="E7" s="61" t="e">
        <f t="array" ref="E7">IF($L7,VLOOKUP(Tableau1[[#This Row],[ANNÉE]],paramètres!$K$2:$K$4,1,FALSE)+1)-Tableau1[[#This Row],[ANNÉE]]</f>
        <v>#N/A</v>
      </c>
      <c r="F7" s="61" t="e">
        <f t="array" ref="F7">IF($L7,VLOOKUP(Tableau1[[#This Row],[ANNÉE]],paramètres!$L$2:$L$4,1,FALSE)+1)-Tableau1[[#This Row],[ANNÉE]]</f>
        <v>#N/A</v>
      </c>
      <c r="G7" s="62" t="e">
        <f>IF($L7,VLOOKUP(Tableau1[[#This Row],[ANNÉE]],paramètres!$M$2:$M$4,1,FALSE)+1)-Tableau1[[#This Row],[ANNÉE]]</f>
        <v>#N/A</v>
      </c>
      <c r="H7" s="24" t="s">
        <v>45</v>
      </c>
      <c r="I7" s="24" t="s">
        <v>95</v>
      </c>
      <c r="J7" s="31" t="s">
        <v>96</v>
      </c>
      <c r="K7" s="25" t="s">
        <v>97</v>
      </c>
      <c r="L7" s="26">
        <v>37148</v>
      </c>
      <c r="M7" s="27" t="s">
        <v>98</v>
      </c>
      <c r="N7" s="28" t="s">
        <v>99</v>
      </c>
      <c r="O7" s="11" t="s">
        <v>100</v>
      </c>
      <c r="P7" s="11" t="s">
        <v>108</v>
      </c>
      <c r="Q7" s="11" t="s">
        <v>109</v>
      </c>
      <c r="R7" s="32" t="s">
        <v>110</v>
      </c>
      <c r="S7" s="29" t="s">
        <v>111</v>
      </c>
      <c r="T7" s="11" t="s">
        <v>112</v>
      </c>
      <c r="U7" s="11" t="s">
        <v>113</v>
      </c>
      <c r="V7" s="32" t="s">
        <v>114</v>
      </c>
      <c r="W7" s="25" t="s">
        <v>115</v>
      </c>
      <c r="X7" s="30" t="str">
        <f>IF(Tableau1[[#This Row],[Licence payé]]="Payé", "Oui",IF(Tableau1[[#This Row],[Licence payé]]="Non payé", "Non",IF(Tableau1[[#This Row],[Licence payé]]="","",)))</f>
        <v>Oui</v>
      </c>
      <c r="Y7" s="40" t="s">
        <v>107</v>
      </c>
      <c r="Z7" s="39" t="s">
        <v>56</v>
      </c>
      <c r="AA7" s="39" t="s">
        <v>61</v>
      </c>
      <c r="AB7" s="39" t="s">
        <v>31</v>
      </c>
      <c r="AC7" s="39" t="s">
        <v>31</v>
      </c>
      <c r="AD7" s="39" t="s">
        <v>31</v>
      </c>
      <c r="AE7" s="39" t="s">
        <v>21</v>
      </c>
      <c r="AF7" s="39" t="s">
        <v>23</v>
      </c>
      <c r="AG7" s="39">
        <v>32</v>
      </c>
      <c r="AH7" s="39">
        <f t="shared" si="0"/>
        <v>2001</v>
      </c>
    </row>
    <row r="8" spans="1:34" x14ac:dyDescent="0.25">
      <c r="A8" s="60" t="e">
        <f t="array" ref="A8">IF($L8,VLOOKUP(Tableau1[[#This Row],[ANNÉE]],paramètres!$G$2:$G$4,1,FALSE)+1)-Tableau1[[#This Row],[ANNÉE]]</f>
        <v>#N/A</v>
      </c>
      <c r="B8" s="61" t="e">
        <f t="array" ref="B8">IF($L8,VLOOKUP(Tableau1[[#This Row],[ANNÉE]],paramètres!$H$2:$H$4,1,FALSE)+1)-Tableau1[[#This Row],[ANNÉE]]</f>
        <v>#N/A</v>
      </c>
      <c r="C8" s="61" t="e">
        <f t="array" ref="C8">IF($L8,VLOOKUP(Tableau1[[#This Row],[ANNÉE]],paramètres!$I$2:$I$4,1,FALSE)+1)-Tableau1[[#This Row],[ANNÉE]]</f>
        <v>#N/A</v>
      </c>
      <c r="D8" s="61" t="e">
        <f t="array" ref="D8">IF($L8,VLOOKUP(Tableau1[[#This Row],[ANNÉE]],paramètres!$J$2:$J$4,1,FALSE)+1)-Tableau1[[#This Row],[ANNÉE]]</f>
        <v>#N/A</v>
      </c>
      <c r="E8" s="61" t="e">
        <f t="array" ref="E8">IF($L8,VLOOKUP(Tableau1[[#This Row],[ANNÉE]],paramètres!$K$2:$K$4,1,FALSE)+1)-Tableau1[[#This Row],[ANNÉE]]</f>
        <v>#N/A</v>
      </c>
      <c r="F8" s="61" t="e">
        <f t="array" ref="F8">IF($L8,VLOOKUP(Tableau1[[#This Row],[ANNÉE]],paramètres!$L$2:$L$4,1,FALSE)+1)-Tableau1[[#This Row],[ANNÉE]]</f>
        <v>#N/A</v>
      </c>
      <c r="G8" s="62">
        <f>IF($L8,VLOOKUP(Tableau1[[#This Row],[ANNÉE]],paramètres!$M$2:$M$4,1,FALSE)+1)-Tableau1[[#This Row],[ANNÉE]]</f>
        <v>1</v>
      </c>
      <c r="H8" s="24" t="s">
        <v>125</v>
      </c>
      <c r="I8" s="24" t="s">
        <v>126</v>
      </c>
      <c r="J8" s="32" t="s">
        <v>127</v>
      </c>
      <c r="K8" s="25">
        <v>214789654</v>
      </c>
      <c r="L8" s="26">
        <v>44149</v>
      </c>
      <c r="M8" s="27" t="s">
        <v>128</v>
      </c>
      <c r="N8" s="28">
        <v>13000</v>
      </c>
      <c r="O8" s="11" t="s">
        <v>129</v>
      </c>
      <c r="P8" s="11" t="s">
        <v>130</v>
      </c>
      <c r="Q8" s="11" t="s">
        <v>131</v>
      </c>
      <c r="R8" s="32" t="s">
        <v>132</v>
      </c>
      <c r="S8" s="29" t="s">
        <v>122</v>
      </c>
      <c r="T8" s="11" t="s">
        <v>133</v>
      </c>
      <c r="U8" s="11" t="s">
        <v>134</v>
      </c>
      <c r="V8" s="32" t="s">
        <v>135</v>
      </c>
      <c r="W8" s="25" t="s">
        <v>123</v>
      </c>
      <c r="X8" s="30" t="str">
        <f>IF(Tableau1[[#This Row],[Licence payé]]="Payé", "Oui",IF(Tableau1[[#This Row],[Licence payé]]="Non payé", "Non",IF(Tableau1[[#This Row],[Licence payé]]="","",)))</f>
        <v>Oui</v>
      </c>
      <c r="Y8" s="40" t="s">
        <v>124</v>
      </c>
      <c r="Z8" s="39" t="s">
        <v>56</v>
      </c>
      <c r="AA8" s="39" t="s">
        <v>61</v>
      </c>
      <c r="AB8" s="39" t="s">
        <v>31</v>
      </c>
      <c r="AC8" s="39" t="s">
        <v>31</v>
      </c>
      <c r="AD8" s="39" t="s">
        <v>61</v>
      </c>
      <c r="AE8" s="39" t="s">
        <v>23</v>
      </c>
      <c r="AF8" s="39" t="s">
        <v>23</v>
      </c>
      <c r="AG8" s="39">
        <v>45</v>
      </c>
      <c r="AH8" s="63">
        <f>YEAR($L8)</f>
        <v>2020</v>
      </c>
    </row>
  </sheetData>
  <conditionalFormatting sqref="A2:G17 A22:G1048576 A21:E21 G21 A1:D1 F1:G1 A19:D20 F19:G19 A18:E18 G18">
    <cfRule type="containsErrors" dxfId="0" priority="1">
      <formula>ISERROR(A1)</formula>
    </cfRule>
  </conditionalFormatting>
  <hyperlinks>
    <hyperlink ref="R4" r:id="rId1" display="mdurox@netcourrier.com"/>
    <hyperlink ref="J4" r:id="rId2"/>
    <hyperlink ref="J6" r:id="rId3"/>
    <hyperlink ref="R6" r:id="rId4"/>
    <hyperlink ref="V6" r:id="rId5"/>
    <hyperlink ref="V4" r:id="rId6"/>
    <hyperlink ref="V5" r:id="rId7"/>
    <hyperlink ref="R7" r:id="rId8" display="essaimel@laposte.net"/>
    <hyperlink ref="J8" r:id="rId9"/>
    <hyperlink ref="R8" r:id="rId10"/>
    <hyperlink ref="V8" r:id="rId11"/>
    <hyperlink ref="V7" r:id="rId12"/>
  </hyperlinks>
  <pageMargins left="0.7" right="0.7" top="0.75" bottom="0.75" header="0.3" footer="0.3"/>
  <pageSetup paperSize="9" orientation="portrait" horizontalDpi="4294967293" verticalDpi="0" r:id="rId13"/>
  <drawing r:id="rId14"/>
  <legacyDrawing r:id="rId1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16" name="Button 5">
              <controlPr defaultSize="0" print="0" autoFill="0" autoPict="0" macro="[0]!CopyData2">
                <anchor moveWithCells="1" sizeWithCells="1">
                  <from>
                    <xdr:col>1</xdr:col>
                    <xdr:colOff>95250</xdr:colOff>
                    <xdr:row>0</xdr:row>
                    <xdr:rowOff>200025</xdr:rowOff>
                  </from>
                  <to>
                    <xdr:col>3</xdr:col>
                    <xdr:colOff>190500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2">
    <tablePart r:id="rId17"/>
    <tablePart r:id="rId18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56"/>
  <sheetViews>
    <sheetView workbookViewId="0">
      <selection activeCell="A5" sqref="A5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70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64" t="s">
        <v>33</v>
      </c>
      <c r="C1" s="67"/>
      <c r="E1" s="64"/>
      <c r="F1" s="64"/>
      <c r="G1" s="64"/>
    </row>
    <row r="2" spans="1:7" ht="33.75" x14ac:dyDescent="0.25">
      <c r="B2" s="19" t="s">
        <v>34</v>
      </c>
      <c r="C2" s="71"/>
      <c r="D2" s="48"/>
      <c r="E2" s="48"/>
      <c r="F2" s="48" t="s">
        <v>116</v>
      </c>
      <c r="G2" s="48"/>
    </row>
    <row r="3" spans="1:7" ht="33.75" x14ac:dyDescent="0.25">
      <c r="B3" s="20" t="s">
        <v>35</v>
      </c>
      <c r="C3" s="72"/>
      <c r="D3" s="72"/>
      <c r="E3" s="22" t="s">
        <v>36</v>
      </c>
      <c r="F3" s="21"/>
      <c r="G3" s="21"/>
    </row>
    <row r="4" spans="1:7" s="18" customFormat="1" ht="30" x14ac:dyDescent="0.25">
      <c r="A4" s="45" t="s">
        <v>37</v>
      </c>
      <c r="B4" s="45" t="s">
        <v>38</v>
      </c>
      <c r="C4" s="69" t="s">
        <v>101</v>
      </c>
      <c r="D4" s="69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11" t="str">
        <f>IFERROR(VLOOKUP(1,BD!$B4:$AH$5000,7,0),"")</f>
        <v>Excel</v>
      </c>
      <c r="B5" s="11" t="str">
        <f>IFERROR(VLOOKUP(1,BD!$B4:$AH$5000,8,0),"")</f>
        <v>DUPONT</v>
      </c>
      <c r="C5" s="65">
        <f>IFERROR(VLOOKUP(1,BD!$B4:$AH$5000,11,0),"")</f>
        <v>40087</v>
      </c>
      <c r="D5" s="40" t="str">
        <f>IFERROR(VLOOKUP(1,BD!$B4:$AH$5000,24,0),"")</f>
        <v>2004 05 1 444 444</v>
      </c>
      <c r="E5" s="11"/>
      <c r="F5" s="11"/>
      <c r="G5" s="11"/>
    </row>
    <row r="6" spans="1:7" x14ac:dyDescent="0.25">
      <c r="A6" s="11" t="str">
        <f>IFERROR(VLOOKUP(1,BD!$B7:$AH$5000,7,0),"")</f>
        <v/>
      </c>
      <c r="B6" s="11" t="str">
        <f>IFERROR(VLOOKUP(1,BD!$B7:$AH$5000,8,0),"")</f>
        <v/>
      </c>
      <c r="C6" s="65" t="str">
        <f>IFERROR(VLOOKUP(1,BD!$B7:$AH$5000,11,0),"")</f>
        <v/>
      </c>
      <c r="D6" s="40" t="str">
        <f>IFERROR(VLOOKUP(1,BD!$B7:$AH$5000,24,0),"")</f>
        <v/>
      </c>
      <c r="E6" s="11"/>
      <c r="F6" s="11"/>
      <c r="G6" s="11"/>
    </row>
    <row r="7" spans="1:7" x14ac:dyDescent="0.25">
      <c r="A7" s="11" t="str">
        <f>IFERROR(VLOOKUP(1,BD!$B48:$AH$5000,7,0),"")</f>
        <v/>
      </c>
      <c r="B7" s="11" t="str">
        <f>IFERROR(VLOOKUP(1,BD!$B48:$AH$5000,8,0),"")</f>
        <v/>
      </c>
      <c r="C7" s="65" t="str">
        <f>IFERROR(VLOOKUP(1,BD!$B48:$AH$5000,11,0),"")</f>
        <v/>
      </c>
      <c r="D7" s="40" t="str">
        <f>IFERROR(VLOOKUP(1,BD!$B48:$AH$5000,24,0),"")</f>
        <v/>
      </c>
      <c r="E7" s="11"/>
      <c r="F7" s="11"/>
      <c r="G7" s="11"/>
    </row>
    <row r="8" spans="1:7" x14ac:dyDescent="0.25">
      <c r="A8" s="11" t="str">
        <f>IFERROR(VLOOKUP(1,BD!$B49:$AH$5000,7,0),"")</f>
        <v/>
      </c>
      <c r="B8" s="11" t="str">
        <f>IFERROR(VLOOKUP(1,BD!$B49:$AH$5000,8,0),"")</f>
        <v/>
      </c>
      <c r="C8" s="65" t="str">
        <f>IFERROR(VLOOKUP(1,BD!$B49:$AH$5000,11,0),"")</f>
        <v/>
      </c>
      <c r="D8" s="40" t="str">
        <f>IFERROR(VLOOKUP(1,BD!$B49:$AH$5000,24,0),"")</f>
        <v/>
      </c>
      <c r="E8" s="11"/>
      <c r="F8" s="11"/>
      <c r="G8" s="11"/>
    </row>
    <row r="9" spans="1:7" x14ac:dyDescent="0.25">
      <c r="A9" s="11" t="str">
        <f>IFERROR(VLOOKUP(1,BD!$B50:$AH$5000,7,0),"")</f>
        <v/>
      </c>
      <c r="B9" s="11" t="str">
        <f>IFERROR(VLOOKUP(1,BD!$B50:$AH$5000,8,0),"")</f>
        <v/>
      </c>
      <c r="C9" s="65" t="str">
        <f>IFERROR(VLOOKUP(1,BD!$B50:$AH$5000,11,0),"")</f>
        <v/>
      </c>
      <c r="D9" s="40" t="str">
        <f>IFERROR(VLOOKUP(1,BD!$B50:$AH$5000,24,0),"")</f>
        <v/>
      </c>
      <c r="E9" s="11"/>
      <c r="F9" s="11"/>
      <c r="G9" s="11"/>
    </row>
    <row r="10" spans="1:7" x14ac:dyDescent="0.25">
      <c r="A10" s="11" t="str">
        <f>IFERROR(VLOOKUP(1,BD!$B51:$AH$5000,7,0),"")</f>
        <v/>
      </c>
      <c r="B10" s="11" t="str">
        <f>IFERROR(VLOOKUP(1,BD!$B51:$AH$5000,8,0),"")</f>
        <v/>
      </c>
      <c r="C10" s="65" t="str">
        <f>IFERROR(VLOOKUP(1,BD!$B51:$AH$5000,11,0),"")</f>
        <v/>
      </c>
      <c r="D10" s="40" t="str">
        <f>IFERROR(VLOOKUP(1,BD!$B51:$AH$5000,24,0),"")</f>
        <v/>
      </c>
      <c r="E10" s="11"/>
      <c r="F10" s="11"/>
      <c r="G10" s="11"/>
    </row>
    <row r="11" spans="1:7" x14ac:dyDescent="0.25">
      <c r="A11" s="11" t="str">
        <f>IFERROR(VLOOKUP(1,BD!$B52:$AH$5000,7,0),"")</f>
        <v/>
      </c>
      <c r="B11" s="11" t="str">
        <f>IFERROR(VLOOKUP(1,BD!$B52:$AH$5000,8,0),"")</f>
        <v/>
      </c>
      <c r="C11" s="65" t="str">
        <f>IFERROR(VLOOKUP(1,BD!$B52:$AH$5000,11,0),"")</f>
        <v/>
      </c>
      <c r="D11" s="40" t="str">
        <f>IFERROR(VLOOKUP(1,BD!$B52:$AH$5000,24,0),"")</f>
        <v/>
      </c>
      <c r="E11" s="11"/>
      <c r="F11" s="11"/>
      <c r="G11" s="11"/>
    </row>
    <row r="12" spans="1:7" x14ac:dyDescent="0.25">
      <c r="A12" s="11" t="str">
        <f>IFERROR(VLOOKUP(1,BD!$B53:$AH$5000,7,0),"")</f>
        <v/>
      </c>
      <c r="B12" s="11" t="str">
        <f>IFERROR(VLOOKUP(1,BD!$B53:$AH$5000,8,0),"")</f>
        <v/>
      </c>
      <c r="C12" s="65" t="str">
        <f>IFERROR(VLOOKUP(1,BD!$B53:$AH$5000,11,0),"")</f>
        <v/>
      </c>
      <c r="D12" s="40" t="str">
        <f>IFERROR(VLOOKUP(1,BD!$B53:$AH$5000,24,0),"")</f>
        <v/>
      </c>
      <c r="E12" s="11"/>
      <c r="F12" s="11"/>
      <c r="G12" s="11"/>
    </row>
    <row r="13" spans="1:7" x14ac:dyDescent="0.25">
      <c r="A13" s="11" t="str">
        <f>IFERROR(VLOOKUP(1,BD!$B54:$AH$5000,7,0),"")</f>
        <v/>
      </c>
      <c r="B13" s="11" t="str">
        <f>IFERROR(VLOOKUP(1,BD!$B54:$AH$5000,8,0),"")</f>
        <v/>
      </c>
      <c r="C13" s="65" t="str">
        <f>IFERROR(VLOOKUP(1,BD!$B54:$AH$5000,11,0),"")</f>
        <v/>
      </c>
      <c r="D13" s="40" t="str">
        <f>IFERROR(VLOOKUP(1,BD!$B54:$AH$5000,24,0),"")</f>
        <v/>
      </c>
      <c r="E13" s="11"/>
      <c r="F13" s="11"/>
      <c r="G13" s="11"/>
    </row>
    <row r="14" spans="1:7" x14ac:dyDescent="0.25">
      <c r="A14" s="11" t="str">
        <f>IFERROR(VLOOKUP(1,BD!$B55:$AH$5000,7,0),"")</f>
        <v/>
      </c>
      <c r="B14" s="11" t="str">
        <f>IFERROR(VLOOKUP(1,BD!$B55:$AH$5000,8,0),"")</f>
        <v/>
      </c>
      <c r="C14" s="65" t="str">
        <f>IFERROR(VLOOKUP(1,BD!$B55:$AH$5000,11,0),"")</f>
        <v/>
      </c>
      <c r="D14" s="40" t="str">
        <f>IFERROR(VLOOKUP(1,BD!$B55:$AH$5000,24,0),"")</f>
        <v/>
      </c>
      <c r="E14" s="11"/>
      <c r="F14" s="11"/>
      <c r="G14" s="11"/>
    </row>
    <row r="15" spans="1:7" x14ac:dyDescent="0.25">
      <c r="A15" s="11" t="str">
        <f>IFERROR(VLOOKUP(1,BD!$B56:$AH$5000,7,0),"")</f>
        <v/>
      </c>
      <c r="B15" s="11" t="str">
        <f>IFERROR(VLOOKUP(1,BD!$B56:$AH$5000,8,0),"")</f>
        <v/>
      </c>
      <c r="C15" s="65" t="str">
        <f>IFERROR(VLOOKUP(1,BD!$B56:$AH$5000,11,0),"")</f>
        <v/>
      </c>
      <c r="D15" s="40" t="str">
        <f>IFERROR(VLOOKUP(1,BD!$B56:$AH$5000,24,0),"")</f>
        <v/>
      </c>
      <c r="E15" s="11"/>
      <c r="F15" s="11"/>
      <c r="G15" s="11"/>
    </row>
    <row r="16" spans="1:7" x14ac:dyDescent="0.25">
      <c r="A16" s="11" t="str">
        <f>IFERROR(VLOOKUP(1,BD!$B57:$AH$5000,7,0),"")</f>
        <v/>
      </c>
      <c r="B16" s="11" t="str">
        <f>IFERROR(VLOOKUP(1,BD!$B57:$AH$5000,8,0),"")</f>
        <v/>
      </c>
      <c r="C16" s="65" t="str">
        <f>IFERROR(VLOOKUP(1,BD!$B57:$AH$5000,11,0),"")</f>
        <v/>
      </c>
      <c r="D16" s="40" t="str">
        <f>IFERROR(VLOOKUP(1,BD!$B57:$AH$5000,24,0),"")</f>
        <v/>
      </c>
      <c r="E16" s="11"/>
      <c r="F16" s="11"/>
      <c r="G16" s="11"/>
    </row>
    <row r="17" spans="1:7" x14ac:dyDescent="0.25">
      <c r="A17" s="11" t="str">
        <f>IFERROR(VLOOKUP(1,BD!$B58:$AH$5000,7,0),"")</f>
        <v/>
      </c>
      <c r="B17" s="11" t="str">
        <f>IFERROR(VLOOKUP(1,BD!$B58:$AH$5000,8,0),"")</f>
        <v/>
      </c>
      <c r="C17" s="65" t="str">
        <f>IFERROR(VLOOKUP(1,BD!$B58:$AH$5000,11,0),"")</f>
        <v/>
      </c>
      <c r="D17" s="40" t="str">
        <f>IFERROR(VLOOKUP(1,BD!$B58:$AH$5000,24,0),"")</f>
        <v/>
      </c>
      <c r="E17" s="11"/>
      <c r="F17" s="11"/>
      <c r="G17" s="11"/>
    </row>
    <row r="18" spans="1:7" x14ac:dyDescent="0.25">
      <c r="A18" s="11" t="str">
        <f>IFERROR(VLOOKUP(1,BD!$B59:$AH$5000,7,0),"")</f>
        <v/>
      </c>
      <c r="B18" s="11" t="str">
        <f>IFERROR(VLOOKUP(1,BD!$B59:$AH$5000,8,0),"")</f>
        <v/>
      </c>
      <c r="C18" s="65" t="str">
        <f>IFERROR(VLOOKUP(1,BD!$B59:$AH$5000,11,0),"")</f>
        <v/>
      </c>
      <c r="D18" s="40" t="str">
        <f>IFERROR(VLOOKUP(1,BD!$B59:$AH$5000,24,0),"")</f>
        <v/>
      </c>
      <c r="E18" s="11"/>
      <c r="F18" s="11"/>
      <c r="G18" s="11"/>
    </row>
    <row r="19" spans="1:7" x14ac:dyDescent="0.25">
      <c r="A19" s="11" t="str">
        <f>IFERROR(VLOOKUP(1,BD!$B60:$AH$5000,7,0),"")</f>
        <v/>
      </c>
      <c r="B19" s="11" t="str">
        <f>IFERROR(VLOOKUP(1,BD!$B60:$AH$5000,8,0),"")</f>
        <v/>
      </c>
      <c r="C19" s="65" t="str">
        <f>IFERROR(VLOOKUP(1,BD!$B60:$AH$5000,11,0),"")</f>
        <v/>
      </c>
      <c r="D19" s="40" t="str">
        <f>IFERROR(VLOOKUP(1,BD!$B60:$AH$5000,24,0),"")</f>
        <v/>
      </c>
      <c r="E19" s="11"/>
      <c r="F19" s="11"/>
      <c r="G19" s="11"/>
    </row>
    <row r="20" spans="1:7" x14ac:dyDescent="0.25">
      <c r="A20" s="11" t="str">
        <f>IFERROR(VLOOKUP(1,BD!$B61:$AH$5000,7,0),"")</f>
        <v/>
      </c>
      <c r="B20" s="11" t="str">
        <f>IFERROR(VLOOKUP(1,BD!$B61:$AH$5000,8,0),"")</f>
        <v/>
      </c>
      <c r="C20" s="65" t="str">
        <f>IFERROR(VLOOKUP(1,BD!$B61:$AH$5000,11,0),"")</f>
        <v/>
      </c>
      <c r="D20" s="40" t="str">
        <f>IFERROR(VLOOKUP(1,BD!$B61:$AH$5000,24,0),"")</f>
        <v/>
      </c>
      <c r="E20" s="11"/>
      <c r="F20" s="11"/>
      <c r="G20" s="11"/>
    </row>
    <row r="21" spans="1:7" x14ac:dyDescent="0.25">
      <c r="A21" s="11" t="str">
        <f>IFERROR(VLOOKUP(1,BD!$B62:$AH$5000,7,0),"")</f>
        <v/>
      </c>
      <c r="B21" s="11" t="str">
        <f>IFERROR(VLOOKUP(1,BD!$B62:$AH$5000,8,0),"")</f>
        <v/>
      </c>
      <c r="C21" s="65" t="str">
        <f>IFERROR(VLOOKUP(1,BD!$B62:$AH$5000,11,0),"")</f>
        <v/>
      </c>
      <c r="D21" s="40" t="str">
        <f>IFERROR(VLOOKUP(1,BD!$B62:$AH$5000,24,0),"")</f>
        <v/>
      </c>
      <c r="E21" s="11"/>
      <c r="F21" s="11"/>
      <c r="G21" s="11"/>
    </row>
    <row r="22" spans="1:7" x14ac:dyDescent="0.25">
      <c r="A22" s="11" t="str">
        <f>IFERROR(VLOOKUP(1,BD!$B63:$AH$5000,7,0),"")</f>
        <v/>
      </c>
      <c r="B22" s="11" t="str">
        <f>IFERROR(VLOOKUP(1,BD!$B63:$AH$5000,8,0),"")</f>
        <v/>
      </c>
      <c r="C22" s="65" t="str">
        <f>IFERROR(VLOOKUP(1,BD!$B63:$AH$5000,11,0),"")</f>
        <v/>
      </c>
      <c r="D22" s="40" t="str">
        <f>IFERROR(VLOOKUP(1,BD!$B63:$AH$5000,24,0),"")</f>
        <v/>
      </c>
      <c r="E22" s="11"/>
      <c r="F22" s="11"/>
      <c r="G22" s="11"/>
    </row>
    <row r="23" spans="1:7" x14ac:dyDescent="0.25">
      <c r="A23" s="11" t="str">
        <f>IFERROR(VLOOKUP(1,BD!$B64:$AH$5000,7,0),"")</f>
        <v/>
      </c>
      <c r="B23" s="11" t="str">
        <f>IFERROR(VLOOKUP(1,BD!$B64:$AH$5000,8,0),"")</f>
        <v/>
      </c>
      <c r="C23" s="65" t="str">
        <f>IFERROR(VLOOKUP(1,BD!$B64:$AH$5000,11,0),"")</f>
        <v/>
      </c>
      <c r="D23" s="40" t="str">
        <f>IFERROR(VLOOKUP(1,BD!$B64:$AH$5000,24,0),"")</f>
        <v/>
      </c>
      <c r="E23" s="11"/>
      <c r="F23" s="11"/>
      <c r="G23" s="11"/>
    </row>
    <row r="24" spans="1:7" x14ac:dyDescent="0.25">
      <c r="A24" s="11" t="str">
        <f>IFERROR(VLOOKUP(1,BD!$B65:$AH$5000,7,0),"")</f>
        <v/>
      </c>
      <c r="B24" s="11" t="str">
        <f>IFERROR(VLOOKUP(1,BD!$B65:$AH$5000,8,0),"")</f>
        <v/>
      </c>
      <c r="C24" s="65" t="str">
        <f>IFERROR(VLOOKUP(1,BD!$B65:$AH$5000,11,0),"")</f>
        <v/>
      </c>
      <c r="D24" s="40" t="str">
        <f>IFERROR(VLOOKUP(1,BD!$B65:$AH$5000,24,0),"")</f>
        <v/>
      </c>
      <c r="E24" s="11"/>
      <c r="F24" s="11"/>
      <c r="G24" s="11"/>
    </row>
    <row r="25" spans="1:7" x14ac:dyDescent="0.25">
      <c r="A25" s="11" t="str">
        <f>IFERROR(VLOOKUP(1,BD!$B66:$AH$5000,7,0),"")</f>
        <v/>
      </c>
      <c r="B25" s="11" t="str">
        <f>IFERROR(VLOOKUP(1,BD!$B66:$AH$5000,8,0),"")</f>
        <v/>
      </c>
      <c r="C25" s="65" t="str">
        <f>IFERROR(VLOOKUP(1,BD!$B66:$AH$5000,11,0),"")</f>
        <v/>
      </c>
      <c r="D25" s="40" t="str">
        <f>IFERROR(VLOOKUP(1,BD!$B66:$AH$5000,24,0),"")</f>
        <v/>
      </c>
      <c r="E25" s="11"/>
      <c r="F25" s="11"/>
      <c r="G25" s="11"/>
    </row>
    <row r="26" spans="1:7" x14ac:dyDescent="0.25">
      <c r="A26" s="11" t="str">
        <f>IFERROR(VLOOKUP(1,BD!$B67:$AH$5000,7,0),"")</f>
        <v/>
      </c>
      <c r="B26" s="11" t="str">
        <f>IFERROR(VLOOKUP(1,BD!$B67:$AH$5000,8,0),"")</f>
        <v/>
      </c>
      <c r="C26" s="65" t="str">
        <f>IFERROR(VLOOKUP(1,BD!$B67:$AH$5000,11,0),"")</f>
        <v/>
      </c>
      <c r="D26" s="40" t="str">
        <f>IFERROR(VLOOKUP(1,BD!$B67:$AH$5000,24,0),"")</f>
        <v/>
      </c>
      <c r="E26" s="11"/>
      <c r="F26" s="11"/>
      <c r="G26" s="11"/>
    </row>
    <row r="27" spans="1:7" x14ac:dyDescent="0.25">
      <c r="A27" s="11" t="str">
        <f>IFERROR(VLOOKUP(1,BD!$B68:$AH$5000,7,0),"")</f>
        <v/>
      </c>
      <c r="B27" s="11" t="str">
        <f>IFERROR(VLOOKUP(1,BD!$B68:$AH$5000,8,0),"")</f>
        <v/>
      </c>
      <c r="C27" s="65" t="str">
        <f>IFERROR(VLOOKUP(1,BD!$B68:$AH$5000,11,0),"")</f>
        <v/>
      </c>
      <c r="D27" s="40" t="str">
        <f>IFERROR(VLOOKUP(1,BD!$B68:$AH$5000,24,0),"")</f>
        <v/>
      </c>
      <c r="E27" s="11"/>
      <c r="F27" s="11"/>
      <c r="G27" s="11"/>
    </row>
    <row r="28" spans="1:7" x14ac:dyDescent="0.25">
      <c r="A28" s="11" t="str">
        <f>IFERROR(VLOOKUP(1,BD!$B69:$AH$5000,7,0),"")</f>
        <v/>
      </c>
      <c r="B28" s="11" t="str">
        <f>IFERROR(VLOOKUP(1,BD!$B69:$AH$5000,8,0),"")</f>
        <v/>
      </c>
      <c r="C28" s="65" t="str">
        <f>IFERROR(VLOOKUP(1,BD!$B69:$AH$5000,11,0),"")</f>
        <v/>
      </c>
      <c r="D28" s="40" t="str">
        <f>IFERROR(VLOOKUP(1,BD!$B69:$AH$5000,24,0),"")</f>
        <v/>
      </c>
      <c r="E28" s="11"/>
      <c r="F28" s="11"/>
      <c r="G28" s="11"/>
    </row>
    <row r="29" spans="1:7" x14ac:dyDescent="0.25">
      <c r="A29" s="11" t="str">
        <f>IFERROR(VLOOKUP(1,BD!$B70:$AH$5000,7,0),"")</f>
        <v/>
      </c>
      <c r="B29" s="11" t="str">
        <f>IFERROR(VLOOKUP(1,BD!$B70:$AH$5000,8,0),"")</f>
        <v/>
      </c>
      <c r="C29" s="65" t="str">
        <f>IFERROR(VLOOKUP(1,BD!$B70:$AH$5000,11,0),"")</f>
        <v/>
      </c>
      <c r="D29" s="40" t="str">
        <f>IFERROR(VLOOKUP(1,BD!$B70:$AH$5000,24,0),"")</f>
        <v/>
      </c>
      <c r="E29" s="11"/>
      <c r="F29" s="11"/>
      <c r="G29" s="11"/>
    </row>
    <row r="30" spans="1:7" x14ac:dyDescent="0.25">
      <c r="A30" s="11" t="str">
        <f>IFERROR(VLOOKUP(1,BD!$B71:$AH$5000,7,0),"")</f>
        <v/>
      </c>
      <c r="B30" s="11" t="str">
        <f>IFERROR(VLOOKUP(1,BD!$B71:$AH$5000,8,0),"")</f>
        <v/>
      </c>
      <c r="C30" s="65" t="str">
        <f>IFERROR(VLOOKUP(1,BD!$B71:$AH$5000,11,0),"")</f>
        <v/>
      </c>
      <c r="D30" s="40" t="str">
        <f>IFERROR(VLOOKUP(1,BD!$B71:$AH$5000,24,0),"")</f>
        <v/>
      </c>
      <c r="E30" s="11"/>
      <c r="F30" s="11"/>
      <c r="G30" s="11"/>
    </row>
    <row r="31" spans="1:7" x14ac:dyDescent="0.25">
      <c r="A31" s="11" t="str">
        <f>IFERROR(VLOOKUP(1,BD!$B72:$AH$5000,7,0),"")</f>
        <v/>
      </c>
      <c r="B31" s="11" t="str">
        <f>IFERROR(VLOOKUP(1,BD!$B72:$AH$5000,8,0),"")</f>
        <v/>
      </c>
      <c r="C31" s="65" t="str">
        <f>IFERROR(VLOOKUP(1,BD!$B72:$AH$5000,11,0),"")</f>
        <v/>
      </c>
      <c r="D31" s="40" t="str">
        <f>IFERROR(VLOOKUP(1,BD!$B72:$AH$5000,24,0),"")</f>
        <v/>
      </c>
      <c r="E31" s="11"/>
      <c r="F31" s="11"/>
      <c r="G31" s="11"/>
    </row>
    <row r="32" spans="1:7" x14ac:dyDescent="0.25">
      <c r="A32" s="11" t="str">
        <f>IFERROR(VLOOKUP(1,BD!$B73:$AH$5000,7,0),"")</f>
        <v/>
      </c>
      <c r="B32" s="11" t="str">
        <f>IFERROR(VLOOKUP(1,BD!$B73:$AH$5000,8,0),"")</f>
        <v/>
      </c>
      <c r="C32" s="65" t="str">
        <f>IFERROR(VLOOKUP(1,BD!$B73:$AH$5000,11,0),"")</f>
        <v/>
      </c>
      <c r="D32" s="40" t="str">
        <f>IFERROR(VLOOKUP(1,BD!$B73:$AH$5000,24,0),"")</f>
        <v/>
      </c>
      <c r="E32" s="11"/>
      <c r="F32" s="11"/>
      <c r="G32" s="11"/>
    </row>
    <row r="33" spans="1:7" x14ac:dyDescent="0.25">
      <c r="A33" s="11" t="str">
        <f>IFERROR(VLOOKUP(1,BD!$B74:$AH$5000,7,0),"")</f>
        <v/>
      </c>
      <c r="B33" s="11" t="str">
        <f>IFERROR(VLOOKUP(1,BD!$B74:$AH$5000,8,0),"")</f>
        <v/>
      </c>
      <c r="C33" s="65" t="str">
        <f>IFERROR(VLOOKUP(1,BD!$B74:$AH$5000,11,0),"")</f>
        <v/>
      </c>
      <c r="D33" s="40" t="str">
        <f>IFERROR(VLOOKUP(1,BD!$B74:$AH$5000,24,0),"")</f>
        <v/>
      </c>
      <c r="E33" s="11"/>
      <c r="F33" s="11"/>
      <c r="G33" s="11"/>
    </row>
    <row r="34" spans="1:7" x14ac:dyDescent="0.25">
      <c r="A34" s="11" t="str">
        <f>IFERROR(VLOOKUP(1,BD!$B75:$AH$5000,7,0),"")</f>
        <v/>
      </c>
      <c r="B34" s="11" t="str">
        <f>IFERROR(VLOOKUP(1,BD!$B75:$AH$5000,8,0),"")</f>
        <v/>
      </c>
      <c r="C34" s="65" t="str">
        <f>IFERROR(VLOOKUP(1,BD!$B75:$AH$5000,11,0),"")</f>
        <v/>
      </c>
      <c r="D34" s="40" t="str">
        <f>IFERROR(VLOOKUP(1,BD!$B75:$AH$5000,24,0),"")</f>
        <v/>
      </c>
      <c r="E34" s="11"/>
      <c r="F34" s="11"/>
      <c r="G34" s="11"/>
    </row>
    <row r="35" spans="1:7" x14ac:dyDescent="0.25">
      <c r="A35" s="11" t="str">
        <f>IFERROR(VLOOKUP(1,BD!$B76:$AH$5000,7,0),"")</f>
        <v/>
      </c>
      <c r="B35" s="11" t="str">
        <f>IFERROR(VLOOKUP(1,BD!$B76:$AH$5000,8,0),"")</f>
        <v/>
      </c>
      <c r="C35" s="65" t="str">
        <f>IFERROR(VLOOKUP(1,BD!$B76:$AH$5000,11,0),"")</f>
        <v/>
      </c>
      <c r="D35" s="40" t="str">
        <f>IFERROR(VLOOKUP(1,BD!$B76:$AH$5000,24,0),"")</f>
        <v/>
      </c>
      <c r="E35" s="11"/>
      <c r="F35" s="11"/>
      <c r="G35" s="11"/>
    </row>
    <row r="36" spans="1:7" x14ac:dyDescent="0.25">
      <c r="A36" s="11" t="str">
        <f>IFERROR(VLOOKUP(1,BD!$B77:$AH$5000,7,0),"")</f>
        <v/>
      </c>
      <c r="B36" s="11" t="str">
        <f>IFERROR(VLOOKUP(1,BD!$B77:$AH$5000,8,0),"")</f>
        <v/>
      </c>
      <c r="C36" s="65" t="str">
        <f>IFERROR(VLOOKUP(1,BD!$B77:$AH$5000,11,0),"")</f>
        <v/>
      </c>
      <c r="D36" s="40" t="str">
        <f>IFERROR(VLOOKUP(1,BD!$B77:$AH$5000,24,0),"")</f>
        <v/>
      </c>
      <c r="E36" s="11"/>
      <c r="F36" s="11"/>
      <c r="G36" s="11"/>
    </row>
    <row r="37" spans="1:7" x14ac:dyDescent="0.25">
      <c r="A37" s="11" t="str">
        <f>IFERROR(VLOOKUP(1,BD!$B78:$AH$5000,7,0),"")</f>
        <v/>
      </c>
      <c r="B37" s="11" t="str">
        <f>IFERROR(VLOOKUP(1,BD!$B78:$AH$5000,8,0),"")</f>
        <v/>
      </c>
      <c r="C37" s="65" t="str">
        <f>IFERROR(VLOOKUP(1,BD!$B78:$AH$5000,11,0),"")</f>
        <v/>
      </c>
      <c r="D37" s="40" t="str">
        <f>IFERROR(VLOOKUP(1,BD!$B78:$AH$5000,24,0),"")</f>
        <v/>
      </c>
      <c r="E37" s="11"/>
      <c r="F37" s="11"/>
      <c r="G37" s="11"/>
    </row>
    <row r="38" spans="1:7" x14ac:dyDescent="0.25">
      <c r="A38" s="11" t="str">
        <f>IFERROR(VLOOKUP(1,BD!$B79:$AH$5000,7,0),"")</f>
        <v/>
      </c>
      <c r="B38" s="11" t="str">
        <f>IFERROR(VLOOKUP(1,BD!$B79:$AH$5000,8,0),"")</f>
        <v/>
      </c>
      <c r="C38" s="65" t="str">
        <f>IFERROR(VLOOKUP(1,BD!$B79:$AH$5000,11,0),"")</f>
        <v/>
      </c>
      <c r="D38" s="40" t="str">
        <f>IFERROR(VLOOKUP(1,BD!$B79:$AH$5000,24,0),"")</f>
        <v/>
      </c>
      <c r="E38" s="11"/>
      <c r="F38" s="11"/>
      <c r="G38" s="11"/>
    </row>
    <row r="39" spans="1:7" x14ac:dyDescent="0.25">
      <c r="A39" s="11" t="str">
        <f>IFERROR(VLOOKUP(1,BD!$B80:$AH$5000,7,0),"")</f>
        <v/>
      </c>
      <c r="B39" s="11" t="str">
        <f>IFERROR(VLOOKUP(1,BD!$B80:$AH$5000,8,0),"")</f>
        <v/>
      </c>
      <c r="C39" s="65" t="str">
        <f>IFERROR(VLOOKUP(1,BD!$B80:$AH$5000,11,0),"")</f>
        <v/>
      </c>
      <c r="D39" s="40" t="str">
        <f>IFERROR(VLOOKUP(1,BD!$B80:$AH$5000,24,0),"")</f>
        <v/>
      </c>
      <c r="E39" s="11"/>
      <c r="F39" s="11"/>
      <c r="G39" s="11"/>
    </row>
    <row r="40" spans="1:7" x14ac:dyDescent="0.25">
      <c r="A40" s="11" t="str">
        <f>IFERROR(VLOOKUP(1,BD!$B81:$AH$5000,7,0),"")</f>
        <v/>
      </c>
      <c r="B40" s="11" t="str">
        <f>IFERROR(VLOOKUP(1,BD!$B81:$AH$5000,8,0),"")</f>
        <v/>
      </c>
      <c r="C40" s="65" t="str">
        <f>IFERROR(VLOOKUP(1,BD!$B81:$AH$5000,11,0),"")</f>
        <v/>
      </c>
      <c r="D40" s="40" t="str">
        <f>IFERROR(VLOOKUP(1,BD!$B81:$AH$5000,24,0),"")</f>
        <v/>
      </c>
      <c r="E40" s="11"/>
      <c r="F40" s="11"/>
      <c r="G40" s="11"/>
    </row>
    <row r="41" spans="1:7" x14ac:dyDescent="0.25">
      <c r="A41" s="11" t="str">
        <f>IFERROR(VLOOKUP(1,BD!$B82:$AH$5000,7,0),"")</f>
        <v/>
      </c>
      <c r="B41" s="11" t="str">
        <f>IFERROR(VLOOKUP(1,BD!$B82:$AH$5000,8,0),"")</f>
        <v/>
      </c>
      <c r="C41" s="65" t="str">
        <f>IFERROR(VLOOKUP(1,BD!$B82:$AH$5000,11,0),"")</f>
        <v/>
      </c>
      <c r="D41" s="40" t="str">
        <f>IFERROR(VLOOKUP(1,BD!$B82:$AH$5000,24,0),"")</f>
        <v/>
      </c>
      <c r="E41" s="11"/>
      <c r="F41" s="11"/>
      <c r="G41" s="11"/>
    </row>
    <row r="42" spans="1:7" x14ac:dyDescent="0.25">
      <c r="A42" s="11" t="str">
        <f>IFERROR(VLOOKUP(1,BD!$B83:$AH$5000,7,0),"")</f>
        <v/>
      </c>
      <c r="B42" s="11" t="str">
        <f>IFERROR(VLOOKUP(1,BD!$B83:$AH$5000,8,0),"")</f>
        <v/>
      </c>
      <c r="C42" s="65" t="str">
        <f>IFERROR(VLOOKUP(1,BD!$B83:$AH$5000,11,0),"")</f>
        <v/>
      </c>
      <c r="D42" s="40" t="str">
        <f>IFERROR(VLOOKUP(1,BD!$B83:$AH$5000,24,0),"")</f>
        <v/>
      </c>
      <c r="E42" s="11"/>
      <c r="F42" s="11"/>
      <c r="G42" s="11"/>
    </row>
    <row r="43" spans="1:7" x14ac:dyDescent="0.25">
      <c r="A43" s="11" t="str">
        <f>IFERROR(VLOOKUP(1,BD!$B84:$AH$5000,7,0),"")</f>
        <v/>
      </c>
      <c r="B43" s="11" t="str">
        <f>IFERROR(VLOOKUP(1,BD!$B84:$AH$5000,8,0),"")</f>
        <v/>
      </c>
      <c r="C43" s="65" t="str">
        <f>IFERROR(VLOOKUP(1,BD!$B84:$AH$5000,11,0),"")</f>
        <v/>
      </c>
      <c r="D43" s="40" t="str">
        <f>IFERROR(VLOOKUP(1,BD!$B84:$AH$5000,24,0),"")</f>
        <v/>
      </c>
      <c r="E43" s="11"/>
      <c r="F43" s="11"/>
      <c r="G43" s="11"/>
    </row>
    <row r="44" spans="1:7" x14ac:dyDescent="0.25">
      <c r="A44" s="11" t="str">
        <f>IFERROR(VLOOKUP(1,BD!$B85:$AH$5000,7,0),"")</f>
        <v/>
      </c>
      <c r="B44" s="11" t="str">
        <f>IFERROR(VLOOKUP(1,BD!$B85:$AH$5000,8,0),"")</f>
        <v/>
      </c>
      <c r="C44" s="65" t="str">
        <f>IFERROR(VLOOKUP(1,BD!$B85:$AH$5000,11,0),"")</f>
        <v/>
      </c>
      <c r="D44" s="40" t="str">
        <f>IFERROR(VLOOKUP(1,BD!$B85:$AH$5000,24,0),"")</f>
        <v/>
      </c>
      <c r="E44" s="11"/>
      <c r="F44" s="11"/>
      <c r="G44" s="11"/>
    </row>
    <row r="45" spans="1:7" x14ac:dyDescent="0.25">
      <c r="A45" s="11" t="str">
        <f>IFERROR(VLOOKUP(1,BD!$B86:$AH$5000,7,0),"")</f>
        <v/>
      </c>
      <c r="B45" s="11" t="str">
        <f>IFERROR(VLOOKUP(1,BD!$B86:$AH$5000,8,0),"")</f>
        <v/>
      </c>
      <c r="C45" s="65" t="str">
        <f>IFERROR(VLOOKUP(1,BD!$B86:$AH$5000,11,0),"")</f>
        <v/>
      </c>
      <c r="D45" s="40" t="str">
        <f>IFERROR(VLOOKUP(1,BD!$B86:$AH$5000,24,0),"")</f>
        <v/>
      </c>
      <c r="E45" s="11"/>
      <c r="F45" s="11"/>
      <c r="G45" s="11"/>
    </row>
    <row r="46" spans="1:7" x14ac:dyDescent="0.25">
      <c r="A46" s="11" t="str">
        <f>IFERROR(VLOOKUP(1,BD!$B87:$AH$5000,7,0),"")</f>
        <v/>
      </c>
      <c r="B46" s="11" t="str">
        <f>IFERROR(VLOOKUP(1,BD!$B87:$AH$5000,8,0),"")</f>
        <v/>
      </c>
      <c r="C46" s="65" t="str">
        <f>IFERROR(VLOOKUP(1,BD!$B87:$AH$5000,11,0),"")</f>
        <v/>
      </c>
      <c r="D46" s="40" t="str">
        <f>IFERROR(VLOOKUP(1,BD!$B87:$AH$5000,24,0),"")</f>
        <v/>
      </c>
      <c r="E46" s="11"/>
      <c r="F46" s="11"/>
      <c r="G46" s="11"/>
    </row>
    <row r="47" spans="1:7" x14ac:dyDescent="0.25">
      <c r="A47" s="11" t="str">
        <f>IFERROR(VLOOKUP(1,BD!$B88:$AH$5000,7,0),"")</f>
        <v/>
      </c>
      <c r="B47" s="11" t="str">
        <f>IFERROR(VLOOKUP(1,BD!$B88:$AH$5000,8,0),"")</f>
        <v/>
      </c>
      <c r="C47" s="65" t="str">
        <f>IFERROR(VLOOKUP(1,BD!$B88:$AH$5000,11,0),"")</f>
        <v/>
      </c>
      <c r="D47" s="40" t="str">
        <f>IFERROR(VLOOKUP(1,BD!$B88:$AH$5000,24,0),"")</f>
        <v/>
      </c>
      <c r="E47" s="11"/>
      <c r="F47" s="11"/>
      <c r="G47" s="11"/>
    </row>
    <row r="48" spans="1:7" x14ac:dyDescent="0.25">
      <c r="A48" s="11" t="str">
        <f>IFERROR(VLOOKUP(1,BD!$B89:$AH$5000,7,0),"")</f>
        <v/>
      </c>
      <c r="B48" s="11" t="str">
        <f>IFERROR(VLOOKUP(1,BD!$B89:$AH$5000,8,0),"")</f>
        <v/>
      </c>
      <c r="C48" s="65" t="str">
        <f>IFERROR(VLOOKUP(1,BD!$B89:$AH$5000,11,0),"")</f>
        <v/>
      </c>
      <c r="D48" s="40" t="str">
        <f>IFERROR(VLOOKUP(1,BD!$B89:$AH$5000,24,0),"")</f>
        <v/>
      </c>
      <c r="E48" s="11"/>
      <c r="F48" s="11"/>
      <c r="G48" s="11"/>
    </row>
    <row r="49" spans="1:7" x14ac:dyDescent="0.25">
      <c r="A49" s="11" t="str">
        <f>IFERROR(VLOOKUP(1,BD!$B90:$AH$5000,7,0),"")</f>
        <v/>
      </c>
      <c r="B49" s="11" t="str">
        <f>IFERROR(VLOOKUP(1,BD!$B90:$AH$5000,8,0),"")</f>
        <v/>
      </c>
      <c r="C49" s="65" t="str">
        <f>IFERROR(VLOOKUP(1,BD!$B90:$AH$5000,11,0),"")</f>
        <v/>
      </c>
      <c r="D49" s="40" t="str">
        <f>IFERROR(VLOOKUP(1,BD!$B90:$AH$5000,24,0),"")</f>
        <v/>
      </c>
      <c r="E49" s="11"/>
      <c r="F49" s="11"/>
      <c r="G49" s="11"/>
    </row>
    <row r="50" spans="1:7" x14ac:dyDescent="0.25">
      <c r="A50" s="11" t="str">
        <f>IFERROR(VLOOKUP(1,BD!$B91:$AH$5000,7,0),"")</f>
        <v/>
      </c>
      <c r="B50" s="11" t="str">
        <f>IFERROR(VLOOKUP(1,BD!$B91:$AH$5000,8,0),"")</f>
        <v/>
      </c>
      <c r="C50" s="65" t="str">
        <f>IFERROR(VLOOKUP(1,BD!$B91:$AH$5000,11,0),"")</f>
        <v/>
      </c>
      <c r="D50" s="40" t="str">
        <f>IFERROR(VLOOKUP(1,BD!$B91:$AH$5000,24,0),"")</f>
        <v/>
      </c>
      <c r="E50" s="11"/>
      <c r="F50" s="11"/>
      <c r="G50" s="11"/>
    </row>
    <row r="51" spans="1:7" x14ac:dyDescent="0.25">
      <c r="A51" s="11" t="str">
        <f>IFERROR(VLOOKUP(1,BD!$B92:$AH$5000,7,0),"")</f>
        <v/>
      </c>
      <c r="B51" s="11" t="str">
        <f>IFERROR(VLOOKUP(1,BD!$B92:$AH$5000,8,0),"")</f>
        <v/>
      </c>
      <c r="C51" s="65" t="str">
        <f>IFERROR(VLOOKUP(1,BD!$B92:$AH$5000,11,0),"")</f>
        <v/>
      </c>
      <c r="D51" s="40" t="str">
        <f>IFERROR(VLOOKUP(1,BD!$B92:$AH$5000,24,0),"")</f>
        <v/>
      </c>
      <c r="E51" s="11"/>
      <c r="F51" s="11"/>
      <c r="G51" s="11"/>
    </row>
    <row r="52" spans="1:7" x14ac:dyDescent="0.25">
      <c r="A52" s="11" t="str">
        <f>IFERROR(VLOOKUP(1,BD!$B93:$AH$5000,7,0),"")</f>
        <v/>
      </c>
      <c r="B52" s="11" t="str">
        <f>IFERROR(VLOOKUP(1,BD!$B93:$AH$5000,8,0),"")</f>
        <v/>
      </c>
      <c r="C52" s="65" t="str">
        <f>IFERROR(VLOOKUP(1,BD!$B93:$AH$5000,11,0),"")</f>
        <v/>
      </c>
      <c r="D52" s="40" t="str">
        <f>IFERROR(VLOOKUP(1,BD!$B93:$AH$5000,24,0),"")</f>
        <v/>
      </c>
      <c r="E52" s="11"/>
      <c r="F52" s="11"/>
      <c r="G52" s="11"/>
    </row>
    <row r="53" spans="1:7" x14ac:dyDescent="0.25">
      <c r="A53" s="11" t="str">
        <f>IFERROR(VLOOKUP(1,BD!$B94:$AH$5000,7,0),"")</f>
        <v/>
      </c>
      <c r="B53" s="11" t="str">
        <f>IFERROR(VLOOKUP(1,BD!$B94:$AH$5000,8,0),"")</f>
        <v/>
      </c>
      <c r="C53" s="65" t="str">
        <f>IFERROR(VLOOKUP(1,BD!$B94:$AH$5000,11,0),"")</f>
        <v/>
      </c>
      <c r="D53" s="40" t="str">
        <f>IFERROR(VLOOKUP(1,BD!$B94:$AH$5000,24,0),"")</f>
        <v/>
      </c>
      <c r="E53" s="11"/>
      <c r="F53" s="11"/>
      <c r="G53" s="11"/>
    </row>
    <row r="54" spans="1:7" x14ac:dyDescent="0.25">
      <c r="A54" s="11" t="str">
        <f>IFERROR(VLOOKUP(1,BD!$B95:$AH$5000,7,0),"")</f>
        <v/>
      </c>
      <c r="B54" s="11" t="str">
        <f>IFERROR(VLOOKUP(1,BD!$B95:$AH$5000,8,0),"")</f>
        <v/>
      </c>
      <c r="C54" s="65" t="str">
        <f>IFERROR(VLOOKUP(1,BD!$B95:$AH$5000,11,0),"")</f>
        <v/>
      </c>
      <c r="D54" s="40" t="str">
        <f>IFERROR(VLOOKUP(1,BD!$B95:$AH$5000,24,0),"")</f>
        <v/>
      </c>
      <c r="E54" s="11"/>
      <c r="F54" s="11"/>
      <c r="G54" s="11"/>
    </row>
    <row r="55" spans="1:7" x14ac:dyDescent="0.25">
      <c r="A55" s="11" t="str">
        <f>IFERROR(VLOOKUP(1,BD!$B96:$AH$5000,7,0),"")</f>
        <v/>
      </c>
      <c r="B55" s="11" t="str">
        <f>IFERROR(VLOOKUP(1,BD!$B96:$AH$5000,8,0),"")</f>
        <v/>
      </c>
      <c r="C55" s="65" t="str">
        <f>IFERROR(VLOOKUP(1,BD!$B96:$AH$5000,11,0),"")</f>
        <v/>
      </c>
      <c r="D55" s="40" t="str">
        <f>IFERROR(VLOOKUP(1,BD!$B96:$AH$5000,24,0),"")</f>
        <v/>
      </c>
      <c r="E55" s="11"/>
      <c r="F55" s="11"/>
      <c r="G55" s="11"/>
    </row>
    <row r="56" spans="1:7" x14ac:dyDescent="0.25">
      <c r="A56" s="11" t="str">
        <f>IFERROR(VLOOKUP(1,BD!$B97:$AH$5000,7,0),"")</f>
        <v/>
      </c>
      <c r="B56" s="11" t="str">
        <f>IFERROR(VLOOKUP(1,BD!$B97:$AH$5000,8,0),"")</f>
        <v/>
      </c>
      <c r="C56" s="65" t="str">
        <f>IFERROR(VLOOKUP(1,BD!$B97:$AH$5000,11,0),"")</f>
        <v/>
      </c>
      <c r="D56" s="40" t="str">
        <f>IFERROR(VLOOKUP(1,BD!$B97:$AH$5000,24,0),"")</f>
        <v/>
      </c>
      <c r="E56" s="11"/>
      <c r="F56" s="11"/>
      <c r="G56" s="1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10.SupprimeDoublons">
                <anchor moveWithCells="1" sizeWithCells="1">
                  <from>
                    <xdr:col>7</xdr:col>
                    <xdr:colOff>171450</xdr:colOff>
                    <xdr:row>0</xdr:row>
                    <xdr:rowOff>133350</xdr:rowOff>
                  </from>
                  <to>
                    <xdr:col>8</xdr:col>
                    <xdr:colOff>695325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348"/>
  <sheetViews>
    <sheetView workbookViewId="0">
      <selection activeCell="A5" sqref="A5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70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64" t="s">
        <v>33</v>
      </c>
      <c r="C1" s="66"/>
      <c r="E1" s="64"/>
      <c r="F1" s="64"/>
      <c r="G1" s="64"/>
    </row>
    <row r="2" spans="1:7" ht="33.75" x14ac:dyDescent="0.25">
      <c r="B2" s="19" t="s">
        <v>34</v>
      </c>
      <c r="C2" s="71"/>
      <c r="D2" s="48"/>
      <c r="E2" s="47"/>
      <c r="F2" s="47" t="s">
        <v>117</v>
      </c>
      <c r="G2" s="47"/>
    </row>
    <row r="3" spans="1:7" ht="33.75" x14ac:dyDescent="0.25">
      <c r="B3" s="20" t="s">
        <v>35</v>
      </c>
      <c r="C3" s="72"/>
      <c r="D3" s="72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69" t="s">
        <v>101</v>
      </c>
      <c r="D4" s="69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tr">
        <f>IFERROR(VLOOKUP(1,BD!$C$4:$AH$5000,6,0),"")</f>
        <v/>
      </c>
      <c r="B5" s="24" t="str">
        <f>IFERROR(VLOOKUP(1,BD!$C$4:$AH$5000,8,0),"")</f>
        <v/>
      </c>
      <c r="C5" s="26" t="str">
        <f>IFERROR(VLOOKUP(1,BD!$C$4:$AH$5000,11,0),"")</f>
        <v/>
      </c>
      <c r="E5" s="3"/>
      <c r="F5" s="3"/>
      <c r="G5" s="3"/>
    </row>
    <row r="6" spans="1:7" x14ac:dyDescent="0.25">
      <c r="A6" s="24" t="str">
        <f>IFERROR(VLOOKUP(1,BD!$C$4:$AH$5000,6,0),"")</f>
        <v/>
      </c>
      <c r="B6" s="24" t="str">
        <f>IFERROR(VLOOKUP(1,BD!$C$4:$AH$5000,8,0),"")</f>
        <v/>
      </c>
      <c r="C6" s="26" t="str">
        <f>IFERROR(VLOOKUP(1,BD!$C$4:$AH$5000,11,0),"")</f>
        <v/>
      </c>
      <c r="E6" s="3"/>
      <c r="F6" s="3"/>
      <c r="G6" s="3"/>
    </row>
    <row r="7" spans="1:7" x14ac:dyDescent="0.25">
      <c r="A7" s="24" t="str">
        <f>IFERROR(VLOOKUP(1,BD!$C$4:$AH$5000,6,0),"")</f>
        <v/>
      </c>
      <c r="B7" s="24" t="str">
        <f>IFERROR(VLOOKUP(1,BD!$C$4:$AH$5000,8,0),"")</f>
        <v/>
      </c>
      <c r="C7" s="26" t="str">
        <f>IFERROR(VLOOKUP(1,BD!$C$4:$AH$5000,11,0),"")</f>
        <v/>
      </c>
      <c r="E7" s="3"/>
      <c r="F7" s="3"/>
      <c r="G7" s="3"/>
    </row>
    <row r="8" spans="1:7" x14ac:dyDescent="0.25">
      <c r="A8" s="24" t="str">
        <f>IFERROR(VLOOKUP(1,BD!$C$4:$AH$5000,6,0),"")</f>
        <v/>
      </c>
      <c r="B8" s="24" t="str">
        <f>IFERROR(VLOOKUP(1,BD!$C$4:$AH$5000,8,0),"")</f>
        <v/>
      </c>
      <c r="C8" s="26" t="str">
        <f>IFERROR(VLOOKUP(1,BD!$C$4:$AH$5000,11,0),"")</f>
        <v/>
      </c>
      <c r="E8" s="3"/>
      <c r="F8" s="3"/>
      <c r="G8" s="3"/>
    </row>
    <row r="9" spans="1:7" x14ac:dyDescent="0.25">
      <c r="A9" s="24" t="str">
        <f>IFERROR(VLOOKUP(1,BD!$C$4:$AH$5000,6,0),"")</f>
        <v/>
      </c>
      <c r="B9" s="24" t="str">
        <f>IFERROR(VLOOKUP(1,BD!$C$4:$AH$5000,8,0),"")</f>
        <v/>
      </c>
      <c r="C9" s="26" t="str">
        <f>IFERROR(VLOOKUP(1,BD!$C$4:$AH$5000,11,0),"")</f>
        <v/>
      </c>
      <c r="E9" s="3"/>
      <c r="F9" s="3"/>
      <c r="G9" s="3"/>
    </row>
    <row r="10" spans="1:7" x14ac:dyDescent="0.25">
      <c r="A10" s="24" t="str">
        <f>IFERROR(VLOOKUP(1,BD!$C$4:$AH$5000,6,0),"")</f>
        <v/>
      </c>
      <c r="B10" s="24" t="str">
        <f>IFERROR(VLOOKUP(1,BD!$C$4:$AH$5000,8,0),"")</f>
        <v/>
      </c>
      <c r="C10" s="26" t="str">
        <f>IFERROR(VLOOKUP(1,BD!$C$4:$AH$5000,11,0),"")</f>
        <v/>
      </c>
      <c r="E10" s="3"/>
      <c r="F10" s="3"/>
      <c r="G10" s="3"/>
    </row>
    <row r="11" spans="1:7" x14ac:dyDescent="0.25">
      <c r="A11" s="24" t="str">
        <f>IFERROR(VLOOKUP(1,BD!$C$4:$AH$5000,6,0),"")</f>
        <v/>
      </c>
      <c r="B11" s="24" t="str">
        <f>IFERROR(VLOOKUP(1,BD!$C$4:$AH$5000,8,0),"")</f>
        <v/>
      </c>
      <c r="C11" s="26" t="str">
        <f>IFERROR(VLOOKUP(1,BD!$C$4:$AH$5000,11,0),"")</f>
        <v/>
      </c>
      <c r="E11" s="3"/>
      <c r="F11" s="3"/>
      <c r="G11" s="3"/>
    </row>
    <row r="12" spans="1:7" x14ac:dyDescent="0.25">
      <c r="A12" s="24" t="str">
        <f>IFERROR(VLOOKUP(1,BD!$C$4:$AH$5000,6,0),"")</f>
        <v/>
      </c>
      <c r="B12" s="24" t="str">
        <f>IFERROR(VLOOKUP(1,BD!$C$4:$AH$5000,8,0),"")</f>
        <v/>
      </c>
      <c r="C12" s="26" t="str">
        <f>IFERROR(VLOOKUP(1,BD!$C$4:$AH$5000,11,0),"")</f>
        <v/>
      </c>
      <c r="E12" s="3"/>
      <c r="F12" s="3"/>
      <c r="G12" s="3"/>
    </row>
    <row r="13" spans="1:7" x14ac:dyDescent="0.25">
      <c r="A13" s="24" t="str">
        <f>IFERROR(VLOOKUP(1,BD!$C$4:$AH$5000,6,0),"")</f>
        <v/>
      </c>
      <c r="B13" s="24" t="str">
        <f>IFERROR(VLOOKUP(1,BD!$C$4:$AH$5000,8,0),"")</f>
        <v/>
      </c>
      <c r="C13" s="26" t="str">
        <f>IFERROR(VLOOKUP(1,BD!$C$4:$AH$5000,11,0),"")</f>
        <v/>
      </c>
      <c r="E13" s="3"/>
      <c r="F13" s="3"/>
      <c r="G13" s="3"/>
    </row>
    <row r="14" spans="1:7" x14ac:dyDescent="0.25">
      <c r="A14" s="24" t="str">
        <f>IFERROR(VLOOKUP(1,BD!$C$4:$AH$5000,6,0),"")</f>
        <v/>
      </c>
      <c r="B14" s="24" t="str">
        <f>IFERROR(VLOOKUP(1,BD!$C$4:$AH$5000,8,0),"")</f>
        <v/>
      </c>
      <c r="C14" s="26" t="str">
        <f>IFERROR(VLOOKUP(1,BD!$C$4:$AH$5000,11,0),"")</f>
        <v/>
      </c>
      <c r="E14" s="3"/>
      <c r="F14" s="3"/>
      <c r="G14" s="3"/>
    </row>
    <row r="15" spans="1:7" x14ac:dyDescent="0.25">
      <c r="A15" s="24" t="str">
        <f>IFERROR(VLOOKUP(1,BD!$C$4:$AH$5000,6,0),"")</f>
        <v/>
      </c>
      <c r="B15" s="24" t="str">
        <f>IFERROR(VLOOKUP(1,BD!$C$4:$AH$5000,8,0),"")</f>
        <v/>
      </c>
      <c r="C15" s="26" t="str">
        <f>IFERROR(VLOOKUP(1,BD!$C$4:$AH$5000,11,0),"")</f>
        <v/>
      </c>
      <c r="E15" s="3"/>
      <c r="F15" s="3"/>
      <c r="G15" s="3"/>
    </row>
    <row r="16" spans="1:7" x14ac:dyDescent="0.25">
      <c r="A16" s="24" t="str">
        <f>IFERROR(VLOOKUP(1,BD!$C$4:$AH$5000,6,0),"")</f>
        <v/>
      </c>
      <c r="B16" s="24" t="str">
        <f>IFERROR(VLOOKUP(1,BD!$C$4:$AH$5000,8,0),"")</f>
        <v/>
      </c>
      <c r="C16" s="26" t="str">
        <f>IFERROR(VLOOKUP(1,BD!$C$4:$AH$5000,11,0),"")</f>
        <v/>
      </c>
      <c r="E16" s="3"/>
      <c r="F16" s="3"/>
      <c r="G16" s="3"/>
    </row>
    <row r="17" spans="1:7" x14ac:dyDescent="0.25">
      <c r="A17" s="24" t="str">
        <f>IFERROR(VLOOKUP(1,BD!$C$4:$AH$5000,6,0),"")</f>
        <v/>
      </c>
      <c r="B17" s="24" t="str">
        <f>IFERROR(VLOOKUP(1,BD!$C$4:$AH$5000,8,0),"")</f>
        <v/>
      </c>
      <c r="C17" s="26" t="str">
        <f>IFERROR(VLOOKUP(1,BD!$C$4:$AH$5000,11,0),"")</f>
        <v/>
      </c>
      <c r="E17" s="3"/>
      <c r="F17" s="3"/>
      <c r="G17" s="3"/>
    </row>
    <row r="18" spans="1:7" x14ac:dyDescent="0.25">
      <c r="A18" s="24" t="str">
        <f>IFERROR(VLOOKUP(1,BD!$C$4:$AH$5000,6,0),"")</f>
        <v/>
      </c>
      <c r="B18" s="24" t="str">
        <f>IFERROR(VLOOKUP(1,BD!$C$4:$AH$5000,8,0),"")</f>
        <v/>
      </c>
      <c r="C18" s="26" t="str">
        <f>IFERROR(VLOOKUP(1,BD!$C$4:$AH$5000,11,0),"")</f>
        <v/>
      </c>
      <c r="E18" s="3"/>
      <c r="F18" s="3"/>
      <c r="G18" s="3"/>
    </row>
    <row r="19" spans="1:7" x14ac:dyDescent="0.25">
      <c r="A19" s="24" t="str">
        <f>IFERROR(VLOOKUP(1,BD!$C$4:$AH$5000,6,0),"")</f>
        <v/>
      </c>
      <c r="B19" s="24" t="str">
        <f>IFERROR(VLOOKUP(1,BD!$C$4:$AH$5000,8,0),"")</f>
        <v/>
      </c>
      <c r="C19" s="26" t="str">
        <f>IFERROR(VLOOKUP(1,BD!$C$4:$AH$5000,11,0),"")</f>
        <v/>
      </c>
      <c r="E19" s="3"/>
      <c r="F19" s="3"/>
      <c r="G19" s="3"/>
    </row>
    <row r="20" spans="1:7" x14ac:dyDescent="0.25">
      <c r="A20" s="24" t="str">
        <f>IFERROR(VLOOKUP(1,BD!$C$4:$AH$5000,6,0),"")</f>
        <v/>
      </c>
      <c r="B20" s="24" t="str">
        <f>IFERROR(VLOOKUP(1,BD!$C$4:$AH$5000,8,0),"")</f>
        <v/>
      </c>
      <c r="C20" s="26" t="str">
        <f>IFERROR(VLOOKUP(1,BD!$C$4:$AH$5000,11,0),"")</f>
        <v/>
      </c>
      <c r="E20" s="3"/>
      <c r="F20" s="3"/>
      <c r="G20" s="3"/>
    </row>
    <row r="21" spans="1:7" x14ac:dyDescent="0.25">
      <c r="A21" s="24" t="str">
        <f>IFERROR(VLOOKUP(1,BD!$C$4:$AH$5000,6,0),"")</f>
        <v/>
      </c>
      <c r="B21" s="24" t="str">
        <f>IFERROR(VLOOKUP(1,BD!$C$4:$AH$5000,8,0),"")</f>
        <v/>
      </c>
      <c r="C21" s="26" t="str">
        <f>IFERROR(VLOOKUP(1,BD!$C$4:$AH$5000,11,0),"")</f>
        <v/>
      </c>
      <c r="E21" s="3"/>
      <c r="F21" s="3"/>
      <c r="G21" s="3"/>
    </row>
    <row r="22" spans="1:7" x14ac:dyDescent="0.25">
      <c r="A22" s="24" t="str">
        <f>IFERROR(VLOOKUP(1,BD!$C$4:$AH$5000,6,0),"")</f>
        <v/>
      </c>
      <c r="B22" s="24" t="str">
        <f>IFERROR(VLOOKUP(1,BD!$C$4:$AH$5000,8,0),"")</f>
        <v/>
      </c>
      <c r="C22" s="26" t="str">
        <f>IFERROR(VLOOKUP(1,BD!$C$4:$AH$5000,11,0),"")</f>
        <v/>
      </c>
      <c r="E22" s="3"/>
      <c r="F22" s="3"/>
      <c r="G22" s="3"/>
    </row>
    <row r="23" spans="1:7" x14ac:dyDescent="0.25">
      <c r="A23" s="24" t="str">
        <f>IFERROR(VLOOKUP(1,BD!$C$4:$AH$5000,6,0),"")</f>
        <v/>
      </c>
      <c r="B23" s="24" t="str">
        <f>IFERROR(VLOOKUP(1,BD!$C$4:$AH$5000,8,0),"")</f>
        <v/>
      </c>
      <c r="C23" s="26" t="str">
        <f>IFERROR(VLOOKUP(1,BD!$C$4:$AH$5000,11,0),"")</f>
        <v/>
      </c>
      <c r="E23" s="3"/>
      <c r="F23" s="3"/>
      <c r="G23" s="3"/>
    </row>
    <row r="24" spans="1:7" x14ac:dyDescent="0.25">
      <c r="A24" s="24" t="str">
        <f>IFERROR(VLOOKUP(1,BD!$C$4:$AH$5000,6,0),"")</f>
        <v/>
      </c>
      <c r="B24" s="24" t="str">
        <f>IFERROR(VLOOKUP(1,BD!$C$4:$AH$5000,8,0),"")</f>
        <v/>
      </c>
      <c r="C24" s="26" t="str">
        <f>IFERROR(VLOOKUP(1,BD!$C$4:$AH$5000,11,0),"")</f>
        <v/>
      </c>
      <c r="E24" s="3"/>
      <c r="F24" s="3"/>
      <c r="G24" s="3"/>
    </row>
    <row r="25" spans="1:7" x14ac:dyDescent="0.25">
      <c r="A25" s="24" t="str">
        <f>IFERROR(VLOOKUP(1,BD!$C$4:$AH$5000,6,0),"")</f>
        <v/>
      </c>
      <c r="B25" s="24" t="str">
        <f>IFERROR(VLOOKUP(1,BD!$C$4:$AH$5000,8,0),"")</f>
        <v/>
      </c>
      <c r="C25" s="26" t="str">
        <f>IFERROR(VLOOKUP(1,BD!$C$4:$AH$5000,11,0),"")</f>
        <v/>
      </c>
      <c r="E25" s="3"/>
      <c r="F25" s="3"/>
      <c r="G25" s="3"/>
    </row>
    <row r="26" spans="1:7" x14ac:dyDescent="0.25">
      <c r="A26" s="24" t="str">
        <f>IFERROR(VLOOKUP(1,BD!$C$4:$AH$5000,6,0),"")</f>
        <v/>
      </c>
      <c r="B26" s="24" t="str">
        <f>IFERROR(VLOOKUP(1,BD!$C$4:$AH$5000,8,0),"")</f>
        <v/>
      </c>
      <c r="C26" s="26" t="str">
        <f>IFERROR(VLOOKUP(1,BD!$C$4:$AH$5000,11,0),"")</f>
        <v/>
      </c>
      <c r="E26" s="3"/>
      <c r="F26" s="3"/>
      <c r="G26" s="3"/>
    </row>
    <row r="27" spans="1:7" x14ac:dyDescent="0.25">
      <c r="A27" s="24" t="str">
        <f>IFERROR(VLOOKUP(1,BD!$C$4:$AH$5000,6,0),"")</f>
        <v/>
      </c>
      <c r="B27" s="24" t="str">
        <f>IFERROR(VLOOKUP(1,BD!$C$4:$AH$5000,8,0),"")</f>
        <v/>
      </c>
      <c r="C27" s="26" t="str">
        <f>IFERROR(VLOOKUP(1,BD!$C$4:$AH$5000,11,0),"")</f>
        <v/>
      </c>
      <c r="E27" s="3"/>
      <c r="F27" s="3"/>
      <c r="G27" s="3"/>
    </row>
    <row r="28" spans="1:7" x14ac:dyDescent="0.25">
      <c r="A28" s="24" t="str">
        <f>IFERROR(VLOOKUP(1,BD!$C$4:$AH$5000,6,0),"")</f>
        <v/>
      </c>
      <c r="B28" s="24" t="str">
        <f>IFERROR(VLOOKUP(1,BD!$C$4:$AH$5000,8,0),"")</f>
        <v/>
      </c>
      <c r="C28" s="26" t="str">
        <f>IFERROR(VLOOKUP(1,BD!$C$4:$AH$5000,11,0),"")</f>
        <v/>
      </c>
      <c r="E28" s="3"/>
      <c r="F28" s="3"/>
      <c r="G28" s="3"/>
    </row>
    <row r="29" spans="1:7" x14ac:dyDescent="0.25">
      <c r="A29" s="24" t="str">
        <f>IFERROR(VLOOKUP(1,BD!$C$4:$AH$5000,6,0),"")</f>
        <v/>
      </c>
      <c r="B29" s="24" t="str">
        <f>IFERROR(VLOOKUP(1,BD!$C$4:$AH$5000,8,0),"")</f>
        <v/>
      </c>
      <c r="C29" s="26" t="str">
        <f>IFERROR(VLOOKUP(1,BD!$C$4:$AH$5000,11,0),"")</f>
        <v/>
      </c>
      <c r="E29" s="3"/>
      <c r="F29" s="3"/>
      <c r="G29" s="3"/>
    </row>
    <row r="30" spans="1:7" x14ac:dyDescent="0.25">
      <c r="A30" s="24" t="str">
        <f>IFERROR(VLOOKUP(1,BD!$C$4:$AH$5000,6,0),"")</f>
        <v/>
      </c>
      <c r="B30" s="24" t="str">
        <f>IFERROR(VLOOKUP(1,BD!$C$4:$AH$5000,8,0),"")</f>
        <v/>
      </c>
      <c r="C30" s="26" t="str">
        <f>IFERROR(VLOOKUP(1,BD!$C$4:$AH$5000,11,0),"")</f>
        <v/>
      </c>
      <c r="E30" s="3"/>
      <c r="F30" s="3"/>
      <c r="G30" s="3"/>
    </row>
    <row r="31" spans="1:7" x14ac:dyDescent="0.25">
      <c r="A31" s="24" t="str">
        <f>IFERROR(VLOOKUP(1,BD!$C$4:$AH$5000,6,0),"")</f>
        <v/>
      </c>
      <c r="B31" s="24" t="str">
        <f>IFERROR(VLOOKUP(1,BD!$C$4:$AH$5000,8,0),"")</f>
        <v/>
      </c>
      <c r="C31" s="26" t="str">
        <f>IFERROR(VLOOKUP(1,BD!$C$4:$AH$5000,11,0),"")</f>
        <v/>
      </c>
      <c r="E31" s="3"/>
      <c r="F31" s="3"/>
      <c r="G31" s="3"/>
    </row>
    <row r="32" spans="1:7" x14ac:dyDescent="0.25">
      <c r="A32" s="24" t="str">
        <f>IFERROR(VLOOKUP(1,BD!$C$4:$AH$5000,6,0),"")</f>
        <v/>
      </c>
      <c r="B32" s="24" t="str">
        <f>IFERROR(VLOOKUP(1,BD!$C$4:$AH$5000,8,0),"")</f>
        <v/>
      </c>
      <c r="C32" s="26" t="str">
        <f>IFERROR(VLOOKUP(1,BD!$C$4:$AH$5000,11,0),"")</f>
        <v/>
      </c>
      <c r="E32" s="3"/>
      <c r="F32" s="3"/>
      <c r="G32" s="3"/>
    </row>
    <row r="33" spans="1:7" x14ac:dyDescent="0.25">
      <c r="A33" s="24" t="str">
        <f>IFERROR(VLOOKUP(1,BD!$C$4:$AH$5000,6,0),"")</f>
        <v/>
      </c>
      <c r="B33" s="24" t="str">
        <f>IFERROR(VLOOKUP(1,BD!$C$4:$AH$5000,8,0),"")</f>
        <v/>
      </c>
      <c r="C33" s="26" t="str">
        <f>IFERROR(VLOOKUP(1,BD!$C$4:$AH$5000,11,0),"")</f>
        <v/>
      </c>
      <c r="E33" s="3"/>
      <c r="F33" s="3"/>
      <c r="G33" s="3"/>
    </row>
    <row r="34" spans="1:7" x14ac:dyDescent="0.25">
      <c r="A34" s="24" t="str">
        <f>IFERROR(VLOOKUP(1,BD!$C$4:$AH$5000,6,0),"")</f>
        <v/>
      </c>
      <c r="B34" s="24" t="str">
        <f>IFERROR(VLOOKUP(1,BD!$C$4:$AH$5000,8,0),"")</f>
        <v/>
      </c>
      <c r="C34" s="26" t="str">
        <f>IFERROR(VLOOKUP(1,BD!$C$4:$AH$5000,11,0),"")</f>
        <v/>
      </c>
      <c r="E34" s="3"/>
      <c r="F34" s="3"/>
      <c r="G34" s="3"/>
    </row>
    <row r="35" spans="1:7" x14ac:dyDescent="0.25">
      <c r="A35" s="24" t="str">
        <f>IFERROR(VLOOKUP(1,BD!$C$4:$AH$5000,6,0),"")</f>
        <v/>
      </c>
      <c r="B35" s="24" t="str">
        <f>IFERROR(VLOOKUP(1,BD!$C$4:$AH$5000,8,0),"")</f>
        <v/>
      </c>
      <c r="C35" s="26" t="str">
        <f>IFERROR(VLOOKUP(1,BD!$C$4:$AH$5000,11,0),"")</f>
        <v/>
      </c>
      <c r="E35" s="3"/>
      <c r="F35" s="3"/>
      <c r="G35" s="3"/>
    </row>
    <row r="36" spans="1:7" x14ac:dyDescent="0.25">
      <c r="A36" s="24" t="str">
        <f>IFERROR(VLOOKUP(1,BD!$C$4:$AH$5000,6,0),"")</f>
        <v/>
      </c>
      <c r="B36" s="24" t="str">
        <f>IFERROR(VLOOKUP(1,BD!$C$4:$AH$5000,8,0),"")</f>
        <v/>
      </c>
      <c r="C36" s="26" t="str">
        <f>IFERROR(VLOOKUP(1,BD!$C$4:$AH$5000,11,0),"")</f>
        <v/>
      </c>
      <c r="E36" s="3"/>
      <c r="F36" s="3"/>
      <c r="G36" s="3"/>
    </row>
    <row r="37" spans="1:7" x14ac:dyDescent="0.25">
      <c r="A37" s="24" t="str">
        <f>IFERROR(VLOOKUP(1,BD!$C$4:$AH$5000,6,0),"")</f>
        <v/>
      </c>
      <c r="B37" s="24" t="str">
        <f>IFERROR(VLOOKUP(1,BD!$C$4:$AH$5000,8,0),"")</f>
        <v/>
      </c>
      <c r="C37" s="26" t="str">
        <f>IFERROR(VLOOKUP(1,BD!$C$4:$AH$5000,11,0),"")</f>
        <v/>
      </c>
      <c r="E37" s="3"/>
      <c r="F37" s="3"/>
      <c r="G37" s="3"/>
    </row>
    <row r="38" spans="1:7" x14ac:dyDescent="0.25">
      <c r="A38" s="24" t="str">
        <f>IFERROR(VLOOKUP(1,BD!$C$4:$AH$5000,6,0),"")</f>
        <v/>
      </c>
      <c r="B38" s="24" t="str">
        <f>IFERROR(VLOOKUP(1,BD!$C$4:$AH$5000,8,0),"")</f>
        <v/>
      </c>
      <c r="C38" s="26" t="str">
        <f>IFERROR(VLOOKUP(1,BD!$C$4:$AH$5000,11,0),"")</f>
        <v/>
      </c>
      <c r="E38" s="3"/>
      <c r="F38" s="3"/>
      <c r="G38" s="3"/>
    </row>
    <row r="39" spans="1:7" x14ac:dyDescent="0.25">
      <c r="A39" s="24" t="str">
        <f>IFERROR(VLOOKUP(1,BD!$C$4:$AH$5000,6,0),"")</f>
        <v/>
      </c>
      <c r="B39" s="24" t="str">
        <f>IFERROR(VLOOKUP(1,BD!$C$4:$AH$5000,8,0),"")</f>
        <v/>
      </c>
      <c r="C39" s="26" t="str">
        <f>IFERROR(VLOOKUP(1,BD!$C$4:$AH$5000,11,0),"")</f>
        <v/>
      </c>
      <c r="E39" s="3"/>
      <c r="F39" s="3"/>
      <c r="G39" s="3"/>
    </row>
    <row r="40" spans="1:7" x14ac:dyDescent="0.25">
      <c r="A40" s="24" t="str">
        <f>IFERROR(VLOOKUP(1,BD!$C$4:$AH$5000,6,0),"")</f>
        <v/>
      </c>
      <c r="B40" s="24" t="str">
        <f>IFERROR(VLOOKUP(1,BD!$C$4:$AH$5000,8,0),"")</f>
        <v/>
      </c>
      <c r="C40" s="26" t="str">
        <f>IFERROR(VLOOKUP(1,BD!$C$4:$AH$5000,11,0),"")</f>
        <v/>
      </c>
      <c r="E40" s="3"/>
      <c r="F40" s="3"/>
      <c r="G40" s="3"/>
    </row>
    <row r="41" spans="1:7" x14ac:dyDescent="0.25">
      <c r="A41" s="24" t="str">
        <f>IFERROR(VLOOKUP(1,BD!$C$4:$AH$5000,6,0),"")</f>
        <v/>
      </c>
      <c r="B41" s="24" t="str">
        <f>IFERROR(VLOOKUP(1,BD!$C$4:$AH$5000,8,0),"")</f>
        <v/>
      </c>
      <c r="C41" s="26" t="str">
        <f>IFERROR(VLOOKUP(1,BD!$C$4:$AH$5000,11,0),"")</f>
        <v/>
      </c>
      <c r="E41" s="3"/>
      <c r="F41" s="3"/>
      <c r="G41" s="3"/>
    </row>
    <row r="42" spans="1:7" x14ac:dyDescent="0.25">
      <c r="A42" s="24" t="str">
        <f>IFERROR(VLOOKUP(1,BD!$C$4:$AH$5000,6,0),"")</f>
        <v/>
      </c>
      <c r="B42" s="24" t="str">
        <f>IFERROR(VLOOKUP(1,BD!$C$4:$AH$5000,8,0),"")</f>
        <v/>
      </c>
      <c r="C42" s="26" t="str">
        <f>IFERROR(VLOOKUP(1,BD!$C$4:$AH$5000,11,0),"")</f>
        <v/>
      </c>
      <c r="E42" s="3"/>
      <c r="F42" s="3"/>
      <c r="G42" s="3"/>
    </row>
    <row r="43" spans="1:7" x14ac:dyDescent="0.25">
      <c r="A43" s="24" t="str">
        <f>IFERROR(VLOOKUP(1,BD!$C$4:$AH$5000,6,0),"")</f>
        <v/>
      </c>
      <c r="B43" s="24" t="str">
        <f>IFERROR(VLOOKUP(1,BD!$C$4:$AH$5000,8,0),"")</f>
        <v/>
      </c>
      <c r="C43" s="26" t="str">
        <f>IFERROR(VLOOKUP(1,BD!$C$4:$AH$5000,11,0),"")</f>
        <v/>
      </c>
      <c r="E43" s="3"/>
      <c r="F43" s="3"/>
      <c r="G43" s="3"/>
    </row>
    <row r="44" spans="1:7" x14ac:dyDescent="0.25">
      <c r="A44" s="24" t="str">
        <f>IFERROR(VLOOKUP(1,BD!$C$4:$AH$5000,6,0),"")</f>
        <v/>
      </c>
      <c r="B44" s="24" t="str">
        <f>IFERROR(VLOOKUP(1,BD!$C$4:$AH$5000,8,0),"")</f>
        <v/>
      </c>
      <c r="C44" s="26" t="str">
        <f>IFERROR(VLOOKUP(1,BD!$C$4:$AH$5000,11,0),"")</f>
        <v/>
      </c>
      <c r="E44" s="3"/>
      <c r="F44" s="3"/>
      <c r="G44" s="3"/>
    </row>
    <row r="45" spans="1:7" x14ac:dyDescent="0.25">
      <c r="A45" s="24" t="str">
        <f>IFERROR(VLOOKUP(1,BD!$C$4:$AH$5000,6,0),"")</f>
        <v/>
      </c>
      <c r="B45" s="24" t="str">
        <f>IFERROR(VLOOKUP(1,BD!$C$4:$AH$5000,8,0),"")</f>
        <v/>
      </c>
      <c r="C45" s="26" t="str">
        <f>IFERROR(VLOOKUP(1,BD!$C$4:$AH$5000,11,0),"")</f>
        <v/>
      </c>
      <c r="E45" s="3"/>
      <c r="F45" s="3"/>
      <c r="G45" s="3"/>
    </row>
    <row r="46" spans="1:7" x14ac:dyDescent="0.25">
      <c r="A46" s="24" t="str">
        <f>IFERROR(VLOOKUP(1,BD!$C$4:$AH$5000,6,0),"")</f>
        <v/>
      </c>
      <c r="B46" s="24" t="str">
        <f>IFERROR(VLOOKUP(1,BD!$C$4:$AH$5000,8,0),"")</f>
        <v/>
      </c>
      <c r="C46" s="26" t="str">
        <f>IFERROR(VLOOKUP(1,BD!$C$4:$AH$5000,11,0),"")</f>
        <v/>
      </c>
      <c r="E46" s="3"/>
      <c r="F46" s="3"/>
      <c r="G46" s="3"/>
    </row>
    <row r="47" spans="1:7" x14ac:dyDescent="0.25">
      <c r="A47" s="24" t="str">
        <f>IFERROR(VLOOKUP(1,BD!$C$4:$AH$5000,6,0),"")</f>
        <v/>
      </c>
      <c r="B47" s="24" t="str">
        <f>IFERROR(VLOOKUP(1,BD!$C$4:$AH$5000,8,0),"")</f>
        <v/>
      </c>
      <c r="C47" s="26" t="str">
        <f>IFERROR(VLOOKUP(1,BD!$C$4:$AH$5000,11,0),"")</f>
        <v/>
      </c>
      <c r="E47" s="3"/>
      <c r="F47" s="3"/>
      <c r="G47" s="3"/>
    </row>
    <row r="48" spans="1:7" x14ac:dyDescent="0.25">
      <c r="A48" s="24" t="str">
        <f>IFERROR(VLOOKUP(1,BD!$C$4:$AH$5000,6,0),"")</f>
        <v/>
      </c>
      <c r="B48" s="24" t="str">
        <f>IFERROR(VLOOKUP(1,BD!$C$4:$AH$5000,8,0),"")</f>
        <v/>
      </c>
      <c r="C48" s="26" t="str">
        <f>IFERROR(VLOOKUP(1,BD!$C$4:$AH$5000,11,0),"")</f>
        <v/>
      </c>
      <c r="E48" s="3"/>
      <c r="F48" s="3"/>
      <c r="G48" s="3"/>
    </row>
    <row r="49" spans="1:7" x14ac:dyDescent="0.25">
      <c r="A49" s="24" t="str">
        <f>IFERROR(VLOOKUP(1,BD!$C$4:$AH$5000,6,0),"")</f>
        <v/>
      </c>
      <c r="B49" s="24" t="str">
        <f>IFERROR(VLOOKUP(1,BD!$C$4:$AH$5000,8,0),"")</f>
        <v/>
      </c>
      <c r="C49" s="26" t="str">
        <f>IFERROR(VLOOKUP(1,BD!$C$4:$AH$5000,11,0),"")</f>
        <v/>
      </c>
      <c r="E49" s="3"/>
      <c r="F49" s="3"/>
      <c r="G49" s="3"/>
    </row>
    <row r="50" spans="1:7" x14ac:dyDescent="0.25">
      <c r="A50" s="24" t="str">
        <f>IFERROR(VLOOKUP(1,BD!$C$4:$AH$5000,6,0),"")</f>
        <v/>
      </c>
      <c r="B50" s="24" t="str">
        <f>IFERROR(VLOOKUP(1,BD!$C$4:$AH$5000,8,0),"")</f>
        <v/>
      </c>
      <c r="C50" s="26" t="str">
        <f>IFERROR(VLOOKUP(1,BD!$C$4:$AH$5000,11,0),"")</f>
        <v/>
      </c>
      <c r="E50" s="3"/>
      <c r="F50" s="3"/>
      <c r="G50" s="3"/>
    </row>
    <row r="51" spans="1:7" x14ac:dyDescent="0.25">
      <c r="A51" s="24" t="str">
        <f>IFERROR(VLOOKUP(1,BD!$C$4:$AH$5000,6,0),"")</f>
        <v/>
      </c>
      <c r="B51" s="24" t="str">
        <f>IFERROR(VLOOKUP(1,BD!$C$4:$AH$5000,8,0),"")</f>
        <v/>
      </c>
      <c r="C51" s="26" t="str">
        <f>IFERROR(VLOOKUP(1,BD!$C$4:$AH$5000,11,0),"")</f>
        <v/>
      </c>
      <c r="E51" s="3"/>
      <c r="F51" s="3"/>
      <c r="G51" s="3"/>
    </row>
    <row r="52" spans="1:7" x14ac:dyDescent="0.25">
      <c r="A52" s="24" t="str">
        <f>IFERROR(VLOOKUP(1,BD!$C$4:$AH$5000,6,0),"")</f>
        <v/>
      </c>
      <c r="B52" s="24" t="str">
        <f>IFERROR(VLOOKUP(1,BD!$C$4:$AH$5000,8,0),"")</f>
        <v/>
      </c>
      <c r="C52" s="26" t="str">
        <f>IFERROR(VLOOKUP(1,BD!$C$4:$AH$5000,11,0),"")</f>
        <v/>
      </c>
      <c r="E52" s="3"/>
      <c r="F52" s="3"/>
      <c r="G52" s="3"/>
    </row>
    <row r="53" spans="1:7" x14ac:dyDescent="0.25">
      <c r="A53" s="24" t="str">
        <f>IFERROR(VLOOKUP(1,BD!$C$4:$AH$5000,6,0),"")</f>
        <v/>
      </c>
      <c r="B53" s="24" t="str">
        <f>IFERROR(VLOOKUP(1,BD!$C$4:$AH$5000,8,0),"")</f>
        <v/>
      </c>
      <c r="C53" s="26" t="str">
        <f>IFERROR(VLOOKUP(1,BD!$C$4:$AH$5000,11,0),"")</f>
        <v/>
      </c>
      <c r="E53" s="3"/>
      <c r="F53" s="3"/>
      <c r="G53" s="3"/>
    </row>
    <row r="54" spans="1:7" x14ac:dyDescent="0.25">
      <c r="A54" s="24" t="str">
        <f>IFERROR(VLOOKUP(1,BD!$C$4:$AH$5000,6,0),"")</f>
        <v/>
      </c>
      <c r="B54" s="24" t="str">
        <f>IFERROR(VLOOKUP(1,BD!$C$4:$AH$5000,8,0),"")</f>
        <v/>
      </c>
      <c r="C54" s="26" t="str">
        <f>IFERROR(VLOOKUP(1,BD!$C$4:$AH$5000,11,0),"")</f>
        <v/>
      </c>
      <c r="E54" s="3"/>
      <c r="F54" s="3"/>
      <c r="G54" s="3"/>
    </row>
    <row r="55" spans="1:7" x14ac:dyDescent="0.25">
      <c r="A55" s="24" t="str">
        <f>IFERROR(VLOOKUP(1,BD!$C$4:$AH$5000,6,0),"")</f>
        <v/>
      </c>
      <c r="B55" s="24" t="str">
        <f>IFERROR(VLOOKUP(1,BD!$C$4:$AH$5000,8,0),"")</f>
        <v/>
      </c>
      <c r="C55" s="26" t="str">
        <f>IFERROR(VLOOKUP(1,BD!$C$4:$AH$5000,11,0),"")</f>
        <v/>
      </c>
      <c r="E55" s="3"/>
      <c r="F55" s="3"/>
      <c r="G55" s="3"/>
    </row>
    <row r="56" spans="1:7" x14ac:dyDescent="0.25">
      <c r="A56" s="24" t="str">
        <f>IFERROR(VLOOKUP(1,BD!$C$4:$AH$5000,6,0),"")</f>
        <v/>
      </c>
      <c r="B56" s="24" t="str">
        <f>IFERROR(VLOOKUP(1,BD!$C$4:$AH$5000,8,0),"")</f>
        <v/>
      </c>
      <c r="C56" s="26" t="str">
        <f>IFERROR(VLOOKUP(1,BD!$C$4:$AH$5000,11,0),"")</f>
        <v/>
      </c>
      <c r="E56" s="3"/>
      <c r="F56" s="3"/>
      <c r="G56" s="3"/>
    </row>
    <row r="57" spans="1:7" x14ac:dyDescent="0.25">
      <c r="A57" s="24" t="str">
        <f>IFERROR(VLOOKUP(1,BD!$C$4:$AH$5000,6,0),"")</f>
        <v/>
      </c>
      <c r="B57" s="24" t="str">
        <f>IFERROR(VLOOKUP(1,BD!$C$4:$AH$5000,8,0),"")</f>
        <v/>
      </c>
      <c r="C57" s="26" t="str">
        <f>IFERROR(VLOOKUP(1,BD!$C$4:$AH$5000,11,0),"")</f>
        <v/>
      </c>
      <c r="E57" s="3"/>
      <c r="F57" s="3"/>
      <c r="G57" s="3"/>
    </row>
    <row r="58" spans="1:7" x14ac:dyDescent="0.25">
      <c r="A58" s="24" t="str">
        <f>IFERROR(VLOOKUP(1,BD!$C$4:$AH$5000,6,0),"")</f>
        <v/>
      </c>
      <c r="B58" s="24" t="str">
        <f>IFERROR(VLOOKUP(1,BD!$C$4:$AH$5000,8,0),"")</f>
        <v/>
      </c>
      <c r="C58" s="26" t="str">
        <f>IFERROR(VLOOKUP(1,BD!$C$4:$AH$5000,11,0),"")</f>
        <v/>
      </c>
      <c r="E58" s="3"/>
      <c r="F58" s="3"/>
      <c r="G58" s="3"/>
    </row>
    <row r="59" spans="1:7" x14ac:dyDescent="0.25">
      <c r="A59" s="24" t="str">
        <f>IFERROR(VLOOKUP(1,BD!$C$4:$AH$5000,6,0),"")</f>
        <v/>
      </c>
      <c r="B59" s="24" t="str">
        <f>IFERROR(VLOOKUP(1,BD!$C$4:$AH$5000,8,0),"")</f>
        <v/>
      </c>
      <c r="C59" s="26" t="str">
        <f>IFERROR(VLOOKUP(1,BD!$C$4:$AH$5000,11,0),"")</f>
        <v/>
      </c>
      <c r="E59" s="3"/>
      <c r="F59" s="3"/>
      <c r="G59" s="3"/>
    </row>
    <row r="60" spans="1:7" x14ac:dyDescent="0.25">
      <c r="A60" s="24" t="str">
        <f>IFERROR(VLOOKUP(1,BD!$C$4:$AH$5000,6,0),"")</f>
        <v/>
      </c>
      <c r="B60" s="24" t="str">
        <f>IFERROR(VLOOKUP(1,BD!$C$4:$AH$5000,8,0),"")</f>
        <v/>
      </c>
      <c r="C60" s="26" t="str">
        <f>IFERROR(VLOOKUP(1,BD!$C$4:$AH$5000,11,0),"")</f>
        <v/>
      </c>
      <c r="E60" s="3"/>
      <c r="F60" s="3"/>
      <c r="G60" s="3"/>
    </row>
    <row r="61" spans="1:7" x14ac:dyDescent="0.25">
      <c r="A61" s="24" t="str">
        <f>IFERROR(VLOOKUP(1,BD!$C$4:$AH$5000,6,0),"")</f>
        <v/>
      </c>
      <c r="B61" s="24" t="str">
        <f>IFERROR(VLOOKUP(1,BD!$C$4:$AH$5000,8,0),"")</f>
        <v/>
      </c>
      <c r="C61" s="26" t="str">
        <f>IFERROR(VLOOKUP(1,BD!$C$4:$AH$5000,11,0),"")</f>
        <v/>
      </c>
      <c r="E61" s="3"/>
      <c r="F61" s="3"/>
      <c r="G61" s="3"/>
    </row>
    <row r="62" spans="1:7" x14ac:dyDescent="0.25">
      <c r="A62" s="24" t="str">
        <f>IFERROR(VLOOKUP(1,BD!$C$4:$AH$5000,6,0),"")</f>
        <v/>
      </c>
      <c r="B62" s="24" t="str">
        <f>IFERROR(VLOOKUP(1,BD!$C$4:$AH$5000,8,0),"")</f>
        <v/>
      </c>
      <c r="C62" s="26" t="str">
        <f>IFERROR(VLOOKUP(1,BD!$C$4:$AH$5000,11,0),"")</f>
        <v/>
      </c>
      <c r="E62" s="3"/>
      <c r="F62" s="3"/>
      <c r="G62" s="3"/>
    </row>
    <row r="63" spans="1:7" x14ac:dyDescent="0.25">
      <c r="A63" s="24" t="str">
        <f>IFERROR(VLOOKUP(1,BD!$C$4:$AH$5000,6,0),"")</f>
        <v/>
      </c>
      <c r="B63" s="24" t="str">
        <f>IFERROR(VLOOKUP(1,BD!$C$4:$AH$5000,8,0),"")</f>
        <v/>
      </c>
      <c r="C63" s="26" t="str">
        <f>IFERROR(VLOOKUP(1,BD!$C$4:$AH$5000,11,0),"")</f>
        <v/>
      </c>
      <c r="E63" s="3"/>
      <c r="F63" s="3"/>
      <c r="G63" s="3"/>
    </row>
    <row r="64" spans="1:7" x14ac:dyDescent="0.25">
      <c r="A64" s="24" t="str">
        <f>IFERROR(VLOOKUP(1,BD!$C$4:$AH$5000,6,0),"")</f>
        <v/>
      </c>
      <c r="B64" s="24" t="str">
        <f>IFERROR(VLOOKUP(1,BD!$C$4:$AH$5000,8,0),"")</f>
        <v/>
      </c>
      <c r="C64" s="26" t="str">
        <f>IFERROR(VLOOKUP(1,BD!$C$4:$AH$5000,11,0),"")</f>
        <v/>
      </c>
      <c r="E64" s="3"/>
      <c r="F64" s="3"/>
      <c r="G64" s="3"/>
    </row>
    <row r="65" spans="1:7" x14ac:dyDescent="0.25">
      <c r="A65" s="24" t="str">
        <f>IFERROR(VLOOKUP(1,BD!$C$4:$AH$5000,6,0),"")</f>
        <v/>
      </c>
      <c r="B65" s="24" t="str">
        <f>IFERROR(VLOOKUP(1,BD!$C$4:$AH$5000,8,0),"")</f>
        <v/>
      </c>
      <c r="C65" s="26" t="str">
        <f>IFERROR(VLOOKUP(1,BD!$C$4:$AH$5000,11,0),"")</f>
        <v/>
      </c>
      <c r="E65" s="3"/>
      <c r="F65" s="3"/>
      <c r="G65" s="3"/>
    </row>
    <row r="66" spans="1:7" x14ac:dyDescent="0.25">
      <c r="A66" s="24" t="str">
        <f>IFERROR(VLOOKUP(1,BD!$C$4:$AH$5000,6,0),"")</f>
        <v/>
      </c>
      <c r="B66" s="24" t="str">
        <f>IFERROR(VLOOKUP(1,BD!$C$4:$AH$5000,8,0),"")</f>
        <v/>
      </c>
      <c r="C66" s="26" t="str">
        <f>IFERROR(VLOOKUP(1,BD!$C$4:$AH$5000,11,0),"")</f>
        <v/>
      </c>
      <c r="E66" s="3"/>
      <c r="F66" s="3"/>
      <c r="G66" s="3"/>
    </row>
    <row r="67" spans="1:7" x14ac:dyDescent="0.25">
      <c r="A67" s="24" t="str">
        <f>IFERROR(VLOOKUP(1,BD!$C$4:$AH$5000,6,0),"")</f>
        <v/>
      </c>
      <c r="B67" s="24" t="str">
        <f>IFERROR(VLOOKUP(1,BD!$C$4:$AH$5000,8,0),"")</f>
        <v/>
      </c>
      <c r="C67" s="26" t="str">
        <f>IFERROR(VLOOKUP(1,BD!$C$4:$AH$5000,11,0),"")</f>
        <v/>
      </c>
      <c r="E67" s="3"/>
      <c r="F67" s="3"/>
      <c r="G67" s="3"/>
    </row>
    <row r="68" spans="1:7" x14ac:dyDescent="0.25">
      <c r="A68" s="24" t="str">
        <f>IFERROR(VLOOKUP(1,BD!$C$4:$AH$5000,6,0),"")</f>
        <v/>
      </c>
      <c r="B68" s="24" t="str">
        <f>IFERROR(VLOOKUP(1,BD!$C$4:$AH$5000,8,0),"")</f>
        <v/>
      </c>
      <c r="C68" s="26" t="str">
        <f>IFERROR(VLOOKUP(1,BD!$C$4:$AH$5000,11,0),"")</f>
        <v/>
      </c>
      <c r="E68" s="3"/>
      <c r="F68" s="3"/>
      <c r="G68" s="3"/>
    </row>
    <row r="69" spans="1:7" x14ac:dyDescent="0.25">
      <c r="A69" s="24" t="str">
        <f>IFERROR(VLOOKUP(1,BD!$C$4:$AH$5000,6,0),"")</f>
        <v/>
      </c>
      <c r="B69" s="24" t="str">
        <f>IFERROR(VLOOKUP(1,BD!$C$4:$AH$5000,8,0),"")</f>
        <v/>
      </c>
      <c r="C69" s="26" t="str">
        <f>IFERROR(VLOOKUP(1,BD!$C$4:$AH$5000,11,0),"")</f>
        <v/>
      </c>
      <c r="E69" s="3"/>
      <c r="F69" s="3"/>
      <c r="G69" s="3"/>
    </row>
    <row r="70" spans="1:7" x14ac:dyDescent="0.25">
      <c r="A70" s="24" t="str">
        <f>IFERROR(VLOOKUP(1,BD!$C$4:$AH$5000,6,0),"")</f>
        <v/>
      </c>
      <c r="B70" s="24" t="str">
        <f>IFERROR(VLOOKUP(1,BD!$C$4:$AH$5000,8,0),"")</f>
        <v/>
      </c>
      <c r="C70" s="26" t="str">
        <f>IFERROR(VLOOKUP(1,BD!$C$4:$AH$5000,11,0),"")</f>
        <v/>
      </c>
      <c r="E70" s="3"/>
      <c r="F70" s="3"/>
      <c r="G70" s="3"/>
    </row>
    <row r="71" spans="1:7" x14ac:dyDescent="0.25">
      <c r="C71" s="9"/>
    </row>
    <row r="72" spans="1:7" x14ac:dyDescent="0.25">
      <c r="C72" s="9"/>
    </row>
    <row r="73" spans="1:7" x14ac:dyDescent="0.25">
      <c r="C73" s="9"/>
    </row>
    <row r="74" spans="1:7" x14ac:dyDescent="0.25">
      <c r="C74" s="9"/>
    </row>
    <row r="75" spans="1:7" x14ac:dyDescent="0.25">
      <c r="C75" s="9"/>
    </row>
    <row r="76" spans="1:7" x14ac:dyDescent="0.25">
      <c r="C76" s="9"/>
    </row>
    <row r="77" spans="1:7" x14ac:dyDescent="0.25">
      <c r="C77" s="9"/>
    </row>
    <row r="78" spans="1:7" x14ac:dyDescent="0.25">
      <c r="C78" s="9"/>
    </row>
    <row r="79" spans="1:7" x14ac:dyDescent="0.25">
      <c r="C79" s="9"/>
    </row>
    <row r="80" spans="1:7" x14ac:dyDescent="0.25">
      <c r="C80" s="9"/>
    </row>
    <row r="81" spans="3:3" x14ac:dyDescent="0.25">
      <c r="C81" s="9"/>
    </row>
    <row r="82" spans="3:3" x14ac:dyDescent="0.25">
      <c r="C82" s="9"/>
    </row>
    <row r="83" spans="3:3" x14ac:dyDescent="0.25">
      <c r="C83" s="9"/>
    </row>
    <row r="84" spans="3:3" x14ac:dyDescent="0.25">
      <c r="C84" s="9"/>
    </row>
    <row r="85" spans="3:3" x14ac:dyDescent="0.25">
      <c r="C85" s="9"/>
    </row>
    <row r="86" spans="3:3" x14ac:dyDescent="0.25">
      <c r="C86" s="9"/>
    </row>
    <row r="87" spans="3:3" x14ac:dyDescent="0.25">
      <c r="C87" s="9"/>
    </row>
    <row r="88" spans="3:3" x14ac:dyDescent="0.25">
      <c r="C88" s="9"/>
    </row>
    <row r="89" spans="3:3" x14ac:dyDescent="0.25">
      <c r="C89" s="9"/>
    </row>
    <row r="90" spans="3:3" x14ac:dyDescent="0.25">
      <c r="C90" s="9"/>
    </row>
    <row r="91" spans="3:3" x14ac:dyDescent="0.25">
      <c r="C91" s="9"/>
    </row>
    <row r="92" spans="3:3" x14ac:dyDescent="0.25">
      <c r="C92" s="9"/>
    </row>
    <row r="93" spans="3:3" x14ac:dyDescent="0.25">
      <c r="C93" s="9"/>
    </row>
    <row r="94" spans="3:3" x14ac:dyDescent="0.25">
      <c r="C94" s="9"/>
    </row>
    <row r="95" spans="3:3" x14ac:dyDescent="0.25">
      <c r="C95" s="9"/>
    </row>
    <row r="96" spans="3:3" x14ac:dyDescent="0.25">
      <c r="C96" s="9"/>
    </row>
    <row r="97" spans="3:3" x14ac:dyDescent="0.25">
      <c r="C97" s="9"/>
    </row>
    <row r="98" spans="3:3" x14ac:dyDescent="0.25">
      <c r="C98" s="9"/>
    </row>
    <row r="99" spans="3:3" x14ac:dyDescent="0.25">
      <c r="C99" s="9"/>
    </row>
    <row r="100" spans="3:3" x14ac:dyDescent="0.25">
      <c r="C100" s="9"/>
    </row>
    <row r="101" spans="3:3" x14ac:dyDescent="0.25">
      <c r="C101" s="9"/>
    </row>
    <row r="102" spans="3:3" x14ac:dyDescent="0.25">
      <c r="C102" s="9"/>
    </row>
    <row r="103" spans="3:3" x14ac:dyDescent="0.25">
      <c r="C103" s="9"/>
    </row>
    <row r="104" spans="3:3" x14ac:dyDescent="0.25">
      <c r="C104" s="9"/>
    </row>
    <row r="105" spans="3:3" x14ac:dyDescent="0.25">
      <c r="C105" s="9"/>
    </row>
    <row r="106" spans="3:3" x14ac:dyDescent="0.25">
      <c r="C106" s="9"/>
    </row>
    <row r="107" spans="3:3" x14ac:dyDescent="0.25">
      <c r="C107" s="9"/>
    </row>
    <row r="108" spans="3:3" x14ac:dyDescent="0.25">
      <c r="C108" s="9"/>
    </row>
    <row r="109" spans="3:3" x14ac:dyDescent="0.25">
      <c r="C109" s="9"/>
    </row>
    <row r="110" spans="3:3" x14ac:dyDescent="0.25">
      <c r="C110" s="9"/>
    </row>
    <row r="111" spans="3:3" x14ac:dyDescent="0.25">
      <c r="C111" s="9"/>
    </row>
    <row r="112" spans="3:3" x14ac:dyDescent="0.25">
      <c r="C112" s="9"/>
    </row>
    <row r="113" spans="3:3" x14ac:dyDescent="0.25">
      <c r="C113" s="9"/>
    </row>
    <row r="114" spans="3:3" x14ac:dyDescent="0.25">
      <c r="C114" s="9"/>
    </row>
    <row r="115" spans="3:3" x14ac:dyDescent="0.25">
      <c r="C115" s="9"/>
    </row>
    <row r="116" spans="3:3" x14ac:dyDescent="0.25">
      <c r="C116" s="9"/>
    </row>
    <row r="117" spans="3:3" x14ac:dyDescent="0.25">
      <c r="C117" s="9"/>
    </row>
    <row r="118" spans="3:3" x14ac:dyDescent="0.25">
      <c r="C118" s="9"/>
    </row>
    <row r="119" spans="3:3" x14ac:dyDescent="0.25">
      <c r="C119" s="9"/>
    </row>
    <row r="120" spans="3:3" x14ac:dyDescent="0.25">
      <c r="C120" s="9"/>
    </row>
    <row r="121" spans="3:3" x14ac:dyDescent="0.25">
      <c r="C121" s="9"/>
    </row>
    <row r="122" spans="3:3" x14ac:dyDescent="0.25">
      <c r="C122" s="9"/>
    </row>
    <row r="123" spans="3:3" x14ac:dyDescent="0.25">
      <c r="C123" s="9"/>
    </row>
    <row r="124" spans="3:3" x14ac:dyDescent="0.25">
      <c r="C124" s="9"/>
    </row>
    <row r="125" spans="3:3" x14ac:dyDescent="0.25">
      <c r="C125" s="9"/>
    </row>
    <row r="126" spans="3:3" x14ac:dyDescent="0.25">
      <c r="C126" s="9"/>
    </row>
    <row r="127" spans="3:3" x14ac:dyDescent="0.25">
      <c r="C127" s="9"/>
    </row>
    <row r="128" spans="3:3" x14ac:dyDescent="0.25">
      <c r="C128" s="9"/>
    </row>
    <row r="129" spans="3:3" x14ac:dyDescent="0.25">
      <c r="C129" s="9"/>
    </row>
    <row r="130" spans="3:3" x14ac:dyDescent="0.25">
      <c r="C130" s="9"/>
    </row>
    <row r="131" spans="3:3" x14ac:dyDescent="0.25">
      <c r="C131" s="9"/>
    </row>
    <row r="132" spans="3:3" x14ac:dyDescent="0.25">
      <c r="C132" s="9"/>
    </row>
    <row r="133" spans="3:3" x14ac:dyDescent="0.25">
      <c r="C133" s="9"/>
    </row>
    <row r="134" spans="3:3" x14ac:dyDescent="0.25">
      <c r="C134" s="9"/>
    </row>
    <row r="135" spans="3:3" x14ac:dyDescent="0.25">
      <c r="C135" s="9"/>
    </row>
    <row r="136" spans="3:3" x14ac:dyDescent="0.25">
      <c r="C136" s="9"/>
    </row>
    <row r="137" spans="3:3" x14ac:dyDescent="0.25">
      <c r="C137" s="9"/>
    </row>
    <row r="138" spans="3:3" x14ac:dyDescent="0.25">
      <c r="C138" s="9"/>
    </row>
    <row r="139" spans="3:3" x14ac:dyDescent="0.25">
      <c r="C139" s="9"/>
    </row>
    <row r="140" spans="3:3" x14ac:dyDescent="0.25">
      <c r="C140" s="9"/>
    </row>
    <row r="141" spans="3:3" x14ac:dyDescent="0.25">
      <c r="C141" s="9"/>
    </row>
    <row r="142" spans="3:3" x14ac:dyDescent="0.25">
      <c r="C142" s="9"/>
    </row>
    <row r="143" spans="3:3" x14ac:dyDescent="0.25">
      <c r="C143" s="9"/>
    </row>
    <row r="144" spans="3:3" x14ac:dyDescent="0.25">
      <c r="C144" s="9"/>
    </row>
    <row r="145" spans="3:3" x14ac:dyDescent="0.25">
      <c r="C145" s="9"/>
    </row>
    <row r="146" spans="3:3" x14ac:dyDescent="0.25">
      <c r="C146" s="9"/>
    </row>
    <row r="147" spans="3:3" x14ac:dyDescent="0.25">
      <c r="C147" s="9"/>
    </row>
    <row r="148" spans="3:3" x14ac:dyDescent="0.25">
      <c r="C148" s="9"/>
    </row>
    <row r="149" spans="3:3" x14ac:dyDescent="0.25">
      <c r="C149" s="9"/>
    </row>
    <row r="150" spans="3:3" x14ac:dyDescent="0.25">
      <c r="C150" s="9"/>
    </row>
    <row r="151" spans="3:3" x14ac:dyDescent="0.25">
      <c r="C151" s="9"/>
    </row>
    <row r="152" spans="3:3" x14ac:dyDescent="0.25">
      <c r="C152" s="9"/>
    </row>
    <row r="153" spans="3:3" x14ac:dyDescent="0.25">
      <c r="C153" s="9"/>
    </row>
    <row r="154" spans="3:3" x14ac:dyDescent="0.25">
      <c r="C154" s="9"/>
    </row>
    <row r="155" spans="3:3" x14ac:dyDescent="0.25">
      <c r="C155" s="9"/>
    </row>
    <row r="156" spans="3:3" x14ac:dyDescent="0.25">
      <c r="C156" s="9"/>
    </row>
    <row r="157" spans="3:3" x14ac:dyDescent="0.25">
      <c r="C157" s="9"/>
    </row>
    <row r="158" spans="3:3" x14ac:dyDescent="0.25">
      <c r="C158" s="9"/>
    </row>
    <row r="159" spans="3:3" x14ac:dyDescent="0.25">
      <c r="C159" s="9"/>
    </row>
    <row r="160" spans="3:3" x14ac:dyDescent="0.25">
      <c r="C160" s="9"/>
    </row>
    <row r="161" spans="3:3" x14ac:dyDescent="0.25">
      <c r="C161" s="9"/>
    </row>
    <row r="162" spans="3:3" x14ac:dyDescent="0.25">
      <c r="C162" s="9"/>
    </row>
    <row r="163" spans="3:3" x14ac:dyDescent="0.25">
      <c r="C163" s="9"/>
    </row>
    <row r="164" spans="3:3" x14ac:dyDescent="0.25">
      <c r="C164" s="9"/>
    </row>
    <row r="165" spans="3:3" x14ac:dyDescent="0.25">
      <c r="C165" s="9"/>
    </row>
    <row r="166" spans="3:3" x14ac:dyDescent="0.25">
      <c r="C166" s="9"/>
    </row>
    <row r="167" spans="3:3" x14ac:dyDescent="0.25">
      <c r="C167" s="9"/>
    </row>
    <row r="168" spans="3:3" x14ac:dyDescent="0.25">
      <c r="C168" s="9"/>
    </row>
    <row r="169" spans="3:3" x14ac:dyDescent="0.25">
      <c r="C169" s="9"/>
    </row>
    <row r="170" spans="3:3" x14ac:dyDescent="0.25">
      <c r="C170" s="9"/>
    </row>
    <row r="171" spans="3:3" x14ac:dyDescent="0.25">
      <c r="C171" s="9"/>
    </row>
    <row r="172" spans="3:3" x14ac:dyDescent="0.25">
      <c r="C172" s="9"/>
    </row>
    <row r="173" spans="3:3" x14ac:dyDescent="0.25">
      <c r="C173" s="9"/>
    </row>
    <row r="174" spans="3:3" x14ac:dyDescent="0.25">
      <c r="C174" s="9"/>
    </row>
    <row r="175" spans="3:3" x14ac:dyDescent="0.25">
      <c r="C175" s="9"/>
    </row>
    <row r="176" spans="3:3" x14ac:dyDescent="0.25">
      <c r="C176" s="9"/>
    </row>
    <row r="177" spans="3:3" x14ac:dyDescent="0.25">
      <c r="C177" s="9"/>
    </row>
    <row r="178" spans="3:3" x14ac:dyDescent="0.25">
      <c r="C178" s="9"/>
    </row>
    <row r="179" spans="3:3" x14ac:dyDescent="0.25">
      <c r="C179" s="9"/>
    </row>
    <row r="180" spans="3:3" x14ac:dyDescent="0.25">
      <c r="C180" s="9"/>
    </row>
    <row r="181" spans="3:3" x14ac:dyDescent="0.25">
      <c r="C181" s="9"/>
    </row>
    <row r="182" spans="3:3" x14ac:dyDescent="0.25">
      <c r="C182" s="9"/>
    </row>
    <row r="183" spans="3:3" x14ac:dyDescent="0.25">
      <c r="C183" s="9"/>
    </row>
    <row r="184" spans="3:3" x14ac:dyDescent="0.25">
      <c r="C184" s="9"/>
    </row>
    <row r="185" spans="3:3" x14ac:dyDescent="0.25">
      <c r="C185" s="9"/>
    </row>
    <row r="186" spans="3:3" x14ac:dyDescent="0.25">
      <c r="C186" s="9"/>
    </row>
    <row r="187" spans="3:3" x14ac:dyDescent="0.25">
      <c r="C187" s="9"/>
    </row>
    <row r="188" spans="3:3" x14ac:dyDescent="0.25">
      <c r="C188" s="9"/>
    </row>
    <row r="189" spans="3:3" x14ac:dyDescent="0.25">
      <c r="C189" s="9"/>
    </row>
    <row r="190" spans="3:3" x14ac:dyDescent="0.25">
      <c r="C190" s="9"/>
    </row>
    <row r="191" spans="3:3" x14ac:dyDescent="0.25">
      <c r="C191" s="9"/>
    </row>
    <row r="192" spans="3:3" x14ac:dyDescent="0.25">
      <c r="C192" s="9"/>
    </row>
    <row r="193" spans="3:3" x14ac:dyDescent="0.25">
      <c r="C193" s="9"/>
    </row>
    <row r="194" spans="3:3" x14ac:dyDescent="0.25">
      <c r="C194" s="9"/>
    </row>
    <row r="195" spans="3:3" x14ac:dyDescent="0.25">
      <c r="C195" s="9"/>
    </row>
    <row r="196" spans="3:3" x14ac:dyDescent="0.25">
      <c r="C196" s="9"/>
    </row>
    <row r="197" spans="3:3" x14ac:dyDescent="0.25">
      <c r="C197" s="9"/>
    </row>
    <row r="198" spans="3:3" x14ac:dyDescent="0.25">
      <c r="C198" s="9"/>
    </row>
    <row r="199" spans="3:3" x14ac:dyDescent="0.25">
      <c r="C199" s="9"/>
    </row>
    <row r="200" spans="3:3" x14ac:dyDescent="0.25">
      <c r="C200" s="9"/>
    </row>
    <row r="201" spans="3:3" x14ac:dyDescent="0.25">
      <c r="C201" s="9"/>
    </row>
    <row r="202" spans="3:3" x14ac:dyDescent="0.25">
      <c r="C202" s="9"/>
    </row>
    <row r="203" spans="3:3" x14ac:dyDescent="0.25">
      <c r="C203" s="9"/>
    </row>
    <row r="204" spans="3:3" x14ac:dyDescent="0.25">
      <c r="C204" s="9"/>
    </row>
    <row r="205" spans="3:3" x14ac:dyDescent="0.25">
      <c r="C205" s="9"/>
    </row>
    <row r="206" spans="3:3" x14ac:dyDescent="0.25">
      <c r="C206" s="9"/>
    </row>
    <row r="207" spans="3:3" x14ac:dyDescent="0.25">
      <c r="C207" s="9"/>
    </row>
    <row r="208" spans="3:3" x14ac:dyDescent="0.25">
      <c r="C208" s="9"/>
    </row>
    <row r="209" spans="3:3" x14ac:dyDescent="0.25">
      <c r="C209" s="9"/>
    </row>
    <row r="210" spans="3:3" x14ac:dyDescent="0.25">
      <c r="C210" s="9"/>
    </row>
    <row r="211" spans="3:3" x14ac:dyDescent="0.25">
      <c r="C211" s="9"/>
    </row>
    <row r="212" spans="3:3" x14ac:dyDescent="0.25">
      <c r="C212" s="9"/>
    </row>
    <row r="213" spans="3:3" x14ac:dyDescent="0.25">
      <c r="C213" s="9"/>
    </row>
    <row r="214" spans="3:3" x14ac:dyDescent="0.25">
      <c r="C214" s="9"/>
    </row>
    <row r="215" spans="3:3" x14ac:dyDescent="0.25">
      <c r="C215" s="9"/>
    </row>
    <row r="216" spans="3:3" x14ac:dyDescent="0.25">
      <c r="C216" s="9"/>
    </row>
    <row r="217" spans="3:3" x14ac:dyDescent="0.25">
      <c r="C217" s="9"/>
    </row>
    <row r="218" spans="3:3" x14ac:dyDescent="0.25">
      <c r="C218" s="9"/>
    </row>
    <row r="219" spans="3:3" x14ac:dyDescent="0.25">
      <c r="C219" s="9"/>
    </row>
    <row r="220" spans="3:3" x14ac:dyDescent="0.25">
      <c r="C220" s="9"/>
    </row>
    <row r="221" spans="3:3" x14ac:dyDescent="0.25">
      <c r="C221" s="9"/>
    </row>
    <row r="222" spans="3:3" x14ac:dyDescent="0.25">
      <c r="C222" s="9"/>
    </row>
    <row r="223" spans="3:3" x14ac:dyDescent="0.25">
      <c r="C223" s="9"/>
    </row>
    <row r="224" spans="3:3" x14ac:dyDescent="0.25">
      <c r="C224" s="9"/>
    </row>
    <row r="225" spans="3:3" x14ac:dyDescent="0.25">
      <c r="C225" s="9"/>
    </row>
    <row r="226" spans="3:3" x14ac:dyDescent="0.25">
      <c r="C226" s="9"/>
    </row>
    <row r="227" spans="3:3" x14ac:dyDescent="0.25">
      <c r="C227" s="9"/>
    </row>
    <row r="228" spans="3:3" x14ac:dyDescent="0.25">
      <c r="C228" s="9"/>
    </row>
    <row r="229" spans="3:3" x14ac:dyDescent="0.25">
      <c r="C229" s="9"/>
    </row>
    <row r="230" spans="3:3" x14ac:dyDescent="0.25">
      <c r="C230" s="9"/>
    </row>
    <row r="231" spans="3:3" x14ac:dyDescent="0.25">
      <c r="C231" s="9"/>
    </row>
    <row r="232" spans="3:3" x14ac:dyDescent="0.25">
      <c r="C232" s="9"/>
    </row>
    <row r="233" spans="3:3" x14ac:dyDescent="0.25">
      <c r="C233" s="9"/>
    </row>
    <row r="234" spans="3:3" x14ac:dyDescent="0.25">
      <c r="C234" s="9"/>
    </row>
    <row r="235" spans="3:3" x14ac:dyDescent="0.25">
      <c r="C235" s="9"/>
    </row>
    <row r="236" spans="3:3" x14ac:dyDescent="0.25">
      <c r="C236" s="9"/>
    </row>
    <row r="237" spans="3:3" x14ac:dyDescent="0.25">
      <c r="C237" s="9"/>
    </row>
    <row r="238" spans="3:3" x14ac:dyDescent="0.25">
      <c r="C238" s="9"/>
    </row>
    <row r="239" spans="3:3" x14ac:dyDescent="0.25">
      <c r="C239" s="9"/>
    </row>
    <row r="240" spans="3:3" x14ac:dyDescent="0.25">
      <c r="C240" s="9"/>
    </row>
    <row r="241" spans="3:3" x14ac:dyDescent="0.25">
      <c r="C241" s="9"/>
    </row>
    <row r="242" spans="3:3" x14ac:dyDescent="0.25">
      <c r="C242" s="9"/>
    </row>
    <row r="243" spans="3:3" x14ac:dyDescent="0.25">
      <c r="C243" s="9"/>
    </row>
    <row r="244" spans="3:3" x14ac:dyDescent="0.25">
      <c r="C244" s="9"/>
    </row>
    <row r="245" spans="3:3" x14ac:dyDescent="0.25">
      <c r="C245" s="9"/>
    </row>
    <row r="246" spans="3:3" x14ac:dyDescent="0.25">
      <c r="C246" s="9"/>
    </row>
    <row r="247" spans="3:3" x14ac:dyDescent="0.25">
      <c r="C247" s="9"/>
    </row>
    <row r="248" spans="3:3" x14ac:dyDescent="0.25">
      <c r="C248" s="9"/>
    </row>
    <row r="249" spans="3:3" x14ac:dyDescent="0.25">
      <c r="C249" s="9"/>
    </row>
    <row r="250" spans="3:3" x14ac:dyDescent="0.25">
      <c r="C250" s="9"/>
    </row>
    <row r="251" spans="3:3" x14ac:dyDescent="0.25">
      <c r="C251" s="9"/>
    </row>
    <row r="252" spans="3:3" x14ac:dyDescent="0.25">
      <c r="C252" s="9"/>
    </row>
    <row r="253" spans="3:3" x14ac:dyDescent="0.25">
      <c r="C253" s="9"/>
    </row>
    <row r="254" spans="3:3" x14ac:dyDescent="0.25">
      <c r="C254" s="9"/>
    </row>
    <row r="255" spans="3:3" x14ac:dyDescent="0.25">
      <c r="C255" s="9"/>
    </row>
    <row r="256" spans="3:3" x14ac:dyDescent="0.25">
      <c r="C256" s="9"/>
    </row>
    <row r="257" spans="3:3" x14ac:dyDescent="0.25">
      <c r="C257" s="9"/>
    </row>
    <row r="258" spans="3:3" x14ac:dyDescent="0.25">
      <c r="C258" s="9"/>
    </row>
    <row r="259" spans="3:3" x14ac:dyDescent="0.25">
      <c r="C259" s="9"/>
    </row>
    <row r="260" spans="3:3" x14ac:dyDescent="0.25">
      <c r="C260" s="9"/>
    </row>
    <row r="261" spans="3:3" x14ac:dyDescent="0.25">
      <c r="C261" s="9"/>
    </row>
    <row r="262" spans="3:3" x14ac:dyDescent="0.25">
      <c r="C262" s="9"/>
    </row>
    <row r="263" spans="3:3" x14ac:dyDescent="0.25">
      <c r="C263" s="9"/>
    </row>
    <row r="264" spans="3:3" x14ac:dyDescent="0.25">
      <c r="C264" s="9"/>
    </row>
    <row r="265" spans="3:3" x14ac:dyDescent="0.25">
      <c r="C265" s="9"/>
    </row>
    <row r="266" spans="3:3" x14ac:dyDescent="0.25">
      <c r="C266" s="9"/>
    </row>
    <row r="267" spans="3:3" x14ac:dyDescent="0.25">
      <c r="C267" s="9"/>
    </row>
    <row r="268" spans="3:3" x14ac:dyDescent="0.25">
      <c r="C268" s="9"/>
    </row>
    <row r="269" spans="3:3" x14ac:dyDescent="0.25">
      <c r="C269" s="9"/>
    </row>
    <row r="270" spans="3:3" x14ac:dyDescent="0.25">
      <c r="C270" s="9"/>
    </row>
    <row r="271" spans="3:3" x14ac:dyDescent="0.25">
      <c r="C271" s="9"/>
    </row>
    <row r="272" spans="3:3" x14ac:dyDescent="0.25">
      <c r="C272" s="9"/>
    </row>
    <row r="273" spans="3:3" x14ac:dyDescent="0.25">
      <c r="C273" s="9"/>
    </row>
    <row r="274" spans="3:3" x14ac:dyDescent="0.25">
      <c r="C274" s="9"/>
    </row>
    <row r="275" spans="3:3" x14ac:dyDescent="0.25">
      <c r="C275" s="9"/>
    </row>
    <row r="276" spans="3:3" x14ac:dyDescent="0.25">
      <c r="C276" s="9"/>
    </row>
    <row r="277" spans="3:3" x14ac:dyDescent="0.25">
      <c r="C277" s="9"/>
    </row>
    <row r="278" spans="3:3" x14ac:dyDescent="0.25">
      <c r="C278" s="9"/>
    </row>
    <row r="279" spans="3:3" x14ac:dyDescent="0.25">
      <c r="C279" s="9"/>
    </row>
    <row r="280" spans="3:3" x14ac:dyDescent="0.25">
      <c r="C280" s="9"/>
    </row>
    <row r="281" spans="3:3" x14ac:dyDescent="0.25">
      <c r="C281" s="9"/>
    </row>
    <row r="282" spans="3:3" x14ac:dyDescent="0.25">
      <c r="C282" s="9"/>
    </row>
    <row r="283" spans="3:3" x14ac:dyDescent="0.25">
      <c r="C283" s="9"/>
    </row>
    <row r="284" spans="3:3" x14ac:dyDescent="0.25">
      <c r="C284" s="9"/>
    </row>
    <row r="285" spans="3:3" x14ac:dyDescent="0.25">
      <c r="C285" s="9"/>
    </row>
    <row r="286" spans="3:3" x14ac:dyDescent="0.25">
      <c r="C286" s="9"/>
    </row>
    <row r="287" spans="3:3" x14ac:dyDescent="0.25">
      <c r="C287" s="9"/>
    </row>
    <row r="288" spans="3:3" x14ac:dyDescent="0.25">
      <c r="C288" s="9"/>
    </row>
    <row r="289" spans="3:3" x14ac:dyDescent="0.25">
      <c r="C289" s="9"/>
    </row>
    <row r="290" spans="3:3" x14ac:dyDescent="0.25">
      <c r="C290" s="9"/>
    </row>
    <row r="291" spans="3:3" x14ac:dyDescent="0.25">
      <c r="C291" s="9"/>
    </row>
    <row r="292" spans="3:3" x14ac:dyDescent="0.25">
      <c r="C292" s="9"/>
    </row>
    <row r="293" spans="3:3" x14ac:dyDescent="0.25">
      <c r="C293" s="9"/>
    </row>
    <row r="294" spans="3:3" x14ac:dyDescent="0.25">
      <c r="C294" s="9"/>
    </row>
    <row r="295" spans="3:3" x14ac:dyDescent="0.25">
      <c r="C295" s="9"/>
    </row>
    <row r="296" spans="3:3" x14ac:dyDescent="0.25">
      <c r="C296" s="9"/>
    </row>
    <row r="297" spans="3:3" x14ac:dyDescent="0.25">
      <c r="C297" s="9"/>
    </row>
    <row r="298" spans="3:3" x14ac:dyDescent="0.25">
      <c r="C298" s="9"/>
    </row>
    <row r="299" spans="3:3" x14ac:dyDescent="0.25">
      <c r="C299" s="9"/>
    </row>
    <row r="300" spans="3:3" x14ac:dyDescent="0.25">
      <c r="C300" s="9"/>
    </row>
    <row r="301" spans="3:3" x14ac:dyDescent="0.25">
      <c r="C301" s="9"/>
    </row>
    <row r="302" spans="3:3" x14ac:dyDescent="0.25">
      <c r="C302" s="9"/>
    </row>
    <row r="303" spans="3:3" x14ac:dyDescent="0.25">
      <c r="C303" s="9"/>
    </row>
    <row r="304" spans="3:3" x14ac:dyDescent="0.25">
      <c r="C304" s="9"/>
    </row>
    <row r="305" spans="3:3" x14ac:dyDescent="0.25">
      <c r="C305" s="9"/>
    </row>
    <row r="306" spans="3:3" x14ac:dyDescent="0.25">
      <c r="C306" s="9"/>
    </row>
    <row r="307" spans="3:3" x14ac:dyDescent="0.25">
      <c r="C307" s="9"/>
    </row>
    <row r="308" spans="3:3" x14ac:dyDescent="0.25">
      <c r="C308" s="9"/>
    </row>
    <row r="309" spans="3:3" x14ac:dyDescent="0.25">
      <c r="C309" s="9"/>
    </row>
    <row r="310" spans="3:3" x14ac:dyDescent="0.25">
      <c r="C310" s="9"/>
    </row>
    <row r="311" spans="3:3" x14ac:dyDescent="0.25">
      <c r="C311" s="9"/>
    </row>
    <row r="312" spans="3:3" x14ac:dyDescent="0.25">
      <c r="C312" s="9"/>
    </row>
    <row r="313" spans="3:3" x14ac:dyDescent="0.25">
      <c r="C313" s="9"/>
    </row>
    <row r="314" spans="3:3" x14ac:dyDescent="0.25">
      <c r="C314" s="9"/>
    </row>
    <row r="315" spans="3:3" x14ac:dyDescent="0.25">
      <c r="C315" s="9"/>
    </row>
    <row r="316" spans="3:3" x14ac:dyDescent="0.25">
      <c r="C316" s="9"/>
    </row>
    <row r="317" spans="3:3" x14ac:dyDescent="0.25">
      <c r="C317" s="9"/>
    </row>
    <row r="318" spans="3:3" x14ac:dyDescent="0.25">
      <c r="C318" s="9"/>
    </row>
    <row r="319" spans="3:3" x14ac:dyDescent="0.25">
      <c r="C319" s="9"/>
    </row>
    <row r="320" spans="3:3" x14ac:dyDescent="0.25">
      <c r="C320" s="9"/>
    </row>
    <row r="321" spans="3:3" x14ac:dyDescent="0.25">
      <c r="C321" s="9"/>
    </row>
    <row r="322" spans="3:3" x14ac:dyDescent="0.25">
      <c r="C322" s="9"/>
    </row>
    <row r="323" spans="3:3" x14ac:dyDescent="0.25">
      <c r="C323" s="9"/>
    </row>
    <row r="324" spans="3:3" x14ac:dyDescent="0.25">
      <c r="C324" s="9"/>
    </row>
    <row r="325" spans="3:3" x14ac:dyDescent="0.25">
      <c r="C325" s="9"/>
    </row>
    <row r="326" spans="3:3" x14ac:dyDescent="0.25">
      <c r="C326" s="9"/>
    </row>
    <row r="327" spans="3:3" x14ac:dyDescent="0.25">
      <c r="C327" s="9"/>
    </row>
    <row r="328" spans="3:3" x14ac:dyDescent="0.25">
      <c r="C328" s="9"/>
    </row>
    <row r="329" spans="3:3" x14ac:dyDescent="0.25">
      <c r="C329" s="9"/>
    </row>
    <row r="330" spans="3:3" x14ac:dyDescent="0.25">
      <c r="C330" s="9"/>
    </row>
    <row r="331" spans="3:3" x14ac:dyDescent="0.25">
      <c r="C331" s="9"/>
    </row>
    <row r="332" spans="3:3" x14ac:dyDescent="0.25">
      <c r="C332" s="9"/>
    </row>
    <row r="333" spans="3:3" x14ac:dyDescent="0.25">
      <c r="C333" s="9"/>
    </row>
    <row r="334" spans="3:3" x14ac:dyDescent="0.25">
      <c r="C334" s="9"/>
    </row>
    <row r="335" spans="3:3" x14ac:dyDescent="0.25">
      <c r="C335" s="9"/>
    </row>
    <row r="336" spans="3:3" x14ac:dyDescent="0.25">
      <c r="C336" s="9"/>
    </row>
    <row r="337" spans="3:3" x14ac:dyDescent="0.25">
      <c r="C337" s="9"/>
    </row>
    <row r="338" spans="3:3" x14ac:dyDescent="0.25">
      <c r="C338" s="9"/>
    </row>
    <row r="339" spans="3:3" x14ac:dyDescent="0.25">
      <c r="C339" s="9"/>
    </row>
    <row r="340" spans="3:3" x14ac:dyDescent="0.25">
      <c r="C340" s="9"/>
    </row>
    <row r="341" spans="3:3" x14ac:dyDescent="0.25">
      <c r="C341" s="9"/>
    </row>
    <row r="342" spans="3:3" x14ac:dyDescent="0.25">
      <c r="C342" s="9"/>
    </row>
    <row r="343" spans="3:3" x14ac:dyDescent="0.25">
      <c r="C343" s="9"/>
    </row>
    <row r="344" spans="3:3" x14ac:dyDescent="0.25">
      <c r="C344" s="9"/>
    </row>
    <row r="345" spans="3:3" x14ac:dyDescent="0.25">
      <c r="C345" s="9"/>
    </row>
    <row r="346" spans="3:3" x14ac:dyDescent="0.25">
      <c r="C346" s="9"/>
    </row>
    <row r="347" spans="3:3" x14ac:dyDescent="0.25">
      <c r="C347" s="9"/>
    </row>
    <row r="348" spans="3:3" x14ac:dyDescent="0.25">
      <c r="C348" s="9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423"/>
  <sheetViews>
    <sheetView topLeftCell="A37" workbookViewId="0">
      <selection activeCell="A5" sqref="A5:G64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70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64" t="s">
        <v>33</v>
      </c>
      <c r="C1" s="66"/>
      <c r="E1" s="64"/>
      <c r="F1" s="64"/>
      <c r="G1" s="64"/>
    </row>
    <row r="2" spans="1:7" ht="33.75" x14ac:dyDescent="0.25">
      <c r="B2" s="19" t="s">
        <v>34</v>
      </c>
      <c r="C2" s="67"/>
      <c r="D2" s="48"/>
      <c r="E2" s="47"/>
      <c r="F2" s="47" t="s">
        <v>118</v>
      </c>
      <c r="G2" s="47"/>
    </row>
    <row r="3" spans="1:7" ht="33.75" x14ac:dyDescent="0.25">
      <c r="B3" s="20" t="s">
        <v>35</v>
      </c>
      <c r="C3" s="68"/>
      <c r="D3" s="68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69" t="s">
        <v>101</v>
      </c>
      <c r="D4" s="69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11" t="str">
        <f>IFERROR(VLOOKUP(1,BD!$D$4:$AH$5000,7,0),"")</f>
        <v/>
      </c>
      <c r="B5" s="11" t="str">
        <f>IFERROR(VLOOKUP(1,BD!$D$4:$AH$5000,8,0),"")</f>
        <v/>
      </c>
      <c r="C5" s="26" t="str">
        <f>IFERROR(VLOOKUP(1,BD!$D$4:$AH$5000,11,0),"")</f>
        <v/>
      </c>
      <c r="E5" s="3"/>
      <c r="F5" s="3"/>
      <c r="G5" s="3"/>
    </row>
    <row r="6" spans="1:7" x14ac:dyDescent="0.25">
      <c r="A6" s="11" t="str">
        <f>IFERROR(VLOOKUP(1,BD!$D$4:$AH$5000,7,0),"")</f>
        <v/>
      </c>
      <c r="B6" s="11" t="str">
        <f>IFERROR(VLOOKUP(1,BD!$D$4:$AH$5000,8,0),"")</f>
        <v/>
      </c>
      <c r="C6" s="26" t="str">
        <f>IFERROR(VLOOKUP(1,BD!$D$4:$AH$5000,11,0),"")</f>
        <v/>
      </c>
      <c r="E6" s="3"/>
      <c r="F6" s="3"/>
      <c r="G6" s="3"/>
    </row>
    <row r="7" spans="1:7" x14ac:dyDescent="0.25">
      <c r="A7" s="11" t="str">
        <f>IFERROR(VLOOKUP(1,BD!$D$4:$AH$5000,7,0),"")</f>
        <v/>
      </c>
      <c r="B7" s="11" t="str">
        <f>IFERROR(VLOOKUP(1,BD!$D$4:$AH$5000,8,0),"")</f>
        <v/>
      </c>
      <c r="C7" s="26" t="str">
        <f>IFERROR(VLOOKUP(1,BD!$D$4:$AH$5000,11,0),"")</f>
        <v/>
      </c>
      <c r="E7" s="3"/>
      <c r="F7" s="3"/>
      <c r="G7" s="3"/>
    </row>
    <row r="8" spans="1:7" x14ac:dyDescent="0.25">
      <c r="A8" s="11" t="str">
        <f>IFERROR(VLOOKUP(1,BD!$D$4:$AH$5000,7,0),"")</f>
        <v/>
      </c>
      <c r="B8" s="11" t="str">
        <f>IFERROR(VLOOKUP(1,BD!$D$4:$AH$5000,8,0),"")</f>
        <v/>
      </c>
      <c r="C8" s="26" t="str">
        <f>IFERROR(VLOOKUP(1,BD!$D$4:$AH$5000,11,0),"")</f>
        <v/>
      </c>
      <c r="E8" s="3"/>
      <c r="F8" s="3"/>
      <c r="G8" s="3"/>
    </row>
    <row r="9" spans="1:7" x14ac:dyDescent="0.25">
      <c r="A9" s="11" t="str">
        <f>IFERROR(VLOOKUP(1,BD!$D$4:$AH$5000,7,0),"")</f>
        <v/>
      </c>
      <c r="B9" s="11" t="str">
        <f>IFERROR(VLOOKUP(1,BD!$D$4:$AH$5000,8,0),"")</f>
        <v/>
      </c>
      <c r="C9" s="26" t="str">
        <f>IFERROR(VLOOKUP(1,BD!$D$4:$AH$5000,11,0),"")</f>
        <v/>
      </c>
      <c r="E9" s="3"/>
      <c r="F9" s="3"/>
      <c r="G9" s="3"/>
    </row>
    <row r="10" spans="1:7" x14ac:dyDescent="0.25">
      <c r="A10" s="11" t="str">
        <f>IFERROR(VLOOKUP(1,BD!$D$4:$AH$5000,7,0),"")</f>
        <v/>
      </c>
      <c r="B10" s="11" t="str">
        <f>IFERROR(VLOOKUP(1,BD!$D$4:$AH$5000,8,0),"")</f>
        <v/>
      </c>
      <c r="C10" s="26" t="str">
        <f>IFERROR(VLOOKUP(1,BD!$D$4:$AH$5000,11,0),"")</f>
        <v/>
      </c>
      <c r="E10" s="3"/>
      <c r="F10" s="3"/>
      <c r="G10" s="3"/>
    </row>
    <row r="11" spans="1:7" x14ac:dyDescent="0.25">
      <c r="A11" s="11" t="str">
        <f>IFERROR(VLOOKUP(1,BD!$D$4:$AH$5000,7,0),"")</f>
        <v/>
      </c>
      <c r="B11" s="11" t="str">
        <f>IFERROR(VLOOKUP(1,BD!$D$4:$AH$5000,8,0),"")</f>
        <v/>
      </c>
      <c r="C11" s="26" t="str">
        <f>IFERROR(VLOOKUP(1,BD!$D$4:$AH$5000,11,0),"")</f>
        <v/>
      </c>
      <c r="E11" s="3"/>
      <c r="F11" s="3"/>
      <c r="G11" s="3"/>
    </row>
    <row r="12" spans="1:7" x14ac:dyDescent="0.25">
      <c r="A12" s="11" t="str">
        <f>IFERROR(VLOOKUP(1,BD!$D$4:$AH$5000,7,0),"")</f>
        <v/>
      </c>
      <c r="B12" s="11" t="str">
        <f>IFERROR(VLOOKUP(1,BD!$D$4:$AH$5000,8,0),"")</f>
        <v/>
      </c>
      <c r="C12" s="26" t="str">
        <f>IFERROR(VLOOKUP(1,BD!$D$4:$AH$5000,11,0),"")</f>
        <v/>
      </c>
      <c r="E12" s="3"/>
      <c r="F12" s="3"/>
      <c r="G12" s="3"/>
    </row>
    <row r="13" spans="1:7" x14ac:dyDescent="0.25">
      <c r="A13" s="11" t="str">
        <f>IFERROR(VLOOKUP(1,BD!$D$4:$AH$5000,7,0),"")</f>
        <v/>
      </c>
      <c r="B13" s="11" t="str">
        <f>IFERROR(VLOOKUP(1,BD!$D$4:$AH$5000,8,0),"")</f>
        <v/>
      </c>
      <c r="C13" s="26" t="str">
        <f>IFERROR(VLOOKUP(1,BD!$D$4:$AH$5000,11,0),"")</f>
        <v/>
      </c>
      <c r="E13" s="3"/>
      <c r="F13" s="3"/>
      <c r="G13" s="3"/>
    </row>
    <row r="14" spans="1:7" x14ac:dyDescent="0.25">
      <c r="A14" s="11" t="str">
        <f>IFERROR(VLOOKUP(1,BD!$D$4:$AH$5000,7,0),"")</f>
        <v/>
      </c>
      <c r="B14" s="11" t="str">
        <f>IFERROR(VLOOKUP(1,BD!$D$4:$AH$5000,8,0),"")</f>
        <v/>
      </c>
      <c r="C14" s="26" t="str">
        <f>IFERROR(VLOOKUP(1,BD!$D$4:$AH$5000,11,0),"")</f>
        <v/>
      </c>
      <c r="E14" s="3"/>
      <c r="F14" s="3"/>
      <c r="G14" s="3"/>
    </row>
    <row r="15" spans="1:7" x14ac:dyDescent="0.25">
      <c r="A15" s="11" t="str">
        <f>IFERROR(VLOOKUP(1,BD!$D$4:$AH$5000,7,0),"")</f>
        <v/>
      </c>
      <c r="B15" s="11" t="str">
        <f>IFERROR(VLOOKUP(1,BD!$D$4:$AH$5000,8,0),"")</f>
        <v/>
      </c>
      <c r="C15" s="26" t="str">
        <f>IFERROR(VLOOKUP(1,BD!$D$4:$AH$5000,11,0),"")</f>
        <v/>
      </c>
      <c r="E15" s="3"/>
      <c r="F15" s="3"/>
      <c r="G15" s="3"/>
    </row>
    <row r="16" spans="1:7" x14ac:dyDescent="0.25">
      <c r="A16" s="11" t="str">
        <f>IFERROR(VLOOKUP(1,BD!$D$4:$AH$5000,7,0),"")</f>
        <v/>
      </c>
      <c r="B16" s="11" t="str">
        <f>IFERROR(VLOOKUP(1,BD!$D$4:$AH$5000,8,0),"")</f>
        <v/>
      </c>
      <c r="C16" s="26" t="str">
        <f>IFERROR(VLOOKUP(1,BD!$D$4:$AH$5000,11,0),"")</f>
        <v/>
      </c>
      <c r="E16" s="3"/>
      <c r="F16" s="3"/>
      <c r="G16" s="3"/>
    </row>
    <row r="17" spans="1:7" x14ac:dyDescent="0.25">
      <c r="A17" s="11" t="str">
        <f>IFERROR(VLOOKUP(1,BD!$D$4:$AH$5000,7,0),"")</f>
        <v/>
      </c>
      <c r="B17" s="11" t="str">
        <f>IFERROR(VLOOKUP(1,BD!$D$4:$AH$5000,8,0),"")</f>
        <v/>
      </c>
      <c r="C17" s="26" t="str">
        <f>IFERROR(VLOOKUP(1,BD!$D$4:$AH$5000,11,0),"")</f>
        <v/>
      </c>
      <c r="E17" s="3"/>
      <c r="F17" s="3"/>
      <c r="G17" s="3"/>
    </row>
    <row r="18" spans="1:7" x14ac:dyDescent="0.25">
      <c r="A18" s="11" t="str">
        <f>IFERROR(VLOOKUP(1,BD!$D$4:$AH$5000,7,0),"")</f>
        <v/>
      </c>
      <c r="B18" s="11" t="str">
        <f>IFERROR(VLOOKUP(1,BD!$D$4:$AH$5000,8,0),"")</f>
        <v/>
      </c>
      <c r="C18" s="26" t="str">
        <f>IFERROR(VLOOKUP(1,BD!$D$4:$AH$5000,11,0),"")</f>
        <v/>
      </c>
      <c r="E18" s="3"/>
      <c r="F18" s="3"/>
      <c r="G18" s="3"/>
    </row>
    <row r="19" spans="1:7" x14ac:dyDescent="0.25">
      <c r="A19" s="11" t="str">
        <f>IFERROR(VLOOKUP(1,BD!$D$4:$AH$5000,7,0),"")</f>
        <v/>
      </c>
      <c r="B19" s="11" t="str">
        <f>IFERROR(VLOOKUP(1,BD!$D$4:$AH$5000,8,0),"")</f>
        <v/>
      </c>
      <c r="C19" s="26" t="str">
        <f>IFERROR(VLOOKUP(1,BD!$D$4:$AH$5000,11,0),"")</f>
        <v/>
      </c>
      <c r="E19" s="3"/>
      <c r="F19" s="3"/>
      <c r="G19" s="3"/>
    </row>
    <row r="20" spans="1:7" x14ac:dyDescent="0.25">
      <c r="A20" s="11" t="str">
        <f>IFERROR(VLOOKUP(1,BD!$D$4:$AH$5000,7,0),"")</f>
        <v/>
      </c>
      <c r="B20" s="11" t="str">
        <f>IFERROR(VLOOKUP(1,BD!$D$4:$AH$5000,8,0),"")</f>
        <v/>
      </c>
      <c r="C20" s="26" t="str">
        <f>IFERROR(VLOOKUP(1,BD!$D$4:$AH$5000,11,0),"")</f>
        <v/>
      </c>
      <c r="E20" s="3"/>
      <c r="F20" s="3"/>
      <c r="G20" s="3"/>
    </row>
    <row r="21" spans="1:7" x14ac:dyDescent="0.25">
      <c r="A21" s="11" t="str">
        <f>IFERROR(VLOOKUP(1,BD!$D$4:$AH$5000,7,0),"")</f>
        <v/>
      </c>
      <c r="B21" s="11" t="str">
        <f>IFERROR(VLOOKUP(1,BD!$D$4:$AH$5000,8,0),"")</f>
        <v/>
      </c>
      <c r="C21" s="26" t="str">
        <f>IFERROR(VLOOKUP(1,BD!$D$4:$AH$5000,11,0),"")</f>
        <v/>
      </c>
      <c r="E21" s="3"/>
      <c r="F21" s="3"/>
      <c r="G21" s="3"/>
    </row>
    <row r="22" spans="1:7" x14ac:dyDescent="0.25">
      <c r="A22" s="11" t="str">
        <f>IFERROR(VLOOKUP(1,BD!$D$4:$AH$5000,7,0),"")</f>
        <v/>
      </c>
      <c r="B22" s="11" t="str">
        <f>IFERROR(VLOOKUP(1,BD!$D$4:$AH$5000,8,0),"")</f>
        <v/>
      </c>
      <c r="C22" s="26" t="str">
        <f>IFERROR(VLOOKUP(1,BD!$D$4:$AH$5000,11,0),"")</f>
        <v/>
      </c>
      <c r="E22" s="3"/>
      <c r="F22" s="3"/>
      <c r="G22" s="3"/>
    </row>
    <row r="23" spans="1:7" x14ac:dyDescent="0.25">
      <c r="A23" s="11" t="str">
        <f>IFERROR(VLOOKUP(1,BD!$D$4:$AH$5000,7,0),"")</f>
        <v/>
      </c>
      <c r="B23" s="11" t="str">
        <f>IFERROR(VLOOKUP(1,BD!$D$4:$AH$5000,8,0),"")</f>
        <v/>
      </c>
      <c r="C23" s="26" t="str">
        <f>IFERROR(VLOOKUP(1,BD!$D$4:$AH$5000,11,0),"")</f>
        <v/>
      </c>
      <c r="E23" s="3"/>
      <c r="F23" s="3"/>
      <c r="G23" s="3"/>
    </row>
    <row r="24" spans="1:7" x14ac:dyDescent="0.25">
      <c r="A24" s="11" t="str">
        <f>IFERROR(VLOOKUP(1,BD!$D$4:$AH$5000,7,0),"")</f>
        <v/>
      </c>
      <c r="B24" s="11" t="str">
        <f>IFERROR(VLOOKUP(1,BD!$D$4:$AH$5000,8,0),"")</f>
        <v/>
      </c>
      <c r="C24" s="26" t="str">
        <f>IFERROR(VLOOKUP(1,BD!$D$4:$AH$5000,11,0),"")</f>
        <v/>
      </c>
      <c r="E24" s="3"/>
      <c r="F24" s="3"/>
      <c r="G24" s="3"/>
    </row>
    <row r="25" spans="1:7" x14ac:dyDescent="0.25">
      <c r="A25" s="11" t="str">
        <f>IFERROR(VLOOKUP(1,BD!$D$4:$AH$5000,7,0),"")</f>
        <v/>
      </c>
      <c r="B25" s="11" t="str">
        <f>IFERROR(VLOOKUP(1,BD!$D$4:$AH$5000,8,0),"")</f>
        <v/>
      </c>
      <c r="C25" s="26" t="str">
        <f>IFERROR(VLOOKUP(1,BD!$D$4:$AH$5000,11,0),"")</f>
        <v/>
      </c>
      <c r="E25" s="3"/>
      <c r="F25" s="3"/>
      <c r="G25" s="3"/>
    </row>
    <row r="26" spans="1:7" x14ac:dyDescent="0.25">
      <c r="A26" s="11" t="str">
        <f>IFERROR(VLOOKUP(1,BD!$D$4:$AH$5000,7,0),"")</f>
        <v/>
      </c>
      <c r="B26" s="11" t="str">
        <f>IFERROR(VLOOKUP(1,BD!$D$4:$AH$5000,8,0),"")</f>
        <v/>
      </c>
      <c r="C26" s="26" t="str">
        <f>IFERROR(VLOOKUP(1,BD!$D$4:$AH$5000,11,0),"")</f>
        <v/>
      </c>
      <c r="E26" s="3"/>
      <c r="F26" s="3"/>
      <c r="G26" s="3"/>
    </row>
    <row r="27" spans="1:7" x14ac:dyDescent="0.25">
      <c r="A27" s="11" t="str">
        <f>IFERROR(VLOOKUP(1,BD!$D$4:$AH$5000,7,0),"")</f>
        <v/>
      </c>
      <c r="B27" s="11" t="str">
        <f>IFERROR(VLOOKUP(1,BD!$D$4:$AH$5000,8,0),"")</f>
        <v/>
      </c>
      <c r="C27" s="26" t="str">
        <f>IFERROR(VLOOKUP(1,BD!$D$4:$AH$5000,11,0),"")</f>
        <v/>
      </c>
      <c r="E27" s="3"/>
      <c r="F27" s="3"/>
      <c r="G27" s="3"/>
    </row>
    <row r="28" spans="1:7" x14ac:dyDescent="0.25">
      <c r="A28" s="11" t="str">
        <f>IFERROR(VLOOKUP(1,BD!$D$4:$AH$5000,7,0),"")</f>
        <v/>
      </c>
      <c r="B28" s="11" t="str">
        <f>IFERROR(VLOOKUP(1,BD!$D$4:$AH$5000,8,0),"")</f>
        <v/>
      </c>
      <c r="C28" s="26" t="str">
        <f>IFERROR(VLOOKUP(1,BD!$D$4:$AH$5000,11,0),"")</f>
        <v/>
      </c>
      <c r="E28" s="3"/>
      <c r="F28" s="3"/>
      <c r="G28" s="3"/>
    </row>
    <row r="29" spans="1:7" x14ac:dyDescent="0.25">
      <c r="A29" s="11" t="str">
        <f>IFERROR(VLOOKUP(1,BD!$D$4:$AH$5000,7,0),"")</f>
        <v/>
      </c>
      <c r="B29" s="11" t="str">
        <f>IFERROR(VLOOKUP(1,BD!$D$4:$AH$5000,8,0),"")</f>
        <v/>
      </c>
      <c r="C29" s="26" t="str">
        <f>IFERROR(VLOOKUP(1,BD!$D$4:$AH$5000,11,0),"")</f>
        <v/>
      </c>
      <c r="E29" s="3"/>
      <c r="F29" s="3"/>
      <c r="G29" s="3"/>
    </row>
    <row r="30" spans="1:7" x14ac:dyDescent="0.25">
      <c r="A30" s="11" t="str">
        <f>IFERROR(VLOOKUP(1,BD!$D$4:$AH$5000,7,0),"")</f>
        <v/>
      </c>
      <c r="B30" s="11" t="str">
        <f>IFERROR(VLOOKUP(1,BD!$D$4:$AH$5000,8,0),"")</f>
        <v/>
      </c>
      <c r="C30" s="26" t="str">
        <f>IFERROR(VLOOKUP(1,BD!$D$4:$AH$5000,11,0),"")</f>
        <v/>
      </c>
      <c r="E30" s="3"/>
      <c r="F30" s="3"/>
      <c r="G30" s="3"/>
    </row>
    <row r="31" spans="1:7" x14ac:dyDescent="0.25">
      <c r="A31" s="11" t="str">
        <f>IFERROR(VLOOKUP(1,BD!$D$4:$AH$5000,7,0),"")</f>
        <v/>
      </c>
      <c r="B31" s="11" t="str">
        <f>IFERROR(VLOOKUP(1,BD!$D$4:$AH$5000,8,0),"")</f>
        <v/>
      </c>
      <c r="C31" s="26" t="str">
        <f>IFERROR(VLOOKUP(1,BD!$D$4:$AH$5000,11,0),"")</f>
        <v/>
      </c>
      <c r="E31" s="3"/>
      <c r="F31" s="3"/>
      <c r="G31" s="3"/>
    </row>
    <row r="32" spans="1:7" x14ac:dyDescent="0.25">
      <c r="A32" s="11" t="str">
        <f>IFERROR(VLOOKUP(1,BD!$D$4:$AH$5000,7,0),"")</f>
        <v/>
      </c>
      <c r="B32" s="11" t="str">
        <f>IFERROR(VLOOKUP(1,BD!$D$4:$AH$5000,8,0),"")</f>
        <v/>
      </c>
      <c r="C32" s="26" t="str">
        <f>IFERROR(VLOOKUP(1,BD!$D$4:$AH$5000,11,0),"")</f>
        <v/>
      </c>
      <c r="E32" s="3"/>
      <c r="F32" s="3"/>
      <c r="G32" s="3"/>
    </row>
    <row r="33" spans="1:7" x14ac:dyDescent="0.25">
      <c r="A33" s="11" t="str">
        <f>IFERROR(VLOOKUP(1,BD!$D$4:$AH$5000,7,0),"")</f>
        <v/>
      </c>
      <c r="B33" s="11" t="str">
        <f>IFERROR(VLOOKUP(1,BD!$D$4:$AH$5000,8,0),"")</f>
        <v/>
      </c>
      <c r="C33" s="26" t="str">
        <f>IFERROR(VLOOKUP(1,BD!$D$4:$AH$5000,11,0),"")</f>
        <v/>
      </c>
      <c r="E33" s="3"/>
      <c r="F33" s="3"/>
      <c r="G33" s="3"/>
    </row>
    <row r="34" spans="1:7" x14ac:dyDescent="0.25">
      <c r="A34" s="11" t="str">
        <f>IFERROR(VLOOKUP(1,BD!$D$4:$AH$5000,7,0),"")</f>
        <v/>
      </c>
      <c r="B34" s="11" t="str">
        <f>IFERROR(VLOOKUP(1,BD!$D$4:$AH$5000,8,0),"")</f>
        <v/>
      </c>
      <c r="C34" s="26" t="str">
        <f>IFERROR(VLOOKUP(1,BD!$D$4:$AH$5000,11,0),"")</f>
        <v/>
      </c>
      <c r="E34" s="3"/>
      <c r="F34" s="3"/>
      <c r="G34" s="3"/>
    </row>
    <row r="35" spans="1:7" x14ac:dyDescent="0.25">
      <c r="A35" s="11" t="str">
        <f>IFERROR(VLOOKUP(1,BD!$D$4:$AH$5000,7,0),"")</f>
        <v/>
      </c>
      <c r="B35" s="11" t="str">
        <f>IFERROR(VLOOKUP(1,BD!$D$4:$AH$5000,8,0),"")</f>
        <v/>
      </c>
      <c r="C35" s="26" t="str">
        <f>IFERROR(VLOOKUP(1,BD!$D$4:$AH$5000,11,0),"")</f>
        <v/>
      </c>
      <c r="E35" s="3"/>
      <c r="F35" s="3"/>
      <c r="G35" s="3"/>
    </row>
    <row r="36" spans="1:7" x14ac:dyDescent="0.25">
      <c r="A36" s="11" t="str">
        <f>IFERROR(VLOOKUP(1,BD!$D$4:$AH$5000,7,0),"")</f>
        <v/>
      </c>
      <c r="B36" s="11" t="str">
        <f>IFERROR(VLOOKUP(1,BD!$D$4:$AH$5000,8,0),"")</f>
        <v/>
      </c>
      <c r="C36" s="26" t="str">
        <f>IFERROR(VLOOKUP(1,BD!$D$4:$AH$5000,11,0),"")</f>
        <v/>
      </c>
      <c r="E36" s="3"/>
      <c r="F36" s="3"/>
      <c r="G36" s="3"/>
    </row>
    <row r="37" spans="1:7" x14ac:dyDescent="0.25">
      <c r="A37" s="11" t="str">
        <f>IFERROR(VLOOKUP(1,BD!$D$4:$AH$5000,7,0),"")</f>
        <v/>
      </c>
      <c r="B37" s="11" t="str">
        <f>IFERROR(VLOOKUP(1,BD!$D$4:$AH$5000,8,0),"")</f>
        <v/>
      </c>
      <c r="C37" s="26" t="str">
        <f>IFERROR(VLOOKUP(1,BD!$D$4:$AH$5000,11,0),"")</f>
        <v/>
      </c>
      <c r="E37" s="3"/>
      <c r="F37" s="3"/>
      <c r="G37" s="3"/>
    </row>
    <row r="38" spans="1:7" x14ac:dyDescent="0.25">
      <c r="A38" s="11" t="str">
        <f>IFERROR(VLOOKUP(1,BD!$D$4:$AH$5000,7,0),"")</f>
        <v/>
      </c>
      <c r="B38" s="11" t="str">
        <f>IFERROR(VLOOKUP(1,BD!$D$4:$AH$5000,8,0),"")</f>
        <v/>
      </c>
      <c r="C38" s="26" t="str">
        <f>IFERROR(VLOOKUP(1,BD!$D$4:$AH$5000,11,0),"")</f>
        <v/>
      </c>
      <c r="E38" s="3"/>
      <c r="F38" s="3"/>
      <c r="G38" s="3"/>
    </row>
    <row r="39" spans="1:7" x14ac:dyDescent="0.25">
      <c r="A39" s="11" t="str">
        <f>IFERROR(VLOOKUP(1,BD!$D$4:$AH$5000,7,0),"")</f>
        <v/>
      </c>
      <c r="B39" s="11" t="str">
        <f>IFERROR(VLOOKUP(1,BD!$D$4:$AH$5000,8,0),"")</f>
        <v/>
      </c>
      <c r="C39" s="26" t="str">
        <f>IFERROR(VLOOKUP(1,BD!$D$4:$AH$5000,11,0),"")</f>
        <v/>
      </c>
      <c r="E39" s="3"/>
      <c r="F39" s="3"/>
      <c r="G39" s="3"/>
    </row>
    <row r="40" spans="1:7" x14ac:dyDescent="0.25">
      <c r="A40" s="11" t="str">
        <f>IFERROR(VLOOKUP(1,BD!$D$4:$AH$5000,7,0),"")</f>
        <v/>
      </c>
      <c r="B40" s="11" t="str">
        <f>IFERROR(VLOOKUP(1,BD!$D$4:$AH$5000,8,0),"")</f>
        <v/>
      </c>
      <c r="C40" s="26" t="str">
        <f>IFERROR(VLOOKUP(1,BD!$D$4:$AH$5000,11,0),"")</f>
        <v/>
      </c>
      <c r="E40" s="3"/>
      <c r="F40" s="3"/>
      <c r="G40" s="3"/>
    </row>
    <row r="41" spans="1:7" x14ac:dyDescent="0.25">
      <c r="A41" s="11" t="str">
        <f>IFERROR(VLOOKUP(1,BD!$D$4:$AH$5000,7,0),"")</f>
        <v/>
      </c>
      <c r="B41" s="11" t="str">
        <f>IFERROR(VLOOKUP(1,BD!$D$4:$AH$5000,8,0),"")</f>
        <v/>
      </c>
      <c r="C41" s="26" t="str">
        <f>IFERROR(VLOOKUP(1,BD!$D$4:$AH$5000,11,0),"")</f>
        <v/>
      </c>
      <c r="E41" s="3"/>
      <c r="F41" s="3"/>
      <c r="G41" s="3"/>
    </row>
    <row r="42" spans="1:7" x14ac:dyDescent="0.25">
      <c r="A42" s="11" t="str">
        <f>IFERROR(VLOOKUP(1,BD!$D$4:$AH$5000,7,0),"")</f>
        <v/>
      </c>
      <c r="B42" s="11" t="str">
        <f>IFERROR(VLOOKUP(1,BD!$D$4:$AH$5000,8,0),"")</f>
        <v/>
      </c>
      <c r="C42" s="26" t="str">
        <f>IFERROR(VLOOKUP(1,BD!$D$4:$AH$5000,11,0),"")</f>
        <v/>
      </c>
      <c r="E42" s="3"/>
      <c r="F42" s="3"/>
      <c r="G42" s="3"/>
    </row>
    <row r="43" spans="1:7" x14ac:dyDescent="0.25">
      <c r="A43" s="11" t="str">
        <f>IFERROR(VLOOKUP(1,BD!$D$4:$AH$5000,7,0),"")</f>
        <v/>
      </c>
      <c r="B43" s="11" t="str">
        <f>IFERROR(VLOOKUP(1,BD!$D$4:$AH$5000,8,0),"")</f>
        <v/>
      </c>
      <c r="C43" s="26" t="str">
        <f>IFERROR(VLOOKUP(1,BD!$D$4:$AH$5000,11,0),"")</f>
        <v/>
      </c>
      <c r="E43" s="3"/>
      <c r="F43" s="3"/>
      <c r="G43" s="3"/>
    </row>
    <row r="44" spans="1:7" x14ac:dyDescent="0.25">
      <c r="A44" s="11" t="str">
        <f>IFERROR(VLOOKUP(1,BD!$D$4:$AH$5000,7,0),"")</f>
        <v/>
      </c>
      <c r="B44" s="11" t="str">
        <f>IFERROR(VLOOKUP(1,BD!$D$4:$AH$5000,8,0),"")</f>
        <v/>
      </c>
      <c r="C44" s="26" t="str">
        <f>IFERROR(VLOOKUP(1,BD!$D$4:$AH$5000,11,0),"")</f>
        <v/>
      </c>
      <c r="E44" s="3"/>
      <c r="F44" s="3"/>
      <c r="G44" s="3"/>
    </row>
    <row r="45" spans="1:7" x14ac:dyDescent="0.25">
      <c r="A45" s="11" t="str">
        <f>IFERROR(VLOOKUP(1,BD!$D$4:$AH$5000,7,0),"")</f>
        <v/>
      </c>
      <c r="B45" s="11" t="str">
        <f>IFERROR(VLOOKUP(1,BD!$D$4:$AH$5000,8,0),"")</f>
        <v/>
      </c>
      <c r="C45" s="26" t="str">
        <f>IFERROR(VLOOKUP(1,BD!$D$4:$AH$5000,11,0),"")</f>
        <v/>
      </c>
      <c r="E45" s="3"/>
      <c r="F45" s="3"/>
      <c r="G45" s="3"/>
    </row>
    <row r="46" spans="1:7" x14ac:dyDescent="0.25">
      <c r="A46" s="11" t="str">
        <f>IFERROR(VLOOKUP(1,BD!$D$4:$AH$5000,7,0),"")</f>
        <v/>
      </c>
      <c r="B46" s="11" t="str">
        <f>IFERROR(VLOOKUP(1,BD!$D$4:$AH$5000,8,0),"")</f>
        <v/>
      </c>
      <c r="C46" s="26" t="str">
        <f>IFERROR(VLOOKUP(1,BD!$D$4:$AH$5000,11,0),"")</f>
        <v/>
      </c>
      <c r="E46" s="3"/>
      <c r="F46" s="3"/>
      <c r="G46" s="3"/>
    </row>
    <row r="47" spans="1:7" x14ac:dyDescent="0.25">
      <c r="A47" s="11" t="str">
        <f>IFERROR(VLOOKUP(1,BD!$D$4:$AH$5000,7,0),"")</f>
        <v/>
      </c>
      <c r="B47" s="11" t="str">
        <f>IFERROR(VLOOKUP(1,BD!$D$4:$AH$5000,8,0),"")</f>
        <v/>
      </c>
      <c r="C47" s="26" t="str">
        <f>IFERROR(VLOOKUP(1,BD!$D$4:$AH$5000,11,0),"")</f>
        <v/>
      </c>
      <c r="E47" s="3"/>
      <c r="F47" s="3"/>
      <c r="G47" s="3"/>
    </row>
    <row r="48" spans="1:7" x14ac:dyDescent="0.25">
      <c r="A48" s="11" t="str">
        <f>IFERROR(VLOOKUP(1,BD!$D$4:$AH$5000,7,0),"")</f>
        <v/>
      </c>
      <c r="B48" s="11" t="str">
        <f>IFERROR(VLOOKUP(1,BD!$D$4:$AH$5000,8,0),"")</f>
        <v/>
      </c>
      <c r="C48" s="26" t="str">
        <f>IFERROR(VLOOKUP(1,BD!$D$4:$AH$5000,11,0),"")</f>
        <v/>
      </c>
      <c r="E48" s="3"/>
      <c r="F48" s="3"/>
      <c r="G48" s="3"/>
    </row>
    <row r="49" spans="1:7" x14ac:dyDescent="0.25">
      <c r="A49" s="11" t="str">
        <f>IFERROR(VLOOKUP(1,BD!$D$4:$AH$5000,7,0),"")</f>
        <v/>
      </c>
      <c r="B49" s="11" t="str">
        <f>IFERROR(VLOOKUP(1,BD!$D$4:$AH$5000,8,0),"")</f>
        <v/>
      </c>
      <c r="C49" s="26" t="str">
        <f>IFERROR(VLOOKUP(1,BD!$D$4:$AH$5000,11,0),"")</f>
        <v/>
      </c>
      <c r="E49" s="3"/>
      <c r="F49" s="3"/>
      <c r="G49" s="3"/>
    </row>
    <row r="50" spans="1:7" x14ac:dyDescent="0.25">
      <c r="C50" s="9"/>
    </row>
    <row r="51" spans="1:7" x14ac:dyDescent="0.25">
      <c r="C51" s="9"/>
    </row>
    <row r="52" spans="1:7" x14ac:dyDescent="0.25">
      <c r="C52" s="9"/>
    </row>
    <row r="53" spans="1:7" x14ac:dyDescent="0.25">
      <c r="C53" s="9"/>
    </row>
    <row r="54" spans="1:7" x14ac:dyDescent="0.25">
      <c r="C54" s="9"/>
    </row>
    <row r="55" spans="1:7" x14ac:dyDescent="0.25">
      <c r="C55" s="9"/>
    </row>
    <row r="56" spans="1:7" x14ac:dyDescent="0.25">
      <c r="C56" s="9"/>
    </row>
    <row r="57" spans="1:7" x14ac:dyDescent="0.25">
      <c r="C57" s="9"/>
    </row>
    <row r="58" spans="1:7" x14ac:dyDescent="0.25">
      <c r="C58" s="9"/>
    </row>
    <row r="59" spans="1:7" x14ac:dyDescent="0.25">
      <c r="C59" s="9"/>
    </row>
    <row r="60" spans="1:7" x14ac:dyDescent="0.25">
      <c r="C60" s="9"/>
    </row>
    <row r="61" spans="1:7" x14ac:dyDescent="0.25">
      <c r="C61" s="9"/>
    </row>
    <row r="62" spans="1:7" x14ac:dyDescent="0.25">
      <c r="C62" s="9"/>
    </row>
    <row r="63" spans="1:7" x14ac:dyDescent="0.25">
      <c r="C63" s="9"/>
    </row>
    <row r="64" spans="1:7" x14ac:dyDescent="0.25">
      <c r="C64" s="9"/>
    </row>
    <row r="65" spans="3:3" x14ac:dyDescent="0.25">
      <c r="C65" s="9"/>
    </row>
    <row r="66" spans="3:3" x14ac:dyDescent="0.25">
      <c r="C66" s="9"/>
    </row>
    <row r="67" spans="3:3" x14ac:dyDescent="0.25">
      <c r="C67" s="9"/>
    </row>
    <row r="68" spans="3:3" x14ac:dyDescent="0.25">
      <c r="C68" s="9"/>
    </row>
    <row r="69" spans="3:3" x14ac:dyDescent="0.25">
      <c r="C69" s="9"/>
    </row>
    <row r="70" spans="3:3" x14ac:dyDescent="0.25">
      <c r="C70" s="9"/>
    </row>
    <row r="71" spans="3:3" x14ac:dyDescent="0.25">
      <c r="C71" s="9"/>
    </row>
    <row r="72" spans="3:3" x14ac:dyDescent="0.25">
      <c r="C72" s="9"/>
    </row>
    <row r="73" spans="3:3" x14ac:dyDescent="0.25">
      <c r="C73" s="9"/>
    </row>
    <row r="74" spans="3:3" x14ac:dyDescent="0.25">
      <c r="C74" s="9"/>
    </row>
    <row r="75" spans="3:3" x14ac:dyDescent="0.25">
      <c r="C75" s="9"/>
    </row>
    <row r="76" spans="3:3" x14ac:dyDescent="0.25">
      <c r="C76" s="9"/>
    </row>
    <row r="77" spans="3:3" x14ac:dyDescent="0.25">
      <c r="C77" s="9"/>
    </row>
    <row r="78" spans="3:3" x14ac:dyDescent="0.25">
      <c r="C78" s="9"/>
    </row>
    <row r="79" spans="3:3" x14ac:dyDescent="0.25">
      <c r="C79" s="9"/>
    </row>
    <row r="80" spans="3:3" x14ac:dyDescent="0.25">
      <c r="C80" s="9"/>
    </row>
    <row r="81" spans="3:3" x14ac:dyDescent="0.25">
      <c r="C81" s="9"/>
    </row>
    <row r="82" spans="3:3" x14ac:dyDescent="0.25">
      <c r="C82" s="9"/>
    </row>
    <row r="83" spans="3:3" x14ac:dyDescent="0.25">
      <c r="C83" s="9"/>
    </row>
    <row r="84" spans="3:3" x14ac:dyDescent="0.25">
      <c r="C84" s="9"/>
    </row>
    <row r="85" spans="3:3" x14ac:dyDescent="0.25">
      <c r="C85" s="9"/>
    </row>
    <row r="86" spans="3:3" x14ac:dyDescent="0.25">
      <c r="C86" s="9"/>
    </row>
    <row r="87" spans="3:3" x14ac:dyDescent="0.25">
      <c r="C87" s="9"/>
    </row>
    <row r="88" spans="3:3" x14ac:dyDescent="0.25">
      <c r="C88" s="9"/>
    </row>
    <row r="89" spans="3:3" x14ac:dyDescent="0.25">
      <c r="C89" s="9"/>
    </row>
    <row r="90" spans="3:3" x14ac:dyDescent="0.25">
      <c r="C90" s="9"/>
    </row>
    <row r="91" spans="3:3" x14ac:dyDescent="0.25">
      <c r="C91" s="9"/>
    </row>
    <row r="92" spans="3:3" x14ac:dyDescent="0.25">
      <c r="C92" s="9"/>
    </row>
    <row r="93" spans="3:3" x14ac:dyDescent="0.25">
      <c r="C93" s="9"/>
    </row>
    <row r="94" spans="3:3" x14ac:dyDescent="0.25">
      <c r="C94" s="9"/>
    </row>
    <row r="95" spans="3:3" x14ac:dyDescent="0.25">
      <c r="C95" s="9"/>
    </row>
    <row r="96" spans="3:3" x14ac:dyDescent="0.25">
      <c r="C96" s="9"/>
    </row>
    <row r="97" spans="3:3" x14ac:dyDescent="0.25">
      <c r="C97" s="9"/>
    </row>
    <row r="98" spans="3:3" x14ac:dyDescent="0.25">
      <c r="C98" s="9"/>
    </row>
    <row r="99" spans="3:3" x14ac:dyDescent="0.25">
      <c r="C99" s="9"/>
    </row>
    <row r="100" spans="3:3" x14ac:dyDescent="0.25">
      <c r="C100" s="9"/>
    </row>
    <row r="101" spans="3:3" x14ac:dyDescent="0.25">
      <c r="C101" s="9"/>
    </row>
    <row r="102" spans="3:3" x14ac:dyDescent="0.25">
      <c r="C102" s="9"/>
    </row>
    <row r="103" spans="3:3" x14ac:dyDescent="0.25">
      <c r="C103" s="9"/>
    </row>
    <row r="104" spans="3:3" x14ac:dyDescent="0.25">
      <c r="C104" s="9"/>
    </row>
    <row r="105" spans="3:3" x14ac:dyDescent="0.25">
      <c r="C105" s="9"/>
    </row>
    <row r="106" spans="3:3" x14ac:dyDescent="0.25">
      <c r="C106" s="9"/>
    </row>
    <row r="107" spans="3:3" x14ac:dyDescent="0.25">
      <c r="C107" s="9"/>
    </row>
    <row r="108" spans="3:3" x14ac:dyDescent="0.25">
      <c r="C108" s="9"/>
    </row>
    <row r="109" spans="3:3" x14ac:dyDescent="0.25">
      <c r="C109" s="9"/>
    </row>
    <row r="110" spans="3:3" x14ac:dyDescent="0.25">
      <c r="C110" s="9"/>
    </row>
    <row r="111" spans="3:3" x14ac:dyDescent="0.25">
      <c r="C111" s="9"/>
    </row>
    <row r="112" spans="3:3" x14ac:dyDescent="0.25">
      <c r="C112" s="9"/>
    </row>
    <row r="113" spans="3:3" x14ac:dyDescent="0.25">
      <c r="C113" s="9"/>
    </row>
    <row r="114" spans="3:3" x14ac:dyDescent="0.25">
      <c r="C114" s="9"/>
    </row>
    <row r="115" spans="3:3" x14ac:dyDescent="0.25">
      <c r="C115" s="9"/>
    </row>
    <row r="116" spans="3:3" x14ac:dyDescent="0.25">
      <c r="C116" s="9"/>
    </row>
    <row r="117" spans="3:3" x14ac:dyDescent="0.25">
      <c r="C117" s="9"/>
    </row>
    <row r="118" spans="3:3" x14ac:dyDescent="0.25">
      <c r="C118" s="9"/>
    </row>
    <row r="119" spans="3:3" x14ac:dyDescent="0.25">
      <c r="C119" s="9"/>
    </row>
    <row r="120" spans="3:3" x14ac:dyDescent="0.25">
      <c r="C120" s="9"/>
    </row>
    <row r="121" spans="3:3" x14ac:dyDescent="0.25">
      <c r="C121" s="9"/>
    </row>
    <row r="122" spans="3:3" x14ac:dyDescent="0.25">
      <c r="C122" s="9"/>
    </row>
    <row r="123" spans="3:3" x14ac:dyDescent="0.25">
      <c r="C123" s="9"/>
    </row>
    <row r="124" spans="3:3" x14ac:dyDescent="0.25">
      <c r="C124" s="9"/>
    </row>
    <row r="125" spans="3:3" x14ac:dyDescent="0.25">
      <c r="C125" s="9"/>
    </row>
    <row r="126" spans="3:3" x14ac:dyDescent="0.25">
      <c r="C126" s="9"/>
    </row>
    <row r="127" spans="3:3" x14ac:dyDescent="0.25">
      <c r="C127" s="9"/>
    </row>
    <row r="128" spans="3:3" x14ac:dyDescent="0.25">
      <c r="C128" s="9"/>
    </row>
    <row r="129" spans="3:3" x14ac:dyDescent="0.25">
      <c r="C129" s="9"/>
    </row>
    <row r="130" spans="3:3" x14ac:dyDescent="0.25">
      <c r="C130" s="9"/>
    </row>
    <row r="131" spans="3:3" x14ac:dyDescent="0.25">
      <c r="C131" s="9"/>
    </row>
    <row r="132" spans="3:3" x14ac:dyDescent="0.25">
      <c r="C132" s="9"/>
    </row>
    <row r="133" spans="3:3" x14ac:dyDescent="0.25">
      <c r="C133" s="9"/>
    </row>
    <row r="134" spans="3:3" x14ac:dyDescent="0.25">
      <c r="C134" s="9"/>
    </row>
    <row r="135" spans="3:3" x14ac:dyDescent="0.25">
      <c r="C135" s="9"/>
    </row>
    <row r="136" spans="3:3" x14ac:dyDescent="0.25">
      <c r="C136" s="9"/>
    </row>
    <row r="137" spans="3:3" x14ac:dyDescent="0.25">
      <c r="C137" s="9"/>
    </row>
    <row r="138" spans="3:3" x14ac:dyDescent="0.25">
      <c r="C138" s="9"/>
    </row>
    <row r="139" spans="3:3" x14ac:dyDescent="0.25">
      <c r="C139" s="9"/>
    </row>
    <row r="140" spans="3:3" x14ac:dyDescent="0.25">
      <c r="C140" s="9"/>
    </row>
    <row r="141" spans="3:3" x14ac:dyDescent="0.25">
      <c r="C141" s="9"/>
    </row>
    <row r="142" spans="3:3" x14ac:dyDescent="0.25">
      <c r="C142" s="9"/>
    </row>
    <row r="143" spans="3:3" x14ac:dyDescent="0.25">
      <c r="C143" s="9"/>
    </row>
    <row r="144" spans="3:3" x14ac:dyDescent="0.25">
      <c r="C144" s="9"/>
    </row>
    <row r="145" spans="3:3" x14ac:dyDescent="0.25">
      <c r="C145" s="9"/>
    </row>
    <row r="146" spans="3:3" x14ac:dyDescent="0.25">
      <c r="C146" s="9"/>
    </row>
    <row r="147" spans="3:3" x14ac:dyDescent="0.25">
      <c r="C147" s="9"/>
    </row>
    <row r="148" spans="3:3" x14ac:dyDescent="0.25">
      <c r="C148" s="9"/>
    </row>
    <row r="149" spans="3:3" x14ac:dyDescent="0.25">
      <c r="C149" s="9"/>
    </row>
    <row r="150" spans="3:3" x14ac:dyDescent="0.25">
      <c r="C150" s="9"/>
    </row>
    <row r="151" spans="3:3" x14ac:dyDescent="0.25">
      <c r="C151" s="9"/>
    </row>
    <row r="152" spans="3:3" x14ac:dyDescent="0.25">
      <c r="C152" s="9"/>
    </row>
    <row r="153" spans="3:3" x14ac:dyDescent="0.25">
      <c r="C153" s="9"/>
    </row>
    <row r="154" spans="3:3" x14ac:dyDescent="0.25">
      <c r="C154" s="9"/>
    </row>
    <row r="155" spans="3:3" x14ac:dyDescent="0.25">
      <c r="C155" s="9"/>
    </row>
    <row r="156" spans="3:3" x14ac:dyDescent="0.25">
      <c r="C156" s="9"/>
    </row>
    <row r="157" spans="3:3" x14ac:dyDescent="0.25">
      <c r="C157" s="9"/>
    </row>
    <row r="158" spans="3:3" x14ac:dyDescent="0.25">
      <c r="C158" s="9"/>
    </row>
    <row r="159" spans="3:3" x14ac:dyDescent="0.25">
      <c r="C159" s="9"/>
    </row>
    <row r="160" spans="3:3" x14ac:dyDescent="0.25">
      <c r="C160" s="9"/>
    </row>
    <row r="161" spans="3:3" x14ac:dyDescent="0.25">
      <c r="C161" s="9"/>
    </row>
    <row r="162" spans="3:3" x14ac:dyDescent="0.25">
      <c r="C162" s="9"/>
    </row>
    <row r="163" spans="3:3" x14ac:dyDescent="0.25">
      <c r="C163" s="9"/>
    </row>
    <row r="164" spans="3:3" x14ac:dyDescent="0.25">
      <c r="C164" s="9"/>
    </row>
    <row r="165" spans="3:3" x14ac:dyDescent="0.25">
      <c r="C165" s="9"/>
    </row>
    <row r="166" spans="3:3" x14ac:dyDescent="0.25">
      <c r="C166" s="9"/>
    </row>
    <row r="167" spans="3:3" x14ac:dyDescent="0.25">
      <c r="C167" s="9"/>
    </row>
    <row r="168" spans="3:3" x14ac:dyDescent="0.25">
      <c r="C168" s="9"/>
    </row>
    <row r="169" spans="3:3" x14ac:dyDescent="0.25">
      <c r="C169" s="9"/>
    </row>
    <row r="170" spans="3:3" x14ac:dyDescent="0.25">
      <c r="C170" s="9"/>
    </row>
    <row r="171" spans="3:3" x14ac:dyDescent="0.25">
      <c r="C171" s="9"/>
    </row>
    <row r="172" spans="3:3" x14ac:dyDescent="0.25">
      <c r="C172" s="9"/>
    </row>
    <row r="173" spans="3:3" x14ac:dyDescent="0.25">
      <c r="C173" s="9"/>
    </row>
    <row r="174" spans="3:3" x14ac:dyDescent="0.25">
      <c r="C174" s="9"/>
    </row>
    <row r="175" spans="3:3" x14ac:dyDescent="0.25">
      <c r="C175" s="9"/>
    </row>
    <row r="176" spans="3:3" x14ac:dyDescent="0.25">
      <c r="C176" s="9"/>
    </row>
    <row r="177" spans="3:3" x14ac:dyDescent="0.25">
      <c r="C177" s="9"/>
    </row>
    <row r="178" spans="3:3" x14ac:dyDescent="0.25">
      <c r="C178" s="9"/>
    </row>
    <row r="179" spans="3:3" x14ac:dyDescent="0.25">
      <c r="C179" s="9"/>
    </row>
    <row r="180" spans="3:3" x14ac:dyDescent="0.25">
      <c r="C180" s="9"/>
    </row>
    <row r="181" spans="3:3" x14ac:dyDescent="0.25">
      <c r="C181" s="9"/>
    </row>
    <row r="182" spans="3:3" x14ac:dyDescent="0.25">
      <c r="C182" s="9"/>
    </row>
    <row r="183" spans="3:3" x14ac:dyDescent="0.25">
      <c r="C183" s="9"/>
    </row>
    <row r="184" spans="3:3" x14ac:dyDescent="0.25">
      <c r="C184" s="9"/>
    </row>
    <row r="185" spans="3:3" x14ac:dyDescent="0.25">
      <c r="C185" s="9"/>
    </row>
    <row r="186" spans="3:3" x14ac:dyDescent="0.25">
      <c r="C186" s="9"/>
    </row>
    <row r="187" spans="3:3" x14ac:dyDescent="0.25">
      <c r="C187" s="9"/>
    </row>
    <row r="188" spans="3:3" x14ac:dyDescent="0.25">
      <c r="C188" s="9"/>
    </row>
    <row r="189" spans="3:3" x14ac:dyDescent="0.25">
      <c r="C189" s="9"/>
    </row>
    <row r="190" spans="3:3" x14ac:dyDescent="0.25">
      <c r="C190" s="9"/>
    </row>
    <row r="191" spans="3:3" x14ac:dyDescent="0.25">
      <c r="C191" s="9"/>
    </row>
    <row r="192" spans="3:3" x14ac:dyDescent="0.25">
      <c r="C192" s="9"/>
    </row>
    <row r="193" spans="3:3" x14ac:dyDescent="0.25">
      <c r="C193" s="9"/>
    </row>
    <row r="194" spans="3:3" x14ac:dyDescent="0.25">
      <c r="C194" s="9"/>
    </row>
    <row r="195" spans="3:3" x14ac:dyDescent="0.25">
      <c r="C195" s="9"/>
    </row>
    <row r="196" spans="3:3" x14ac:dyDescent="0.25">
      <c r="C196" s="9"/>
    </row>
    <row r="197" spans="3:3" x14ac:dyDescent="0.25">
      <c r="C197" s="9"/>
    </row>
    <row r="198" spans="3:3" x14ac:dyDescent="0.25">
      <c r="C198" s="9"/>
    </row>
    <row r="199" spans="3:3" x14ac:dyDescent="0.25">
      <c r="C199" s="9"/>
    </row>
    <row r="200" spans="3:3" x14ac:dyDescent="0.25">
      <c r="C200" s="9"/>
    </row>
    <row r="201" spans="3:3" x14ac:dyDescent="0.25">
      <c r="C201" s="9"/>
    </row>
    <row r="202" spans="3:3" x14ac:dyDescent="0.25">
      <c r="C202" s="9"/>
    </row>
    <row r="203" spans="3:3" x14ac:dyDescent="0.25">
      <c r="C203" s="9"/>
    </row>
    <row r="204" spans="3:3" x14ac:dyDescent="0.25">
      <c r="C204" s="9"/>
    </row>
    <row r="205" spans="3:3" x14ac:dyDescent="0.25">
      <c r="C205" s="9"/>
    </row>
    <row r="206" spans="3:3" x14ac:dyDescent="0.25">
      <c r="C206" s="9"/>
    </row>
    <row r="207" spans="3:3" x14ac:dyDescent="0.25">
      <c r="C207" s="9"/>
    </row>
    <row r="208" spans="3:3" x14ac:dyDescent="0.25">
      <c r="C208" s="9"/>
    </row>
    <row r="209" spans="3:3" x14ac:dyDescent="0.25">
      <c r="C209" s="9"/>
    </row>
    <row r="210" spans="3:3" x14ac:dyDescent="0.25">
      <c r="C210" s="9"/>
    </row>
    <row r="211" spans="3:3" x14ac:dyDescent="0.25">
      <c r="C211" s="9"/>
    </row>
    <row r="212" spans="3:3" x14ac:dyDescent="0.25">
      <c r="C212" s="9"/>
    </row>
    <row r="213" spans="3:3" x14ac:dyDescent="0.25">
      <c r="C213" s="9"/>
    </row>
    <row r="214" spans="3:3" x14ac:dyDescent="0.25">
      <c r="C214" s="9"/>
    </row>
    <row r="215" spans="3:3" x14ac:dyDescent="0.25">
      <c r="C215" s="9"/>
    </row>
    <row r="216" spans="3:3" x14ac:dyDescent="0.25">
      <c r="C216" s="9"/>
    </row>
    <row r="217" spans="3:3" x14ac:dyDescent="0.25">
      <c r="C217" s="9"/>
    </row>
    <row r="218" spans="3:3" x14ac:dyDescent="0.25">
      <c r="C218" s="9"/>
    </row>
    <row r="219" spans="3:3" x14ac:dyDescent="0.25">
      <c r="C219" s="9"/>
    </row>
    <row r="220" spans="3:3" x14ac:dyDescent="0.25">
      <c r="C220" s="9"/>
    </row>
    <row r="221" spans="3:3" x14ac:dyDescent="0.25">
      <c r="C221" s="9"/>
    </row>
    <row r="222" spans="3:3" x14ac:dyDescent="0.25">
      <c r="C222" s="9"/>
    </row>
    <row r="223" spans="3:3" x14ac:dyDescent="0.25">
      <c r="C223" s="9"/>
    </row>
    <row r="224" spans="3:3" x14ac:dyDescent="0.25">
      <c r="C224" s="9"/>
    </row>
    <row r="225" spans="3:3" x14ac:dyDescent="0.25">
      <c r="C225" s="9"/>
    </row>
    <row r="226" spans="3:3" x14ac:dyDescent="0.25">
      <c r="C226" s="9"/>
    </row>
    <row r="227" spans="3:3" x14ac:dyDescent="0.25">
      <c r="C227" s="9"/>
    </row>
    <row r="228" spans="3:3" x14ac:dyDescent="0.25">
      <c r="C228" s="9"/>
    </row>
    <row r="229" spans="3:3" x14ac:dyDescent="0.25">
      <c r="C229" s="9"/>
    </row>
    <row r="230" spans="3:3" x14ac:dyDescent="0.25">
      <c r="C230" s="9"/>
    </row>
    <row r="231" spans="3:3" x14ac:dyDescent="0.25">
      <c r="C231" s="9"/>
    </row>
    <row r="232" spans="3:3" x14ac:dyDescent="0.25">
      <c r="C232" s="9"/>
    </row>
    <row r="233" spans="3:3" x14ac:dyDescent="0.25">
      <c r="C233" s="9"/>
    </row>
    <row r="234" spans="3:3" x14ac:dyDescent="0.25">
      <c r="C234" s="9"/>
    </row>
    <row r="235" spans="3:3" x14ac:dyDescent="0.25">
      <c r="C235" s="9"/>
    </row>
    <row r="236" spans="3:3" x14ac:dyDescent="0.25">
      <c r="C236" s="9"/>
    </row>
    <row r="237" spans="3:3" x14ac:dyDescent="0.25">
      <c r="C237" s="9"/>
    </row>
    <row r="238" spans="3:3" x14ac:dyDescent="0.25">
      <c r="C238" s="9"/>
    </row>
    <row r="239" spans="3:3" x14ac:dyDescent="0.25">
      <c r="C239" s="9"/>
    </row>
    <row r="240" spans="3:3" x14ac:dyDescent="0.25">
      <c r="C240" s="9"/>
    </row>
    <row r="241" spans="3:3" x14ac:dyDescent="0.25">
      <c r="C241" s="9"/>
    </row>
    <row r="242" spans="3:3" x14ac:dyDescent="0.25">
      <c r="C242" s="9"/>
    </row>
    <row r="243" spans="3:3" x14ac:dyDescent="0.25">
      <c r="C243" s="9"/>
    </row>
    <row r="244" spans="3:3" x14ac:dyDescent="0.25">
      <c r="C244" s="9"/>
    </row>
    <row r="245" spans="3:3" x14ac:dyDescent="0.25">
      <c r="C245" s="9"/>
    </row>
    <row r="246" spans="3:3" x14ac:dyDescent="0.25">
      <c r="C246" s="9"/>
    </row>
    <row r="247" spans="3:3" x14ac:dyDescent="0.25">
      <c r="C247" s="9"/>
    </row>
    <row r="248" spans="3:3" x14ac:dyDescent="0.25">
      <c r="C248" s="9"/>
    </row>
    <row r="249" spans="3:3" x14ac:dyDescent="0.25">
      <c r="C249" s="9"/>
    </row>
    <row r="250" spans="3:3" x14ac:dyDescent="0.25">
      <c r="C250" s="9"/>
    </row>
    <row r="251" spans="3:3" x14ac:dyDescent="0.25">
      <c r="C251" s="9"/>
    </row>
    <row r="252" spans="3:3" x14ac:dyDescent="0.25">
      <c r="C252" s="9"/>
    </row>
    <row r="253" spans="3:3" x14ac:dyDescent="0.25">
      <c r="C253" s="9"/>
    </row>
    <row r="254" spans="3:3" x14ac:dyDescent="0.25">
      <c r="C254" s="9"/>
    </row>
    <row r="255" spans="3:3" x14ac:dyDescent="0.25">
      <c r="C255" s="9"/>
    </row>
    <row r="256" spans="3:3" x14ac:dyDescent="0.25">
      <c r="C256" s="9"/>
    </row>
    <row r="257" spans="3:3" x14ac:dyDescent="0.25">
      <c r="C257" s="9"/>
    </row>
    <row r="258" spans="3:3" x14ac:dyDescent="0.25">
      <c r="C258" s="9"/>
    </row>
    <row r="259" spans="3:3" x14ac:dyDescent="0.25">
      <c r="C259" s="9"/>
    </row>
    <row r="260" spans="3:3" x14ac:dyDescent="0.25">
      <c r="C260" s="9"/>
    </row>
    <row r="261" spans="3:3" x14ac:dyDescent="0.25">
      <c r="C261" s="9"/>
    </row>
    <row r="262" spans="3:3" x14ac:dyDescent="0.25">
      <c r="C262" s="9"/>
    </row>
    <row r="263" spans="3:3" x14ac:dyDescent="0.25">
      <c r="C263" s="9"/>
    </row>
    <row r="264" spans="3:3" x14ac:dyDescent="0.25">
      <c r="C264" s="9"/>
    </row>
    <row r="265" spans="3:3" x14ac:dyDescent="0.25">
      <c r="C265" s="9"/>
    </row>
    <row r="266" spans="3:3" x14ac:dyDescent="0.25">
      <c r="C266" s="9"/>
    </row>
    <row r="267" spans="3:3" x14ac:dyDescent="0.25">
      <c r="C267" s="9"/>
    </row>
    <row r="268" spans="3:3" x14ac:dyDescent="0.25">
      <c r="C268" s="9"/>
    </row>
    <row r="269" spans="3:3" x14ac:dyDescent="0.25">
      <c r="C269" s="9"/>
    </row>
    <row r="270" spans="3:3" x14ac:dyDescent="0.25">
      <c r="C270" s="9"/>
    </row>
    <row r="271" spans="3:3" x14ac:dyDescent="0.25">
      <c r="C271" s="9"/>
    </row>
    <row r="272" spans="3:3" x14ac:dyDescent="0.25">
      <c r="C272" s="9"/>
    </row>
    <row r="273" spans="3:3" x14ac:dyDescent="0.25">
      <c r="C273" s="9"/>
    </row>
    <row r="274" spans="3:3" x14ac:dyDescent="0.25">
      <c r="C274" s="9"/>
    </row>
    <row r="275" spans="3:3" x14ac:dyDescent="0.25">
      <c r="C275" s="9"/>
    </row>
    <row r="276" spans="3:3" x14ac:dyDescent="0.25">
      <c r="C276" s="9"/>
    </row>
    <row r="277" spans="3:3" x14ac:dyDescent="0.25">
      <c r="C277" s="9"/>
    </row>
    <row r="278" spans="3:3" x14ac:dyDescent="0.25">
      <c r="C278" s="9"/>
    </row>
    <row r="279" spans="3:3" x14ac:dyDescent="0.25">
      <c r="C279" s="9"/>
    </row>
    <row r="280" spans="3:3" x14ac:dyDescent="0.25">
      <c r="C280" s="9"/>
    </row>
    <row r="281" spans="3:3" x14ac:dyDescent="0.25">
      <c r="C281" s="9"/>
    </row>
    <row r="282" spans="3:3" x14ac:dyDescent="0.25">
      <c r="C282" s="9"/>
    </row>
    <row r="283" spans="3:3" x14ac:dyDescent="0.25">
      <c r="C283" s="9"/>
    </row>
    <row r="284" spans="3:3" x14ac:dyDescent="0.25">
      <c r="C284" s="9"/>
    </row>
    <row r="285" spans="3:3" x14ac:dyDescent="0.25">
      <c r="C285" s="9"/>
    </row>
    <row r="286" spans="3:3" x14ac:dyDescent="0.25">
      <c r="C286" s="9"/>
    </row>
    <row r="287" spans="3:3" x14ac:dyDescent="0.25">
      <c r="C287" s="9"/>
    </row>
    <row r="288" spans="3:3" x14ac:dyDescent="0.25">
      <c r="C288" s="9"/>
    </row>
    <row r="289" spans="3:3" x14ac:dyDescent="0.25">
      <c r="C289" s="9"/>
    </row>
    <row r="290" spans="3:3" x14ac:dyDescent="0.25">
      <c r="C290" s="9"/>
    </row>
    <row r="291" spans="3:3" x14ac:dyDescent="0.25">
      <c r="C291" s="9"/>
    </row>
    <row r="292" spans="3:3" x14ac:dyDescent="0.25">
      <c r="C292" s="9"/>
    </row>
    <row r="293" spans="3:3" x14ac:dyDescent="0.25">
      <c r="C293" s="9"/>
    </row>
    <row r="294" spans="3:3" x14ac:dyDescent="0.25">
      <c r="C294" s="9"/>
    </row>
    <row r="295" spans="3:3" x14ac:dyDescent="0.25">
      <c r="C295" s="9"/>
    </row>
    <row r="296" spans="3:3" x14ac:dyDescent="0.25">
      <c r="C296" s="9"/>
    </row>
    <row r="297" spans="3:3" x14ac:dyDescent="0.25">
      <c r="C297" s="9"/>
    </row>
    <row r="298" spans="3:3" x14ac:dyDescent="0.25">
      <c r="C298" s="9"/>
    </row>
    <row r="299" spans="3:3" x14ac:dyDescent="0.25">
      <c r="C299" s="9"/>
    </row>
    <row r="300" spans="3:3" x14ac:dyDescent="0.25">
      <c r="C300" s="9"/>
    </row>
    <row r="301" spans="3:3" x14ac:dyDescent="0.25">
      <c r="C301" s="9"/>
    </row>
    <row r="302" spans="3:3" x14ac:dyDescent="0.25">
      <c r="C302" s="9"/>
    </row>
    <row r="303" spans="3:3" x14ac:dyDescent="0.25">
      <c r="C303" s="9"/>
    </row>
    <row r="304" spans="3:3" x14ac:dyDescent="0.25">
      <c r="C304" s="9"/>
    </row>
    <row r="305" spans="3:3" x14ac:dyDescent="0.25">
      <c r="C305" s="9"/>
    </row>
    <row r="306" spans="3:3" x14ac:dyDescent="0.25">
      <c r="C306" s="9"/>
    </row>
    <row r="307" spans="3:3" x14ac:dyDescent="0.25">
      <c r="C307" s="9"/>
    </row>
    <row r="308" spans="3:3" x14ac:dyDescent="0.25">
      <c r="C308" s="9"/>
    </row>
    <row r="309" spans="3:3" x14ac:dyDescent="0.25">
      <c r="C309" s="9"/>
    </row>
    <row r="310" spans="3:3" x14ac:dyDescent="0.25">
      <c r="C310" s="9"/>
    </row>
    <row r="311" spans="3:3" x14ac:dyDescent="0.25">
      <c r="C311" s="9"/>
    </row>
    <row r="312" spans="3:3" x14ac:dyDescent="0.25">
      <c r="C312" s="9"/>
    </row>
    <row r="313" spans="3:3" x14ac:dyDescent="0.25">
      <c r="C313" s="9"/>
    </row>
    <row r="314" spans="3:3" x14ac:dyDescent="0.25">
      <c r="C314" s="9"/>
    </row>
    <row r="315" spans="3:3" x14ac:dyDescent="0.25">
      <c r="C315" s="9"/>
    </row>
    <row r="316" spans="3:3" x14ac:dyDescent="0.25">
      <c r="C316" s="9"/>
    </row>
    <row r="317" spans="3:3" x14ac:dyDescent="0.25">
      <c r="C317" s="9"/>
    </row>
    <row r="318" spans="3:3" x14ac:dyDescent="0.25">
      <c r="C318" s="9"/>
    </row>
    <row r="319" spans="3:3" x14ac:dyDescent="0.25">
      <c r="C319" s="9"/>
    </row>
    <row r="320" spans="3:3" x14ac:dyDescent="0.25">
      <c r="C320" s="9"/>
    </row>
    <row r="321" spans="3:3" x14ac:dyDescent="0.25">
      <c r="C321" s="9"/>
    </row>
    <row r="322" spans="3:3" x14ac:dyDescent="0.25">
      <c r="C322" s="9"/>
    </row>
    <row r="323" spans="3:3" x14ac:dyDescent="0.25">
      <c r="C323" s="9"/>
    </row>
    <row r="324" spans="3:3" x14ac:dyDescent="0.25">
      <c r="C324" s="9"/>
    </row>
    <row r="325" spans="3:3" x14ac:dyDescent="0.25">
      <c r="C325" s="9"/>
    </row>
    <row r="326" spans="3:3" x14ac:dyDescent="0.25">
      <c r="C326" s="9"/>
    </row>
    <row r="327" spans="3:3" x14ac:dyDescent="0.25">
      <c r="C327" s="9"/>
    </row>
    <row r="328" spans="3:3" x14ac:dyDescent="0.25">
      <c r="C328" s="9"/>
    </row>
    <row r="329" spans="3:3" x14ac:dyDescent="0.25">
      <c r="C329" s="9"/>
    </row>
    <row r="330" spans="3:3" x14ac:dyDescent="0.25">
      <c r="C330" s="9"/>
    </row>
    <row r="331" spans="3:3" x14ac:dyDescent="0.25">
      <c r="C331" s="9"/>
    </row>
    <row r="332" spans="3:3" x14ac:dyDescent="0.25">
      <c r="C332" s="9"/>
    </row>
    <row r="333" spans="3:3" x14ac:dyDescent="0.25">
      <c r="C333" s="9"/>
    </row>
    <row r="334" spans="3:3" x14ac:dyDescent="0.25">
      <c r="C334" s="9"/>
    </row>
    <row r="335" spans="3:3" x14ac:dyDescent="0.25">
      <c r="C335" s="9"/>
    </row>
    <row r="336" spans="3:3" x14ac:dyDescent="0.25">
      <c r="C336" s="9"/>
    </row>
    <row r="337" spans="3:3" x14ac:dyDescent="0.25">
      <c r="C337" s="9"/>
    </row>
    <row r="338" spans="3:3" x14ac:dyDescent="0.25">
      <c r="C338" s="9"/>
    </row>
    <row r="339" spans="3:3" x14ac:dyDescent="0.25">
      <c r="C339" s="9"/>
    </row>
    <row r="340" spans="3:3" x14ac:dyDescent="0.25">
      <c r="C340" s="9"/>
    </row>
    <row r="341" spans="3:3" x14ac:dyDescent="0.25">
      <c r="C341" s="9"/>
    </row>
    <row r="342" spans="3:3" x14ac:dyDescent="0.25">
      <c r="C342" s="9"/>
    </row>
    <row r="343" spans="3:3" x14ac:dyDescent="0.25">
      <c r="C343" s="9"/>
    </row>
    <row r="344" spans="3:3" x14ac:dyDescent="0.25">
      <c r="C344" s="9"/>
    </row>
    <row r="345" spans="3:3" x14ac:dyDescent="0.25">
      <c r="C345" s="9"/>
    </row>
    <row r="346" spans="3:3" x14ac:dyDescent="0.25">
      <c r="C346" s="9"/>
    </row>
    <row r="347" spans="3:3" x14ac:dyDescent="0.25">
      <c r="C347" s="9"/>
    </row>
    <row r="348" spans="3:3" x14ac:dyDescent="0.25">
      <c r="C348" s="9"/>
    </row>
    <row r="349" spans="3:3" x14ac:dyDescent="0.25">
      <c r="C349" s="9"/>
    </row>
    <row r="350" spans="3:3" x14ac:dyDescent="0.25">
      <c r="C350" s="9"/>
    </row>
    <row r="351" spans="3:3" x14ac:dyDescent="0.25">
      <c r="C351" s="9"/>
    </row>
    <row r="352" spans="3:3" x14ac:dyDescent="0.25">
      <c r="C352" s="9"/>
    </row>
    <row r="353" spans="3:3" x14ac:dyDescent="0.25">
      <c r="C353" s="9"/>
    </row>
    <row r="354" spans="3:3" x14ac:dyDescent="0.25">
      <c r="C354" s="9"/>
    </row>
    <row r="355" spans="3:3" x14ac:dyDescent="0.25">
      <c r="C355" s="9"/>
    </row>
    <row r="356" spans="3:3" x14ac:dyDescent="0.25">
      <c r="C356" s="9"/>
    </row>
    <row r="357" spans="3:3" x14ac:dyDescent="0.25">
      <c r="C357" s="9"/>
    </row>
    <row r="358" spans="3:3" x14ac:dyDescent="0.25">
      <c r="C358" s="9"/>
    </row>
    <row r="359" spans="3:3" x14ac:dyDescent="0.25">
      <c r="C359" s="9"/>
    </row>
    <row r="360" spans="3:3" x14ac:dyDescent="0.25">
      <c r="C360" s="9"/>
    </row>
    <row r="361" spans="3:3" x14ac:dyDescent="0.25">
      <c r="C361" s="9"/>
    </row>
    <row r="362" spans="3:3" x14ac:dyDescent="0.25">
      <c r="C362" s="9"/>
    </row>
    <row r="363" spans="3:3" x14ac:dyDescent="0.25">
      <c r="C363" s="9"/>
    </row>
    <row r="364" spans="3:3" x14ac:dyDescent="0.25">
      <c r="C364" s="9"/>
    </row>
    <row r="365" spans="3:3" x14ac:dyDescent="0.25">
      <c r="C365" s="9"/>
    </row>
    <row r="366" spans="3:3" x14ac:dyDescent="0.25">
      <c r="C366" s="9"/>
    </row>
    <row r="367" spans="3:3" x14ac:dyDescent="0.25">
      <c r="C367" s="9"/>
    </row>
    <row r="368" spans="3:3" x14ac:dyDescent="0.25">
      <c r="C368" s="9"/>
    </row>
    <row r="369" spans="3:3" x14ac:dyDescent="0.25">
      <c r="C369" s="9"/>
    </row>
    <row r="370" spans="3:3" x14ac:dyDescent="0.25">
      <c r="C370" s="9"/>
    </row>
    <row r="371" spans="3:3" x14ac:dyDescent="0.25">
      <c r="C371" s="9"/>
    </row>
    <row r="372" spans="3:3" x14ac:dyDescent="0.25">
      <c r="C372" s="9"/>
    </row>
    <row r="373" spans="3:3" x14ac:dyDescent="0.25">
      <c r="C373" s="9"/>
    </row>
    <row r="374" spans="3:3" x14ac:dyDescent="0.25">
      <c r="C374" s="9"/>
    </row>
    <row r="375" spans="3:3" x14ac:dyDescent="0.25">
      <c r="C375" s="9"/>
    </row>
    <row r="376" spans="3:3" x14ac:dyDescent="0.25">
      <c r="C376" s="9"/>
    </row>
    <row r="377" spans="3:3" x14ac:dyDescent="0.25">
      <c r="C377" s="9"/>
    </row>
    <row r="378" spans="3:3" x14ac:dyDescent="0.25">
      <c r="C378" s="9"/>
    </row>
    <row r="379" spans="3:3" x14ac:dyDescent="0.25">
      <c r="C379" s="9"/>
    </row>
    <row r="380" spans="3:3" x14ac:dyDescent="0.25">
      <c r="C380" s="9"/>
    </row>
    <row r="381" spans="3:3" x14ac:dyDescent="0.25">
      <c r="C381" s="9"/>
    </row>
    <row r="382" spans="3:3" x14ac:dyDescent="0.25">
      <c r="C382" s="9"/>
    </row>
    <row r="383" spans="3:3" x14ac:dyDescent="0.25">
      <c r="C383" s="9"/>
    </row>
    <row r="384" spans="3:3" x14ac:dyDescent="0.25">
      <c r="C384" s="9"/>
    </row>
    <row r="385" spans="3:3" x14ac:dyDescent="0.25">
      <c r="C385" s="9"/>
    </row>
    <row r="386" spans="3:3" x14ac:dyDescent="0.25">
      <c r="C386" s="9"/>
    </row>
    <row r="387" spans="3:3" x14ac:dyDescent="0.25">
      <c r="C387" s="9"/>
    </row>
    <row r="388" spans="3:3" x14ac:dyDescent="0.25">
      <c r="C388" s="9"/>
    </row>
    <row r="389" spans="3:3" x14ac:dyDescent="0.25">
      <c r="C389" s="9"/>
    </row>
    <row r="390" spans="3:3" x14ac:dyDescent="0.25">
      <c r="C390" s="9"/>
    </row>
    <row r="391" spans="3:3" x14ac:dyDescent="0.25">
      <c r="C391" s="9"/>
    </row>
    <row r="392" spans="3:3" x14ac:dyDescent="0.25">
      <c r="C392" s="9"/>
    </row>
    <row r="393" spans="3:3" x14ac:dyDescent="0.25">
      <c r="C393" s="9"/>
    </row>
    <row r="394" spans="3:3" x14ac:dyDescent="0.25">
      <c r="C394" s="9"/>
    </row>
    <row r="395" spans="3:3" x14ac:dyDescent="0.25">
      <c r="C395" s="9"/>
    </row>
    <row r="396" spans="3:3" x14ac:dyDescent="0.25">
      <c r="C396" s="9"/>
    </row>
    <row r="397" spans="3:3" x14ac:dyDescent="0.25">
      <c r="C397" s="9"/>
    </row>
    <row r="398" spans="3:3" x14ac:dyDescent="0.25">
      <c r="C398" s="9"/>
    </row>
    <row r="399" spans="3:3" x14ac:dyDescent="0.25">
      <c r="C399" s="9"/>
    </row>
    <row r="400" spans="3:3" x14ac:dyDescent="0.25">
      <c r="C400" s="9"/>
    </row>
    <row r="401" spans="3:3" x14ac:dyDescent="0.25">
      <c r="C401" s="9"/>
    </row>
    <row r="402" spans="3:3" x14ac:dyDescent="0.25">
      <c r="C402" s="9"/>
    </row>
    <row r="403" spans="3:3" x14ac:dyDescent="0.25">
      <c r="C403" s="9"/>
    </row>
    <row r="404" spans="3:3" x14ac:dyDescent="0.25">
      <c r="C404" s="9"/>
    </row>
    <row r="405" spans="3:3" x14ac:dyDescent="0.25">
      <c r="C405" s="9"/>
    </row>
    <row r="406" spans="3:3" x14ac:dyDescent="0.25">
      <c r="C406" s="9"/>
    </row>
    <row r="407" spans="3:3" x14ac:dyDescent="0.25">
      <c r="C407" s="9"/>
    </row>
    <row r="408" spans="3:3" x14ac:dyDescent="0.25">
      <c r="C408" s="9"/>
    </row>
    <row r="409" spans="3:3" x14ac:dyDescent="0.25">
      <c r="C409" s="9"/>
    </row>
    <row r="410" spans="3:3" x14ac:dyDescent="0.25">
      <c r="C410" s="9"/>
    </row>
    <row r="411" spans="3:3" x14ac:dyDescent="0.25">
      <c r="C411" s="9"/>
    </row>
    <row r="412" spans="3:3" x14ac:dyDescent="0.25">
      <c r="C412" s="9"/>
    </row>
    <row r="413" spans="3:3" x14ac:dyDescent="0.25">
      <c r="C413" s="9"/>
    </row>
    <row r="414" spans="3:3" x14ac:dyDescent="0.25">
      <c r="C414" s="9"/>
    </row>
    <row r="415" spans="3:3" x14ac:dyDescent="0.25">
      <c r="C415" s="9"/>
    </row>
    <row r="416" spans="3:3" x14ac:dyDescent="0.25">
      <c r="C416" s="9"/>
    </row>
    <row r="417" spans="3:3" x14ac:dyDescent="0.25">
      <c r="C417" s="9"/>
    </row>
    <row r="418" spans="3:3" x14ac:dyDescent="0.25">
      <c r="C418" s="9"/>
    </row>
    <row r="419" spans="3:3" x14ac:dyDescent="0.25">
      <c r="C419" s="9"/>
    </row>
    <row r="420" spans="3:3" x14ac:dyDescent="0.25">
      <c r="C420" s="9"/>
    </row>
    <row r="421" spans="3:3" x14ac:dyDescent="0.25">
      <c r="C421" s="9"/>
    </row>
    <row r="422" spans="3:3" x14ac:dyDescent="0.25">
      <c r="C422" s="9"/>
    </row>
    <row r="423" spans="3:3" x14ac:dyDescent="0.25">
      <c r="C423" s="9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432"/>
  <sheetViews>
    <sheetView topLeftCell="A50" workbookViewId="0">
      <selection activeCell="A5" sqref="A5:G77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70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64" t="s">
        <v>33</v>
      </c>
      <c r="C1" s="66"/>
      <c r="E1" s="64"/>
      <c r="F1" s="64"/>
      <c r="G1" s="64"/>
    </row>
    <row r="2" spans="1:7" ht="33.75" x14ac:dyDescent="0.25">
      <c r="B2" s="19" t="s">
        <v>34</v>
      </c>
      <c r="C2" s="67"/>
      <c r="D2" s="48"/>
      <c r="E2" s="47"/>
      <c r="F2" s="47" t="s">
        <v>119</v>
      </c>
      <c r="G2" s="47"/>
    </row>
    <row r="3" spans="1:7" ht="33.75" x14ac:dyDescent="0.25">
      <c r="B3" s="20" t="s">
        <v>35</v>
      </c>
      <c r="C3" s="68"/>
      <c r="D3" s="68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69" t="s">
        <v>101</v>
      </c>
      <c r="D4" s="69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11" t="str">
        <f>IFERROR(VLOOKUP(1,BD!$E4:AH$5000,4,0),"")</f>
        <v>Dede</v>
      </c>
      <c r="B5" s="11" t="str">
        <f>IFERROR(VLOOKUP(1,BD!$E4:AH$5000,5,0),"")</f>
        <v>LOL</v>
      </c>
      <c r="C5" s="26">
        <f>IFERROR(VLOOKUP(1,BD!$E4:AH$5000,8,0),"")</f>
        <v>42142</v>
      </c>
      <c r="D5" s="40" t="str">
        <f>IFERROR(VLOOKUP(1,BD!$E4:AH$5000,21,0),"")</f>
        <v>2001 12 2 010 009</v>
      </c>
      <c r="E5" s="3"/>
      <c r="F5" s="3"/>
      <c r="G5" s="3"/>
    </row>
    <row r="6" spans="1:7" x14ac:dyDescent="0.25">
      <c r="A6" s="11" t="str">
        <f>IFERROR(VLOOKUP(1,BD!$E6:AH$5000,4,0),"")</f>
        <v/>
      </c>
      <c r="B6" s="11" t="str">
        <f>IFERROR(VLOOKUP(1,BD!$E6:AH$5000,5,0),"")</f>
        <v/>
      </c>
      <c r="C6" s="26" t="str">
        <f>IFERROR(VLOOKUP(1,BD!$E6:AH$5000,8,0),"")</f>
        <v/>
      </c>
      <c r="D6" s="40" t="str">
        <f>IFERROR(VLOOKUP(1,BD!$E6:AH$5000,21,0),"")</f>
        <v/>
      </c>
      <c r="E6" s="3"/>
      <c r="F6" s="3"/>
      <c r="G6" s="3"/>
    </row>
    <row r="7" spans="1:7" x14ac:dyDescent="0.25">
      <c r="A7" s="11" t="str">
        <f>IFERROR(VLOOKUP(1,BD!$E20:AH$5000,4,0),"")</f>
        <v/>
      </c>
      <c r="B7" s="11" t="str">
        <f>IFERROR(VLOOKUP(1,BD!$E20:AH$5000,5,0),"")</f>
        <v/>
      </c>
      <c r="C7" s="26" t="str">
        <f>IFERROR(VLOOKUP(1,BD!$E20:AH$5000,8,0),"")</f>
        <v/>
      </c>
      <c r="D7" s="40" t="str">
        <f>IFERROR(VLOOKUP(1,BD!$E20:AH$5000,21,0),"")</f>
        <v/>
      </c>
      <c r="E7" s="3"/>
      <c r="F7" s="3"/>
      <c r="G7" s="3"/>
    </row>
    <row r="8" spans="1:7" x14ac:dyDescent="0.25">
      <c r="A8" s="11" t="str">
        <f>IFERROR(VLOOKUP(1,BD!$E21:AH$5000,4,0),"")</f>
        <v/>
      </c>
      <c r="B8" s="11" t="str">
        <f>IFERROR(VLOOKUP(1,BD!$E21:AH$5000,5,0),"")</f>
        <v/>
      </c>
      <c r="C8" s="26" t="str">
        <f>IFERROR(VLOOKUP(1,BD!$E21:AH$5000,8,0),"")</f>
        <v/>
      </c>
      <c r="D8" s="40" t="str">
        <f>IFERROR(VLOOKUP(1,BD!$E21:AH$5000,21,0),"")</f>
        <v/>
      </c>
      <c r="E8" s="3"/>
      <c r="F8" s="3"/>
      <c r="G8" s="3"/>
    </row>
    <row r="9" spans="1:7" x14ac:dyDescent="0.25">
      <c r="A9" s="11" t="str">
        <f>IFERROR(VLOOKUP(1,BD!$E22:AH$5000,4,0),"")</f>
        <v/>
      </c>
      <c r="B9" s="11" t="str">
        <f>IFERROR(VLOOKUP(1,BD!$E22:AH$5000,5,0),"")</f>
        <v/>
      </c>
      <c r="C9" s="26" t="str">
        <f>IFERROR(VLOOKUP(1,BD!$E22:AH$5000,8,0),"")</f>
        <v/>
      </c>
      <c r="D9" s="40" t="str">
        <f>IFERROR(VLOOKUP(1,BD!$E22:AH$5000,21,0),"")</f>
        <v/>
      </c>
      <c r="E9" s="3"/>
      <c r="F9" s="3"/>
      <c r="G9" s="3"/>
    </row>
    <row r="10" spans="1:7" x14ac:dyDescent="0.25">
      <c r="A10" s="11" t="str">
        <f>IFERROR(VLOOKUP(1,BD!$E23:AH$5000,4,0),"")</f>
        <v/>
      </c>
      <c r="B10" s="11" t="str">
        <f>IFERROR(VLOOKUP(1,BD!$E23:AH$5000,5,0),"")</f>
        <v/>
      </c>
      <c r="C10" s="26" t="str">
        <f>IFERROR(VLOOKUP(1,BD!$E23:AH$5000,8,0),"")</f>
        <v/>
      </c>
      <c r="D10" s="40" t="str">
        <f>IFERROR(VLOOKUP(1,BD!$E23:AH$5000,21,0),"")</f>
        <v/>
      </c>
      <c r="E10" s="3"/>
      <c r="F10" s="3"/>
      <c r="G10" s="3"/>
    </row>
    <row r="11" spans="1:7" x14ac:dyDescent="0.25">
      <c r="A11" s="11" t="str">
        <f>IFERROR(VLOOKUP(1,BD!$E24:AH$5000,4,0),"")</f>
        <v/>
      </c>
      <c r="B11" s="11" t="str">
        <f>IFERROR(VLOOKUP(1,BD!$E24:AH$5000,5,0),"")</f>
        <v/>
      </c>
      <c r="C11" s="26" t="str">
        <f>IFERROR(VLOOKUP(1,BD!$E24:AH$5000,8,0),"")</f>
        <v/>
      </c>
      <c r="D11" s="40" t="str">
        <f>IFERROR(VLOOKUP(1,BD!$E24:AH$5000,21,0),"")</f>
        <v/>
      </c>
      <c r="E11" s="3"/>
      <c r="F11" s="3"/>
      <c r="G11" s="3"/>
    </row>
    <row r="12" spans="1:7" x14ac:dyDescent="0.25">
      <c r="A12" s="11" t="str">
        <f>IFERROR(VLOOKUP(1,BD!$E25:AH$5000,4,0),"")</f>
        <v/>
      </c>
      <c r="B12" s="11" t="str">
        <f>IFERROR(VLOOKUP(1,BD!$E25:AH$5000,5,0),"")</f>
        <v/>
      </c>
      <c r="C12" s="26" t="str">
        <f>IFERROR(VLOOKUP(1,BD!$E25:AH$5000,8,0),"")</f>
        <v/>
      </c>
      <c r="D12" s="40" t="str">
        <f>IFERROR(VLOOKUP(1,BD!$E25:AH$5000,21,0),"")</f>
        <v/>
      </c>
      <c r="E12" s="3"/>
      <c r="F12" s="3"/>
      <c r="G12" s="3"/>
    </row>
    <row r="13" spans="1:7" x14ac:dyDescent="0.25">
      <c r="A13" s="11" t="str">
        <f>IFERROR(VLOOKUP(1,BD!$E26:AH$5000,4,0),"")</f>
        <v/>
      </c>
      <c r="B13" s="11" t="str">
        <f>IFERROR(VLOOKUP(1,BD!$E26:AH$5000,5,0),"")</f>
        <v/>
      </c>
      <c r="C13" s="26" t="str">
        <f>IFERROR(VLOOKUP(1,BD!$E26:AH$5000,8,0),"")</f>
        <v/>
      </c>
      <c r="D13" s="40" t="str">
        <f>IFERROR(VLOOKUP(1,BD!$E26:AH$5000,21,0),"")</f>
        <v/>
      </c>
      <c r="E13" s="3"/>
      <c r="F13" s="3"/>
      <c r="G13" s="3"/>
    </row>
    <row r="14" spans="1:7" x14ac:dyDescent="0.25">
      <c r="A14" s="11" t="str">
        <f>IFERROR(VLOOKUP(1,BD!$E27:AH$5000,4,0),"")</f>
        <v/>
      </c>
      <c r="B14" s="11" t="str">
        <f>IFERROR(VLOOKUP(1,BD!$E27:AH$5000,5,0),"")</f>
        <v/>
      </c>
      <c r="C14" s="26" t="str">
        <f>IFERROR(VLOOKUP(1,BD!$E27:AH$5000,8,0),"")</f>
        <v/>
      </c>
      <c r="D14" s="40" t="str">
        <f>IFERROR(VLOOKUP(1,BD!$E27:AH$5000,21,0),"")</f>
        <v/>
      </c>
      <c r="E14" s="3"/>
      <c r="F14" s="3"/>
      <c r="G14" s="3"/>
    </row>
    <row r="15" spans="1:7" x14ac:dyDescent="0.25">
      <c r="A15" s="11" t="str">
        <f>IFERROR(VLOOKUP(1,BD!$E28:AH$5000,4,0),"")</f>
        <v/>
      </c>
      <c r="B15" s="11" t="str">
        <f>IFERROR(VLOOKUP(1,BD!$E28:AH$5000,5,0),"")</f>
        <v/>
      </c>
      <c r="C15" s="26" t="str">
        <f>IFERROR(VLOOKUP(1,BD!$E28:AH$5000,8,0),"")</f>
        <v/>
      </c>
      <c r="D15" s="40" t="str">
        <f>IFERROR(VLOOKUP(1,BD!$E28:AH$5000,21,0),"")</f>
        <v/>
      </c>
      <c r="E15" s="3"/>
      <c r="F15" s="3"/>
      <c r="G15" s="3"/>
    </row>
    <row r="16" spans="1:7" x14ac:dyDescent="0.25">
      <c r="A16" s="11" t="str">
        <f>IFERROR(VLOOKUP(1,BD!$E29:AH$5000,4,0),"")</f>
        <v/>
      </c>
      <c r="B16" s="11" t="str">
        <f>IFERROR(VLOOKUP(1,BD!$E29:AH$5000,5,0),"")</f>
        <v/>
      </c>
      <c r="C16" s="26" t="str">
        <f>IFERROR(VLOOKUP(1,BD!$E29:AH$5000,8,0),"")</f>
        <v/>
      </c>
      <c r="D16" s="40" t="str">
        <f>IFERROR(VLOOKUP(1,BD!$E29:AH$5000,21,0),"")</f>
        <v/>
      </c>
      <c r="E16" s="3"/>
      <c r="F16" s="3"/>
      <c r="G16" s="3"/>
    </row>
    <row r="17" spans="1:7" x14ac:dyDescent="0.25">
      <c r="A17" s="11" t="str">
        <f>IFERROR(VLOOKUP(1,BD!$E30:AH$5000,4,0),"")</f>
        <v/>
      </c>
      <c r="B17" s="11" t="str">
        <f>IFERROR(VLOOKUP(1,BD!$E30:AH$5000,5,0),"")</f>
        <v/>
      </c>
      <c r="C17" s="26" t="str">
        <f>IFERROR(VLOOKUP(1,BD!$E30:AH$5000,8,0),"")</f>
        <v/>
      </c>
      <c r="D17" s="40" t="str">
        <f>IFERROR(VLOOKUP(1,BD!$E30:AH$5000,21,0),"")</f>
        <v/>
      </c>
      <c r="E17" s="3"/>
      <c r="F17" s="3"/>
      <c r="G17" s="3"/>
    </row>
    <row r="18" spans="1:7" x14ac:dyDescent="0.25">
      <c r="A18" s="11" t="str">
        <f>IFERROR(VLOOKUP(1,BD!$E31:AH$5000,4,0),"")</f>
        <v/>
      </c>
      <c r="B18" s="11" t="str">
        <f>IFERROR(VLOOKUP(1,BD!$E31:AH$5000,5,0),"")</f>
        <v/>
      </c>
      <c r="C18" s="26" t="str">
        <f>IFERROR(VLOOKUP(1,BD!$E31:AH$5000,8,0),"")</f>
        <v/>
      </c>
      <c r="D18" s="40" t="str">
        <f>IFERROR(VLOOKUP(1,BD!$E31:AH$5000,21,0),"")</f>
        <v/>
      </c>
      <c r="E18" s="3"/>
      <c r="F18" s="3"/>
      <c r="G18" s="3"/>
    </row>
    <row r="19" spans="1:7" x14ac:dyDescent="0.25">
      <c r="A19" s="11" t="str">
        <f>IFERROR(VLOOKUP(1,BD!$E32:AH$5000,4,0),"")</f>
        <v/>
      </c>
      <c r="B19" s="11" t="str">
        <f>IFERROR(VLOOKUP(1,BD!$E32:AH$5000,5,0),"")</f>
        <v/>
      </c>
      <c r="C19" s="26" t="str">
        <f>IFERROR(VLOOKUP(1,BD!$E32:AH$5000,8,0),"")</f>
        <v/>
      </c>
      <c r="D19" s="40" t="str">
        <f>IFERROR(VLOOKUP(1,BD!$E32:AH$5000,21,0),"")</f>
        <v/>
      </c>
      <c r="E19" s="3"/>
      <c r="F19" s="3"/>
      <c r="G19" s="3"/>
    </row>
    <row r="20" spans="1:7" x14ac:dyDescent="0.25">
      <c r="A20" s="11" t="str">
        <f>IFERROR(VLOOKUP(1,BD!$E33:AH$5000,4,0),"")</f>
        <v/>
      </c>
      <c r="B20" s="11" t="str">
        <f>IFERROR(VLOOKUP(1,BD!$E33:AH$5000,5,0),"")</f>
        <v/>
      </c>
      <c r="C20" s="26" t="str">
        <f>IFERROR(VLOOKUP(1,BD!$E33:AH$5000,8,0),"")</f>
        <v/>
      </c>
      <c r="D20" s="40" t="str">
        <f>IFERROR(VLOOKUP(1,BD!$E33:AH$5000,21,0),"")</f>
        <v/>
      </c>
      <c r="E20" s="3"/>
      <c r="F20" s="3"/>
      <c r="G20" s="3"/>
    </row>
    <row r="21" spans="1:7" x14ac:dyDescent="0.25">
      <c r="A21" s="11" t="str">
        <f>IFERROR(VLOOKUP(1,BD!$E34:AH$5000,4,0),"")</f>
        <v/>
      </c>
      <c r="B21" s="11" t="str">
        <f>IFERROR(VLOOKUP(1,BD!$E34:AH$5000,5,0),"")</f>
        <v/>
      </c>
      <c r="C21" s="26" t="str">
        <f>IFERROR(VLOOKUP(1,BD!$E34:AH$5000,8,0),"")</f>
        <v/>
      </c>
      <c r="D21" s="40" t="str">
        <f>IFERROR(VLOOKUP(1,BD!$E34:AH$5000,21,0),"")</f>
        <v/>
      </c>
      <c r="E21" s="3"/>
      <c r="F21" s="3"/>
      <c r="G21" s="3"/>
    </row>
    <row r="22" spans="1:7" x14ac:dyDescent="0.25">
      <c r="A22" s="11" t="str">
        <f>IFERROR(VLOOKUP(1,BD!$E35:AH$5000,4,0),"")</f>
        <v/>
      </c>
      <c r="B22" s="11" t="str">
        <f>IFERROR(VLOOKUP(1,BD!$E35:AH$5000,5,0),"")</f>
        <v/>
      </c>
      <c r="C22" s="26" t="str">
        <f>IFERROR(VLOOKUP(1,BD!$E35:AH$5000,8,0),"")</f>
        <v/>
      </c>
      <c r="D22" s="40" t="str">
        <f>IFERROR(VLOOKUP(1,BD!$E35:AH$5000,21,0),"")</f>
        <v/>
      </c>
      <c r="E22" s="3"/>
      <c r="F22" s="3"/>
      <c r="G22" s="3"/>
    </row>
    <row r="23" spans="1:7" x14ac:dyDescent="0.25">
      <c r="A23" s="11" t="str">
        <f>IFERROR(VLOOKUP(1,BD!$E36:AH$5000,4,0),"")</f>
        <v/>
      </c>
      <c r="B23" s="11" t="str">
        <f>IFERROR(VLOOKUP(1,BD!$E36:AH$5000,5,0),"")</f>
        <v/>
      </c>
      <c r="C23" s="26" t="str">
        <f>IFERROR(VLOOKUP(1,BD!$E36:AH$5000,8,0),"")</f>
        <v/>
      </c>
      <c r="D23" s="40" t="str">
        <f>IFERROR(VLOOKUP(1,BD!$E36:AH$5000,21,0),"")</f>
        <v/>
      </c>
      <c r="E23" s="3"/>
      <c r="F23" s="3"/>
      <c r="G23" s="3"/>
    </row>
    <row r="24" spans="1:7" x14ac:dyDescent="0.25">
      <c r="A24" s="11" t="str">
        <f>IFERROR(VLOOKUP(1,BD!$E37:AH$5000,4,0),"")</f>
        <v/>
      </c>
      <c r="B24" s="11" t="str">
        <f>IFERROR(VLOOKUP(1,BD!$E37:AH$5000,5,0),"")</f>
        <v/>
      </c>
      <c r="C24" s="26" t="str">
        <f>IFERROR(VLOOKUP(1,BD!$E37:AH$5000,8,0),"")</f>
        <v/>
      </c>
      <c r="D24" s="40" t="str">
        <f>IFERROR(VLOOKUP(1,BD!$E37:AH$5000,21,0),"")</f>
        <v/>
      </c>
      <c r="E24" s="3"/>
      <c r="F24" s="3"/>
      <c r="G24" s="3"/>
    </row>
    <row r="25" spans="1:7" x14ac:dyDescent="0.25">
      <c r="A25" s="11" t="str">
        <f>IFERROR(VLOOKUP(1,BD!$E38:AH$5000,4,0),"")</f>
        <v/>
      </c>
      <c r="B25" s="11" t="str">
        <f>IFERROR(VLOOKUP(1,BD!$E38:AH$5000,5,0),"")</f>
        <v/>
      </c>
      <c r="C25" s="26" t="str">
        <f>IFERROR(VLOOKUP(1,BD!$E38:AH$5000,8,0),"")</f>
        <v/>
      </c>
      <c r="D25" s="40" t="str">
        <f>IFERROR(VLOOKUP(1,BD!$E38:AH$5000,21,0),"")</f>
        <v/>
      </c>
      <c r="E25" s="3"/>
      <c r="F25" s="3"/>
      <c r="G25" s="3"/>
    </row>
    <row r="26" spans="1:7" x14ac:dyDescent="0.25">
      <c r="A26" s="11" t="str">
        <f>IFERROR(VLOOKUP(1,BD!$E39:AH$5000,4,0),"")</f>
        <v/>
      </c>
      <c r="B26" s="11" t="str">
        <f>IFERROR(VLOOKUP(1,BD!$E39:AH$5000,5,0),"")</f>
        <v/>
      </c>
      <c r="C26" s="26" t="str">
        <f>IFERROR(VLOOKUP(1,BD!$E39:AH$5000,8,0),"")</f>
        <v/>
      </c>
      <c r="D26" s="40" t="str">
        <f>IFERROR(VLOOKUP(1,BD!$E39:AH$5000,21,0),"")</f>
        <v/>
      </c>
      <c r="E26" s="3"/>
      <c r="F26" s="3"/>
      <c r="G26" s="3"/>
    </row>
    <row r="27" spans="1:7" x14ac:dyDescent="0.25">
      <c r="A27" s="11" t="str">
        <f>IFERROR(VLOOKUP(1,BD!$E40:AH$5000,4,0),"")</f>
        <v/>
      </c>
      <c r="B27" s="11" t="str">
        <f>IFERROR(VLOOKUP(1,BD!$E40:AH$5000,5,0),"")</f>
        <v/>
      </c>
      <c r="C27" s="26" t="str">
        <f>IFERROR(VLOOKUP(1,BD!$E40:AH$5000,8,0),"")</f>
        <v/>
      </c>
      <c r="D27" s="40" t="str">
        <f>IFERROR(VLOOKUP(1,BD!$E40:AH$5000,21,0),"")</f>
        <v/>
      </c>
      <c r="E27" s="3"/>
      <c r="F27" s="3"/>
      <c r="G27" s="3"/>
    </row>
    <row r="28" spans="1:7" x14ac:dyDescent="0.25">
      <c r="A28" s="11" t="str">
        <f>IFERROR(VLOOKUP(1,BD!$E41:AH$5000,4,0),"")</f>
        <v/>
      </c>
      <c r="B28" s="11" t="str">
        <f>IFERROR(VLOOKUP(1,BD!$E41:AH$5000,5,0),"")</f>
        <v/>
      </c>
      <c r="C28" s="26" t="str">
        <f>IFERROR(VLOOKUP(1,BD!$E41:AH$5000,8,0),"")</f>
        <v/>
      </c>
      <c r="D28" s="40" t="str">
        <f>IFERROR(VLOOKUP(1,BD!$E41:AH$5000,21,0),"")</f>
        <v/>
      </c>
      <c r="E28" s="3"/>
      <c r="F28" s="3"/>
      <c r="G28" s="3"/>
    </row>
    <row r="29" spans="1:7" x14ac:dyDescent="0.25">
      <c r="A29" s="11" t="str">
        <f>IFERROR(VLOOKUP(1,BD!$E42:AH$5000,4,0),"")</f>
        <v/>
      </c>
      <c r="B29" s="11" t="str">
        <f>IFERROR(VLOOKUP(1,BD!$E42:AH$5000,5,0),"")</f>
        <v/>
      </c>
      <c r="C29" s="26" t="str">
        <f>IFERROR(VLOOKUP(1,BD!$E42:AH$5000,8,0),"")</f>
        <v/>
      </c>
      <c r="D29" s="40" t="str">
        <f>IFERROR(VLOOKUP(1,BD!$E42:AH$5000,21,0),"")</f>
        <v/>
      </c>
      <c r="E29" s="3"/>
      <c r="F29" s="3"/>
      <c r="G29" s="3"/>
    </row>
    <row r="30" spans="1:7" x14ac:dyDescent="0.25">
      <c r="A30" s="11" t="str">
        <f>IFERROR(VLOOKUP(1,BD!$E43:AH$5000,4,0),"")</f>
        <v/>
      </c>
      <c r="B30" s="11" t="str">
        <f>IFERROR(VLOOKUP(1,BD!$E43:AH$5000,5,0),"")</f>
        <v/>
      </c>
      <c r="C30" s="26" t="str">
        <f>IFERROR(VLOOKUP(1,BD!$E43:AH$5000,8,0),"")</f>
        <v/>
      </c>
      <c r="D30" s="40" t="str">
        <f>IFERROR(VLOOKUP(1,BD!$E43:AH$5000,21,0),"")</f>
        <v/>
      </c>
      <c r="E30" s="3"/>
      <c r="F30" s="3"/>
      <c r="G30" s="3"/>
    </row>
    <row r="31" spans="1:7" x14ac:dyDescent="0.25">
      <c r="A31" s="11" t="str">
        <f>IFERROR(VLOOKUP(1,BD!$E44:AH$5000,4,0),"")</f>
        <v/>
      </c>
      <c r="B31" s="11" t="str">
        <f>IFERROR(VLOOKUP(1,BD!$E44:AH$5000,5,0),"")</f>
        <v/>
      </c>
      <c r="C31" s="26" t="str">
        <f>IFERROR(VLOOKUP(1,BD!$E44:AH$5000,8,0),"")</f>
        <v/>
      </c>
      <c r="D31" s="40" t="str">
        <f>IFERROR(VLOOKUP(1,BD!$E44:AH$5000,21,0),"")</f>
        <v/>
      </c>
      <c r="E31" s="3"/>
      <c r="F31" s="3"/>
      <c r="G31" s="3"/>
    </row>
    <row r="32" spans="1:7" x14ac:dyDescent="0.25">
      <c r="A32" s="11" t="str">
        <f>IFERROR(VLOOKUP(1,BD!$E45:AH$5000,4,0),"")</f>
        <v/>
      </c>
      <c r="B32" s="11" t="str">
        <f>IFERROR(VLOOKUP(1,BD!$E45:AH$5000,5,0),"")</f>
        <v/>
      </c>
      <c r="C32" s="26" t="str">
        <f>IFERROR(VLOOKUP(1,BD!$E45:AH$5000,8,0),"")</f>
        <v/>
      </c>
      <c r="D32" s="40" t="str">
        <f>IFERROR(VLOOKUP(1,BD!$E45:AH$5000,21,0),"")</f>
        <v/>
      </c>
      <c r="E32" s="3"/>
      <c r="F32" s="3"/>
      <c r="G32" s="3"/>
    </row>
    <row r="33" spans="1:7" x14ac:dyDescent="0.25">
      <c r="A33" s="11" t="str">
        <f>IFERROR(VLOOKUP(1,BD!$E46:AH$5000,4,0),"")</f>
        <v/>
      </c>
      <c r="B33" s="11" t="str">
        <f>IFERROR(VLOOKUP(1,BD!$E46:AH$5000,5,0),"")</f>
        <v/>
      </c>
      <c r="C33" s="26" t="str">
        <f>IFERROR(VLOOKUP(1,BD!$E46:AH$5000,8,0),"")</f>
        <v/>
      </c>
      <c r="D33" s="40" t="str">
        <f>IFERROR(VLOOKUP(1,BD!$E46:AH$5000,21,0),"")</f>
        <v/>
      </c>
      <c r="E33" s="3"/>
      <c r="F33" s="3"/>
      <c r="G33" s="3"/>
    </row>
    <row r="34" spans="1:7" x14ac:dyDescent="0.25">
      <c r="A34" s="11" t="str">
        <f>IFERROR(VLOOKUP(1,BD!$E47:AH$5000,4,0),"")</f>
        <v/>
      </c>
      <c r="B34" s="11" t="str">
        <f>IFERROR(VLOOKUP(1,BD!$E47:AH$5000,5,0),"")</f>
        <v/>
      </c>
      <c r="C34" s="26" t="str">
        <f>IFERROR(VLOOKUP(1,BD!$E47:AH$5000,8,0),"")</f>
        <v/>
      </c>
      <c r="D34" s="40" t="str">
        <f>IFERROR(VLOOKUP(1,BD!$E47:AH$5000,21,0),"")</f>
        <v/>
      </c>
      <c r="E34" s="3"/>
      <c r="F34" s="3"/>
      <c r="G34" s="3"/>
    </row>
    <row r="35" spans="1:7" x14ac:dyDescent="0.25">
      <c r="A35" s="11" t="str">
        <f>IFERROR(VLOOKUP(1,BD!$E48:AH$5000,4,0),"")</f>
        <v/>
      </c>
      <c r="B35" s="11" t="str">
        <f>IFERROR(VLOOKUP(1,BD!$E48:AH$5000,5,0),"")</f>
        <v/>
      </c>
      <c r="C35" s="26" t="str">
        <f>IFERROR(VLOOKUP(1,BD!$E48:AH$5000,8,0),"")</f>
        <v/>
      </c>
      <c r="D35" s="40" t="str">
        <f>IFERROR(VLOOKUP(1,BD!$E48:AH$5000,21,0),"")</f>
        <v/>
      </c>
      <c r="E35" s="3"/>
      <c r="F35" s="3"/>
      <c r="G35" s="3"/>
    </row>
    <row r="36" spans="1:7" x14ac:dyDescent="0.25">
      <c r="A36" s="11" t="str">
        <f>IFERROR(VLOOKUP(1,BD!$E49:AH$5000,4,0),"")</f>
        <v/>
      </c>
      <c r="B36" s="11" t="str">
        <f>IFERROR(VLOOKUP(1,BD!$E49:AH$5000,5,0),"")</f>
        <v/>
      </c>
      <c r="C36" s="26" t="str">
        <f>IFERROR(VLOOKUP(1,BD!$E49:AH$5000,8,0),"")</f>
        <v/>
      </c>
      <c r="D36" s="40" t="str">
        <f>IFERROR(VLOOKUP(1,BD!$E49:AH$5000,21,0),"")</f>
        <v/>
      </c>
      <c r="E36" s="3"/>
      <c r="F36" s="3"/>
      <c r="G36" s="3"/>
    </row>
    <row r="37" spans="1:7" x14ac:dyDescent="0.25">
      <c r="A37" s="11" t="str">
        <f>IFERROR(VLOOKUP(1,BD!$E50:AH$5000,4,0),"")</f>
        <v/>
      </c>
      <c r="B37" s="11" t="str">
        <f>IFERROR(VLOOKUP(1,BD!$E50:AH$5000,5,0),"")</f>
        <v/>
      </c>
      <c r="C37" s="26" t="str">
        <f>IFERROR(VLOOKUP(1,BD!$E50:AH$5000,8,0),"")</f>
        <v/>
      </c>
      <c r="D37" s="40" t="str">
        <f>IFERROR(VLOOKUP(1,BD!$E50:AH$5000,21,0),"")</f>
        <v/>
      </c>
      <c r="E37" s="3"/>
      <c r="F37" s="3"/>
      <c r="G37" s="3"/>
    </row>
    <row r="38" spans="1:7" x14ac:dyDescent="0.25">
      <c r="A38" s="11" t="str">
        <f>IFERROR(VLOOKUP(1,BD!$E51:AH$5000,4,0),"")</f>
        <v/>
      </c>
      <c r="B38" s="11" t="str">
        <f>IFERROR(VLOOKUP(1,BD!$E51:AH$5000,5,0),"")</f>
        <v/>
      </c>
      <c r="C38" s="26" t="str">
        <f>IFERROR(VLOOKUP(1,BD!$E51:AH$5000,8,0),"")</f>
        <v/>
      </c>
      <c r="D38" s="40" t="str">
        <f>IFERROR(VLOOKUP(1,BD!$E51:AH$5000,21,0),"")</f>
        <v/>
      </c>
      <c r="E38" s="3"/>
      <c r="F38" s="3"/>
      <c r="G38" s="3"/>
    </row>
    <row r="39" spans="1:7" x14ac:dyDescent="0.25">
      <c r="A39" s="11" t="str">
        <f>IFERROR(VLOOKUP(1,BD!$E52:AH$5000,4,0),"")</f>
        <v/>
      </c>
      <c r="B39" s="11" t="str">
        <f>IFERROR(VLOOKUP(1,BD!$E52:AH$5000,5,0),"")</f>
        <v/>
      </c>
      <c r="C39" s="26" t="str">
        <f>IFERROR(VLOOKUP(1,BD!$E52:AH$5000,8,0),"")</f>
        <v/>
      </c>
      <c r="D39" s="40" t="str">
        <f>IFERROR(VLOOKUP(1,BD!$E52:AH$5000,21,0),"")</f>
        <v/>
      </c>
      <c r="E39" s="3"/>
      <c r="F39" s="3"/>
      <c r="G39" s="3"/>
    </row>
    <row r="40" spans="1:7" x14ac:dyDescent="0.25">
      <c r="A40" s="11" t="str">
        <f>IFERROR(VLOOKUP(1,BD!$E53:AH$5000,4,0),"")</f>
        <v/>
      </c>
      <c r="B40" s="11" t="str">
        <f>IFERROR(VLOOKUP(1,BD!$E53:AH$5000,5,0),"")</f>
        <v/>
      </c>
      <c r="C40" s="26" t="str">
        <f>IFERROR(VLOOKUP(1,BD!$E53:AH$5000,8,0),"")</f>
        <v/>
      </c>
      <c r="D40" s="40" t="str">
        <f>IFERROR(VLOOKUP(1,BD!$E53:AH$5000,21,0),"")</f>
        <v/>
      </c>
      <c r="E40" s="3"/>
      <c r="F40" s="3"/>
      <c r="G40" s="3"/>
    </row>
    <row r="41" spans="1:7" x14ac:dyDescent="0.25">
      <c r="A41" s="11" t="str">
        <f>IFERROR(VLOOKUP(1,BD!$E54:AH$5000,4,0),"")</f>
        <v/>
      </c>
      <c r="B41" s="11" t="str">
        <f>IFERROR(VLOOKUP(1,BD!$E54:AH$5000,5,0),"")</f>
        <v/>
      </c>
      <c r="C41" s="26" t="str">
        <f>IFERROR(VLOOKUP(1,BD!$E54:AH$5000,8,0),"")</f>
        <v/>
      </c>
      <c r="D41" s="40" t="str">
        <f>IFERROR(VLOOKUP(1,BD!$E54:AH$5000,21,0),"")</f>
        <v/>
      </c>
      <c r="E41" s="3"/>
      <c r="F41" s="3"/>
      <c r="G41" s="3"/>
    </row>
    <row r="42" spans="1:7" x14ac:dyDescent="0.25">
      <c r="A42" s="11" t="str">
        <f>IFERROR(VLOOKUP(1,BD!$E55:AH$5000,4,0),"")</f>
        <v/>
      </c>
      <c r="B42" s="11" t="str">
        <f>IFERROR(VLOOKUP(1,BD!$E55:AH$5000,5,0),"")</f>
        <v/>
      </c>
      <c r="C42" s="26" t="str">
        <f>IFERROR(VLOOKUP(1,BD!$E55:AH$5000,8,0),"")</f>
        <v/>
      </c>
      <c r="D42" s="40" t="str">
        <f>IFERROR(VLOOKUP(1,BD!$E55:AH$5000,21,0),"")</f>
        <v/>
      </c>
      <c r="E42" s="3"/>
      <c r="F42" s="3"/>
      <c r="G42" s="3"/>
    </row>
    <row r="43" spans="1:7" x14ac:dyDescent="0.25">
      <c r="A43" s="11" t="str">
        <f>IFERROR(VLOOKUP(1,BD!$E56:AH$5000,4,0),"")</f>
        <v/>
      </c>
      <c r="B43" s="11" t="str">
        <f>IFERROR(VLOOKUP(1,BD!$E56:AH$5000,5,0),"")</f>
        <v/>
      </c>
      <c r="C43" s="26" t="str">
        <f>IFERROR(VLOOKUP(1,BD!$E56:AH$5000,8,0),"")</f>
        <v/>
      </c>
      <c r="D43" s="40" t="str">
        <f>IFERROR(VLOOKUP(1,BD!$E56:AH$5000,21,0),"")</f>
        <v/>
      </c>
      <c r="E43" s="3"/>
      <c r="F43" s="3"/>
      <c r="G43" s="3"/>
    </row>
    <row r="44" spans="1:7" x14ac:dyDescent="0.25">
      <c r="A44" s="11" t="str">
        <f>IFERROR(VLOOKUP(1,BD!$E57:AH$5000,4,0),"")</f>
        <v/>
      </c>
      <c r="B44" s="11" t="str">
        <f>IFERROR(VLOOKUP(1,BD!$E57:AH$5000,5,0),"")</f>
        <v/>
      </c>
      <c r="C44" s="26" t="str">
        <f>IFERROR(VLOOKUP(1,BD!$E57:AH$5000,8,0),"")</f>
        <v/>
      </c>
      <c r="D44" s="40" t="str">
        <f>IFERROR(VLOOKUP(1,BD!$E57:AH$5000,21,0),"")</f>
        <v/>
      </c>
      <c r="E44" s="3"/>
      <c r="F44" s="3"/>
      <c r="G44" s="3"/>
    </row>
    <row r="45" spans="1:7" x14ac:dyDescent="0.25">
      <c r="A45" s="11" t="str">
        <f>IFERROR(VLOOKUP(1,BD!$E58:AH$5000,4,0),"")</f>
        <v/>
      </c>
      <c r="B45" s="11" t="str">
        <f>IFERROR(VLOOKUP(1,BD!$E58:AH$5000,5,0),"")</f>
        <v/>
      </c>
      <c r="C45" s="26" t="str">
        <f>IFERROR(VLOOKUP(1,BD!$E58:AH$5000,8,0),"")</f>
        <v/>
      </c>
      <c r="D45" s="40" t="str">
        <f>IFERROR(VLOOKUP(1,BD!$E58:AH$5000,21,0),"")</f>
        <v/>
      </c>
      <c r="E45" s="3"/>
      <c r="F45" s="3"/>
      <c r="G45" s="3"/>
    </row>
    <row r="46" spans="1:7" x14ac:dyDescent="0.25">
      <c r="A46" s="11" t="str">
        <f>IFERROR(VLOOKUP(1,BD!$E59:AH$5000,4,0),"")</f>
        <v/>
      </c>
      <c r="B46" s="11" t="str">
        <f>IFERROR(VLOOKUP(1,BD!$E59:AH$5000,5,0),"")</f>
        <v/>
      </c>
      <c r="C46" s="26" t="str">
        <f>IFERROR(VLOOKUP(1,BD!$E59:AH$5000,8,0),"")</f>
        <v/>
      </c>
      <c r="D46" s="40" t="str">
        <f>IFERROR(VLOOKUP(1,BD!$E59:AH$5000,21,0),"")</f>
        <v/>
      </c>
      <c r="E46" s="3"/>
      <c r="F46" s="3"/>
      <c r="G46" s="3"/>
    </row>
    <row r="47" spans="1:7" x14ac:dyDescent="0.25">
      <c r="A47" s="11" t="str">
        <f>IFERROR(VLOOKUP(1,BD!$E60:AH$5000,4,0),"")</f>
        <v/>
      </c>
      <c r="B47" s="11" t="str">
        <f>IFERROR(VLOOKUP(1,BD!$E60:AH$5000,5,0),"")</f>
        <v/>
      </c>
      <c r="C47" s="26" t="str">
        <f>IFERROR(VLOOKUP(1,BD!$E60:AH$5000,8,0),"")</f>
        <v/>
      </c>
      <c r="D47" s="40" t="str">
        <f>IFERROR(VLOOKUP(1,BD!$E60:AH$5000,21,0),"")</f>
        <v/>
      </c>
      <c r="E47" s="3"/>
      <c r="F47" s="3"/>
      <c r="G47" s="3"/>
    </row>
    <row r="48" spans="1:7" x14ac:dyDescent="0.25">
      <c r="A48" s="11" t="str">
        <f>IFERROR(VLOOKUP(1,BD!$E61:AH$5000,4,0),"")</f>
        <v/>
      </c>
      <c r="B48" s="11" t="str">
        <f>IFERROR(VLOOKUP(1,BD!$E61:AH$5000,5,0),"")</f>
        <v/>
      </c>
      <c r="C48" s="26" t="str">
        <f>IFERROR(VLOOKUP(1,BD!$E61:AH$5000,8,0),"")</f>
        <v/>
      </c>
      <c r="D48" s="40" t="str">
        <f>IFERROR(VLOOKUP(1,BD!$E61:AH$5000,21,0),"")</f>
        <v/>
      </c>
      <c r="E48" s="3"/>
      <c r="F48" s="3"/>
      <c r="G48" s="3"/>
    </row>
    <row r="49" spans="1:7" x14ac:dyDescent="0.25">
      <c r="A49" s="11" t="str">
        <f>IFERROR(VLOOKUP(1,BD!$E62:AH$5000,4,0),"")</f>
        <v/>
      </c>
      <c r="B49" s="11" t="str">
        <f>IFERROR(VLOOKUP(1,BD!$E62:AH$5000,5,0),"")</f>
        <v/>
      </c>
      <c r="C49" s="26" t="str">
        <f>IFERROR(VLOOKUP(1,BD!$E62:AH$5000,8,0),"")</f>
        <v/>
      </c>
      <c r="D49" s="40" t="str">
        <f>IFERROR(VLOOKUP(1,BD!$E62:AH$5000,21,0),"")</f>
        <v/>
      </c>
      <c r="E49" s="3"/>
      <c r="F49" s="3"/>
      <c r="G49" s="3"/>
    </row>
    <row r="50" spans="1:7" x14ac:dyDescent="0.25">
      <c r="A50" s="11" t="str">
        <f>IFERROR(VLOOKUP(1,BD!$E63:AH$5000,4,0),"")</f>
        <v/>
      </c>
      <c r="B50" s="11" t="str">
        <f>IFERROR(VLOOKUP(1,BD!$E63:AH$5000,5,0),"")</f>
        <v/>
      </c>
      <c r="C50" s="26" t="str">
        <f>IFERROR(VLOOKUP(1,BD!$E63:AH$5000,8,0),"")</f>
        <v/>
      </c>
      <c r="D50" s="40" t="str">
        <f>IFERROR(VLOOKUP(1,BD!$E63:AH$5000,21,0),"")</f>
        <v/>
      </c>
      <c r="E50" s="3"/>
      <c r="F50" s="3"/>
      <c r="G50" s="3"/>
    </row>
    <row r="51" spans="1:7" x14ac:dyDescent="0.25">
      <c r="A51" s="11" t="str">
        <f>IFERROR(VLOOKUP(1,BD!$E64:AH$5000,4,0),"")</f>
        <v/>
      </c>
      <c r="B51" s="11" t="str">
        <f>IFERROR(VLOOKUP(1,BD!$E64:AH$5000,5,0),"")</f>
        <v/>
      </c>
      <c r="C51" s="26" t="str">
        <f>IFERROR(VLOOKUP(1,BD!$E64:AH$5000,8,0),"")</f>
        <v/>
      </c>
      <c r="D51" s="40" t="str">
        <f>IFERROR(VLOOKUP(1,BD!$E64:AH$5000,21,0),"")</f>
        <v/>
      </c>
      <c r="E51" s="3"/>
      <c r="F51" s="3"/>
      <c r="G51" s="3"/>
    </row>
    <row r="52" spans="1:7" x14ac:dyDescent="0.25">
      <c r="A52" s="11" t="str">
        <f>IFERROR(VLOOKUP(1,BD!$E65:AH$5000,4,0),"")</f>
        <v/>
      </c>
      <c r="B52" s="11" t="str">
        <f>IFERROR(VLOOKUP(1,BD!$E65:AH$5000,5,0),"")</f>
        <v/>
      </c>
      <c r="C52" s="26" t="str">
        <f>IFERROR(VLOOKUP(1,BD!$E65:AH$5000,8,0),"")</f>
        <v/>
      </c>
      <c r="D52" s="40" t="str">
        <f>IFERROR(VLOOKUP(1,BD!$E65:AH$5000,21,0),"")</f>
        <v/>
      </c>
      <c r="E52" s="3"/>
      <c r="F52" s="3"/>
      <c r="G52" s="3"/>
    </row>
    <row r="53" spans="1:7" x14ac:dyDescent="0.25">
      <c r="A53" s="11" t="str">
        <f>IFERROR(VLOOKUP(1,BD!$E66:AH$5000,4,0),"")</f>
        <v/>
      </c>
      <c r="B53" s="11" t="str">
        <f>IFERROR(VLOOKUP(1,BD!$E66:AH$5000,5,0),"")</f>
        <v/>
      </c>
      <c r="C53" s="26" t="str">
        <f>IFERROR(VLOOKUP(1,BD!$E66:AH$5000,8,0),"")</f>
        <v/>
      </c>
      <c r="D53" s="40" t="str">
        <f>IFERROR(VLOOKUP(1,BD!$E66:AH$5000,21,0),"")</f>
        <v/>
      </c>
      <c r="E53" s="3"/>
      <c r="F53" s="3"/>
      <c r="G53" s="3"/>
    </row>
    <row r="54" spans="1:7" x14ac:dyDescent="0.25">
      <c r="A54" s="11" t="str">
        <f>IFERROR(VLOOKUP(1,BD!$E67:AH$5000,4,0),"")</f>
        <v/>
      </c>
      <c r="B54" s="11" t="str">
        <f>IFERROR(VLOOKUP(1,BD!$E67:AH$5000,5,0),"")</f>
        <v/>
      </c>
      <c r="C54" s="26" t="str">
        <f>IFERROR(VLOOKUP(1,BD!$E67:AH$5000,8,0),"")</f>
        <v/>
      </c>
      <c r="D54" s="40" t="str">
        <f>IFERROR(VLOOKUP(1,BD!$E67:AH$5000,21,0),"")</f>
        <v/>
      </c>
      <c r="E54" s="3"/>
      <c r="F54" s="3"/>
      <c r="G54" s="3"/>
    </row>
    <row r="55" spans="1:7" x14ac:dyDescent="0.25">
      <c r="A55" s="11" t="str">
        <f>IFERROR(VLOOKUP(1,BD!$E68:AH$5000,4,0),"")</f>
        <v/>
      </c>
      <c r="B55" s="11" t="str">
        <f>IFERROR(VLOOKUP(1,BD!$E68:AH$5000,5,0),"")</f>
        <v/>
      </c>
      <c r="C55" s="26" t="str">
        <f>IFERROR(VLOOKUP(1,BD!$E68:AH$5000,8,0),"")</f>
        <v/>
      </c>
      <c r="D55" s="40" t="str">
        <f>IFERROR(VLOOKUP(1,BD!$E68:AH$5000,21,0),"")</f>
        <v/>
      </c>
      <c r="E55" s="3"/>
      <c r="F55" s="3"/>
      <c r="G55" s="3"/>
    </row>
    <row r="56" spans="1:7" x14ac:dyDescent="0.25">
      <c r="A56" s="11" t="str">
        <f>IFERROR(VLOOKUP(1,BD!$E69:AH$5000,4,0),"")</f>
        <v/>
      </c>
      <c r="B56" s="11" t="str">
        <f>IFERROR(VLOOKUP(1,BD!$E69:AH$5000,5,0),"")</f>
        <v/>
      </c>
      <c r="C56" s="26" t="str">
        <f>IFERROR(VLOOKUP(1,BD!$E69:AH$5000,8,0),"")</f>
        <v/>
      </c>
      <c r="D56" s="40" t="str">
        <f>IFERROR(VLOOKUP(1,BD!$E69:AH$5000,21,0),"")</f>
        <v/>
      </c>
      <c r="E56" s="3"/>
      <c r="F56" s="3"/>
      <c r="G56" s="3"/>
    </row>
    <row r="57" spans="1:7" x14ac:dyDescent="0.25">
      <c r="A57" s="11" t="str">
        <f>IFERROR(VLOOKUP(1,BD!$E70:AH$5000,4,0),"")</f>
        <v/>
      </c>
      <c r="B57" s="11" t="str">
        <f>IFERROR(VLOOKUP(1,BD!$E70:AH$5000,5,0),"")</f>
        <v/>
      </c>
      <c r="C57" s="26" t="str">
        <f>IFERROR(VLOOKUP(1,BD!$E70:AH$5000,8,0),"")</f>
        <v/>
      </c>
      <c r="D57" s="40" t="str">
        <f>IFERROR(VLOOKUP(1,BD!$E70:AH$5000,21,0),"")</f>
        <v/>
      </c>
      <c r="E57" s="3"/>
      <c r="F57" s="3"/>
      <c r="G57" s="3"/>
    </row>
    <row r="58" spans="1:7" x14ac:dyDescent="0.25">
      <c r="A58" s="11" t="str">
        <f>IFERROR(VLOOKUP(1,BD!$E71:AH$5000,4,0),"")</f>
        <v/>
      </c>
      <c r="B58" s="11" t="str">
        <f>IFERROR(VLOOKUP(1,BD!$E71:AH$5000,5,0),"")</f>
        <v/>
      </c>
      <c r="C58" s="26" t="str">
        <f>IFERROR(VLOOKUP(1,BD!$E71:AH$5000,8,0),"")</f>
        <v/>
      </c>
      <c r="D58" s="40" t="str">
        <f>IFERROR(VLOOKUP(1,BD!$E71:AH$5000,21,0),"")</f>
        <v/>
      </c>
      <c r="E58" s="3"/>
      <c r="F58" s="3"/>
      <c r="G58" s="3"/>
    </row>
    <row r="59" spans="1:7" x14ac:dyDescent="0.25">
      <c r="A59" s="11" t="str">
        <f>IFERROR(VLOOKUP(1,BD!$E72:AH$5000,4,0),"")</f>
        <v/>
      </c>
      <c r="B59" s="11" t="str">
        <f>IFERROR(VLOOKUP(1,BD!$E72:AH$5000,5,0),"")</f>
        <v/>
      </c>
      <c r="C59" s="26" t="str">
        <f>IFERROR(VLOOKUP(1,BD!$E72:AH$5000,8,0),"")</f>
        <v/>
      </c>
      <c r="D59" s="40" t="str">
        <f>IFERROR(VLOOKUP(1,BD!$E72:AH$5000,21,0),"")</f>
        <v/>
      </c>
      <c r="E59" s="3"/>
      <c r="F59" s="3"/>
      <c r="G59" s="3"/>
    </row>
    <row r="60" spans="1:7" x14ac:dyDescent="0.25">
      <c r="A60" s="11" t="str">
        <f>IFERROR(VLOOKUP(1,BD!$E73:AH$5000,4,0),"")</f>
        <v/>
      </c>
      <c r="B60" s="11" t="str">
        <f>IFERROR(VLOOKUP(1,BD!$E73:AH$5000,5,0),"")</f>
        <v/>
      </c>
      <c r="C60" s="26" t="str">
        <f>IFERROR(VLOOKUP(1,BD!$E73:AH$5000,8,0),"")</f>
        <v/>
      </c>
      <c r="D60" s="40" t="str">
        <f>IFERROR(VLOOKUP(1,BD!$E73:AH$5000,21,0),"")</f>
        <v/>
      </c>
      <c r="E60" s="3"/>
      <c r="F60" s="3"/>
      <c r="G60" s="3"/>
    </row>
    <row r="61" spans="1:7" x14ac:dyDescent="0.25">
      <c r="A61" s="11" t="str">
        <f>IFERROR(VLOOKUP(1,BD!$E74:AH$5000,4,0),"")</f>
        <v/>
      </c>
      <c r="B61" s="11" t="str">
        <f>IFERROR(VLOOKUP(1,BD!$E74:AH$5000,5,0),"")</f>
        <v/>
      </c>
      <c r="C61" s="26" t="str">
        <f>IFERROR(VLOOKUP(1,BD!$E74:AH$5000,8,0),"")</f>
        <v/>
      </c>
      <c r="D61" s="40" t="str">
        <f>IFERROR(VLOOKUP(1,BD!$E74:AH$5000,21,0),"")</f>
        <v/>
      </c>
      <c r="E61" s="3"/>
      <c r="F61" s="3"/>
      <c r="G61" s="3"/>
    </row>
    <row r="62" spans="1:7" x14ac:dyDescent="0.25">
      <c r="A62" s="11" t="str">
        <f>IFERROR(VLOOKUP(1,BD!$E75:AH$5000,4,0),"")</f>
        <v/>
      </c>
      <c r="B62" s="11" t="str">
        <f>IFERROR(VLOOKUP(1,BD!$E75:AH$5000,5,0),"")</f>
        <v/>
      </c>
      <c r="C62" s="26" t="str">
        <f>IFERROR(VLOOKUP(1,BD!$E75:AH$5000,8,0),"")</f>
        <v/>
      </c>
      <c r="D62" s="40" t="str">
        <f>IFERROR(VLOOKUP(1,BD!$E75:AH$5000,21,0),"")</f>
        <v/>
      </c>
      <c r="E62" s="3"/>
      <c r="F62" s="3"/>
      <c r="G62" s="3"/>
    </row>
    <row r="63" spans="1:7" x14ac:dyDescent="0.25">
      <c r="A63" s="11" t="str">
        <f>IFERROR(VLOOKUP(1,BD!$E76:AH$5000,4,0),"")</f>
        <v/>
      </c>
      <c r="B63" s="11" t="str">
        <f>IFERROR(VLOOKUP(1,BD!$E76:AH$5000,5,0),"")</f>
        <v/>
      </c>
      <c r="C63" s="26" t="str">
        <f>IFERROR(VLOOKUP(1,BD!$E76:AH$5000,8,0),"")</f>
        <v/>
      </c>
      <c r="D63" s="40" t="str">
        <f>IFERROR(VLOOKUP(1,BD!$E76:AH$5000,21,0),"")</f>
        <v/>
      </c>
      <c r="E63" s="3"/>
      <c r="F63" s="3"/>
      <c r="G63" s="3"/>
    </row>
    <row r="64" spans="1:7" x14ac:dyDescent="0.25">
      <c r="C64" s="9"/>
    </row>
    <row r="65" spans="3:3" x14ac:dyDescent="0.25">
      <c r="C65" s="9"/>
    </row>
    <row r="66" spans="3:3" x14ac:dyDescent="0.25">
      <c r="C66" s="9"/>
    </row>
    <row r="67" spans="3:3" x14ac:dyDescent="0.25">
      <c r="C67" s="9"/>
    </row>
    <row r="68" spans="3:3" x14ac:dyDescent="0.25">
      <c r="C68" s="9"/>
    </row>
    <row r="69" spans="3:3" x14ac:dyDescent="0.25">
      <c r="C69" s="9"/>
    </row>
    <row r="70" spans="3:3" x14ac:dyDescent="0.25">
      <c r="C70" s="9"/>
    </row>
    <row r="71" spans="3:3" x14ac:dyDescent="0.25">
      <c r="C71" s="9"/>
    </row>
    <row r="72" spans="3:3" x14ac:dyDescent="0.25">
      <c r="C72" s="9"/>
    </row>
    <row r="73" spans="3:3" x14ac:dyDescent="0.25">
      <c r="C73" s="9"/>
    </row>
    <row r="74" spans="3:3" x14ac:dyDescent="0.25">
      <c r="C74" s="9"/>
    </row>
    <row r="75" spans="3:3" x14ac:dyDescent="0.25">
      <c r="C75" s="9"/>
    </row>
    <row r="76" spans="3:3" x14ac:dyDescent="0.25">
      <c r="C76" s="9"/>
    </row>
    <row r="77" spans="3:3" x14ac:dyDescent="0.25">
      <c r="C77" s="9"/>
    </row>
    <row r="78" spans="3:3" x14ac:dyDescent="0.25">
      <c r="C78" s="9"/>
    </row>
    <row r="79" spans="3:3" x14ac:dyDescent="0.25">
      <c r="C79" s="9"/>
    </row>
    <row r="80" spans="3:3" x14ac:dyDescent="0.25">
      <c r="C80" s="9"/>
    </row>
    <row r="81" spans="3:3" x14ac:dyDescent="0.25">
      <c r="C81" s="9"/>
    </row>
    <row r="82" spans="3:3" x14ac:dyDescent="0.25">
      <c r="C82" s="9"/>
    </row>
    <row r="83" spans="3:3" x14ac:dyDescent="0.25">
      <c r="C83" s="9"/>
    </row>
    <row r="84" spans="3:3" x14ac:dyDescent="0.25">
      <c r="C84" s="9"/>
    </row>
    <row r="85" spans="3:3" x14ac:dyDescent="0.25">
      <c r="C85" s="9"/>
    </row>
    <row r="86" spans="3:3" x14ac:dyDescent="0.25">
      <c r="C86" s="9"/>
    </row>
    <row r="87" spans="3:3" x14ac:dyDescent="0.25">
      <c r="C87" s="9"/>
    </row>
    <row r="88" spans="3:3" x14ac:dyDescent="0.25">
      <c r="C88" s="9"/>
    </row>
    <row r="89" spans="3:3" x14ac:dyDescent="0.25">
      <c r="C89" s="9"/>
    </row>
    <row r="90" spans="3:3" x14ac:dyDescent="0.25">
      <c r="C90" s="9"/>
    </row>
    <row r="91" spans="3:3" x14ac:dyDescent="0.25">
      <c r="C91" s="9"/>
    </row>
    <row r="92" spans="3:3" x14ac:dyDescent="0.25">
      <c r="C92" s="9"/>
    </row>
    <row r="93" spans="3:3" x14ac:dyDescent="0.25">
      <c r="C93" s="9"/>
    </row>
    <row r="94" spans="3:3" x14ac:dyDescent="0.25">
      <c r="C94" s="9"/>
    </row>
    <row r="95" spans="3:3" x14ac:dyDescent="0.25">
      <c r="C95" s="9"/>
    </row>
    <row r="96" spans="3:3" x14ac:dyDescent="0.25">
      <c r="C96" s="9"/>
    </row>
    <row r="97" spans="3:3" x14ac:dyDescent="0.25">
      <c r="C97" s="9"/>
    </row>
    <row r="98" spans="3:3" x14ac:dyDescent="0.25">
      <c r="C98" s="9"/>
    </row>
    <row r="99" spans="3:3" x14ac:dyDescent="0.25">
      <c r="C99" s="9"/>
    </row>
    <row r="100" spans="3:3" x14ac:dyDescent="0.25">
      <c r="C100" s="9"/>
    </row>
    <row r="101" spans="3:3" x14ac:dyDescent="0.25">
      <c r="C101" s="9"/>
    </row>
    <row r="102" spans="3:3" x14ac:dyDescent="0.25">
      <c r="C102" s="9"/>
    </row>
    <row r="103" spans="3:3" x14ac:dyDescent="0.25">
      <c r="C103" s="9"/>
    </row>
    <row r="104" spans="3:3" x14ac:dyDescent="0.25">
      <c r="C104" s="9"/>
    </row>
    <row r="105" spans="3:3" x14ac:dyDescent="0.25">
      <c r="C105" s="9"/>
    </row>
    <row r="106" spans="3:3" x14ac:dyDescent="0.25">
      <c r="C106" s="9"/>
    </row>
    <row r="107" spans="3:3" x14ac:dyDescent="0.25">
      <c r="C107" s="9"/>
    </row>
    <row r="108" spans="3:3" x14ac:dyDescent="0.25">
      <c r="C108" s="9"/>
    </row>
    <row r="109" spans="3:3" x14ac:dyDescent="0.25">
      <c r="C109" s="9"/>
    </row>
    <row r="110" spans="3:3" x14ac:dyDescent="0.25">
      <c r="C110" s="9"/>
    </row>
    <row r="111" spans="3:3" x14ac:dyDescent="0.25">
      <c r="C111" s="9"/>
    </row>
    <row r="112" spans="3:3" x14ac:dyDescent="0.25">
      <c r="C112" s="9"/>
    </row>
    <row r="113" spans="3:3" x14ac:dyDescent="0.25">
      <c r="C113" s="9"/>
    </row>
    <row r="114" spans="3:3" x14ac:dyDescent="0.25">
      <c r="C114" s="9"/>
    </row>
    <row r="115" spans="3:3" x14ac:dyDescent="0.25">
      <c r="C115" s="9"/>
    </row>
    <row r="116" spans="3:3" x14ac:dyDescent="0.25">
      <c r="C116" s="9"/>
    </row>
    <row r="117" spans="3:3" x14ac:dyDescent="0.25">
      <c r="C117" s="9"/>
    </row>
    <row r="118" spans="3:3" x14ac:dyDescent="0.25">
      <c r="C118" s="9"/>
    </row>
    <row r="119" spans="3:3" x14ac:dyDescent="0.25">
      <c r="C119" s="9"/>
    </row>
    <row r="120" spans="3:3" x14ac:dyDescent="0.25">
      <c r="C120" s="9"/>
    </row>
    <row r="121" spans="3:3" x14ac:dyDescent="0.25">
      <c r="C121" s="9"/>
    </row>
    <row r="122" spans="3:3" x14ac:dyDescent="0.25">
      <c r="C122" s="9"/>
    </row>
    <row r="123" spans="3:3" x14ac:dyDescent="0.25">
      <c r="C123" s="9"/>
    </row>
    <row r="124" spans="3:3" x14ac:dyDescent="0.25">
      <c r="C124" s="9"/>
    </row>
    <row r="125" spans="3:3" x14ac:dyDescent="0.25">
      <c r="C125" s="9"/>
    </row>
    <row r="126" spans="3:3" x14ac:dyDescent="0.25">
      <c r="C126" s="9"/>
    </row>
    <row r="127" spans="3:3" x14ac:dyDescent="0.25">
      <c r="C127" s="9"/>
    </row>
    <row r="128" spans="3:3" x14ac:dyDescent="0.25">
      <c r="C128" s="9"/>
    </row>
    <row r="129" spans="3:3" x14ac:dyDescent="0.25">
      <c r="C129" s="9"/>
    </row>
    <row r="130" spans="3:3" x14ac:dyDescent="0.25">
      <c r="C130" s="9"/>
    </row>
    <row r="131" spans="3:3" x14ac:dyDescent="0.25">
      <c r="C131" s="9"/>
    </row>
    <row r="132" spans="3:3" x14ac:dyDescent="0.25">
      <c r="C132" s="9"/>
    </row>
    <row r="133" spans="3:3" x14ac:dyDescent="0.25">
      <c r="C133" s="9"/>
    </row>
    <row r="134" spans="3:3" x14ac:dyDescent="0.25">
      <c r="C134" s="9"/>
    </row>
    <row r="135" spans="3:3" x14ac:dyDescent="0.25">
      <c r="C135" s="9"/>
    </row>
    <row r="136" spans="3:3" x14ac:dyDescent="0.25">
      <c r="C136" s="9"/>
    </row>
    <row r="137" spans="3:3" x14ac:dyDescent="0.25">
      <c r="C137" s="9"/>
    </row>
    <row r="138" spans="3:3" x14ac:dyDescent="0.25">
      <c r="C138" s="9"/>
    </row>
    <row r="139" spans="3:3" x14ac:dyDescent="0.25">
      <c r="C139" s="9"/>
    </row>
    <row r="140" spans="3:3" x14ac:dyDescent="0.25">
      <c r="C140" s="9"/>
    </row>
    <row r="141" spans="3:3" x14ac:dyDescent="0.25">
      <c r="C141" s="9"/>
    </row>
    <row r="142" spans="3:3" x14ac:dyDescent="0.25">
      <c r="C142" s="9"/>
    </row>
    <row r="143" spans="3:3" x14ac:dyDescent="0.25">
      <c r="C143" s="9"/>
    </row>
    <row r="144" spans="3:3" x14ac:dyDescent="0.25">
      <c r="C144" s="9"/>
    </row>
    <row r="145" spans="3:3" x14ac:dyDescent="0.25">
      <c r="C145" s="9"/>
    </row>
    <row r="146" spans="3:3" x14ac:dyDescent="0.25">
      <c r="C146" s="9"/>
    </row>
    <row r="147" spans="3:3" x14ac:dyDescent="0.25">
      <c r="C147" s="9"/>
    </row>
    <row r="148" spans="3:3" x14ac:dyDescent="0.25">
      <c r="C148" s="9"/>
    </row>
    <row r="149" spans="3:3" x14ac:dyDescent="0.25">
      <c r="C149" s="9"/>
    </row>
    <row r="150" spans="3:3" x14ac:dyDescent="0.25">
      <c r="C150" s="9"/>
    </row>
    <row r="151" spans="3:3" x14ac:dyDescent="0.25">
      <c r="C151" s="9"/>
    </row>
    <row r="152" spans="3:3" x14ac:dyDescent="0.25">
      <c r="C152" s="9"/>
    </row>
    <row r="153" spans="3:3" x14ac:dyDescent="0.25">
      <c r="C153" s="9"/>
    </row>
    <row r="154" spans="3:3" x14ac:dyDescent="0.25">
      <c r="C154" s="9"/>
    </row>
    <row r="155" spans="3:3" x14ac:dyDescent="0.25">
      <c r="C155" s="9"/>
    </row>
    <row r="156" spans="3:3" x14ac:dyDescent="0.25">
      <c r="C156" s="9"/>
    </row>
    <row r="157" spans="3:3" x14ac:dyDescent="0.25">
      <c r="C157" s="9"/>
    </row>
    <row r="158" spans="3:3" x14ac:dyDescent="0.25">
      <c r="C158" s="9"/>
    </row>
    <row r="159" spans="3:3" x14ac:dyDescent="0.25">
      <c r="C159" s="9"/>
    </row>
    <row r="160" spans="3:3" x14ac:dyDescent="0.25">
      <c r="C160" s="9"/>
    </row>
    <row r="161" spans="3:3" x14ac:dyDescent="0.25">
      <c r="C161" s="9"/>
    </row>
    <row r="162" spans="3:3" x14ac:dyDescent="0.25">
      <c r="C162" s="9"/>
    </row>
    <row r="163" spans="3:3" x14ac:dyDescent="0.25">
      <c r="C163" s="9"/>
    </row>
    <row r="164" spans="3:3" x14ac:dyDescent="0.25">
      <c r="C164" s="9"/>
    </row>
    <row r="165" spans="3:3" x14ac:dyDescent="0.25">
      <c r="C165" s="9"/>
    </row>
    <row r="166" spans="3:3" x14ac:dyDescent="0.25">
      <c r="C166" s="9"/>
    </row>
    <row r="167" spans="3:3" x14ac:dyDescent="0.25">
      <c r="C167" s="9"/>
    </row>
    <row r="168" spans="3:3" x14ac:dyDescent="0.25">
      <c r="C168" s="9"/>
    </row>
    <row r="169" spans="3:3" x14ac:dyDescent="0.25">
      <c r="C169" s="9"/>
    </row>
    <row r="170" spans="3:3" x14ac:dyDescent="0.25">
      <c r="C170" s="9"/>
    </row>
    <row r="171" spans="3:3" x14ac:dyDescent="0.25">
      <c r="C171" s="9"/>
    </row>
    <row r="172" spans="3:3" x14ac:dyDescent="0.25">
      <c r="C172" s="9"/>
    </row>
    <row r="173" spans="3:3" x14ac:dyDescent="0.25">
      <c r="C173" s="9"/>
    </row>
    <row r="174" spans="3:3" x14ac:dyDescent="0.25">
      <c r="C174" s="9"/>
    </row>
    <row r="175" spans="3:3" x14ac:dyDescent="0.25">
      <c r="C175" s="9"/>
    </row>
    <row r="176" spans="3:3" x14ac:dyDescent="0.25">
      <c r="C176" s="9"/>
    </row>
    <row r="177" spans="3:3" x14ac:dyDescent="0.25">
      <c r="C177" s="9"/>
    </row>
    <row r="178" spans="3:3" x14ac:dyDescent="0.25">
      <c r="C178" s="9"/>
    </row>
    <row r="179" spans="3:3" x14ac:dyDescent="0.25">
      <c r="C179" s="9"/>
    </row>
    <row r="180" spans="3:3" x14ac:dyDescent="0.25">
      <c r="C180" s="9"/>
    </row>
    <row r="181" spans="3:3" x14ac:dyDescent="0.25">
      <c r="C181" s="9"/>
    </row>
    <row r="182" spans="3:3" x14ac:dyDescent="0.25">
      <c r="C182" s="9"/>
    </row>
    <row r="183" spans="3:3" x14ac:dyDescent="0.25">
      <c r="C183" s="9"/>
    </row>
    <row r="184" spans="3:3" x14ac:dyDescent="0.25">
      <c r="C184" s="9"/>
    </row>
    <row r="185" spans="3:3" x14ac:dyDescent="0.25">
      <c r="C185" s="9"/>
    </row>
    <row r="186" spans="3:3" x14ac:dyDescent="0.25">
      <c r="C186" s="9"/>
    </row>
    <row r="187" spans="3:3" x14ac:dyDescent="0.25">
      <c r="C187" s="9"/>
    </row>
    <row r="188" spans="3:3" x14ac:dyDescent="0.25">
      <c r="C188" s="9"/>
    </row>
    <row r="189" spans="3:3" x14ac:dyDescent="0.25">
      <c r="C189" s="9"/>
    </row>
    <row r="190" spans="3:3" x14ac:dyDescent="0.25">
      <c r="C190" s="9"/>
    </row>
    <row r="191" spans="3:3" x14ac:dyDescent="0.25">
      <c r="C191" s="9"/>
    </row>
    <row r="192" spans="3:3" x14ac:dyDescent="0.25">
      <c r="C192" s="9"/>
    </row>
    <row r="193" spans="3:3" x14ac:dyDescent="0.25">
      <c r="C193" s="9"/>
    </row>
    <row r="194" spans="3:3" x14ac:dyDescent="0.25">
      <c r="C194" s="9"/>
    </row>
    <row r="195" spans="3:3" x14ac:dyDescent="0.25">
      <c r="C195" s="9"/>
    </row>
    <row r="196" spans="3:3" x14ac:dyDescent="0.25">
      <c r="C196" s="9"/>
    </row>
    <row r="197" spans="3:3" x14ac:dyDescent="0.25">
      <c r="C197" s="9"/>
    </row>
    <row r="198" spans="3:3" x14ac:dyDescent="0.25">
      <c r="C198" s="9"/>
    </row>
    <row r="199" spans="3:3" x14ac:dyDescent="0.25">
      <c r="C199" s="9"/>
    </row>
    <row r="200" spans="3:3" x14ac:dyDescent="0.25">
      <c r="C200" s="9"/>
    </row>
    <row r="201" spans="3:3" x14ac:dyDescent="0.25">
      <c r="C201" s="9"/>
    </row>
    <row r="202" spans="3:3" x14ac:dyDescent="0.25">
      <c r="C202" s="9"/>
    </row>
    <row r="203" spans="3:3" x14ac:dyDescent="0.25">
      <c r="C203" s="9"/>
    </row>
    <row r="204" spans="3:3" x14ac:dyDescent="0.25">
      <c r="C204" s="9"/>
    </row>
    <row r="205" spans="3:3" x14ac:dyDescent="0.25">
      <c r="C205" s="9"/>
    </row>
    <row r="206" spans="3:3" x14ac:dyDescent="0.25">
      <c r="C206" s="9"/>
    </row>
    <row r="207" spans="3:3" x14ac:dyDescent="0.25">
      <c r="C207" s="9"/>
    </row>
    <row r="208" spans="3:3" x14ac:dyDescent="0.25">
      <c r="C208" s="9"/>
    </row>
    <row r="209" spans="3:3" x14ac:dyDescent="0.25">
      <c r="C209" s="9"/>
    </row>
    <row r="210" spans="3:3" x14ac:dyDescent="0.25">
      <c r="C210" s="9"/>
    </row>
    <row r="211" spans="3:3" x14ac:dyDescent="0.25">
      <c r="C211" s="9"/>
    </row>
    <row r="212" spans="3:3" x14ac:dyDescent="0.25">
      <c r="C212" s="9"/>
    </row>
    <row r="213" spans="3:3" x14ac:dyDescent="0.25">
      <c r="C213" s="9"/>
    </row>
    <row r="214" spans="3:3" x14ac:dyDescent="0.25">
      <c r="C214" s="9"/>
    </row>
    <row r="215" spans="3:3" x14ac:dyDescent="0.25">
      <c r="C215" s="9"/>
    </row>
    <row r="216" spans="3:3" x14ac:dyDescent="0.25">
      <c r="C216" s="9"/>
    </row>
    <row r="217" spans="3:3" x14ac:dyDescent="0.25">
      <c r="C217" s="9"/>
    </row>
    <row r="218" spans="3:3" x14ac:dyDescent="0.25">
      <c r="C218" s="9"/>
    </row>
    <row r="219" spans="3:3" x14ac:dyDescent="0.25">
      <c r="C219" s="9"/>
    </row>
    <row r="220" spans="3:3" x14ac:dyDescent="0.25">
      <c r="C220" s="9"/>
    </row>
    <row r="221" spans="3:3" x14ac:dyDescent="0.25">
      <c r="C221" s="9"/>
    </row>
    <row r="222" spans="3:3" x14ac:dyDescent="0.25">
      <c r="C222" s="9"/>
    </row>
    <row r="223" spans="3:3" x14ac:dyDescent="0.25">
      <c r="C223" s="9"/>
    </row>
    <row r="224" spans="3:3" x14ac:dyDescent="0.25">
      <c r="C224" s="9"/>
    </row>
    <row r="225" spans="3:3" x14ac:dyDescent="0.25">
      <c r="C225" s="9"/>
    </row>
    <row r="226" spans="3:3" x14ac:dyDescent="0.25">
      <c r="C226" s="9"/>
    </row>
    <row r="227" spans="3:3" x14ac:dyDescent="0.25">
      <c r="C227" s="9"/>
    </row>
    <row r="228" spans="3:3" x14ac:dyDescent="0.25">
      <c r="C228" s="9"/>
    </row>
    <row r="229" spans="3:3" x14ac:dyDescent="0.25">
      <c r="C229" s="9"/>
    </row>
    <row r="230" spans="3:3" x14ac:dyDescent="0.25">
      <c r="C230" s="9"/>
    </row>
    <row r="231" spans="3:3" x14ac:dyDescent="0.25">
      <c r="C231" s="9"/>
    </row>
    <row r="232" spans="3:3" x14ac:dyDescent="0.25">
      <c r="C232" s="9"/>
    </row>
    <row r="233" spans="3:3" x14ac:dyDescent="0.25">
      <c r="C233" s="9"/>
    </row>
    <row r="234" spans="3:3" x14ac:dyDescent="0.25">
      <c r="C234" s="9"/>
    </row>
    <row r="235" spans="3:3" x14ac:dyDescent="0.25">
      <c r="C235" s="9"/>
    </row>
    <row r="236" spans="3:3" x14ac:dyDescent="0.25">
      <c r="C236" s="9"/>
    </row>
    <row r="237" spans="3:3" x14ac:dyDescent="0.25">
      <c r="C237" s="9"/>
    </row>
    <row r="238" spans="3:3" x14ac:dyDescent="0.25">
      <c r="C238" s="9"/>
    </row>
    <row r="239" spans="3:3" x14ac:dyDescent="0.25">
      <c r="C239" s="9"/>
    </row>
    <row r="240" spans="3:3" x14ac:dyDescent="0.25">
      <c r="C240" s="9"/>
    </row>
    <row r="241" spans="3:3" x14ac:dyDescent="0.25">
      <c r="C241" s="9"/>
    </row>
    <row r="242" spans="3:3" x14ac:dyDescent="0.25">
      <c r="C242" s="9"/>
    </row>
    <row r="243" spans="3:3" x14ac:dyDescent="0.25">
      <c r="C243" s="9"/>
    </row>
    <row r="244" spans="3:3" x14ac:dyDescent="0.25">
      <c r="C244" s="9"/>
    </row>
    <row r="245" spans="3:3" x14ac:dyDescent="0.25">
      <c r="C245" s="9"/>
    </row>
    <row r="246" spans="3:3" x14ac:dyDescent="0.25">
      <c r="C246" s="9"/>
    </row>
    <row r="247" spans="3:3" x14ac:dyDescent="0.25">
      <c r="C247" s="9"/>
    </row>
    <row r="248" spans="3:3" x14ac:dyDescent="0.25">
      <c r="C248" s="9"/>
    </row>
    <row r="249" spans="3:3" x14ac:dyDescent="0.25">
      <c r="C249" s="9"/>
    </row>
    <row r="250" spans="3:3" x14ac:dyDescent="0.25">
      <c r="C250" s="9"/>
    </row>
    <row r="251" spans="3:3" x14ac:dyDescent="0.25">
      <c r="C251" s="9"/>
    </row>
    <row r="252" spans="3:3" x14ac:dyDescent="0.25">
      <c r="C252" s="9"/>
    </row>
    <row r="253" spans="3:3" x14ac:dyDescent="0.25">
      <c r="C253" s="9"/>
    </row>
    <row r="254" spans="3:3" x14ac:dyDescent="0.25">
      <c r="C254" s="9"/>
    </row>
    <row r="255" spans="3:3" x14ac:dyDescent="0.25">
      <c r="C255" s="9"/>
    </row>
    <row r="256" spans="3:3" x14ac:dyDescent="0.25">
      <c r="C256" s="9"/>
    </row>
    <row r="257" spans="3:3" x14ac:dyDescent="0.25">
      <c r="C257" s="9"/>
    </row>
    <row r="258" spans="3:3" x14ac:dyDescent="0.25">
      <c r="C258" s="9"/>
    </row>
    <row r="259" spans="3:3" x14ac:dyDescent="0.25">
      <c r="C259" s="9"/>
    </row>
    <row r="260" spans="3:3" x14ac:dyDescent="0.25">
      <c r="C260" s="9"/>
    </row>
    <row r="261" spans="3:3" x14ac:dyDescent="0.25">
      <c r="C261" s="9"/>
    </row>
    <row r="262" spans="3:3" x14ac:dyDescent="0.25">
      <c r="C262" s="9"/>
    </row>
    <row r="263" spans="3:3" x14ac:dyDescent="0.25">
      <c r="C263" s="9"/>
    </row>
    <row r="264" spans="3:3" x14ac:dyDescent="0.25">
      <c r="C264" s="9"/>
    </row>
    <row r="265" spans="3:3" x14ac:dyDescent="0.25">
      <c r="C265" s="9"/>
    </row>
    <row r="266" spans="3:3" x14ac:dyDescent="0.25">
      <c r="C266" s="9"/>
    </row>
    <row r="267" spans="3:3" x14ac:dyDescent="0.25">
      <c r="C267" s="9"/>
    </row>
    <row r="268" spans="3:3" x14ac:dyDescent="0.25">
      <c r="C268" s="9"/>
    </row>
    <row r="269" spans="3:3" x14ac:dyDescent="0.25">
      <c r="C269" s="9"/>
    </row>
    <row r="270" spans="3:3" x14ac:dyDescent="0.25">
      <c r="C270" s="9"/>
    </row>
    <row r="271" spans="3:3" x14ac:dyDescent="0.25">
      <c r="C271" s="9"/>
    </row>
    <row r="272" spans="3:3" x14ac:dyDescent="0.25">
      <c r="C272" s="9"/>
    </row>
    <row r="273" spans="3:3" x14ac:dyDescent="0.25">
      <c r="C273" s="9"/>
    </row>
    <row r="274" spans="3:3" x14ac:dyDescent="0.25">
      <c r="C274" s="9"/>
    </row>
    <row r="275" spans="3:3" x14ac:dyDescent="0.25">
      <c r="C275" s="9"/>
    </row>
    <row r="276" spans="3:3" x14ac:dyDescent="0.25">
      <c r="C276" s="9"/>
    </row>
    <row r="277" spans="3:3" x14ac:dyDescent="0.25">
      <c r="C277" s="9"/>
    </row>
    <row r="278" spans="3:3" x14ac:dyDescent="0.25">
      <c r="C278" s="9"/>
    </row>
    <row r="279" spans="3:3" x14ac:dyDescent="0.25">
      <c r="C279" s="9"/>
    </row>
    <row r="280" spans="3:3" x14ac:dyDescent="0.25">
      <c r="C280" s="9"/>
    </row>
    <row r="281" spans="3:3" x14ac:dyDescent="0.25">
      <c r="C281" s="9"/>
    </row>
    <row r="282" spans="3:3" x14ac:dyDescent="0.25">
      <c r="C282" s="9"/>
    </row>
    <row r="283" spans="3:3" x14ac:dyDescent="0.25">
      <c r="C283" s="9"/>
    </row>
    <row r="284" spans="3:3" x14ac:dyDescent="0.25">
      <c r="C284" s="9"/>
    </row>
    <row r="285" spans="3:3" x14ac:dyDescent="0.25">
      <c r="C285" s="9"/>
    </row>
    <row r="286" spans="3:3" x14ac:dyDescent="0.25">
      <c r="C286" s="9"/>
    </row>
    <row r="287" spans="3:3" x14ac:dyDescent="0.25">
      <c r="C287" s="9"/>
    </row>
    <row r="288" spans="3:3" x14ac:dyDescent="0.25">
      <c r="C288" s="9"/>
    </row>
    <row r="289" spans="3:3" x14ac:dyDescent="0.25">
      <c r="C289" s="9"/>
    </row>
    <row r="290" spans="3:3" x14ac:dyDescent="0.25">
      <c r="C290" s="9"/>
    </row>
    <row r="291" spans="3:3" x14ac:dyDescent="0.25">
      <c r="C291" s="9"/>
    </row>
    <row r="292" spans="3:3" x14ac:dyDescent="0.25">
      <c r="C292" s="9"/>
    </row>
    <row r="293" spans="3:3" x14ac:dyDescent="0.25">
      <c r="C293" s="9"/>
    </row>
    <row r="294" spans="3:3" x14ac:dyDescent="0.25">
      <c r="C294" s="9"/>
    </row>
    <row r="295" spans="3:3" x14ac:dyDescent="0.25">
      <c r="C295" s="9"/>
    </row>
    <row r="296" spans="3:3" x14ac:dyDescent="0.25">
      <c r="C296" s="9"/>
    </row>
    <row r="297" spans="3:3" x14ac:dyDescent="0.25">
      <c r="C297" s="9"/>
    </row>
    <row r="298" spans="3:3" x14ac:dyDescent="0.25">
      <c r="C298" s="9"/>
    </row>
    <row r="299" spans="3:3" x14ac:dyDescent="0.25">
      <c r="C299" s="9"/>
    </row>
    <row r="300" spans="3:3" x14ac:dyDescent="0.25">
      <c r="C300" s="9"/>
    </row>
    <row r="301" spans="3:3" x14ac:dyDescent="0.25">
      <c r="C301" s="9"/>
    </row>
    <row r="302" spans="3:3" x14ac:dyDescent="0.25">
      <c r="C302" s="9"/>
    </row>
    <row r="303" spans="3:3" x14ac:dyDescent="0.25">
      <c r="C303" s="9"/>
    </row>
    <row r="304" spans="3:3" x14ac:dyDescent="0.25">
      <c r="C304" s="9"/>
    </row>
    <row r="305" spans="3:3" x14ac:dyDescent="0.25">
      <c r="C305" s="9"/>
    </row>
    <row r="306" spans="3:3" x14ac:dyDescent="0.25">
      <c r="C306" s="9"/>
    </row>
    <row r="307" spans="3:3" x14ac:dyDescent="0.25">
      <c r="C307" s="9"/>
    </row>
    <row r="308" spans="3:3" x14ac:dyDescent="0.25">
      <c r="C308" s="9"/>
    </row>
    <row r="309" spans="3:3" x14ac:dyDescent="0.25">
      <c r="C309" s="9"/>
    </row>
    <row r="310" spans="3:3" x14ac:dyDescent="0.25">
      <c r="C310" s="9"/>
    </row>
    <row r="311" spans="3:3" x14ac:dyDescent="0.25">
      <c r="C311" s="9"/>
    </row>
    <row r="312" spans="3:3" x14ac:dyDescent="0.25">
      <c r="C312" s="9"/>
    </row>
    <row r="313" spans="3:3" x14ac:dyDescent="0.25">
      <c r="C313" s="9"/>
    </row>
    <row r="314" spans="3:3" x14ac:dyDescent="0.25">
      <c r="C314" s="9"/>
    </row>
    <row r="315" spans="3:3" x14ac:dyDescent="0.25">
      <c r="C315" s="9"/>
    </row>
    <row r="316" spans="3:3" x14ac:dyDescent="0.25">
      <c r="C316" s="9"/>
    </row>
    <row r="317" spans="3:3" x14ac:dyDescent="0.25">
      <c r="C317" s="9"/>
    </row>
    <row r="318" spans="3:3" x14ac:dyDescent="0.25">
      <c r="C318" s="9"/>
    </row>
    <row r="319" spans="3:3" x14ac:dyDescent="0.25">
      <c r="C319" s="9"/>
    </row>
    <row r="320" spans="3:3" x14ac:dyDescent="0.25">
      <c r="C320" s="9"/>
    </row>
    <row r="321" spans="3:3" x14ac:dyDescent="0.25">
      <c r="C321" s="9"/>
    </row>
    <row r="322" spans="3:3" x14ac:dyDescent="0.25">
      <c r="C322" s="9"/>
    </row>
    <row r="323" spans="3:3" x14ac:dyDescent="0.25">
      <c r="C323" s="9"/>
    </row>
    <row r="324" spans="3:3" x14ac:dyDescent="0.25">
      <c r="C324" s="9"/>
    </row>
    <row r="325" spans="3:3" x14ac:dyDescent="0.25">
      <c r="C325" s="9"/>
    </row>
    <row r="326" spans="3:3" x14ac:dyDescent="0.25">
      <c r="C326" s="9"/>
    </row>
    <row r="327" spans="3:3" x14ac:dyDescent="0.25">
      <c r="C327" s="9"/>
    </row>
    <row r="328" spans="3:3" x14ac:dyDescent="0.25">
      <c r="C328" s="9"/>
    </row>
    <row r="329" spans="3:3" x14ac:dyDescent="0.25">
      <c r="C329" s="9"/>
    </row>
    <row r="330" spans="3:3" x14ac:dyDescent="0.25">
      <c r="C330" s="9"/>
    </row>
    <row r="331" spans="3:3" x14ac:dyDescent="0.25">
      <c r="C331" s="9"/>
    </row>
    <row r="332" spans="3:3" x14ac:dyDescent="0.25">
      <c r="C332" s="9"/>
    </row>
    <row r="333" spans="3:3" x14ac:dyDescent="0.25">
      <c r="C333" s="9"/>
    </row>
    <row r="334" spans="3:3" x14ac:dyDescent="0.25">
      <c r="C334" s="9"/>
    </row>
    <row r="335" spans="3:3" x14ac:dyDescent="0.25">
      <c r="C335" s="9"/>
    </row>
    <row r="336" spans="3:3" x14ac:dyDescent="0.25">
      <c r="C336" s="9"/>
    </row>
    <row r="337" spans="3:3" x14ac:dyDescent="0.25">
      <c r="C337" s="9"/>
    </row>
    <row r="338" spans="3:3" x14ac:dyDescent="0.25">
      <c r="C338" s="9"/>
    </row>
    <row r="339" spans="3:3" x14ac:dyDescent="0.25">
      <c r="C339" s="9"/>
    </row>
    <row r="340" spans="3:3" x14ac:dyDescent="0.25">
      <c r="C340" s="9"/>
    </row>
    <row r="341" spans="3:3" x14ac:dyDescent="0.25">
      <c r="C341" s="9"/>
    </row>
    <row r="342" spans="3:3" x14ac:dyDescent="0.25">
      <c r="C342" s="9"/>
    </row>
    <row r="343" spans="3:3" x14ac:dyDescent="0.25">
      <c r="C343" s="9"/>
    </row>
    <row r="344" spans="3:3" x14ac:dyDescent="0.25">
      <c r="C344" s="9"/>
    </row>
    <row r="345" spans="3:3" x14ac:dyDescent="0.25">
      <c r="C345" s="9"/>
    </row>
    <row r="346" spans="3:3" x14ac:dyDescent="0.25">
      <c r="C346" s="9"/>
    </row>
    <row r="347" spans="3:3" x14ac:dyDescent="0.25">
      <c r="C347" s="9"/>
    </row>
    <row r="348" spans="3:3" x14ac:dyDescent="0.25">
      <c r="C348" s="9"/>
    </row>
    <row r="349" spans="3:3" x14ac:dyDescent="0.25">
      <c r="C349" s="9"/>
    </row>
    <row r="350" spans="3:3" x14ac:dyDescent="0.25">
      <c r="C350" s="9"/>
    </row>
    <row r="351" spans="3:3" x14ac:dyDescent="0.25">
      <c r="C351" s="9"/>
    </row>
    <row r="352" spans="3:3" x14ac:dyDescent="0.25">
      <c r="C352" s="9"/>
    </row>
    <row r="353" spans="3:3" x14ac:dyDescent="0.25">
      <c r="C353" s="9"/>
    </row>
    <row r="354" spans="3:3" x14ac:dyDescent="0.25">
      <c r="C354" s="9"/>
    </row>
    <row r="355" spans="3:3" x14ac:dyDescent="0.25">
      <c r="C355" s="9"/>
    </row>
    <row r="356" spans="3:3" x14ac:dyDescent="0.25">
      <c r="C356" s="9"/>
    </row>
    <row r="357" spans="3:3" x14ac:dyDescent="0.25">
      <c r="C357" s="9"/>
    </row>
    <row r="358" spans="3:3" x14ac:dyDescent="0.25">
      <c r="C358" s="9"/>
    </row>
    <row r="359" spans="3:3" x14ac:dyDescent="0.25">
      <c r="C359" s="9"/>
    </row>
    <row r="360" spans="3:3" x14ac:dyDescent="0.25">
      <c r="C360" s="9"/>
    </row>
    <row r="361" spans="3:3" x14ac:dyDescent="0.25">
      <c r="C361" s="9"/>
    </row>
    <row r="362" spans="3:3" x14ac:dyDescent="0.25">
      <c r="C362" s="9"/>
    </row>
    <row r="363" spans="3:3" x14ac:dyDescent="0.25">
      <c r="C363" s="9"/>
    </row>
    <row r="364" spans="3:3" x14ac:dyDescent="0.25">
      <c r="C364" s="9"/>
    </row>
    <row r="365" spans="3:3" x14ac:dyDescent="0.25">
      <c r="C365" s="9"/>
    </row>
    <row r="366" spans="3:3" x14ac:dyDescent="0.25">
      <c r="C366" s="9"/>
    </row>
    <row r="367" spans="3:3" x14ac:dyDescent="0.25">
      <c r="C367" s="9"/>
    </row>
    <row r="368" spans="3:3" x14ac:dyDescent="0.25">
      <c r="C368" s="9"/>
    </row>
    <row r="369" spans="3:3" x14ac:dyDescent="0.25">
      <c r="C369" s="9"/>
    </row>
    <row r="370" spans="3:3" x14ac:dyDescent="0.25">
      <c r="C370" s="9"/>
    </row>
    <row r="371" spans="3:3" x14ac:dyDescent="0.25">
      <c r="C371" s="9"/>
    </row>
    <row r="372" spans="3:3" x14ac:dyDescent="0.25">
      <c r="C372" s="9"/>
    </row>
    <row r="373" spans="3:3" x14ac:dyDescent="0.25">
      <c r="C373" s="9"/>
    </row>
    <row r="374" spans="3:3" x14ac:dyDescent="0.25">
      <c r="C374" s="9"/>
    </row>
    <row r="375" spans="3:3" x14ac:dyDescent="0.25">
      <c r="C375" s="9"/>
    </row>
    <row r="376" spans="3:3" x14ac:dyDescent="0.25">
      <c r="C376" s="9"/>
    </row>
    <row r="377" spans="3:3" x14ac:dyDescent="0.25">
      <c r="C377" s="9"/>
    </row>
    <row r="378" spans="3:3" x14ac:dyDescent="0.25">
      <c r="C378" s="9"/>
    </row>
    <row r="379" spans="3:3" x14ac:dyDescent="0.25">
      <c r="C379" s="9"/>
    </row>
    <row r="380" spans="3:3" x14ac:dyDescent="0.25">
      <c r="C380" s="9"/>
    </row>
    <row r="381" spans="3:3" x14ac:dyDescent="0.25">
      <c r="C381" s="9"/>
    </row>
    <row r="382" spans="3:3" x14ac:dyDescent="0.25">
      <c r="C382" s="9"/>
    </row>
    <row r="383" spans="3:3" x14ac:dyDescent="0.25">
      <c r="C383" s="9"/>
    </row>
    <row r="384" spans="3:3" x14ac:dyDescent="0.25">
      <c r="C384" s="9"/>
    </row>
    <row r="385" spans="3:3" x14ac:dyDescent="0.25">
      <c r="C385" s="9"/>
    </row>
    <row r="386" spans="3:3" x14ac:dyDescent="0.25">
      <c r="C386" s="9"/>
    </row>
    <row r="387" spans="3:3" x14ac:dyDescent="0.25">
      <c r="C387" s="9"/>
    </row>
    <row r="388" spans="3:3" x14ac:dyDescent="0.25">
      <c r="C388" s="9"/>
    </row>
    <row r="389" spans="3:3" x14ac:dyDescent="0.25">
      <c r="C389" s="9"/>
    </row>
    <row r="390" spans="3:3" x14ac:dyDescent="0.25">
      <c r="C390" s="9"/>
    </row>
    <row r="391" spans="3:3" x14ac:dyDescent="0.25">
      <c r="C391" s="9"/>
    </row>
    <row r="392" spans="3:3" x14ac:dyDescent="0.25">
      <c r="C392" s="9"/>
    </row>
    <row r="393" spans="3:3" x14ac:dyDescent="0.25">
      <c r="C393" s="9"/>
    </row>
    <row r="394" spans="3:3" x14ac:dyDescent="0.25">
      <c r="C394" s="9"/>
    </row>
    <row r="395" spans="3:3" x14ac:dyDescent="0.25">
      <c r="C395" s="9"/>
    </row>
    <row r="396" spans="3:3" x14ac:dyDescent="0.25">
      <c r="C396" s="9"/>
    </row>
    <row r="397" spans="3:3" x14ac:dyDescent="0.25">
      <c r="C397" s="9"/>
    </row>
    <row r="398" spans="3:3" x14ac:dyDescent="0.25">
      <c r="C398" s="9"/>
    </row>
    <row r="399" spans="3:3" x14ac:dyDescent="0.25">
      <c r="C399" s="9"/>
    </row>
    <row r="400" spans="3:3" x14ac:dyDescent="0.25">
      <c r="C400" s="9"/>
    </row>
    <row r="401" spans="3:3" x14ac:dyDescent="0.25">
      <c r="C401" s="9"/>
    </row>
    <row r="402" spans="3:3" x14ac:dyDescent="0.25">
      <c r="C402" s="9"/>
    </row>
    <row r="403" spans="3:3" x14ac:dyDescent="0.25">
      <c r="C403" s="9"/>
    </row>
    <row r="404" spans="3:3" x14ac:dyDescent="0.25">
      <c r="C404" s="9"/>
    </row>
    <row r="405" spans="3:3" x14ac:dyDescent="0.25">
      <c r="C405" s="9"/>
    </row>
    <row r="406" spans="3:3" x14ac:dyDescent="0.25">
      <c r="C406" s="9"/>
    </row>
    <row r="407" spans="3:3" x14ac:dyDescent="0.25">
      <c r="C407" s="9"/>
    </row>
    <row r="408" spans="3:3" x14ac:dyDescent="0.25">
      <c r="C408" s="9"/>
    </row>
    <row r="409" spans="3:3" x14ac:dyDescent="0.25">
      <c r="C409" s="9"/>
    </row>
    <row r="410" spans="3:3" x14ac:dyDescent="0.25">
      <c r="C410" s="9"/>
    </row>
    <row r="411" spans="3:3" x14ac:dyDescent="0.25">
      <c r="C411" s="9"/>
    </row>
    <row r="412" spans="3:3" x14ac:dyDescent="0.25">
      <c r="C412" s="9"/>
    </row>
    <row r="413" spans="3:3" x14ac:dyDescent="0.25">
      <c r="C413" s="9"/>
    </row>
    <row r="414" spans="3:3" x14ac:dyDescent="0.25">
      <c r="C414" s="9"/>
    </row>
    <row r="415" spans="3:3" x14ac:dyDescent="0.25">
      <c r="C415" s="9"/>
    </row>
    <row r="416" spans="3:3" x14ac:dyDescent="0.25">
      <c r="C416" s="9"/>
    </row>
    <row r="417" spans="3:3" x14ac:dyDescent="0.25">
      <c r="C417" s="9"/>
    </row>
    <row r="418" spans="3:3" x14ac:dyDescent="0.25">
      <c r="C418" s="9"/>
    </row>
    <row r="419" spans="3:3" x14ac:dyDescent="0.25">
      <c r="C419" s="9"/>
    </row>
    <row r="420" spans="3:3" x14ac:dyDescent="0.25">
      <c r="C420" s="9"/>
    </row>
    <row r="421" spans="3:3" x14ac:dyDescent="0.25">
      <c r="C421" s="9"/>
    </row>
    <row r="422" spans="3:3" x14ac:dyDescent="0.25">
      <c r="C422" s="9"/>
    </row>
    <row r="423" spans="3:3" x14ac:dyDescent="0.25">
      <c r="C423" s="9"/>
    </row>
    <row r="424" spans="3:3" x14ac:dyDescent="0.25">
      <c r="C424" s="9"/>
    </row>
    <row r="425" spans="3:3" x14ac:dyDescent="0.25">
      <c r="C425" s="9"/>
    </row>
    <row r="426" spans="3:3" x14ac:dyDescent="0.25">
      <c r="C426" s="9"/>
    </row>
    <row r="427" spans="3:3" x14ac:dyDescent="0.25">
      <c r="C427" s="9"/>
    </row>
    <row r="428" spans="3:3" x14ac:dyDescent="0.25">
      <c r="C428" s="9"/>
    </row>
    <row r="429" spans="3:3" x14ac:dyDescent="0.25">
      <c r="C429" s="9"/>
    </row>
    <row r="430" spans="3:3" x14ac:dyDescent="0.25">
      <c r="C430" s="9"/>
    </row>
    <row r="431" spans="3:3" x14ac:dyDescent="0.25">
      <c r="C431" s="9"/>
    </row>
    <row r="432" spans="3:3" x14ac:dyDescent="0.25">
      <c r="C432" s="9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396"/>
  <sheetViews>
    <sheetView workbookViewId="0">
      <selection activeCell="A5" sqref="A5:G21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70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64" t="s">
        <v>33</v>
      </c>
      <c r="C1" s="66"/>
      <c r="E1" s="64"/>
      <c r="F1" s="64"/>
      <c r="G1" s="64"/>
    </row>
    <row r="2" spans="1:7" ht="33.75" x14ac:dyDescent="0.25">
      <c r="B2" s="19" t="s">
        <v>34</v>
      </c>
      <c r="C2" s="67"/>
      <c r="D2" s="48"/>
      <c r="E2" s="47"/>
      <c r="F2" s="47" t="s">
        <v>120</v>
      </c>
      <c r="G2" s="47"/>
    </row>
    <row r="3" spans="1:7" ht="33.75" x14ac:dyDescent="0.25">
      <c r="B3" s="20" t="s">
        <v>35</v>
      </c>
      <c r="C3" s="68"/>
      <c r="D3" s="68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69" t="s">
        <v>101</v>
      </c>
      <c r="D4" s="69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11"/>
      <c r="B5" s="11"/>
      <c r="C5" s="26"/>
      <c r="E5" s="3"/>
      <c r="F5" s="3"/>
      <c r="G5" s="3"/>
    </row>
    <row r="6" spans="1:7" x14ac:dyDescent="0.25">
      <c r="C6" s="9"/>
    </row>
    <row r="7" spans="1:7" x14ac:dyDescent="0.25">
      <c r="C7" s="9"/>
    </row>
    <row r="8" spans="1:7" x14ac:dyDescent="0.25">
      <c r="C8" s="9"/>
    </row>
    <row r="9" spans="1:7" x14ac:dyDescent="0.25">
      <c r="C9" s="9"/>
    </row>
    <row r="10" spans="1:7" x14ac:dyDescent="0.25">
      <c r="C10" s="9"/>
    </row>
    <row r="11" spans="1:7" x14ac:dyDescent="0.25">
      <c r="C11" s="9"/>
    </row>
    <row r="12" spans="1:7" x14ac:dyDescent="0.25">
      <c r="C12" s="9"/>
    </row>
    <row r="13" spans="1:7" x14ac:dyDescent="0.25">
      <c r="C13" s="9"/>
    </row>
    <row r="14" spans="1:7" x14ac:dyDescent="0.25">
      <c r="C14" s="9"/>
    </row>
    <row r="15" spans="1:7" x14ac:dyDescent="0.25">
      <c r="C15" s="9"/>
    </row>
    <row r="16" spans="1:7" x14ac:dyDescent="0.25">
      <c r="C16" s="9"/>
    </row>
    <row r="17" spans="3:3" x14ac:dyDescent="0.25">
      <c r="C17" s="9"/>
    </row>
    <row r="18" spans="3:3" x14ac:dyDescent="0.25">
      <c r="C18" s="9"/>
    </row>
    <row r="19" spans="3:3" x14ac:dyDescent="0.25">
      <c r="C19" s="9"/>
    </row>
    <row r="20" spans="3:3" x14ac:dyDescent="0.25">
      <c r="C20" s="9"/>
    </row>
    <row r="21" spans="3:3" x14ac:dyDescent="0.25">
      <c r="C21" s="9"/>
    </row>
    <row r="22" spans="3:3" x14ac:dyDescent="0.25">
      <c r="C22" s="9"/>
    </row>
    <row r="23" spans="3:3" x14ac:dyDescent="0.25">
      <c r="C23" s="9"/>
    </row>
    <row r="24" spans="3:3" x14ac:dyDescent="0.25">
      <c r="C24" s="9"/>
    </row>
    <row r="25" spans="3:3" x14ac:dyDescent="0.25">
      <c r="C25" s="9"/>
    </row>
    <row r="26" spans="3:3" x14ac:dyDescent="0.25">
      <c r="C26" s="9"/>
    </row>
    <row r="27" spans="3:3" x14ac:dyDescent="0.25">
      <c r="C27" s="9"/>
    </row>
    <row r="28" spans="3:3" x14ac:dyDescent="0.25">
      <c r="C28" s="9"/>
    </row>
    <row r="29" spans="3:3" x14ac:dyDescent="0.25">
      <c r="C29" s="9"/>
    </row>
    <row r="30" spans="3:3" x14ac:dyDescent="0.25">
      <c r="C30" s="9"/>
    </row>
    <row r="31" spans="3:3" x14ac:dyDescent="0.25">
      <c r="C31" s="9"/>
    </row>
    <row r="32" spans="3:3" x14ac:dyDescent="0.25">
      <c r="C32" s="9"/>
    </row>
    <row r="33" spans="3:3" x14ac:dyDescent="0.25">
      <c r="C33" s="9"/>
    </row>
    <row r="34" spans="3:3" x14ac:dyDescent="0.25">
      <c r="C34" s="9"/>
    </row>
    <row r="35" spans="3:3" x14ac:dyDescent="0.25">
      <c r="C35" s="9"/>
    </row>
    <row r="36" spans="3:3" x14ac:dyDescent="0.25">
      <c r="C36" s="9"/>
    </row>
    <row r="37" spans="3:3" x14ac:dyDescent="0.25">
      <c r="C37" s="9"/>
    </row>
    <row r="38" spans="3:3" x14ac:dyDescent="0.25">
      <c r="C38" s="9"/>
    </row>
    <row r="39" spans="3:3" x14ac:dyDescent="0.25">
      <c r="C39" s="9"/>
    </row>
    <row r="40" spans="3:3" x14ac:dyDescent="0.25">
      <c r="C40" s="9"/>
    </row>
    <row r="41" spans="3:3" x14ac:dyDescent="0.25">
      <c r="C41" s="9"/>
    </row>
    <row r="42" spans="3:3" x14ac:dyDescent="0.25">
      <c r="C42" s="9"/>
    </row>
    <row r="43" spans="3:3" x14ac:dyDescent="0.25">
      <c r="C43" s="9"/>
    </row>
    <row r="44" spans="3:3" x14ac:dyDescent="0.25">
      <c r="C44" s="9"/>
    </row>
    <row r="45" spans="3:3" x14ac:dyDescent="0.25">
      <c r="C45" s="9"/>
    </row>
    <row r="46" spans="3:3" x14ac:dyDescent="0.25">
      <c r="C46" s="9"/>
    </row>
    <row r="47" spans="3:3" x14ac:dyDescent="0.25">
      <c r="C47" s="9"/>
    </row>
    <row r="48" spans="3:3" x14ac:dyDescent="0.25">
      <c r="C48" s="9"/>
    </row>
    <row r="49" spans="3:3" x14ac:dyDescent="0.25">
      <c r="C49" s="9"/>
    </row>
    <row r="50" spans="3:3" x14ac:dyDescent="0.25">
      <c r="C50" s="9"/>
    </row>
    <row r="51" spans="3:3" x14ac:dyDescent="0.25">
      <c r="C51" s="9"/>
    </row>
    <row r="52" spans="3:3" x14ac:dyDescent="0.25">
      <c r="C52" s="9"/>
    </row>
    <row r="53" spans="3:3" x14ac:dyDescent="0.25">
      <c r="C53" s="9"/>
    </row>
    <row r="54" spans="3:3" x14ac:dyDescent="0.25">
      <c r="C54" s="9"/>
    </row>
    <row r="55" spans="3:3" x14ac:dyDescent="0.25">
      <c r="C55" s="9"/>
    </row>
    <row r="56" spans="3:3" x14ac:dyDescent="0.25">
      <c r="C56" s="9"/>
    </row>
    <row r="57" spans="3:3" x14ac:dyDescent="0.25">
      <c r="C57" s="9"/>
    </row>
    <row r="58" spans="3:3" x14ac:dyDescent="0.25">
      <c r="C58" s="9"/>
    </row>
    <row r="59" spans="3:3" x14ac:dyDescent="0.25">
      <c r="C59" s="9"/>
    </row>
    <row r="60" spans="3:3" x14ac:dyDescent="0.25">
      <c r="C60" s="9"/>
    </row>
    <row r="61" spans="3:3" x14ac:dyDescent="0.25">
      <c r="C61" s="9"/>
    </row>
    <row r="62" spans="3:3" x14ac:dyDescent="0.25">
      <c r="C62" s="9"/>
    </row>
    <row r="63" spans="3:3" x14ac:dyDescent="0.25">
      <c r="C63" s="9"/>
    </row>
    <row r="64" spans="3:3" x14ac:dyDescent="0.25">
      <c r="C64" s="9"/>
    </row>
    <row r="65" spans="3:3" x14ac:dyDescent="0.25">
      <c r="C65" s="9"/>
    </row>
    <row r="66" spans="3:3" x14ac:dyDescent="0.25">
      <c r="C66" s="9"/>
    </row>
    <row r="67" spans="3:3" x14ac:dyDescent="0.25">
      <c r="C67" s="9"/>
    </row>
    <row r="68" spans="3:3" x14ac:dyDescent="0.25">
      <c r="C68" s="9"/>
    </row>
    <row r="69" spans="3:3" x14ac:dyDescent="0.25">
      <c r="C69" s="9"/>
    </row>
    <row r="70" spans="3:3" x14ac:dyDescent="0.25">
      <c r="C70" s="9"/>
    </row>
    <row r="71" spans="3:3" x14ac:dyDescent="0.25">
      <c r="C71" s="9"/>
    </row>
    <row r="72" spans="3:3" x14ac:dyDescent="0.25">
      <c r="C72" s="9"/>
    </row>
    <row r="73" spans="3:3" x14ac:dyDescent="0.25">
      <c r="C73" s="9"/>
    </row>
    <row r="74" spans="3:3" x14ac:dyDescent="0.25">
      <c r="C74" s="9"/>
    </row>
    <row r="75" spans="3:3" x14ac:dyDescent="0.25">
      <c r="C75" s="9"/>
    </row>
    <row r="76" spans="3:3" x14ac:dyDescent="0.25">
      <c r="C76" s="9"/>
    </row>
    <row r="77" spans="3:3" x14ac:dyDescent="0.25">
      <c r="C77" s="9"/>
    </row>
    <row r="78" spans="3:3" x14ac:dyDescent="0.25">
      <c r="C78" s="9"/>
    </row>
    <row r="79" spans="3:3" x14ac:dyDescent="0.25">
      <c r="C79" s="9"/>
    </row>
    <row r="80" spans="3:3" x14ac:dyDescent="0.25">
      <c r="C80" s="9"/>
    </row>
    <row r="81" spans="3:3" x14ac:dyDescent="0.25">
      <c r="C81" s="9"/>
    </row>
    <row r="82" spans="3:3" x14ac:dyDescent="0.25">
      <c r="C82" s="9"/>
    </row>
    <row r="83" spans="3:3" x14ac:dyDescent="0.25">
      <c r="C83" s="9"/>
    </row>
    <row r="84" spans="3:3" x14ac:dyDescent="0.25">
      <c r="C84" s="9"/>
    </row>
    <row r="85" spans="3:3" x14ac:dyDescent="0.25">
      <c r="C85" s="9"/>
    </row>
    <row r="86" spans="3:3" x14ac:dyDescent="0.25">
      <c r="C86" s="9"/>
    </row>
    <row r="87" spans="3:3" x14ac:dyDescent="0.25">
      <c r="C87" s="9"/>
    </row>
    <row r="88" spans="3:3" x14ac:dyDescent="0.25">
      <c r="C88" s="9"/>
    </row>
    <row r="89" spans="3:3" x14ac:dyDescent="0.25">
      <c r="C89" s="9"/>
    </row>
    <row r="90" spans="3:3" x14ac:dyDescent="0.25">
      <c r="C90" s="9"/>
    </row>
    <row r="91" spans="3:3" x14ac:dyDescent="0.25">
      <c r="C91" s="9"/>
    </row>
    <row r="92" spans="3:3" x14ac:dyDescent="0.25">
      <c r="C92" s="9"/>
    </row>
    <row r="93" spans="3:3" x14ac:dyDescent="0.25">
      <c r="C93" s="9"/>
    </row>
    <row r="94" spans="3:3" x14ac:dyDescent="0.25">
      <c r="C94" s="9"/>
    </row>
    <row r="95" spans="3:3" x14ac:dyDescent="0.25">
      <c r="C95" s="9"/>
    </row>
    <row r="96" spans="3:3" x14ac:dyDescent="0.25">
      <c r="C96" s="9"/>
    </row>
    <row r="97" spans="3:3" x14ac:dyDescent="0.25">
      <c r="C97" s="9"/>
    </row>
    <row r="98" spans="3:3" x14ac:dyDescent="0.25">
      <c r="C98" s="9"/>
    </row>
    <row r="99" spans="3:3" x14ac:dyDescent="0.25">
      <c r="C99" s="9"/>
    </row>
    <row r="100" spans="3:3" x14ac:dyDescent="0.25">
      <c r="C100" s="9"/>
    </row>
    <row r="101" spans="3:3" x14ac:dyDescent="0.25">
      <c r="C101" s="9"/>
    </row>
    <row r="102" spans="3:3" x14ac:dyDescent="0.25">
      <c r="C102" s="9"/>
    </row>
    <row r="103" spans="3:3" x14ac:dyDescent="0.25">
      <c r="C103" s="9"/>
    </row>
    <row r="104" spans="3:3" x14ac:dyDescent="0.25">
      <c r="C104" s="9"/>
    </row>
    <row r="105" spans="3:3" x14ac:dyDescent="0.25">
      <c r="C105" s="9"/>
    </row>
    <row r="106" spans="3:3" x14ac:dyDescent="0.25">
      <c r="C106" s="9"/>
    </row>
    <row r="107" spans="3:3" x14ac:dyDescent="0.25">
      <c r="C107" s="9"/>
    </row>
    <row r="108" spans="3:3" x14ac:dyDescent="0.25">
      <c r="C108" s="9"/>
    </row>
    <row r="109" spans="3:3" x14ac:dyDescent="0.25">
      <c r="C109" s="9"/>
    </row>
    <row r="110" spans="3:3" x14ac:dyDescent="0.25">
      <c r="C110" s="9"/>
    </row>
    <row r="111" spans="3:3" x14ac:dyDescent="0.25">
      <c r="C111" s="9"/>
    </row>
    <row r="112" spans="3:3" x14ac:dyDescent="0.25">
      <c r="C112" s="9"/>
    </row>
    <row r="113" spans="3:3" x14ac:dyDescent="0.25">
      <c r="C113" s="9"/>
    </row>
    <row r="114" spans="3:3" x14ac:dyDescent="0.25">
      <c r="C114" s="9"/>
    </row>
    <row r="115" spans="3:3" x14ac:dyDescent="0.25">
      <c r="C115" s="9"/>
    </row>
    <row r="116" spans="3:3" x14ac:dyDescent="0.25">
      <c r="C116" s="9"/>
    </row>
    <row r="117" spans="3:3" x14ac:dyDescent="0.25">
      <c r="C117" s="9"/>
    </row>
    <row r="118" spans="3:3" x14ac:dyDescent="0.25">
      <c r="C118" s="9"/>
    </row>
    <row r="119" spans="3:3" x14ac:dyDescent="0.25">
      <c r="C119" s="9"/>
    </row>
    <row r="120" spans="3:3" x14ac:dyDescent="0.25">
      <c r="C120" s="9"/>
    </row>
    <row r="121" spans="3:3" x14ac:dyDescent="0.25">
      <c r="C121" s="9"/>
    </row>
    <row r="122" spans="3:3" x14ac:dyDescent="0.25">
      <c r="C122" s="9"/>
    </row>
    <row r="123" spans="3:3" x14ac:dyDescent="0.25">
      <c r="C123" s="9"/>
    </row>
    <row r="124" spans="3:3" x14ac:dyDescent="0.25">
      <c r="C124" s="9"/>
    </row>
    <row r="125" spans="3:3" x14ac:dyDescent="0.25">
      <c r="C125" s="9"/>
    </row>
    <row r="126" spans="3:3" x14ac:dyDescent="0.25">
      <c r="C126" s="9"/>
    </row>
    <row r="127" spans="3:3" x14ac:dyDescent="0.25">
      <c r="C127" s="9"/>
    </row>
    <row r="128" spans="3:3" x14ac:dyDescent="0.25">
      <c r="C128" s="9"/>
    </row>
    <row r="129" spans="3:3" x14ac:dyDescent="0.25">
      <c r="C129" s="9"/>
    </row>
    <row r="130" spans="3:3" x14ac:dyDescent="0.25">
      <c r="C130" s="9"/>
    </row>
    <row r="131" spans="3:3" x14ac:dyDescent="0.25">
      <c r="C131" s="9"/>
    </row>
    <row r="132" spans="3:3" x14ac:dyDescent="0.25">
      <c r="C132" s="9"/>
    </row>
    <row r="133" spans="3:3" x14ac:dyDescent="0.25">
      <c r="C133" s="9"/>
    </row>
    <row r="134" spans="3:3" x14ac:dyDescent="0.25">
      <c r="C134" s="9"/>
    </row>
    <row r="135" spans="3:3" x14ac:dyDescent="0.25">
      <c r="C135" s="9"/>
    </row>
    <row r="136" spans="3:3" x14ac:dyDescent="0.25">
      <c r="C136" s="9"/>
    </row>
    <row r="137" spans="3:3" x14ac:dyDescent="0.25">
      <c r="C137" s="9"/>
    </row>
    <row r="138" spans="3:3" x14ac:dyDescent="0.25">
      <c r="C138" s="9"/>
    </row>
    <row r="139" spans="3:3" x14ac:dyDescent="0.25">
      <c r="C139" s="9"/>
    </row>
    <row r="140" spans="3:3" x14ac:dyDescent="0.25">
      <c r="C140" s="9"/>
    </row>
    <row r="141" spans="3:3" x14ac:dyDescent="0.25">
      <c r="C141" s="9"/>
    </row>
    <row r="142" spans="3:3" x14ac:dyDescent="0.25">
      <c r="C142" s="9"/>
    </row>
    <row r="143" spans="3:3" x14ac:dyDescent="0.25">
      <c r="C143" s="9"/>
    </row>
    <row r="144" spans="3:3" x14ac:dyDescent="0.25">
      <c r="C144" s="9"/>
    </row>
    <row r="145" spans="3:3" x14ac:dyDescent="0.25">
      <c r="C145" s="9"/>
    </row>
    <row r="146" spans="3:3" x14ac:dyDescent="0.25">
      <c r="C146" s="9"/>
    </row>
    <row r="147" spans="3:3" x14ac:dyDescent="0.25">
      <c r="C147" s="9"/>
    </row>
    <row r="148" spans="3:3" x14ac:dyDescent="0.25">
      <c r="C148" s="9"/>
    </row>
    <row r="149" spans="3:3" x14ac:dyDescent="0.25">
      <c r="C149" s="9"/>
    </row>
    <row r="150" spans="3:3" x14ac:dyDescent="0.25">
      <c r="C150" s="9"/>
    </row>
    <row r="151" spans="3:3" x14ac:dyDescent="0.25">
      <c r="C151" s="9"/>
    </row>
    <row r="152" spans="3:3" x14ac:dyDescent="0.25">
      <c r="C152" s="9"/>
    </row>
    <row r="153" spans="3:3" x14ac:dyDescent="0.25">
      <c r="C153" s="9"/>
    </row>
    <row r="154" spans="3:3" x14ac:dyDescent="0.25">
      <c r="C154" s="9"/>
    </row>
    <row r="155" spans="3:3" x14ac:dyDescent="0.25">
      <c r="C155" s="9"/>
    </row>
    <row r="156" spans="3:3" x14ac:dyDescent="0.25">
      <c r="C156" s="9"/>
    </row>
    <row r="157" spans="3:3" x14ac:dyDescent="0.25">
      <c r="C157" s="9"/>
    </row>
    <row r="158" spans="3:3" x14ac:dyDescent="0.25">
      <c r="C158" s="9"/>
    </row>
    <row r="159" spans="3:3" x14ac:dyDescent="0.25">
      <c r="C159" s="9"/>
    </row>
    <row r="160" spans="3:3" x14ac:dyDescent="0.25">
      <c r="C160" s="9"/>
    </row>
    <row r="161" spans="3:3" x14ac:dyDescent="0.25">
      <c r="C161" s="9"/>
    </row>
    <row r="162" spans="3:3" x14ac:dyDescent="0.25">
      <c r="C162" s="9"/>
    </row>
    <row r="163" spans="3:3" x14ac:dyDescent="0.25">
      <c r="C163" s="9"/>
    </row>
    <row r="164" spans="3:3" x14ac:dyDescent="0.25">
      <c r="C164" s="9"/>
    </row>
    <row r="165" spans="3:3" x14ac:dyDescent="0.25">
      <c r="C165" s="9"/>
    </row>
    <row r="166" spans="3:3" x14ac:dyDescent="0.25">
      <c r="C166" s="9"/>
    </row>
    <row r="167" spans="3:3" x14ac:dyDescent="0.25">
      <c r="C167" s="9"/>
    </row>
    <row r="168" spans="3:3" x14ac:dyDescent="0.25">
      <c r="C168" s="9"/>
    </row>
    <row r="169" spans="3:3" x14ac:dyDescent="0.25">
      <c r="C169" s="9"/>
    </row>
    <row r="170" spans="3:3" x14ac:dyDescent="0.25">
      <c r="C170" s="9"/>
    </row>
    <row r="171" spans="3:3" x14ac:dyDescent="0.25">
      <c r="C171" s="9"/>
    </row>
    <row r="172" spans="3:3" x14ac:dyDescent="0.25">
      <c r="C172" s="9"/>
    </row>
    <row r="173" spans="3:3" x14ac:dyDescent="0.25">
      <c r="C173" s="9"/>
    </row>
    <row r="174" spans="3:3" x14ac:dyDescent="0.25">
      <c r="C174" s="9"/>
    </row>
    <row r="175" spans="3:3" x14ac:dyDescent="0.25">
      <c r="C175" s="9"/>
    </row>
    <row r="176" spans="3:3" x14ac:dyDescent="0.25">
      <c r="C176" s="9"/>
    </row>
    <row r="177" spans="3:3" x14ac:dyDescent="0.25">
      <c r="C177" s="9"/>
    </row>
    <row r="178" spans="3:3" x14ac:dyDescent="0.25">
      <c r="C178" s="9"/>
    </row>
    <row r="179" spans="3:3" x14ac:dyDescent="0.25">
      <c r="C179" s="9"/>
    </row>
    <row r="180" spans="3:3" x14ac:dyDescent="0.25">
      <c r="C180" s="9"/>
    </row>
    <row r="181" spans="3:3" x14ac:dyDescent="0.25">
      <c r="C181" s="9"/>
    </row>
    <row r="182" spans="3:3" x14ac:dyDescent="0.25">
      <c r="C182" s="9"/>
    </row>
    <row r="183" spans="3:3" x14ac:dyDescent="0.25">
      <c r="C183" s="9"/>
    </row>
    <row r="184" spans="3:3" x14ac:dyDescent="0.25">
      <c r="C184" s="9"/>
    </row>
    <row r="185" spans="3:3" x14ac:dyDescent="0.25">
      <c r="C185" s="9"/>
    </row>
    <row r="186" spans="3:3" x14ac:dyDescent="0.25">
      <c r="C186" s="9"/>
    </row>
    <row r="187" spans="3:3" x14ac:dyDescent="0.25">
      <c r="C187" s="9"/>
    </row>
    <row r="188" spans="3:3" x14ac:dyDescent="0.25">
      <c r="C188" s="9"/>
    </row>
    <row r="189" spans="3:3" x14ac:dyDescent="0.25">
      <c r="C189" s="9"/>
    </row>
    <row r="190" spans="3:3" x14ac:dyDescent="0.25">
      <c r="C190" s="9"/>
    </row>
    <row r="191" spans="3:3" x14ac:dyDescent="0.25">
      <c r="C191" s="9"/>
    </row>
    <row r="192" spans="3:3" x14ac:dyDescent="0.25">
      <c r="C192" s="9"/>
    </row>
    <row r="193" spans="3:3" x14ac:dyDescent="0.25">
      <c r="C193" s="9"/>
    </row>
    <row r="194" spans="3:3" x14ac:dyDescent="0.25">
      <c r="C194" s="9"/>
    </row>
    <row r="195" spans="3:3" x14ac:dyDescent="0.25">
      <c r="C195" s="9"/>
    </row>
    <row r="196" spans="3:3" x14ac:dyDescent="0.25">
      <c r="C196" s="9"/>
    </row>
    <row r="197" spans="3:3" x14ac:dyDescent="0.25">
      <c r="C197" s="9"/>
    </row>
    <row r="198" spans="3:3" x14ac:dyDescent="0.25">
      <c r="C198" s="9"/>
    </row>
    <row r="199" spans="3:3" x14ac:dyDescent="0.25">
      <c r="C199" s="9"/>
    </row>
    <row r="200" spans="3:3" x14ac:dyDescent="0.25">
      <c r="C200" s="9"/>
    </row>
    <row r="201" spans="3:3" x14ac:dyDescent="0.25">
      <c r="C201" s="9"/>
    </row>
    <row r="202" spans="3:3" x14ac:dyDescent="0.25">
      <c r="C202" s="9"/>
    </row>
    <row r="203" spans="3:3" x14ac:dyDescent="0.25">
      <c r="C203" s="9"/>
    </row>
    <row r="204" spans="3:3" x14ac:dyDescent="0.25">
      <c r="C204" s="9"/>
    </row>
    <row r="205" spans="3:3" x14ac:dyDescent="0.25">
      <c r="C205" s="9"/>
    </row>
    <row r="206" spans="3:3" x14ac:dyDescent="0.25">
      <c r="C206" s="9"/>
    </row>
    <row r="207" spans="3:3" x14ac:dyDescent="0.25">
      <c r="C207" s="9"/>
    </row>
    <row r="208" spans="3:3" x14ac:dyDescent="0.25">
      <c r="C208" s="9"/>
    </row>
    <row r="209" spans="3:3" x14ac:dyDescent="0.25">
      <c r="C209" s="9"/>
    </row>
    <row r="210" spans="3:3" x14ac:dyDescent="0.25">
      <c r="C210" s="9"/>
    </row>
    <row r="211" spans="3:3" x14ac:dyDescent="0.25">
      <c r="C211" s="9"/>
    </row>
    <row r="212" spans="3:3" x14ac:dyDescent="0.25">
      <c r="C212" s="9"/>
    </row>
    <row r="213" spans="3:3" x14ac:dyDescent="0.25">
      <c r="C213" s="9"/>
    </row>
    <row r="214" spans="3:3" x14ac:dyDescent="0.25">
      <c r="C214" s="9"/>
    </row>
    <row r="215" spans="3:3" x14ac:dyDescent="0.25">
      <c r="C215" s="9"/>
    </row>
    <row r="216" spans="3:3" x14ac:dyDescent="0.25">
      <c r="C216" s="9"/>
    </row>
    <row r="217" spans="3:3" x14ac:dyDescent="0.25">
      <c r="C217" s="9"/>
    </row>
    <row r="218" spans="3:3" x14ac:dyDescent="0.25">
      <c r="C218" s="9"/>
    </row>
    <row r="219" spans="3:3" x14ac:dyDescent="0.25">
      <c r="C219" s="9"/>
    </row>
    <row r="220" spans="3:3" x14ac:dyDescent="0.25">
      <c r="C220" s="9"/>
    </row>
    <row r="221" spans="3:3" x14ac:dyDescent="0.25">
      <c r="C221" s="9"/>
    </row>
    <row r="222" spans="3:3" x14ac:dyDescent="0.25">
      <c r="C222" s="9"/>
    </row>
    <row r="223" spans="3:3" x14ac:dyDescent="0.25">
      <c r="C223" s="9"/>
    </row>
    <row r="224" spans="3:3" x14ac:dyDescent="0.25">
      <c r="C224" s="9"/>
    </row>
    <row r="225" spans="3:3" x14ac:dyDescent="0.25">
      <c r="C225" s="9"/>
    </row>
    <row r="226" spans="3:3" x14ac:dyDescent="0.25">
      <c r="C226" s="9"/>
    </row>
    <row r="227" spans="3:3" x14ac:dyDescent="0.25">
      <c r="C227" s="9"/>
    </row>
    <row r="228" spans="3:3" x14ac:dyDescent="0.25">
      <c r="C228" s="9"/>
    </row>
    <row r="229" spans="3:3" x14ac:dyDescent="0.25">
      <c r="C229" s="9"/>
    </row>
    <row r="230" spans="3:3" x14ac:dyDescent="0.25">
      <c r="C230" s="9"/>
    </row>
    <row r="231" spans="3:3" x14ac:dyDescent="0.25">
      <c r="C231" s="9"/>
    </row>
    <row r="232" spans="3:3" x14ac:dyDescent="0.25">
      <c r="C232" s="9"/>
    </row>
    <row r="233" spans="3:3" x14ac:dyDescent="0.25">
      <c r="C233" s="9"/>
    </row>
    <row r="234" spans="3:3" x14ac:dyDescent="0.25">
      <c r="C234" s="9"/>
    </row>
    <row r="235" spans="3:3" x14ac:dyDescent="0.25">
      <c r="C235" s="9"/>
    </row>
    <row r="236" spans="3:3" x14ac:dyDescent="0.25">
      <c r="C236" s="9"/>
    </row>
    <row r="237" spans="3:3" x14ac:dyDescent="0.25">
      <c r="C237" s="9"/>
    </row>
    <row r="238" spans="3:3" x14ac:dyDescent="0.25">
      <c r="C238" s="9"/>
    </row>
    <row r="239" spans="3:3" x14ac:dyDescent="0.25">
      <c r="C239" s="9"/>
    </row>
    <row r="240" spans="3:3" x14ac:dyDescent="0.25">
      <c r="C240" s="9"/>
    </row>
    <row r="241" spans="3:3" x14ac:dyDescent="0.25">
      <c r="C241" s="9"/>
    </row>
    <row r="242" spans="3:3" x14ac:dyDescent="0.25">
      <c r="C242" s="9"/>
    </row>
    <row r="243" spans="3:3" x14ac:dyDescent="0.25">
      <c r="C243" s="9"/>
    </row>
    <row r="244" spans="3:3" x14ac:dyDescent="0.25">
      <c r="C244" s="9"/>
    </row>
    <row r="245" spans="3:3" x14ac:dyDescent="0.25">
      <c r="C245" s="9"/>
    </row>
    <row r="246" spans="3:3" x14ac:dyDescent="0.25">
      <c r="C246" s="9"/>
    </row>
    <row r="247" spans="3:3" x14ac:dyDescent="0.25">
      <c r="C247" s="9"/>
    </row>
    <row r="248" spans="3:3" x14ac:dyDescent="0.25">
      <c r="C248" s="9"/>
    </row>
    <row r="249" spans="3:3" x14ac:dyDescent="0.25">
      <c r="C249" s="9"/>
    </row>
    <row r="250" spans="3:3" x14ac:dyDescent="0.25">
      <c r="C250" s="9"/>
    </row>
    <row r="251" spans="3:3" x14ac:dyDescent="0.25">
      <c r="C251" s="9"/>
    </row>
    <row r="252" spans="3:3" x14ac:dyDescent="0.25">
      <c r="C252" s="9"/>
    </row>
    <row r="253" spans="3:3" x14ac:dyDescent="0.25">
      <c r="C253" s="9"/>
    </row>
    <row r="254" spans="3:3" x14ac:dyDescent="0.25">
      <c r="C254" s="9"/>
    </row>
    <row r="255" spans="3:3" x14ac:dyDescent="0.25">
      <c r="C255" s="9"/>
    </row>
    <row r="256" spans="3:3" x14ac:dyDescent="0.25">
      <c r="C256" s="9"/>
    </row>
    <row r="257" spans="3:3" x14ac:dyDescent="0.25">
      <c r="C257" s="9"/>
    </row>
    <row r="258" spans="3:3" x14ac:dyDescent="0.25">
      <c r="C258" s="9"/>
    </row>
    <row r="259" spans="3:3" x14ac:dyDescent="0.25">
      <c r="C259" s="9"/>
    </row>
    <row r="260" spans="3:3" x14ac:dyDescent="0.25">
      <c r="C260" s="9"/>
    </row>
    <row r="261" spans="3:3" x14ac:dyDescent="0.25">
      <c r="C261" s="9"/>
    </row>
    <row r="262" spans="3:3" x14ac:dyDescent="0.25">
      <c r="C262" s="9"/>
    </row>
    <row r="263" spans="3:3" x14ac:dyDescent="0.25">
      <c r="C263" s="9"/>
    </row>
    <row r="264" spans="3:3" x14ac:dyDescent="0.25">
      <c r="C264" s="9"/>
    </row>
    <row r="265" spans="3:3" x14ac:dyDescent="0.25">
      <c r="C265" s="9"/>
    </row>
    <row r="266" spans="3:3" x14ac:dyDescent="0.25">
      <c r="C266" s="9"/>
    </row>
    <row r="267" spans="3:3" x14ac:dyDescent="0.25">
      <c r="C267" s="9"/>
    </row>
    <row r="268" spans="3:3" x14ac:dyDescent="0.25">
      <c r="C268" s="9"/>
    </row>
    <row r="269" spans="3:3" x14ac:dyDescent="0.25">
      <c r="C269" s="9"/>
    </row>
    <row r="270" spans="3:3" x14ac:dyDescent="0.25">
      <c r="C270" s="9"/>
    </row>
    <row r="271" spans="3:3" x14ac:dyDescent="0.25">
      <c r="C271" s="9"/>
    </row>
    <row r="272" spans="3:3" x14ac:dyDescent="0.25">
      <c r="C272" s="9"/>
    </row>
    <row r="273" spans="3:3" x14ac:dyDescent="0.25">
      <c r="C273" s="9"/>
    </row>
    <row r="274" spans="3:3" x14ac:dyDescent="0.25">
      <c r="C274" s="9"/>
    </row>
    <row r="275" spans="3:3" x14ac:dyDescent="0.25">
      <c r="C275" s="9"/>
    </row>
    <row r="276" spans="3:3" x14ac:dyDescent="0.25">
      <c r="C276" s="9"/>
    </row>
    <row r="277" spans="3:3" x14ac:dyDescent="0.25">
      <c r="C277" s="9"/>
    </row>
    <row r="278" spans="3:3" x14ac:dyDescent="0.25">
      <c r="C278" s="9"/>
    </row>
    <row r="279" spans="3:3" x14ac:dyDescent="0.25">
      <c r="C279" s="9"/>
    </row>
    <row r="280" spans="3:3" x14ac:dyDescent="0.25">
      <c r="C280" s="9"/>
    </row>
    <row r="281" spans="3:3" x14ac:dyDescent="0.25">
      <c r="C281" s="9"/>
    </row>
    <row r="282" spans="3:3" x14ac:dyDescent="0.25">
      <c r="C282" s="9"/>
    </row>
    <row r="283" spans="3:3" x14ac:dyDescent="0.25">
      <c r="C283" s="9"/>
    </row>
    <row r="284" spans="3:3" x14ac:dyDescent="0.25">
      <c r="C284" s="9"/>
    </row>
    <row r="285" spans="3:3" x14ac:dyDescent="0.25">
      <c r="C285" s="9"/>
    </row>
    <row r="286" spans="3:3" x14ac:dyDescent="0.25">
      <c r="C286" s="9"/>
    </row>
    <row r="287" spans="3:3" x14ac:dyDescent="0.25">
      <c r="C287" s="9"/>
    </row>
    <row r="288" spans="3:3" x14ac:dyDescent="0.25">
      <c r="C288" s="9"/>
    </row>
    <row r="289" spans="3:3" x14ac:dyDescent="0.25">
      <c r="C289" s="9"/>
    </row>
    <row r="290" spans="3:3" x14ac:dyDescent="0.25">
      <c r="C290" s="9"/>
    </row>
    <row r="291" spans="3:3" x14ac:dyDescent="0.25">
      <c r="C291" s="9"/>
    </row>
    <row r="292" spans="3:3" x14ac:dyDescent="0.25">
      <c r="C292" s="9"/>
    </row>
    <row r="293" spans="3:3" x14ac:dyDescent="0.25">
      <c r="C293" s="9"/>
    </row>
    <row r="294" spans="3:3" x14ac:dyDescent="0.25">
      <c r="C294" s="9"/>
    </row>
    <row r="295" spans="3:3" x14ac:dyDescent="0.25">
      <c r="C295" s="9"/>
    </row>
    <row r="296" spans="3:3" x14ac:dyDescent="0.25">
      <c r="C296" s="9"/>
    </row>
    <row r="297" spans="3:3" x14ac:dyDescent="0.25">
      <c r="C297" s="9"/>
    </row>
    <row r="298" spans="3:3" x14ac:dyDescent="0.25">
      <c r="C298" s="9"/>
    </row>
    <row r="299" spans="3:3" x14ac:dyDescent="0.25">
      <c r="C299" s="9"/>
    </row>
    <row r="300" spans="3:3" x14ac:dyDescent="0.25">
      <c r="C300" s="9"/>
    </row>
    <row r="301" spans="3:3" x14ac:dyDescent="0.25">
      <c r="C301" s="9"/>
    </row>
    <row r="302" spans="3:3" x14ac:dyDescent="0.25">
      <c r="C302" s="9"/>
    </row>
    <row r="303" spans="3:3" x14ac:dyDescent="0.25">
      <c r="C303" s="9"/>
    </row>
    <row r="304" spans="3:3" x14ac:dyDescent="0.25">
      <c r="C304" s="9"/>
    </row>
    <row r="305" spans="3:3" x14ac:dyDescent="0.25">
      <c r="C305" s="9"/>
    </row>
    <row r="306" spans="3:3" x14ac:dyDescent="0.25">
      <c r="C306" s="9"/>
    </row>
    <row r="307" spans="3:3" x14ac:dyDescent="0.25">
      <c r="C307" s="9"/>
    </row>
    <row r="308" spans="3:3" x14ac:dyDescent="0.25">
      <c r="C308" s="9"/>
    </row>
    <row r="309" spans="3:3" x14ac:dyDescent="0.25">
      <c r="C309" s="9"/>
    </row>
    <row r="310" spans="3:3" x14ac:dyDescent="0.25">
      <c r="C310" s="9"/>
    </row>
    <row r="311" spans="3:3" x14ac:dyDescent="0.25">
      <c r="C311" s="9"/>
    </row>
    <row r="312" spans="3:3" x14ac:dyDescent="0.25">
      <c r="C312" s="9"/>
    </row>
    <row r="313" spans="3:3" x14ac:dyDescent="0.25">
      <c r="C313" s="9"/>
    </row>
    <row r="314" spans="3:3" x14ac:dyDescent="0.25">
      <c r="C314" s="9"/>
    </row>
    <row r="315" spans="3:3" x14ac:dyDescent="0.25">
      <c r="C315" s="9"/>
    </row>
    <row r="316" spans="3:3" x14ac:dyDescent="0.25">
      <c r="C316" s="9"/>
    </row>
    <row r="317" spans="3:3" x14ac:dyDescent="0.25">
      <c r="C317" s="9"/>
    </row>
    <row r="318" spans="3:3" x14ac:dyDescent="0.25">
      <c r="C318" s="9"/>
    </row>
    <row r="319" spans="3:3" x14ac:dyDescent="0.25">
      <c r="C319" s="9"/>
    </row>
    <row r="320" spans="3:3" x14ac:dyDescent="0.25">
      <c r="C320" s="9"/>
    </row>
    <row r="321" spans="3:3" x14ac:dyDescent="0.25">
      <c r="C321" s="9"/>
    </row>
    <row r="322" spans="3:3" x14ac:dyDescent="0.25">
      <c r="C322" s="9"/>
    </row>
    <row r="323" spans="3:3" x14ac:dyDescent="0.25">
      <c r="C323" s="9"/>
    </row>
    <row r="324" spans="3:3" x14ac:dyDescent="0.25">
      <c r="C324" s="9"/>
    </row>
    <row r="325" spans="3:3" x14ac:dyDescent="0.25">
      <c r="C325" s="9"/>
    </row>
    <row r="326" spans="3:3" x14ac:dyDescent="0.25">
      <c r="C326" s="9"/>
    </row>
    <row r="327" spans="3:3" x14ac:dyDescent="0.25">
      <c r="C327" s="9"/>
    </row>
    <row r="328" spans="3:3" x14ac:dyDescent="0.25">
      <c r="C328" s="9"/>
    </row>
    <row r="329" spans="3:3" x14ac:dyDescent="0.25">
      <c r="C329" s="9"/>
    </row>
    <row r="330" spans="3:3" x14ac:dyDescent="0.25">
      <c r="C330" s="9"/>
    </row>
    <row r="331" spans="3:3" x14ac:dyDescent="0.25">
      <c r="C331" s="9"/>
    </row>
    <row r="332" spans="3:3" x14ac:dyDescent="0.25">
      <c r="C332" s="9"/>
    </row>
    <row r="333" spans="3:3" x14ac:dyDescent="0.25">
      <c r="C333" s="9"/>
    </row>
    <row r="334" spans="3:3" x14ac:dyDescent="0.25">
      <c r="C334" s="9"/>
    </row>
    <row r="335" spans="3:3" x14ac:dyDescent="0.25">
      <c r="C335" s="9"/>
    </row>
    <row r="336" spans="3:3" x14ac:dyDescent="0.25">
      <c r="C336" s="9"/>
    </row>
    <row r="337" spans="3:3" x14ac:dyDescent="0.25">
      <c r="C337" s="9"/>
    </row>
    <row r="338" spans="3:3" x14ac:dyDescent="0.25">
      <c r="C338" s="9"/>
    </row>
    <row r="339" spans="3:3" x14ac:dyDescent="0.25">
      <c r="C339" s="9"/>
    </row>
    <row r="340" spans="3:3" x14ac:dyDescent="0.25">
      <c r="C340" s="9"/>
    </row>
    <row r="341" spans="3:3" x14ac:dyDescent="0.25">
      <c r="C341" s="9"/>
    </row>
    <row r="342" spans="3:3" x14ac:dyDescent="0.25">
      <c r="C342" s="9"/>
    </row>
    <row r="343" spans="3:3" x14ac:dyDescent="0.25">
      <c r="C343" s="9"/>
    </row>
    <row r="344" spans="3:3" x14ac:dyDescent="0.25">
      <c r="C344" s="9"/>
    </row>
    <row r="345" spans="3:3" x14ac:dyDescent="0.25">
      <c r="C345" s="9"/>
    </row>
    <row r="346" spans="3:3" x14ac:dyDescent="0.25">
      <c r="C346" s="9"/>
    </row>
    <row r="347" spans="3:3" x14ac:dyDescent="0.25">
      <c r="C347" s="9"/>
    </row>
    <row r="348" spans="3:3" x14ac:dyDescent="0.25">
      <c r="C348" s="9"/>
    </row>
    <row r="349" spans="3:3" x14ac:dyDescent="0.25">
      <c r="C349" s="9"/>
    </row>
    <row r="350" spans="3:3" x14ac:dyDescent="0.25">
      <c r="C350" s="9"/>
    </row>
    <row r="351" spans="3:3" x14ac:dyDescent="0.25">
      <c r="C351" s="9"/>
    </row>
    <row r="352" spans="3:3" x14ac:dyDescent="0.25">
      <c r="C352" s="9"/>
    </row>
    <row r="353" spans="3:3" x14ac:dyDescent="0.25">
      <c r="C353" s="9"/>
    </row>
    <row r="354" spans="3:3" x14ac:dyDescent="0.25">
      <c r="C354" s="9"/>
    </row>
    <row r="355" spans="3:3" x14ac:dyDescent="0.25">
      <c r="C355" s="9"/>
    </row>
    <row r="356" spans="3:3" x14ac:dyDescent="0.25">
      <c r="C356" s="9"/>
    </row>
    <row r="357" spans="3:3" x14ac:dyDescent="0.25">
      <c r="C357" s="9"/>
    </row>
    <row r="358" spans="3:3" x14ac:dyDescent="0.25">
      <c r="C358" s="9"/>
    </row>
    <row r="359" spans="3:3" x14ac:dyDescent="0.25">
      <c r="C359" s="9"/>
    </row>
    <row r="360" spans="3:3" x14ac:dyDescent="0.25">
      <c r="C360" s="9"/>
    </row>
    <row r="361" spans="3:3" x14ac:dyDescent="0.25">
      <c r="C361" s="9"/>
    </row>
    <row r="362" spans="3:3" x14ac:dyDescent="0.25">
      <c r="C362" s="9"/>
    </row>
    <row r="363" spans="3:3" x14ac:dyDescent="0.25">
      <c r="C363" s="9"/>
    </row>
    <row r="364" spans="3:3" x14ac:dyDescent="0.25">
      <c r="C364" s="9"/>
    </row>
    <row r="365" spans="3:3" x14ac:dyDescent="0.25">
      <c r="C365" s="9"/>
    </row>
    <row r="366" spans="3:3" x14ac:dyDescent="0.25">
      <c r="C366" s="9"/>
    </row>
    <row r="367" spans="3:3" x14ac:dyDescent="0.25">
      <c r="C367" s="9"/>
    </row>
    <row r="368" spans="3:3" x14ac:dyDescent="0.25">
      <c r="C368" s="9"/>
    </row>
    <row r="369" spans="3:3" x14ac:dyDescent="0.25">
      <c r="C369" s="9"/>
    </row>
    <row r="370" spans="3:3" x14ac:dyDescent="0.25">
      <c r="C370" s="9"/>
    </row>
    <row r="371" spans="3:3" x14ac:dyDescent="0.25">
      <c r="C371" s="9"/>
    </row>
    <row r="372" spans="3:3" x14ac:dyDescent="0.25">
      <c r="C372" s="9"/>
    </row>
    <row r="373" spans="3:3" x14ac:dyDescent="0.25">
      <c r="C373" s="9"/>
    </row>
    <row r="374" spans="3:3" x14ac:dyDescent="0.25">
      <c r="C374" s="9"/>
    </row>
    <row r="375" spans="3:3" x14ac:dyDescent="0.25">
      <c r="C375" s="9"/>
    </row>
    <row r="376" spans="3:3" x14ac:dyDescent="0.25">
      <c r="C376" s="9"/>
    </row>
    <row r="377" spans="3:3" x14ac:dyDescent="0.25">
      <c r="C377" s="9"/>
    </row>
    <row r="378" spans="3:3" x14ac:dyDescent="0.25">
      <c r="C378" s="9"/>
    </row>
    <row r="379" spans="3:3" x14ac:dyDescent="0.25">
      <c r="C379" s="9"/>
    </row>
    <row r="380" spans="3:3" x14ac:dyDescent="0.25">
      <c r="C380" s="9"/>
    </row>
    <row r="381" spans="3:3" x14ac:dyDescent="0.25">
      <c r="C381" s="9"/>
    </row>
    <row r="382" spans="3:3" x14ac:dyDescent="0.25">
      <c r="C382" s="9"/>
    </row>
    <row r="383" spans="3:3" x14ac:dyDescent="0.25">
      <c r="C383" s="9"/>
    </row>
    <row r="384" spans="3:3" x14ac:dyDescent="0.25">
      <c r="C384" s="9"/>
    </row>
    <row r="385" spans="3:3" x14ac:dyDescent="0.25">
      <c r="C385" s="9"/>
    </row>
    <row r="386" spans="3:3" x14ac:dyDescent="0.25">
      <c r="C386" s="9"/>
    </row>
    <row r="387" spans="3:3" x14ac:dyDescent="0.25">
      <c r="C387" s="9"/>
    </row>
    <row r="388" spans="3:3" x14ac:dyDescent="0.25">
      <c r="C388" s="9"/>
    </row>
    <row r="389" spans="3:3" x14ac:dyDescent="0.25">
      <c r="C389" s="9"/>
    </row>
    <row r="390" spans="3:3" x14ac:dyDescent="0.25">
      <c r="C390" s="9"/>
    </row>
    <row r="391" spans="3:3" x14ac:dyDescent="0.25">
      <c r="C391" s="9"/>
    </row>
    <row r="392" spans="3:3" x14ac:dyDescent="0.25">
      <c r="C392" s="9"/>
    </row>
    <row r="393" spans="3:3" x14ac:dyDescent="0.25">
      <c r="C393" s="9"/>
    </row>
    <row r="394" spans="3:3" x14ac:dyDescent="0.25">
      <c r="C394" s="9"/>
    </row>
    <row r="395" spans="3:3" x14ac:dyDescent="0.25">
      <c r="C395" s="9"/>
    </row>
    <row r="396" spans="3:3" x14ac:dyDescent="0.25">
      <c r="C396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>
      <selection activeCell="I9" sqref="I9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70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64" t="s">
        <v>33</v>
      </c>
      <c r="C1" s="73"/>
      <c r="E1" s="64"/>
      <c r="F1" s="64"/>
      <c r="G1" s="64"/>
    </row>
    <row r="2" spans="1:7" ht="33.75" x14ac:dyDescent="0.5">
      <c r="B2" s="19" t="s">
        <v>34</v>
      </c>
      <c r="C2" s="74"/>
      <c r="D2" s="48"/>
      <c r="E2" s="47"/>
      <c r="F2" s="47" t="s">
        <v>5</v>
      </c>
      <c r="G2" s="47"/>
    </row>
    <row r="3" spans="1:7" ht="33.75" x14ac:dyDescent="0.5">
      <c r="B3" s="20" t="s">
        <v>35</v>
      </c>
      <c r="C3" s="75"/>
      <c r="D3" s="72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76" t="s">
        <v>101</v>
      </c>
      <c r="D4" s="69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11" t="str">
        <f>IFERROR(VLOOKUP(1,BD!$G4:AH$5000,2,0),"")</f>
        <v>Lambda</v>
      </c>
      <c r="B5" s="11" t="str">
        <f>IFERROR(VLOOKUP(1,BD!$G4:AI$5000,3,0),"")</f>
        <v>UNTEL</v>
      </c>
      <c r="C5" s="65">
        <f>IFERROR(VLOOKUP(1,BD!$G4:AJ$5000,6,0),"")</f>
        <v>43969</v>
      </c>
      <c r="D5" s="65" t="str">
        <f>IFERROR(VLOOKUP(1,BD!$G4:AK$5000,19,0),"")</f>
        <v>1999 11 1 949 339</v>
      </c>
      <c r="E5" s="3"/>
      <c r="F5" s="3"/>
      <c r="G5" s="3"/>
    </row>
    <row r="6" spans="1:7" x14ac:dyDescent="0.25">
      <c r="A6" s="11" t="str">
        <f>IFERROR(VLOOKUP(1,BD!$G5:AH$5000,2,0),"")</f>
        <v>Essai</v>
      </c>
      <c r="B6" s="11" t="str">
        <f>IFERROR(VLOOKUP(1,BD!$G5:AI$5000,3,0),"")</f>
        <v>OCTET</v>
      </c>
      <c r="C6" s="65">
        <f>IFERROR(VLOOKUP(1,BD!$G5:AJ$5000,6,0),"")</f>
        <v>44149</v>
      </c>
      <c r="D6" s="65" t="str">
        <f>IFERROR(VLOOKUP(1,BD!$G5:AK$5000,19,0),"")</f>
        <v>2007 11 2 254 422</v>
      </c>
      <c r="E6" s="3"/>
      <c r="F6" s="3"/>
      <c r="G6" s="3"/>
    </row>
    <row r="7" spans="1:7" x14ac:dyDescent="0.25">
      <c r="A7" s="11" t="str">
        <f>IFERROR(VLOOKUP(1,BD!$G6:AH$5000,2,0),"")</f>
        <v>Essai</v>
      </c>
      <c r="B7" s="11" t="str">
        <f>IFERROR(VLOOKUP(1,BD!$G6:AI$5000,3,0),"")</f>
        <v>OCTET</v>
      </c>
      <c r="C7" s="65">
        <f>IFERROR(VLOOKUP(1,BD!$G6:AJ$5000,6,0),"")</f>
        <v>44149</v>
      </c>
      <c r="D7" s="65" t="str">
        <f>IFERROR(VLOOKUP(1,BD!$G6:AK$5000,19,0),"")</f>
        <v>2007 11 2 254 422</v>
      </c>
      <c r="E7" s="3"/>
      <c r="F7" s="3"/>
      <c r="G7" s="3"/>
    </row>
    <row r="8" spans="1:7" x14ac:dyDescent="0.25">
      <c r="A8" s="11" t="str">
        <f>IFERROR(VLOOKUP(1,BD!$G7:AH$5000,2,0),"")</f>
        <v>Essai</v>
      </c>
      <c r="B8" s="11" t="str">
        <f>IFERROR(VLOOKUP(1,BD!$G7:AI$5000,3,0),"")</f>
        <v>OCTET</v>
      </c>
      <c r="C8" s="65">
        <f>IFERROR(VLOOKUP(1,BD!$G7:AJ$5000,6,0),"")</f>
        <v>44149</v>
      </c>
      <c r="D8" s="65" t="str">
        <f>IFERROR(VLOOKUP(1,BD!$G7:AK$5000,19,0),"")</f>
        <v>2007 11 2 254 422</v>
      </c>
      <c r="E8" s="3"/>
      <c r="F8" s="3"/>
      <c r="G8" s="3"/>
    </row>
    <row r="9" spans="1:7" x14ac:dyDescent="0.25">
      <c r="A9" s="11" t="str">
        <f>IFERROR(VLOOKUP(1,BD!$G8:AH$5000,2,0),"")</f>
        <v>Essai</v>
      </c>
      <c r="B9" s="11" t="str">
        <f>IFERROR(VLOOKUP(1,BD!$G8:AI$5000,3,0),"")</f>
        <v>OCTET</v>
      </c>
      <c r="C9" s="65">
        <f>IFERROR(VLOOKUP(1,BD!$G8:AJ$5000,6,0),"")</f>
        <v>44149</v>
      </c>
      <c r="D9" s="65" t="str">
        <f>IFERROR(VLOOKUP(1,BD!$G8:AK$5000,19,0),"")</f>
        <v>2007 11 2 254 422</v>
      </c>
      <c r="E9" s="3"/>
      <c r="F9" s="3"/>
      <c r="G9" s="3"/>
    </row>
    <row r="10" spans="1:7" x14ac:dyDescent="0.25">
      <c r="A10" s="11" t="str">
        <f>IFERROR(VLOOKUP(1,BD!$G9:AH$5000,2,0),"")</f>
        <v/>
      </c>
      <c r="B10" s="11" t="str">
        <f>IFERROR(VLOOKUP(1,BD!$G9:AI$5000,3,0),"")</f>
        <v/>
      </c>
      <c r="C10" s="65" t="str">
        <f>IFERROR(VLOOKUP(1,BD!$G9:AJ$5000,6,0),"")</f>
        <v/>
      </c>
      <c r="D10" s="65" t="str">
        <f>IFERROR(VLOOKUP(1,BD!$G9:AK$5000,19,0),"")</f>
        <v/>
      </c>
      <c r="E10" s="3"/>
      <c r="F10" s="3"/>
      <c r="G10" s="3"/>
    </row>
    <row r="11" spans="1:7" x14ac:dyDescent="0.25">
      <c r="A11" s="11" t="str">
        <f>IFERROR(VLOOKUP(1,BD!$G10:AH$5000,2,0),"")</f>
        <v/>
      </c>
      <c r="B11" s="11" t="str">
        <f>IFERROR(VLOOKUP(1,BD!$G10:AI$5000,3,0),"")</f>
        <v/>
      </c>
      <c r="C11" s="65" t="str">
        <f>IFERROR(VLOOKUP(1,BD!$G10:AJ$5000,6,0),"")</f>
        <v/>
      </c>
      <c r="D11" s="65" t="str">
        <f>IFERROR(VLOOKUP(1,BD!$G10:AK$5000,19,0),"")</f>
        <v/>
      </c>
      <c r="E11" s="3"/>
      <c r="F11" s="3"/>
      <c r="G11" s="3"/>
    </row>
    <row r="12" spans="1:7" x14ac:dyDescent="0.25">
      <c r="A12" s="11" t="str">
        <f>IFERROR(VLOOKUP(1,BD!$G11:AH$5000,2,0),"")</f>
        <v/>
      </c>
      <c r="B12" s="11" t="str">
        <f>IFERROR(VLOOKUP(1,BD!$G11:AI$5000,3,0),"")</f>
        <v/>
      </c>
      <c r="C12" s="65" t="str">
        <f>IFERROR(VLOOKUP(1,BD!$G11:AJ$5000,6,0),"")</f>
        <v/>
      </c>
      <c r="D12" s="65" t="str">
        <f>IFERROR(VLOOKUP(1,BD!$G11:AK$5000,19,0),"")</f>
        <v/>
      </c>
      <c r="E12" s="3"/>
      <c r="F12" s="3"/>
      <c r="G12" s="3"/>
    </row>
    <row r="13" spans="1:7" x14ac:dyDescent="0.25">
      <c r="A13" s="11" t="str">
        <f>IFERROR(VLOOKUP(1,BD!$G12:AH$5000,2,0),"")</f>
        <v/>
      </c>
      <c r="B13" s="11" t="str">
        <f>IFERROR(VLOOKUP(1,BD!$G12:AI$5000,3,0),"")</f>
        <v/>
      </c>
      <c r="C13" s="65" t="str">
        <f>IFERROR(VLOOKUP(1,BD!$G12:AJ$5000,6,0),"")</f>
        <v/>
      </c>
      <c r="D13" s="65" t="str">
        <f>IFERROR(VLOOKUP(1,BD!$G12:AK$5000,19,0),"")</f>
        <v/>
      </c>
      <c r="E13" s="3"/>
      <c r="F13" s="3"/>
      <c r="G13" s="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  <vt:lpstr>TABLOA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2020-12-06T15:46:34Z</dcterms:modified>
</cp:coreProperties>
</file>