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300"/>
  </bookViews>
  <sheets>
    <sheet name="Export-02-10-2020" sheetId="1" r:id="rId1"/>
    <sheet name="Export-tarif-cov-oct-20" sheetId="2" r:id="rId2"/>
    <sheet name="Veille" sheetId="3" r:id="rId3"/>
  </sheets>
  <definedNames>
    <definedName name="_xlnm._FilterDatabase" localSheetId="0" hidden="1">'Export-02-10-2020'!$B$1:$E$1053</definedName>
    <definedName name="_xlnm._FilterDatabase" localSheetId="1" hidden="1">'Export-tarif-cov-oct-20'!$A$1:$D$1519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2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797" i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2" i="1"/>
</calcChain>
</file>

<file path=xl/sharedStrings.xml><?xml version="1.0" encoding="utf-8"?>
<sst xmlns="http://schemas.openxmlformats.org/spreadsheetml/2006/main" count="6728" uniqueCount="2899">
  <si>
    <t>Fabricant</t>
  </si>
  <si>
    <t>Nom du Produit</t>
  </si>
  <si>
    <t>Reference</t>
  </si>
  <si>
    <t>PEIGNE A PUCES avec manche pour chien ou chat</t>
  </si>
  <si>
    <t>PEIGNE A PUCES ELECTRONIQUE petits chiens et chats</t>
  </si>
  <si>
    <t>PEIGNE A PUCES Pour Chat</t>
  </si>
  <si>
    <t>Bayer antiparasitaires</t>
  </si>
  <si>
    <t>ADVANTAGE chat et lapin 0-4 Kg / 4 pipettes</t>
  </si>
  <si>
    <t>ADVANTAGE chat et lapin 0-4 Kg / 6 pipettes</t>
  </si>
  <si>
    <t>ADVANTAGE chat et lapin 4-8 Kg / 4 pipettes</t>
  </si>
  <si>
    <t>ADVANTAGE chat et lapin 4-8 Kg / 6 pipettes</t>
  </si>
  <si>
    <t>ADVANTHOME habitat spray  250 ml</t>
  </si>
  <si>
    <t>ADVANTIX "TRES GRAND CHIEN" 4 PIP</t>
  </si>
  <si>
    <t>ADVANTIX "TRES GRAND CHIEN" 6 PIP</t>
  </si>
  <si>
    <t>ADVANTIX chien moyen / 4 pipettes</t>
  </si>
  <si>
    <t>ADVANTIX chien moyen / 6 pipettes</t>
  </si>
  <si>
    <t>ADVANTIX grand chien / 4 pipettes</t>
  </si>
  <si>
    <t>ADVANTIX grand chien / 6 pipettes</t>
  </si>
  <si>
    <t>ADVANTIX petit chien / 4 pipettes</t>
  </si>
  <si>
    <t>ADVANTIX petit chien / 6 pipettes</t>
  </si>
  <si>
    <t>SERESTO collier antiparasitaire pour chat</t>
  </si>
  <si>
    <t>SERESTO collier antiparasitaire pour grand chien</t>
  </si>
  <si>
    <t>SERESTO collier antiparasitaire pour petit chien</t>
  </si>
  <si>
    <t>Bimeda Zootech</t>
  </si>
  <si>
    <t>PUCID'HABITAT SPRAY 400 ML</t>
  </si>
  <si>
    <t>STRECTIS pipettes anti puces chat 0.5-5KG 3 PIP</t>
  </si>
  <si>
    <t>STRECTIS pipettes anti puces chat 0.5-5KG 6 PIP</t>
  </si>
  <si>
    <t>STRECTIS pipettes anti puces chat 5-10KG 3 PIP</t>
  </si>
  <si>
    <t>STRECTIS pipettes anti puces chat 5-10KG 6 PIP</t>
  </si>
  <si>
    <t>Dechra Specific nutrition</t>
  </si>
  <si>
    <t>SPECIFIC  Chien CIW Digestive support : 6 barquettes de 300 grammes</t>
  </si>
  <si>
    <t>SPECIFIC  Chien CIW Digestive support : 7 barquettes de 100 grammes</t>
  </si>
  <si>
    <t>SPECIFIC Chat F-BIO-X Organic Beef : 7 barquettes de 100 g</t>
  </si>
  <si>
    <t>SPECIFIC Chat F-BIO-X Organic Chicken : 7 barquettes de 100 g</t>
  </si>
  <si>
    <t>SPECIFIC Chat FCD Crystal Management : Sac de 0,4KG</t>
  </si>
  <si>
    <t>SPECIFIC Chat FCD Crystal Management : Sac de 2KG</t>
  </si>
  <si>
    <t>SPECIFIC Chat FCD Crystal Management : Sac de 7KG</t>
  </si>
  <si>
    <t>SPECIFIC Chat FCD-L Crystal Prevention Light : Sac de 2 KG</t>
  </si>
  <si>
    <t>SPECIFIC Chat FCD-L Crystal Prevention Light : Sac de 400 g</t>
  </si>
  <si>
    <t>SPECIFIC Chat FCD-L Crystal Prevention Light : Sac de 7 KG</t>
  </si>
  <si>
    <t>SPECIFIC Chat FCW Crystal Management : 7 barquettes de 100 g</t>
  </si>
  <si>
    <t>SPECIFIC Chat FCW-P Crystal Management 12 sachets 85g</t>
  </si>
  <si>
    <t>SPECIFIC Chat FDD-HY Food Allergy Management : Sac de 0,4 KG</t>
  </si>
  <si>
    <t>SPECIFIC Chat FDD-HY Food Allergy Management : Sac de 2KG</t>
  </si>
  <si>
    <t>SPECIFIC Chat FDW FOOD ALLERGY Management  : 7 barquettes de 100G</t>
  </si>
  <si>
    <t>SPECIFIC Chat FED-DM Endocrine Support : Sac de 2 kg</t>
  </si>
  <si>
    <t>SPECIFIC Chat FED-DM Endocrine Support : Sac de 400 g</t>
  </si>
  <si>
    <t>SPECIFIC Chat FEW-DM Endocrine Support : 7 barquettes de 100 g</t>
  </si>
  <si>
    <t>SPECIFIC Chat FGD Senior : Sac de 0,4KG</t>
  </si>
  <si>
    <t>SPECIFIC Chat FGD Senior : Sac de 2 KG</t>
  </si>
  <si>
    <t>SPECIFIC Chat FGD Senior : Sac de 7 KG</t>
  </si>
  <si>
    <t>SPECIFIC Chat FGW Senior : 7 barquettes de 100 g</t>
  </si>
  <si>
    <t>SPECIFIC Chat FID Digestive Support : Sac de 0,4 KG</t>
  </si>
  <si>
    <t>SPECIFIC Chat FID Digestive Support : Sac de 2 KG</t>
  </si>
  <si>
    <t>SPECIFIC Chat FIW Digestive Support : 7 barquettes de 100g</t>
  </si>
  <si>
    <t>SPECIFIC Chat FJD Joint Support : Sac de 0,4 KG</t>
  </si>
  <si>
    <t>SPECIFIC Chat FJD Joint Support : Sac de 2 KG</t>
  </si>
  <si>
    <t>SPECIFIC Chat FJW Joint Support : 7 barquettes de 100 g</t>
  </si>
  <si>
    <t>SPECIFIC Chat FKD Kidney Support : Sac de 0,4 KG</t>
  </si>
  <si>
    <t>SPECIFIC Chat FKD Kidney Support : Sac de 2 KG</t>
  </si>
  <si>
    <t>SPECIFIC Chat FKW Kidney support : 7 barquettes 100g</t>
  </si>
  <si>
    <t>SPECIFIC Chat FKW-P Kidney Support12 sachets 85g</t>
  </si>
  <si>
    <t>SPECIFIC Chat FND Neutered Young : Sac de 0,4 KG</t>
  </si>
  <si>
    <t>SPECIFIC Chat FND Neutered Young : Sac de 2 KG</t>
  </si>
  <si>
    <t>SPECIFIC Chat FOD Omega Plus Skin &amp; Joint Support : sac de 0,4 KG</t>
  </si>
  <si>
    <t>SPECIFIC Chat FOD-HY Allergen Management Plus - Sac de 2 kg</t>
  </si>
  <si>
    <t>SPECIFIC Chat FOD-HY Allergen Management Plus - Sac de 400 g</t>
  </si>
  <si>
    <t>SPECIFIC Chat FOW-HY Allergen Management Plus- 7 barquettes de 100g</t>
  </si>
  <si>
    <t>SPECIFIC Chat FPD Kitten Sac de 0,4 KG</t>
  </si>
  <si>
    <t>SPECIFIC Chat FPD Kitten Sac de 2 KG</t>
  </si>
  <si>
    <t>SPECIFIC Chat FPW Kitten : 7 barquettes de 100 g</t>
  </si>
  <si>
    <t>SPECIFIC Chat FQD-F Atlantic Sardine 0,4kg</t>
  </si>
  <si>
    <t>SPECIFIC Chat FQD-F Atlantic Sardine Sac de 2kg</t>
  </si>
  <si>
    <t>SPECIFIC Chat FRD Weight Reduction : Sac de 0,4 KG</t>
  </si>
  <si>
    <t>SPECIFIC Chat FRD Weight Reduction : Sac de 1,6 KG</t>
  </si>
  <si>
    <t>SPECIFIC Chat FRD Weight Reduction : Sac de 6 KG</t>
  </si>
  <si>
    <t xml:space="preserve">SPECIFIC Chat FRW Weight Reduction : 7 barquettes de 100 g </t>
  </si>
  <si>
    <t>SPECIFIC Chat FSW Struvite Dissolution : 7 barquettes de 100g</t>
  </si>
  <si>
    <t xml:space="preserve">SPECIFIC Chat FXD Adult : Sac de 0,4 KG </t>
  </si>
  <si>
    <t>SPECIFIC Chat FXD Adult : Sac de 2 KG</t>
  </si>
  <si>
    <t>SPECIFIC Chat FXD Adult : Sac de 7 KG</t>
  </si>
  <si>
    <t>SPECIFIC Chat FXW Adult : 7 barquettes de 100 g</t>
  </si>
  <si>
    <t>SPECIFIC Chat FXW-P Adult  12 sachets fraicheur de 85G</t>
  </si>
  <si>
    <t>SPECIFIC CHAT Omega Plus Skin &amp; Joint Support FOD : sac de 2KG</t>
  </si>
  <si>
    <t>SPECIFIC Chien  Chat  F/C-IN-W Intensive Support  : 7 barquettes de 95g</t>
  </si>
  <si>
    <t>SPECIFIC Chien C-BIO-W Beef : 5 Barquettes de 300 g</t>
  </si>
  <si>
    <t>SPECIFIC Chien CAD Active Sac de 10 Kg</t>
  </si>
  <si>
    <t>SPECIFIC Chien CAD Active Sac de 6 Kg</t>
  </si>
  <si>
    <t>SPECIFIC Chien CCD Struvite Management 12 kg</t>
  </si>
  <si>
    <t>SPECIFIC Chien CCD Struvite Management 2 kg</t>
  </si>
  <si>
    <t>SPECIFIC Chien CCD Struvite Management 7kg</t>
  </si>
  <si>
    <t>SPECIFIC Chien CDD Food Allergen Management sac de 12kg</t>
  </si>
  <si>
    <t>SPECIFIC Chien CDD Food Allergen Management sac de 2kg</t>
  </si>
  <si>
    <t>SPECIFIC Chien CDD Food Allergen Management sac de 7kg</t>
  </si>
  <si>
    <t>SPECIFIC Chien CDD-HY Food Allergen Management sac de 12kg</t>
  </si>
  <si>
    <t>SPECIFIC Chien CDD-HY Food Allergen Management sac de 2kg</t>
  </si>
  <si>
    <t>SPECIFIC Chien CDD-HY Food Allergen Management sac de 7kg</t>
  </si>
  <si>
    <t>SPECIFIC Chien CDW Food Allergy Management : 6 barquettes de 300g</t>
  </si>
  <si>
    <t>SPECIFIC Chien CED DM Endocrine Support 6 kg (3 sacs de 2kg)</t>
  </si>
  <si>
    <t>SPECIFIC Chien CED DM Endocrine Support : Sac de 2 kg</t>
  </si>
  <si>
    <t>SPECIFIC Chien CGD-M Senior Medium Breed 12kg</t>
  </si>
  <si>
    <t>SPECIFIC Chien CGD-M Senior Medium Breed 4kg</t>
  </si>
  <si>
    <t>SPECIFIC Chien CGD-M Senior Medium Breed 7kg</t>
  </si>
  <si>
    <t>SPECIFIC Chien CGD-S Senior Small Breed sac de 1kg</t>
  </si>
  <si>
    <t>SPECIFIC Chien CGD-S Senior Small Breed sac de 4kg</t>
  </si>
  <si>
    <t>SPECIFIC Chien CGD-S Senior Small Breed sac de 7kg</t>
  </si>
  <si>
    <t>SPECIFIC Chien CGD-XL Senior Large &amp; Giant Breed 12kg</t>
  </si>
  <si>
    <t>SPECIFIC Chien CGD-XL Senior Large &amp; Giant Breed 4kg</t>
  </si>
  <si>
    <t>SPECIFIC Chien CGW Senior All Breeds : 6 barquettes de 300g</t>
  </si>
  <si>
    <t>SPECIFIC Chien CID Digestive Support 12kg</t>
  </si>
  <si>
    <t>SPECIFIC Chien CID Digestive Support 2kg</t>
  </si>
  <si>
    <t>SPECIFIC Chien CID Digestive Support 7kg</t>
  </si>
  <si>
    <t>SPECIFIC Chien CJD Joint Support 12kg (3 sacs de 4kg)</t>
  </si>
  <si>
    <t>SPECIFIC Chien CJD Joint Support Sac de 2kg</t>
  </si>
  <si>
    <t>SPECIFIC Chien CKD Heart/Kidney Support 12kg (3 sacs de 4kg)</t>
  </si>
  <si>
    <t>SPECIFIC Chien CKD Heart/Kidney Support Sac de 2kg</t>
  </si>
  <si>
    <t>SPECIFIC Chien CKD Heart/Kidney Support Sac de 7kg</t>
  </si>
  <si>
    <t>SPECIFIC Chien CKW Heart/Kidney Support : 6 barquettes de 300g</t>
  </si>
  <si>
    <t>SPECIFIC Chien COD Skin Function Support 12kg (3 sacs de 4kg)</t>
  </si>
  <si>
    <t>SPECIFIC Chien COD Skin Function Support Sac de 2kg</t>
  </si>
  <si>
    <t>SPECIFIC Chien COD Skin Function Support Sac de 7kg</t>
  </si>
  <si>
    <t>SPECIFIC Chien COD-HY Allergen Management Plus 12kg (3 sacs de 4kg)</t>
  </si>
  <si>
    <t>SPECIFIC Chien COD-HY Allergen Management Plus Sac de 2kg</t>
  </si>
  <si>
    <t>SPECIFIC Chien COD-HY Allergen Management Plus Sac de 7kg</t>
  </si>
  <si>
    <t>SPECIFIC Chien COW-HY Allergy Management Plus : 6 Barquettes de 300 g</t>
  </si>
  <si>
    <t>SPECIFIC Chien CPD-M Puppy Medium Breed 12kg</t>
  </si>
  <si>
    <t>SPECIFIC Chien CPD-M Puppy Medium Breed 4kg</t>
  </si>
  <si>
    <t>SPECIFIC Chien CPD-M Puppy Medium Breed 7kg</t>
  </si>
  <si>
    <t>SPECIFIC Chien CPD-M Puppy Medium Breed sac de 1kg</t>
  </si>
  <si>
    <t>SPECIFIC Chien CPD-M Puppy Medium Breed sac de 2,5kg</t>
  </si>
  <si>
    <t>SPECIFIC Chien CPD-S Puppy Small Breed sac de 1kg</t>
  </si>
  <si>
    <t>SPECIFIC Chien CPD-S Puppy Small Breed sac de 4kg</t>
  </si>
  <si>
    <t>SPECIFIC Chien CPD-S Puppy Small Breed sac de 7kg</t>
  </si>
  <si>
    <t>SPECIFIC Chien CPD-XL Puppy Large Breed 12kg</t>
  </si>
  <si>
    <t>SPECIFIC Chien CPD-XL Puppy Large Breed 4kg</t>
  </si>
  <si>
    <t>SPECIFIC Chien CPD-XL Puppy Large Breed sac de 1kg</t>
  </si>
  <si>
    <t>SPECIFIC Chien CPW Puppy All Breeds : 6 Barquettes de 300g</t>
  </si>
  <si>
    <t>SPECIFIC Chien CRD-1 Weight Reduction sac de 1.6kg</t>
  </si>
  <si>
    <t>SPECIFIC Chien CRD-1 Weight Reduction sac de 12kg</t>
  </si>
  <si>
    <t>SPECIFIC Chien CRD-1 Weight Reduction sac de 6kg</t>
  </si>
  <si>
    <t>SPECIFIC Chien CRD-2 Weight Control 1.6kg</t>
  </si>
  <si>
    <t>SPECIFIC Chien CRD-2 Weight Control 12kg</t>
  </si>
  <si>
    <t>SPECIFIC Chien CRD-2 Weight Control 6kg</t>
  </si>
  <si>
    <t>SPECIFIC Chien CRW-1 Weight Reduction 6 barquettes de 300g</t>
  </si>
  <si>
    <t>SPECIFIC Chien CXD-M Adult Medium Sac de 12Kg</t>
  </si>
  <si>
    <t>SPECIFIC Chien CXD-M Adult Medium Sac de 4Kg</t>
  </si>
  <si>
    <t>SPECIFIC Chien CXD-M Adult Medium Sac de 7Kg</t>
  </si>
  <si>
    <t>SPECIFIC Chien CXD-S Small Breed sac de 1kg</t>
  </si>
  <si>
    <t>SPECIFIC Chien CXD-S Small Breed sac de 4kg</t>
  </si>
  <si>
    <t>SPECIFIC Chien CXD-S Small Breed sac de 7kg</t>
  </si>
  <si>
    <t>SPECIFIC Chien CXD-XL Adult Large Breed 12kg</t>
  </si>
  <si>
    <t>SPECIFIC Chien CXD-XL Adult Large Breed 4kg</t>
  </si>
  <si>
    <t>SPECIFIC Chien CXW Adult All Breeds : 6 Barquettes de 300gr</t>
  </si>
  <si>
    <t>Frontline antiparasitaires</t>
  </si>
  <si>
    <t>Frontline Combo Chat 3 Pipettes</t>
  </si>
  <si>
    <t>Frontline Combo Chat 6 Pipettes</t>
  </si>
  <si>
    <t>Frontline Spot-On Chat 4 Pipettes</t>
  </si>
  <si>
    <t>Frontline Spot-On Chat 6 Pipettes</t>
  </si>
  <si>
    <t>FRONTLINE SPRAY pompe flacon spray 100 ml</t>
  </si>
  <si>
    <t>FRONTLINE SPRAY pompe flacon spray 250 ml</t>
  </si>
  <si>
    <t>Greenvet</t>
  </si>
  <si>
    <t>Greenvet Shampoing Insectifuge 250 ml</t>
  </si>
  <si>
    <t>Rhodeo Longue Action 4 Pipettes spot-on pour chats</t>
  </si>
  <si>
    <t>Rhodeo Longue Action 4 Pipettes spot-on pour chiots et chatons</t>
  </si>
  <si>
    <t>Rhodeo Spray antiparasitaire 125ml pour Chiens Chats et NAC</t>
  </si>
  <si>
    <t>Rhodeo Spray antiparasitaire 250ml pour Chiens Chats et NAC</t>
  </si>
  <si>
    <t>Rhodeo Spray antiparasitaire 500ml pour Chiens Chats et NAC</t>
  </si>
  <si>
    <t>Hill's nutrition</t>
  </si>
  <si>
    <t>HILL'S PRESCRIPTION DIET CHAT C/D Multicare au Poisson Sac de 1.5 kg</t>
  </si>
  <si>
    <t>HILL'S PRESCRIPTION DIET CHAT C/D Multicare au Poisson Sac de 5 kg</t>
  </si>
  <si>
    <t>HILL'S PRESCRIPTION DIET CHAT C/D Multicare au Poulet 12 Sachets de 85 g</t>
  </si>
  <si>
    <t>HILL'S PRESCRIPTION DIET CHAT C/D Multicare au Poulet Sac de 1.5 kg</t>
  </si>
  <si>
    <t>HILL'S PRESCRIPTION DIET CHAT C/D Multicare au Poulet Sac de 10 kg</t>
  </si>
  <si>
    <t>HILL'S PRESCRIPTION DIET CHAT C/D Multicare au Poulet Sac de 5 kg</t>
  </si>
  <si>
    <t>HILL'S PRESCRIPTION DIET CHAT C/D Multicare au Saumon 12 Sachets de 85 g</t>
  </si>
  <si>
    <t>HILL'S PRESCRIPTION DIET CHAT C/D Urinary Stress au Poulet 12 Sachets de 85 g</t>
  </si>
  <si>
    <t>HILL'S PRESCRIPTION DIET CHAT C/D Urinary Stress au Poulet Sac de 1.5 kg</t>
  </si>
  <si>
    <t>HILL'S PRESCRIPTION DIET CHAT C/D Urinary Stress au Poulet Sac de 4 kg</t>
  </si>
  <si>
    <t>HILL'S PRESCRIPTION DIET CHAT C/D Urinary Stress au Poulet Sac de 8 kg</t>
  </si>
  <si>
    <t>HILL'S PRESCRIPTION DIET CHAT C/D Urinary Stress au Saumon 12 Sachets de 85 g</t>
  </si>
  <si>
    <t>HILL'S PRESCRIPTION DIET CHAT C/D Urinary Stress Reduced Calorie 12 Sachets de 85 g</t>
  </si>
  <si>
    <t>HILL'S PRESCRIPTION DIET CHAT C/D Urinary Stress Reduced Calorie Sac de 1.5 kg</t>
  </si>
  <si>
    <t>HILL'S PRESCRIPTION DIET CHAT C/D Urinary Stress Reduced Calorie Sac de 8 kg</t>
  </si>
  <si>
    <t>HILL'S PRESCRIPTION DIET CHAT D/D au Canard et aux Petits Pois Sac de 1.5 kg</t>
  </si>
  <si>
    <t>Hill's PRESCRIPTION DIET Chat Gastrointestinal Biome au Poulet 1.5 kg</t>
  </si>
  <si>
    <t>Hill's PRESCRIPTION DIET Chat Gastrointestinal Biome au Poulet 5 kg</t>
  </si>
  <si>
    <t>HILL'S PRESCRIPTION DIET CHAT I/D au Poulet 12 Sachets de 85 g</t>
  </si>
  <si>
    <t>HILL'S PRESCRIPTION DIET CHAT I/D au Saumon 12 Sachets de 85 g</t>
  </si>
  <si>
    <t>HILL'S PRESCRIPTION DIET CHAT I/D Sac de 1.5 kg</t>
  </si>
  <si>
    <t>HILL'S PRESCRIPTION DIET CHAT I/D Sac de 5  kg</t>
  </si>
  <si>
    <t>HILL'S PRESCRIPTION DIET CHAT J/D Sac de 2 kg</t>
  </si>
  <si>
    <t>HILL'S PRESCRIPTION DIET CHAT J/D Sac de 5 kg</t>
  </si>
  <si>
    <t>HILL'S PRESCRIPTION DIET CHAT K/D au Boeuf 12 Sachets de 85 g</t>
  </si>
  <si>
    <t>HILL'S PRESCRIPTION DIET CHAT K/D au Poulet - Sac de 1.5 kg</t>
  </si>
  <si>
    <t>HILL'S PRESCRIPTION DIET CHAT K/D au Poulet - Sac de 5 kg</t>
  </si>
  <si>
    <t>HILL'S PRESCRIPTION DIET CHAT K/D au Poulet 12 Sachets de 85 g</t>
  </si>
  <si>
    <t>HILL'S PRESCRIPTION DIET CHAT K/D au Saumon 12 Sachets de 85 g</t>
  </si>
  <si>
    <t>HILL'S PRESCRIPTION DIET CHAT K/D au Thon Sac de 1.5 kg</t>
  </si>
  <si>
    <t>HILL'S PRESCRIPTION DIET CHAT K/D au Thon Sac de 400 g</t>
  </si>
  <si>
    <t>HILL'S PRESCRIPTION DIET CHAT K/D au Thon Sac de 5 kg</t>
  </si>
  <si>
    <t>HILL'S PRESCRIPTION DIET Chat K/D Early Stage Pack de 12 sachets de 85 g</t>
  </si>
  <si>
    <t>HILL'S PRESCRIPTION DIET Chat K/D Early Stage Sac de 1.4 kg</t>
  </si>
  <si>
    <t>HILL'S PRESCRIPTION DIET Chat K/D Early Stage Sac de 5 kg</t>
  </si>
  <si>
    <t>HILL'S PRESCRIPTION DIET CHAT K/D et Mobility - 12 Sachets de 85 g</t>
  </si>
  <si>
    <t>HILL'S PRESCRIPTION DIET CHAT K/D et Mobility Sac de 2 kg</t>
  </si>
  <si>
    <t>HILL'S PRESCRIPTION DIET CHAT K/D et Mobility Sac de 5 kg</t>
  </si>
  <si>
    <t>HILL'S PRESCRIPTION DIET CHAT L/D Sac de 1.5 kg</t>
  </si>
  <si>
    <t>HILL'S PRESCRIPTION DIET CHAT M/D Sac de 1.5 kg</t>
  </si>
  <si>
    <t>HILL'S PRESCRIPTION DIET CHAT M/D Sac de 5 kg</t>
  </si>
  <si>
    <t>HILL'S PRESCRIPTION DIET CHAT Metabolic au poulet 12 Sachets de 85 g</t>
  </si>
  <si>
    <t>HILL'S PRESCRIPTION DIET CHAT Metabolic et Urinary Stress - Sac de 1.5 kg</t>
  </si>
  <si>
    <t>HILL'S PRESCRIPTION DIET CHAT Metabolic et Urinary Stress au poulet 12 Sachets de 85 g</t>
  </si>
  <si>
    <t>HILL'S PRESCRIPTION DIET CHAT Metabolic Sac de 1.5 kg</t>
  </si>
  <si>
    <t>HILL'S PRESCRIPTION DIET CHAT Metabolic Sac de 4 kg</t>
  </si>
  <si>
    <t>HILL'S PRESCRIPTION DIET CHAT Metabolic Sac de 8 kg</t>
  </si>
  <si>
    <t>HILL'S PRESCRIPTION DIET CHAT R/D Sac de 1.5 kg</t>
  </si>
  <si>
    <t>HILL'S PRESCRIPTION DIET CHAT R/D Sac de 5 kg</t>
  </si>
  <si>
    <t>HILL'S PRESCRIPTION DIET CHAT S/D Sac de 1.5 kg</t>
  </si>
  <si>
    <t>HILL'S PRESCRIPTION DIET CHAT S/D Sac de 5 kg</t>
  </si>
  <si>
    <t>HILL'S PRESCRIPTION DIET CHAT T/D Sac de 1.5 kg</t>
  </si>
  <si>
    <t>HILL'S PRESCRIPTION DIET CHAT T/D Sac de 5 kg</t>
  </si>
  <si>
    <t>HILL'S PRESCRIPTION DIET CHAT W/D  Sac de 1.5 kg</t>
  </si>
  <si>
    <t>HILL'S PRESCRIPTION DIET CHAT W/D  Sac de 5 kg</t>
  </si>
  <si>
    <t>HILL'S PRESCRIPTION DIET CHAT Y/D 24 boites de 156 g</t>
  </si>
  <si>
    <t>HILL'S PRESCRIPTION DIET CHAT Y/D Sac de 1.5 kg</t>
  </si>
  <si>
    <t>HILL'S PRESCRIPTION DIET CHAT Y/D Sac de 5 kg</t>
  </si>
  <si>
    <t>HILL'S PRESCRIPTION DIET CHAT Z/D Sac de 2 kg</t>
  </si>
  <si>
    <t>HILL'S PRESCRIPTION DIET CHIEN C/D Multicare Sac de 12 kg</t>
  </si>
  <si>
    <t>HILL'S PRESCRIPTION DIET CHIEN C/D Multicare Sac de 2 kg</t>
  </si>
  <si>
    <t>HILL'S PRESCRIPTION DIET CHIEN C/D Multicare Sac de 5 kg</t>
  </si>
  <si>
    <t>HILL'S PRESCRIPTION DIET CHIEN D/D Canard et Riz Sac de 12 kg</t>
  </si>
  <si>
    <t>HILL'S PRESCRIPTION DIET CHIEN D/D Canard et Riz Sac de 2 kg</t>
  </si>
  <si>
    <t>HILL'S PRESCRIPTION DIET CHIEN D/D Canard et Riz Sac de 5 kg</t>
  </si>
  <si>
    <t>HILL'S PRESCRIPTION DIET CHIEN D/D Saumon et Riz Sac de 12 kg</t>
  </si>
  <si>
    <t>HILL'S PRESCRIPTION DIET CHIEN Derm Defense Skin Care - Sac de 12 kg</t>
  </si>
  <si>
    <t>HILL'S PRESCRIPTION DIET CHIEN Derm Defense Skin Care - Sac de 2 kg</t>
  </si>
  <si>
    <t>HILL'S PRESCRIPTION DIET CHIEN Derm Defense Skin Care - Sac de 5 kg</t>
  </si>
  <si>
    <t>Hill's PRESCRIPTION DIET CHIEN Gastrointestinal Biome au poulet - Sac de 10kg</t>
  </si>
  <si>
    <t>Hill's PRESCRIPTION DIET Chien Gastrointestinal Biome au poulet 1,5kg</t>
  </si>
  <si>
    <t>HILL'S PRESCRIPTION DIET CHIEN I/D Low Fat Sac de 1.5 kg</t>
  </si>
  <si>
    <t>HILL'S PRESCRIPTION DIET CHIEN I/D Low Fat Sac de 12 kg</t>
  </si>
  <si>
    <t>HILL'S PRESCRIPTION DIET CHIEN I/D Low Fat Sac de 6 kg</t>
  </si>
  <si>
    <t>HILL'S PRESCRIPTION DIET CHIEN I/D Sac de 12 kg</t>
  </si>
  <si>
    <t>HILL'S PRESCRIPTION DIET CHIEN I/D Sac de 2 kg</t>
  </si>
  <si>
    <t>HILL'S PRESCRIPTION DIET CHIEN I/D Sac de 5 kg</t>
  </si>
  <si>
    <t>HILL'S PRESCRIPTION DIET CHIEN I/D Sensitive Sac de 1.5 kg</t>
  </si>
  <si>
    <t>HILL'S PRESCRIPTION DIET CHIEN I/D Sensitive Sac de 12 kg</t>
  </si>
  <si>
    <t>HILL'S PRESCRIPTION DIET CHIEN I/D Sensitive Sac de 5 kg</t>
  </si>
  <si>
    <t>HILL'S PRESCRIPTION DIET CHIEN I/D Stress Mini au Poulet Sac de 1.5 kg</t>
  </si>
  <si>
    <t>HILL'S PRESCRIPTION DIET CHIEN I/D Stress Mini au Poulet Sac de 5 kg</t>
  </si>
  <si>
    <t>HILL'S PRESCRIPTION DIET CHIEN J/D Mini Sac de 2 kg</t>
  </si>
  <si>
    <t>HILL'S PRESCRIPTION DIET CHIEN J/D Mini Sac de 5 kg</t>
  </si>
  <si>
    <t>HILL'S PRESCRIPTION DIET CHIEN J/D Reduced Calorie Sac de 12 kg</t>
  </si>
  <si>
    <t>HILL'S PRESCRIPTION DIET CHIEN J/D Reduced Calorie Sac de 4 kg</t>
  </si>
  <si>
    <t>HILL'S PRESCRIPTION DIET CHIEN J/D Sac de 12 kg</t>
  </si>
  <si>
    <t>HILL'S PRESCRIPTION DIET CHIEN J/D Sac de 2 kg</t>
  </si>
  <si>
    <t>HILL'S PRESCRIPTION DIET CHIEN J/D Sac de 5 kg</t>
  </si>
  <si>
    <t>HILL'S PRESCRIPTION DIET CHIEN K/D Early Stage Sac de 1,8KG</t>
  </si>
  <si>
    <t>HILL'S PRESCRIPTION DIET CHIEN K/D Early Stage Sac de 5 KG</t>
  </si>
  <si>
    <t>HILL'S PRESCRIPTION DIET CHIEN K/D et Mobility Support Sac de 12 kg</t>
  </si>
  <si>
    <t>HILL'S PRESCRIPTION DIET CHIEN K/D et Mobility Support Sac de 5 kg</t>
  </si>
  <si>
    <t>HILL'S PRESCRIPTION DIET CHIEN K/D Sac de 12 kg</t>
  </si>
  <si>
    <t>HILL'S PRESCRIPTION DIET CHIEN K/D Sac de 2 kg</t>
  </si>
  <si>
    <t>HILL'S PRESCRIPTION DIET CHIEN K/D Sac de 5 kg</t>
  </si>
  <si>
    <t>HILL'S PRESCRIPTION DIET CHIEN L/D Sac de 12 kg</t>
  </si>
  <si>
    <t>HILL'S PRESCRIPTION DIET CHIEN L/D Sac de 2 kg</t>
  </si>
  <si>
    <t>HILL'S PRESCRIPTION DIET CHIEN L/D Sac de 5 kg</t>
  </si>
  <si>
    <t>HILL'S PRESCRIPTION DIET CHIEN Metabolic + Urinary - Sac de 12 kg</t>
  </si>
  <si>
    <t>HILL'S PRESCRIPTION DIET CHIEN Metabolic + Urinary 2KG</t>
  </si>
  <si>
    <t>HILL'S PRESCRIPTION DIET CHIEN Metabolic et Mobility - Sac de 12 kg</t>
  </si>
  <si>
    <t>HILL'S PRESCRIPTION DIET CHIEN Metabolic et Mobility Sac de 4 kg</t>
  </si>
  <si>
    <t>HILL'S PRESCRIPTION DIET CHIEN Metabolic Sac de 1.5 kg</t>
  </si>
  <si>
    <t>HILL'S PRESCRIPTION DIET CHIEN Metabolic Sac de 12 kg</t>
  </si>
  <si>
    <t>HILL'S PRESCRIPTION DIET CHIEN Metabolic Sac de 4 kg</t>
  </si>
  <si>
    <t>HILL'S PRESCRIPTION DIET CHIEN Mini Metabolic Sac de 1.5 kg</t>
  </si>
  <si>
    <t>HILL'S PRESCRIPTION DIET CHIEN Mini Metabolic Sac de 6 kg</t>
  </si>
  <si>
    <t>HILL'S PRESCRIPTION DIET CHIEN R/D Mini Sac de 1.5 kg</t>
  </si>
  <si>
    <t>HILL'S PRESCRIPTION DIET CHIEN R/D Mini Sac de 6 kg</t>
  </si>
  <si>
    <t>HILL'S PRESCRIPTION DIET CHIEN R/D Sac de 12 kg</t>
  </si>
  <si>
    <t>HILL'S PRESCRIPTION DIET CHIEN R/D Sac de 4 kg</t>
  </si>
  <si>
    <t>HILL'S PRESCRIPTION DIET CHIEN T/D Mini Sac de 3 kg</t>
  </si>
  <si>
    <t>HILL'S PRESCRIPTION DIET CHIEN T/D Sac de 10 kg</t>
  </si>
  <si>
    <t>HILL'S PRESCRIPTION DIET CHIEN T/D Sac de 3 kg</t>
  </si>
  <si>
    <t>HILL'S PRESCRIPTION DIET CHIEN U/D calculs urinaires - sac de 5 Kg</t>
  </si>
  <si>
    <t>HILL'S PRESCRIPTION DIET CHIEN U/D Sac de 12 kg</t>
  </si>
  <si>
    <t>HILL'S PRESCRIPTION DIET CHIEN W/D Mini Sac de  1.5 kg</t>
  </si>
  <si>
    <t>HILL'S PRESCRIPTION DIET CHIEN W/D Mini Sac de  6 kg</t>
  </si>
  <si>
    <t>HILL'S PRESCRIPTION DIET CHIEN W/D Sac de 12kg</t>
  </si>
  <si>
    <t>HILL'S PRESCRIPTION DIET CHIEN W/D Sac de 4 kg</t>
  </si>
  <si>
    <t>HILL'S PRESCRIPTION DIET CHIEN Z/D - Sac de 8 kg</t>
  </si>
  <si>
    <t>HILL'S PRESCRIPTION DIET CHIEN Z/D Mini Sac de 1.5 kg</t>
  </si>
  <si>
    <t>HILL'S PRESCRIPTION DIET CHIEN Z/D Sac de 3 kg</t>
  </si>
  <si>
    <t>HILL'S SCIENCE PLAN CHAT Adult  au Poulet - 12 sachets repas de 85 g</t>
  </si>
  <si>
    <t>HILL'S SCIENCE PLAN CHAT Adult  au Poulet - Sac de 15 Kg</t>
  </si>
  <si>
    <t>HILL'S SCIENCE PLAN CHAT Adult - Pack mixte 12 sachets de 85 g</t>
  </si>
  <si>
    <t>HILL'S SCIENCE PLAN CHAT Adult au Poulet - Sac de 1,5 Kg</t>
  </si>
  <si>
    <t>HILL'S SCIENCE PLAN CHAT Adult au Poulet - Sac de 10 Kgs</t>
  </si>
  <si>
    <t>HILL'S SCIENCE PLAN CHAT Adult au Poulet - Sac de 3 Kg</t>
  </si>
  <si>
    <t>HILL'S SCIENCE PLAN CHAT Adult au Thon - Sac de 1.5 kg</t>
  </si>
  <si>
    <t>HILL'S SCIENCE PLAN CHAT Adult Hairball Indoor au Poulet - Sac de 3 kg</t>
  </si>
  <si>
    <t>HILL'S SCIENCE PLAN CHAT Adult Hairball Indoor au Poulet- Sac de 1.5 kg</t>
  </si>
  <si>
    <t>HILL'S SCIENCE PLAN CHAT Adult Light au Poulet - Lot de 12 sachets repas de 85 g</t>
  </si>
  <si>
    <t>HILL'S SCIENCE PLAN CHAT Adult Light au Poulet - Sac de 1,5 Kg</t>
  </si>
  <si>
    <t>HILL'S SCIENCE PLAN CHAT Adult Light au Poulet - Sac de 10 Kg</t>
  </si>
  <si>
    <t>HILL'S SCIENCE PLAN CHAT Adult Light au Poulet -Sac de 3 Kg</t>
  </si>
  <si>
    <t>HILL'S SCIENCE PLAN CHAT Adult Light au Poulet et au Poisson - Boite de 12 sachets de 85 g</t>
  </si>
  <si>
    <t>HILL'S SCIENCE PLAN CHAT Adult Light Au Thon - Sac de 1.5 Kg</t>
  </si>
  <si>
    <t>HILL'S SCIENCE PLAN CHAT Adult Light au Thon - Sac de 7 Kgs</t>
  </si>
  <si>
    <t>HILL'S SCIENCE PLAN CHAT Adult Sensitive Stomach &amp; Skin au Poulet- Sac de 1.5 kg</t>
  </si>
  <si>
    <t>HILL'S SCIENCE PLAN CHAT Kitten  au Thon - Sac de 1.5 KG</t>
  </si>
  <si>
    <t>HILL'S SCIENCE PLAN CHAT Kitten au Poulet - Sac de 1.5 kg</t>
  </si>
  <si>
    <t>HILL'S SCIENCE PLAN CHAT Kitten au Poulet - Sac de 3 kg</t>
  </si>
  <si>
    <t>HILL'S SCIENCE PLAN CHAT Kitten au Poulet - Sac de 300 g</t>
  </si>
  <si>
    <t>HILL'S SCIENCE PLAN CHAT Kitten First Nutrition Mousse 24 boites de 82 G</t>
  </si>
  <si>
    <t>HILL'S SCIENCE PLAN CHAT Mature 7+ au Poulet - Lot de 12 sachets repas de 85g</t>
  </si>
  <si>
    <t>HILL'S SCIENCE PLAN CHAT Mature Adult 7+  au Poulet - Sac de 3 Kgs</t>
  </si>
  <si>
    <t>HILL'S SCIENCE PLAN CHAT Mature Adult 7+ -Pack mixte de 12 sachets repas de 85 g</t>
  </si>
  <si>
    <t>HILL'S SCIENCE PLAN CHAT Mature Adult 7+ au Poulet - Sac de 1,5kg</t>
  </si>
  <si>
    <t>HILL'S SCIENCE PLAN CHAT Mature Adult 7+ au Thon -Sac de 1.5 Kg</t>
  </si>
  <si>
    <t>HILL'S SCIENCE PLAN CHAT Mature Adult 7+ Hairball Indoor au Poulet- Sac de 1.5 Kg</t>
  </si>
  <si>
    <t>HILL'S SCIENCE PLAN CHAT Mature Adult 7+ Light au Poulet - Sac de 1,5 Kg</t>
  </si>
  <si>
    <t>HILL'S SCIENCE PLAN CHIEN Adult au Poulet - Lot de 12 boites de 370 G</t>
  </si>
  <si>
    <t>HILL'S SCIENCE PLAN CHIEN Adult Healthy Mobility Large Breed au Poulet - Sac de 14 Kg</t>
  </si>
  <si>
    <t>HILL'S SCIENCE PLAN CHIEN Adult Healthy Mobility Medium - Sac de 14 Kg</t>
  </si>
  <si>
    <t>HILL'S SCIENCE PLAN CHIEN Adult Large Breed au Poulet - Sac de 14 kg</t>
  </si>
  <si>
    <t>HILL'S SCIENCE PLAN CHIEN Adult Large Breed au Poulet- Sac de 18 Kg</t>
  </si>
  <si>
    <t>HILL'S SCIENCE PLAN CHIEN Adult Light - Lot de 12 boites de 370 g</t>
  </si>
  <si>
    <t>HILL'S SCIENCE PLAN CHIEN Adult Light Medium au Poulet - Sac de 14 Kg</t>
  </si>
  <si>
    <t>HILL'S SCIENCE PLAN CHIEN Adult Light Medium au Poulet - Sac de 2,5 kg</t>
  </si>
  <si>
    <t>HILL'S SCIENCE PLAN CHIEN Adult Light Small &amp; Mini au Poulet - Sac de 1.5 kg</t>
  </si>
  <si>
    <t>HILL'S SCIENCE PLAN CHIEN Adult Medium au Poulet - Sac de 14 kg</t>
  </si>
  <si>
    <t>HILL'S SCIENCE PLAN CHIEN Adult Medium au Poulet - Sac de 2,5 Kg</t>
  </si>
  <si>
    <t>HILL'S SCIENCE PLAN CHIEN Adult Medium Sensitive Stomach &amp; Skin au Poulet- Sac de 14 kg</t>
  </si>
  <si>
    <t>HILL'S SCIENCE PLAN CHIEN Adult Performance - Sac de 14 kg</t>
  </si>
  <si>
    <t>HILL'S SCIENCE PLAN CHIEN Adult Small &amp; Mini au Poulet - Sac de 1.5 kg</t>
  </si>
  <si>
    <t>HILL'S SCIENCE PLAN CHIEN Adult Small &amp; Mini au Poulet - Sac de 3 Kg</t>
  </si>
  <si>
    <t>HILL'S SCIENCE PLAN CHIEN Adult Small&amp; Mini au Poulet - Sac de 6 Kg</t>
  </si>
  <si>
    <t>HILL'S SCIENCE PLAN CHIEN Mature Adult 6+ Large Breed - Sac de 18 Kg</t>
  </si>
  <si>
    <t>HILL'S SCIENCE PLAN CHIEN Mature Adult 6+ Large Breed- Sac de 14 kg</t>
  </si>
  <si>
    <t>HILL'S SCIENCE PLAN CHIEN Mature Adult 7+ Light Medium au Poulet - Sac de 14 Kg</t>
  </si>
  <si>
    <t>HILL'S SCIENCE PLAN CHIEN Mature Adult 7+ Light Small &amp; Mini au Poulet -  Sac de 2,5 Kg</t>
  </si>
  <si>
    <t>HILL'S SCIENCE PLAN CHIEN Mature Adult 7+ Medium - Sac de 14 kg</t>
  </si>
  <si>
    <t>HILL'S SCIENCE PLAN CHIEN Mature Adult 7+ Medium au Poulet - Sac de 2.5 kg</t>
  </si>
  <si>
    <t>HILL'S SCIENCE PLAN CHIEN Mature Adult 7+ Small &amp; Mini - Sac de 3 kg</t>
  </si>
  <si>
    <t>HILL'S SCIENCE PLAN CHIEN Mature Adult 7+ Small &amp; Mini - Sac de 6 Kg</t>
  </si>
  <si>
    <t>HILL'S SCIENCE PLAN CHIEN Mature Adult au Poulet - 12 boites de 370 g</t>
  </si>
  <si>
    <t>HILL'S SCIENCE PLAN CHIEN Puppy au Poulet - 12 boites de 370 g</t>
  </si>
  <si>
    <t>HILL'S SCIENCE PLAN CHIEN Puppy Medium au Poulet - Sac de 14 Kg</t>
  </si>
  <si>
    <t>HILL'S SCIENCE PLAN CHIEN Puppy Medium au Poulet - Sac de 2.5 Kg</t>
  </si>
  <si>
    <t>HILL'S SCIENCE PLAN CHIEN Puppy Small&amp;Mini au Poulet - Sac de 3 kg</t>
  </si>
  <si>
    <t>HILL'S VET ESSENTIALS  CHAT Adult au Saumon - Boite de 12 sachets repas</t>
  </si>
  <si>
    <t>HILL'S VET ESSENTIALS CHAT Adult au Poulet - Boite de 12 Sachets repas de 85 g</t>
  </si>
  <si>
    <t>HILL'S VET ESSENTIALS CHAT Adult au Poulet - Sac de 14 kg</t>
  </si>
  <si>
    <t>HILL'S VET ESSENTIALS CHAT Adult au Poulet et au Saumon - Boite de 12 sachets repas de 85 g</t>
  </si>
  <si>
    <t>HILL'S VET ESSENTIALS CHAT Kitten Growth au Poulet - Sac de 2.5 kg</t>
  </si>
  <si>
    <t>HILL'S VET ESSENTIALS CHAT Mature ADult Dental Health au Poulet -Sac de 2,5kg</t>
  </si>
  <si>
    <t>HILL'S VET ESSENTIALS CHAT Neutered Mature Adult au Poulet - Sac de 1,5 Kg</t>
  </si>
  <si>
    <t>HILL'S VET ESSENTIALS CHAT Neutered Mature Adult au Poulet - Sac de 2.5 kg</t>
  </si>
  <si>
    <t>HILL'S VET ESSENTIALS CHAT Neutered Young Adult au Poulet - Sac de 1.5 kg</t>
  </si>
  <si>
    <t>HILL'S VET ESSENTIALS CHAT Neutered Young Adult au Poulet - Sac de 14 Kg</t>
  </si>
  <si>
    <t>HILL'S VET ESSENTIALS CHAT Neutered Young Adult au Poulet - Sac de 2.5 kg</t>
  </si>
  <si>
    <t>HILL'S VET ESSENTIALS CHAT Neutered Young Adult au Poulet - Sac de 8 Kg</t>
  </si>
  <si>
    <t>HILL'S VET ESSENTIALS CHAT Neutered Young Adult au Thon - Sac de 1.5 kg</t>
  </si>
  <si>
    <t>HILL'S VET ESSENTIALS CHAT Neutered Young Adult au Thon - Sac de 2.5 kg</t>
  </si>
  <si>
    <t>HILL'S VET ESSENTIALS CHAT Young Adult Dental Health au Poulet - Sac de 1,5 Kg</t>
  </si>
  <si>
    <t>HILL'S VET ESSENTIALS CHAT Young Adult Dental Health au Poulet - Sac de 10 Kg</t>
  </si>
  <si>
    <t>HILL'S VET ESSENTIALS CHAT Young Adult Dental Health au Poulet - Sac de 2.5 kg</t>
  </si>
  <si>
    <t>HILL'S VET ESSENTIALS CHAT Young Adult Dental Health au Poulet - Sac de 6,5 Kg</t>
  </si>
  <si>
    <t>HILL'S VET ESSENTIALS CHIEN Adult Dental Health Grandes Races - Sac de 13 Kg</t>
  </si>
  <si>
    <t>HILL'S VET ESSENTIALS CHIEN Adult Dental Health Medium au Poulet - Sac de 10 Kg</t>
  </si>
  <si>
    <t>HILL'S VET ESSENTIALS CHIEN Adult Dental Health Medium au Poulet - Sac de 2 Kg</t>
  </si>
  <si>
    <t>HILL'S VET ESSENTIALS CHIEN Adult Dental Health Mini - Sac de 7Kg</t>
  </si>
  <si>
    <t>HILL'S VET ESSENTIALS CHIEN Adult Mini - Sac de 2 Kg</t>
  </si>
  <si>
    <t>HILL'S VET ESSENTIALS CHIEN Mature Adult Dental Health - Sac de 2 Kg</t>
  </si>
  <si>
    <t>HILL'S VET ESSENTIALS CHIEN Mature Adult Dental Health Medium &amp; Large - Sac de 10 Kg</t>
  </si>
  <si>
    <t>HILL'S VET ESSENTIALS CHIEN Mature Adult Dental Health Mini - Sac de 2 Kg</t>
  </si>
  <si>
    <t>HILL'S VET ESSENTIALS CHIEN Mature Adult Dental Health Mini - Sac de 7 Kg</t>
  </si>
  <si>
    <t>HILL'S VET ESSENTIALS CHIEN Neutered Adult Large - Sac de 12 Kg</t>
  </si>
  <si>
    <t>HILL'S VET ESSENTIALS CHIEN Neutered Adult Medium - Sac de 10 Kg</t>
  </si>
  <si>
    <t>HILL'S VET ESSENTIALS CHIEN Neutered Adult Medium - Sac de 2 Kg</t>
  </si>
  <si>
    <t>HILL'S VET ESSENTIALS CHIEN Neutered Adult Mini - Sac de 1,5 Kg</t>
  </si>
  <si>
    <t>HILL'S VET ESSENTIALS CHIEN Neutered Adult Mini - Sac de 6 Kg</t>
  </si>
  <si>
    <t>HILL'S VET ESSENTIALS CHIEN Puppy Growth Large Breed - Sac de 12 Kg</t>
  </si>
  <si>
    <t>HILL'S VET ESSENTIALS CHIEN Puppy Growth Large Breed au Poulet - Sac de 16 kg</t>
  </si>
  <si>
    <t>HILL'S VET ESSENTIALS CHIEN Puppy Growth Medium - Sac de 2 Kg</t>
  </si>
  <si>
    <t>HILL'S VET ESSENTIALS CHIEN Puppy Growth Mini - Sac de 7 Kg</t>
  </si>
  <si>
    <t>HILL'S VET ESSENTIALS CHIEN Puppy Growth Mini- Sac de 2 Kg</t>
  </si>
  <si>
    <t>HILL'S VET ESSENTIALS NO GRAIN CHAT Adult au Thon - Sac de 1.5 kg</t>
  </si>
  <si>
    <t>HILL'S VET ESSENTIALS NO GRAIN CHAT Adult au Thon - Sac de 2.5 kg</t>
  </si>
  <si>
    <t>HILL'S VET ESSENTIALS NO GRAIN CHAT Adult au Thon - Sac de 8 kg</t>
  </si>
  <si>
    <t>HILL'S VET ESSENTIALS NO GRAIN CHIEN Adult  Medium au Thon - Sac de 10 kg</t>
  </si>
  <si>
    <t>HILL'S VET ESSENTIALS NO GRAIN CHIEN Adult  Medium au Thon - Sac de 2 kg</t>
  </si>
  <si>
    <t>HILL'S VET ESSENTIALS NO GRAIN CHIEN Adult  Small &amp; Mini au Thon - Sac de 2 kg</t>
  </si>
  <si>
    <t>HILL'S VET ESSENTIALS NO GRAIN CHIEN Adult  Small &amp; Mini au Thon - Sac de 7 kg</t>
  </si>
  <si>
    <t>HILL'S VETESSENTIALS CHIEN Puppy Growth Medium - Sac de 10 Kg</t>
  </si>
  <si>
    <t>HILLâ€™S VET ESSENTIALS CHAT Kitten Growth - Sac de 1,5 Kg</t>
  </si>
  <si>
    <t>HILLâ€™S VET ESSENTIALS CHAT Mature Adult Dental Health au Poulet - Sac de 1,5 Kg</t>
  </si>
  <si>
    <t>HILLâ€™S VET ESSENTIALS CHAT Mature Adult Dental Health au Poulet - Sac de 6,5 Kg</t>
  </si>
  <si>
    <t>MP Labo</t>
  </si>
  <si>
    <t>MP Habitat insecticide Diffuseur 210 ml</t>
  </si>
  <si>
    <t>MSD intervet schering plough</t>
  </si>
  <si>
    <t>SCALIBOR collier antiparasitaire pour grand chien</t>
  </si>
  <si>
    <t>SCALIBOR collier antiparasitaire pour petit et moyen chien</t>
  </si>
  <si>
    <t>PREFERENCE CHIEN SANS CEREALES - Sac de 10KG</t>
  </si>
  <si>
    <t>PREFERENCE CHIEN SANS CEREALES - Sac de 3KG</t>
  </si>
  <si>
    <t>Purina ProPlan nutrition</t>
  </si>
  <si>
    <t>PROPLAN CHAT Adult au Poulet - 24 boites de 85gr</t>
  </si>
  <si>
    <t>PROPLAN CHAT Adult Light - Sac de 1,5Kg</t>
  </si>
  <si>
    <t>PROPLAN CHAT Adult Light - Sac de 10Kg</t>
  </si>
  <si>
    <t>PROPLAN CHAT Adult Light - Sac de 3Kg</t>
  </si>
  <si>
    <t>PROPLAN Chat Adult Original croquettes au Poulet -1 sac de 400gr</t>
  </si>
  <si>
    <t>PROPLAN Chat Adult Original croquettes au Poulet sac de 1.5 kg</t>
  </si>
  <si>
    <t>PROPLAN Chat Adult Original croquettes au Poulet sac de 10 kg</t>
  </si>
  <si>
    <t>PROPLAN Chat Adult Original croquettes au Poulet sac de 3 kg</t>
  </si>
  <si>
    <t>PROPLAN Chat Adult Original croquettes au Saumon -1 sac de 400 gr</t>
  </si>
  <si>
    <t>PROPLAN Chat Adult Original croquettes au Saumon sac de 1.5kg</t>
  </si>
  <si>
    <t>PROPLAN Chat Adult Original croquettes au Saumon sac de 10 kg</t>
  </si>
  <si>
    <t>PROPLAN Chat Adult Original croquettes au Saumon sac de 3 kg</t>
  </si>
  <si>
    <t>PROPLAN CHAT Adulte Elegant croquettes au Saumon 1.5kg</t>
  </si>
  <si>
    <t>PROPLAN CHAT Baby Kitten - 24 boites de 95gr</t>
  </si>
  <si>
    <t>PROPLAN Chat Elegant Adult croquettes au saumon sac de 3 kg</t>
  </si>
  <si>
    <t>PROPLAN CHAT Elegant au Saumon - 1 sac de 400gr</t>
  </si>
  <si>
    <t>PROPLAN CHAT Junior au Poulet - 24 boites de 85gr</t>
  </si>
  <si>
    <t>PROPLAN Chat Kitten Sterilised croquettes au saumon sac 1.5 kg</t>
  </si>
  <si>
    <t>PROPLAN Chat Kitten Sterilised croquettes au saumon sac 3 kg</t>
  </si>
  <si>
    <t>PROPLAN CHAT Nutrisavour Delicate au Boeuf - 10 sachets 85 gr</t>
  </si>
  <si>
    <t>PROPLAN CHAT Nutrisavour Delicate au Poisson - 10 sachets fraicheur de 85 gr</t>
  </si>
  <si>
    <t>PROPLAN CHAT Nutrisavour Delicate au Poisson - 24 sachets fraicheur de 85 gr</t>
  </si>
  <si>
    <t>PROPLAN CHAT Nutrisavour Housecat au Saumon - 10 sachets fraicheur de 85gr</t>
  </si>
  <si>
    <t>PROPLAN CHAT Nutrisavour Housecat au Saumon - 24 sachets fraicheur de 85gr</t>
  </si>
  <si>
    <t>PROPLAN CHAT Nutrisavour Housecat Dinde - 10 sachets fraicheur de 85gr</t>
  </si>
  <si>
    <t>PROPLAN CHAT Nutrisavour Sterilised au Poulet - 10 sachets fraicheur de 85 gr (lot de 2)</t>
  </si>
  <si>
    <t>PROPLAN CHAT Nutrisavour Sterilised au Poulet - 24 sachets fraicheur de 85 gr</t>
  </si>
  <si>
    <t>PROPLAN CHAT Nutrisavour Sterilised Boeuf - 24 sachets fraicheur de 85 gr</t>
  </si>
  <si>
    <t>PROPLAN Chat Original Kitten croquettes au poulet sac 1.5 kg</t>
  </si>
  <si>
    <t>PROPLAN Chat Original Kitten croquettes au poulet sac 10 kg</t>
  </si>
  <si>
    <t>PROPLAN Chat Original Kitten croquettes au poulet sac 3 kg</t>
  </si>
  <si>
    <t>PROPLAN CHAT Original Kitten Poulet - 1 sac de 400 gr</t>
  </si>
  <si>
    <t>PROPLAN Chat Original Senior LONGEVIS au Saumon - sac de 1.5 kg</t>
  </si>
  <si>
    <t>PROPLAN Chat Original Senior LONGEVIS au Saumon sac de 3kg</t>
  </si>
  <si>
    <t>PROPLAN CHAT Sterilised Adult Optisavour Cabillaud Truite 3kg</t>
  </si>
  <si>
    <t>PROPLAN CHAT Sterilised Adult Optisavour Canard Foie 3kg</t>
  </si>
  <si>
    <t>PROPLAN CHAT Sterilised au Saumon - 24 boites de 85gr</t>
  </si>
  <si>
    <t>PROPLAN CHIEN Adult 7+ Medium&amp;Large OPTIAGE au poulet - Sac de 14Kg</t>
  </si>
  <si>
    <t>PROPLAN CHIEN Adult 7+ Medium&amp;Large OPTIAGE au poulet - Sac de 3Kg</t>
  </si>
  <si>
    <t>PROPLAN CHIEN Adult 7+ Medium&amp;Large OPTIDERMA au saumon - 14Kg</t>
  </si>
  <si>
    <t>PROPLAN CHIEN Adult 7+ Medium&amp;Large OPTIDERMA au saumon - 3Kg</t>
  </si>
  <si>
    <t>PROPLAN CHIEN Adult 9+ Small&amp;Mini OPTIAGE au poulet - Sac de 3Kg</t>
  </si>
  <si>
    <t>PROPLAN CHIEN Adult 9+ Small&amp;Mini OPTIAGE au poulet - Sac de 7Kg</t>
  </si>
  <si>
    <t>PROPLAN CHIEN Adult All Size LIGHT - Sac de 14Kg</t>
  </si>
  <si>
    <t>PROPLAN CHIEN Adult All Size LIGHT - Sac de 3Kg</t>
  </si>
  <si>
    <t>PROPLAN CHIEN Adult All Size LIGHT - Sac de 7Kg</t>
  </si>
  <si>
    <t>PROPLAN CHIEN Adult Large Athletic OPTIBALANCE au Poulet - 14Kg</t>
  </si>
  <si>
    <t>PROPLAN CHIEN Adult Large Athletic OPTIDERMA au Saumon- Sac de 14Kg</t>
  </si>
  <si>
    <t>PROPLAN CHIEN Adult Large Robust OPTIBALANCE au Poulet - Sac de 14Kg</t>
  </si>
  <si>
    <t>PROPLAN CHIEN Adult Large Robust OPTIDERMA au Saumon - Sac de 14Kg</t>
  </si>
  <si>
    <t>PROPLAN CHIEN Adult Medium OPTIBALANCE au Poulet - Sac de 14Kg +2.5kg</t>
  </si>
  <si>
    <t>PROPLAN CHIEN Adult Medium OPTIBALANCE au Poulet - Sac de 3Kg</t>
  </si>
  <si>
    <t>PROPLAN CHIEN Adult Medium OPTIBALANCE au Poulet - Sac de 7Kg</t>
  </si>
  <si>
    <t>PROPLAN CHIEN Adult Medium OPTIDERMA au Saumon - Sac de 14Kg</t>
  </si>
  <si>
    <t>PROPLAN CHIEN Adult Medium OPTIDERMA au Saumon - Sac de 3Kg</t>
  </si>
  <si>
    <t>PROPLAN CHIEN Adult Medium OPTIDERMA au Saumon - Sac de 7Kg</t>
  </si>
  <si>
    <t>PROPLAN CHIEN Adult Small &amp; Mini Optidigest Grain Free 2.5 kg</t>
  </si>
  <si>
    <t>PROPLAN CHIEN Adult Small &amp; Mini Optidigest Grain Free 7 kg</t>
  </si>
  <si>
    <t>PROPLAN CHIEN Adult Small &amp; Mini Optidigest Grain Free 700 gr</t>
  </si>
  <si>
    <t>PROPLAN CHIEN Adult Small&amp;Mini Light/sterilised - Sac de 3 Kg</t>
  </si>
  <si>
    <t>PROPLAN CHIEN Adult Small&amp;Mini Light/sterilised - Sac de 7 Kg</t>
  </si>
  <si>
    <t>PROPLAN CHIEN Adult Small&amp;Mini OPTIBALANCE au Poulet - Sac de 14Kg</t>
  </si>
  <si>
    <t>PROPLAN CHIEN Adult Small&amp;Mini OPTIBALANCE au Poulet - Sac de 3Kg</t>
  </si>
  <si>
    <t>PROPLAN CHIEN Adult Small&amp;Mini OPTIBALANCE au Poulet - Sac de 700gr</t>
  </si>
  <si>
    <t>PROPLAN CHIEN Adult Small&amp;Mini OPTIBALANCE au Poulet - Sac de 7Kg</t>
  </si>
  <si>
    <t>PROPLAN CHIEN Adult Small&amp;Mini OPTIDERMA au Saumon - Sac de 3Kg</t>
  </si>
  <si>
    <t>PROPLAN CHIEN Adult Small&amp;Mini OPTIDERMA au Saumon - Sac de 700gr</t>
  </si>
  <si>
    <t>PROPLAN CHIEN Adult Small&amp;Mini OPTIDERMA au Saumon - Sac de 7Kg</t>
  </si>
  <si>
    <t>PROPLAN CHIEN NC Neurocare 12KG</t>
  </si>
  <si>
    <t>PROPLAN CHIEN NC Neurocare 3KG</t>
  </si>
  <si>
    <t>PROPLAN CHIEN Puppy Large Athletic OPTISTART au Poulet - Sac de 12Kg</t>
  </si>
  <si>
    <t>PROPLAN CHIEN Puppy Large Athletic OPTISTART au Poulet - Sac de 3Kg</t>
  </si>
  <si>
    <t>PROPLAN CHIEN Puppy Large Robust OPTISTART au Poulet - Sac de 12Kg</t>
  </si>
  <si>
    <t>PROPLAN CHIEN Puppy Large Robust OPTISTART au Poulet - Sac de 3Kg</t>
  </si>
  <si>
    <t>PROPLAN CHIEN Puppy Medium OPTIDERMA au Saumon - Sac de 12kg</t>
  </si>
  <si>
    <t>PROPLAN CHIEN Puppy Medium OPTIDERMA au Saumon - Sac de 3kg</t>
  </si>
  <si>
    <t>PROPLAN CHIEN Puppy Medium OPTIDIGEST au Poulet - Sac de 12kg</t>
  </si>
  <si>
    <t>PROPLAN CHIEN Puppy Medium OPTIDIGEST au Poulet - Sac de 3kg</t>
  </si>
  <si>
    <t>PROPLAN CHIEN Puppy Medium OPTISTART au Poulet - Sac de 12Kg</t>
  </si>
  <si>
    <t>PROPLAN CHIEN Puppy Medium OPTISTART au Poulet - Sac de 3Kg</t>
  </si>
  <si>
    <t>PROPLAN CHIEN Puppy Small&amp;Mini OPTIDERMA au Saumon - Sac de 3kg</t>
  </si>
  <si>
    <t>PROPLAN CHIEN Puppy Small&amp;Mini OPTIDERMA au Saumon - Sac de 700gr</t>
  </si>
  <si>
    <t>PROPLAN CHIEN Puppy Small&amp;Mini OPTISTART au Poulet - Sac de 3kg</t>
  </si>
  <si>
    <t>PROPLAN CHIEN Puppy Small&amp;Mini OPTISTART au Poulet - Sac de 700gr</t>
  </si>
  <si>
    <t>PROPLAN VETERINARY DIETS CHAT DM Diabetes Management - 24 Boites de 195gr</t>
  </si>
  <si>
    <t>PROPLAN VETERINARY DIETS CHAT DM Diabetes Management - Sac 1,5 Kg</t>
  </si>
  <si>
    <t>PROPLAN VETERINARY DIETS CHAT DM Diabetes Management - Sac 5 Kg</t>
  </si>
  <si>
    <t>PROPLAN VETERINARY DIETS CHAT DM Diabetes Management au Boeuf- 10 Sachets de 85gr</t>
  </si>
  <si>
    <t>PROPLAN VETERINARY DIETS CHAT DM Diabetes Management au Poulet - 10 Sachets de 85gr</t>
  </si>
  <si>
    <t>PROPLAN VETERINARY DIETS CHAT EN GastroIntestinal - 24 Boites de 195gr</t>
  </si>
  <si>
    <t>PROPLAN VETERINARY DIETS CHAT EN GastroIntestinal - Sac 1,5Kg</t>
  </si>
  <si>
    <t>PROPLAN VETERINARY DIETS CHAT EN GastroIntestinal - Sac 400gr</t>
  </si>
  <si>
    <t>PROPLAN VETERINARY DIETS CHAT EN GastroIntestinal - Sac 5Kg</t>
  </si>
  <si>
    <t>PROPLAN VETERINARY DIETS CHAT EN St/Ox Gastrointestinal Poulet -10 sachets fraicheur 85 gr</t>
  </si>
  <si>
    <t>PROPLAN VETERINARY DIETS CHAT EN St/Ox Gastrointestinal Saumon -10 sachets fraicheur 85 gr</t>
  </si>
  <si>
    <t>PROPLAN VETERINARY DIETS CHAT HA Hypoallergenique - Sac 1,3Kg</t>
  </si>
  <si>
    <t>PROPLAN VETERINARY DIETS CHAT HA Hypoallergenique - Sac 3,5Kg</t>
  </si>
  <si>
    <t>PROPLAN VETERINARY DIETS CHAT HA Hypoallergenique - Sac 325gr</t>
  </si>
  <si>
    <t>PROPLAN VETERINARY DIETS CHAT HP St/Ox HEPATIC 1.5 kg</t>
  </si>
  <si>
    <t>PROPLAN VETERINARY DIETS CHAT NF Renal Function - 24 Boites de 195gr</t>
  </si>
  <si>
    <t>PROPLAN VETERINARY DIETS CHAT NF Renal Function - Sac 1,5Kg</t>
  </si>
  <si>
    <t xml:space="preserve">PROPLAN VETERINARY DIETS CHAT NF Renal Function - Sac 350gr </t>
  </si>
  <si>
    <t>PROPLAN VETERINARY DIETS CHAT NF Renal Function - Sac 5Kg</t>
  </si>
  <si>
    <t>PROPLAN VETERINARY DIETS CHAT NF Renal Function au Poulet - 10 Sachets de 85gr</t>
  </si>
  <si>
    <t>PROPLAN VETERINARY DIETS CHAT NF Renal Function au Saumon - 10 Sachets de 85gr</t>
  </si>
  <si>
    <t xml:space="preserve">PROPLAN VETERINARY DIETS CHAT OM Obesity Management - Sac 1,5Kg                                                   </t>
  </si>
  <si>
    <t xml:space="preserve">PROPLAN VETERINARY DIETS CHAT OM Obesity Management - Sac 350gr </t>
  </si>
  <si>
    <t xml:space="preserve">PROPLAN VETERINARY DIETS CHAT OM Obesity Management - Sac 5Kg </t>
  </si>
  <si>
    <t>PROPLAN VETERINARY DIETS CHAT OM Obesity Management au Poulet - 10 sachets fraicheursde 85gr</t>
  </si>
  <si>
    <t>PROPLAN VETERINARY DIETS CHAT UR St/Ox Urinary Poulet -10 sachets fraicheur 85G</t>
  </si>
  <si>
    <t>PROPLAN VETERINARY DIETS CHAT UR St/Ox Urinary Saumon -10 sachets fraicheur 85 gr</t>
  </si>
  <si>
    <t>PROPLAN VETERINARY DIETS CHAT UR Urinary au Poisson - Sac 1,5Kg</t>
  </si>
  <si>
    <t>PROPLAN VETERINARY DIETS CHAT UR Urinary au Poisson - Sac 5Kg</t>
  </si>
  <si>
    <t>PROPLAN VETERINARY DIETS CHAT UR Urinary au Poulet - Sac 1,5Kg</t>
  </si>
  <si>
    <t>PROPLAN VETERINARY DIETS CHAT UR Urinary au Poulet - Sac 5Kg</t>
  </si>
  <si>
    <t>PROPLAN VETERINARY DIETS CHIEN  HP St/Ox HEPATIC 3 kg</t>
  </si>
  <si>
    <t>PROPLAN VETERINARY DIETS CHIEN DM Diabetes Management - Sac de 3 Kg</t>
  </si>
  <si>
    <t>PROPLAN VETERINARY DIETS CHIEN DRM Dermatosis - Sac de 12KG</t>
  </si>
  <si>
    <t>PROPLAN VETERINARY DIETS CHIEN DRM Dermatosis - Sac de 3KG</t>
  </si>
  <si>
    <t>PROPLAN VETERINARY DIETS CHIEN EN GastroIntestinal - 12 Boites de 400gr</t>
  </si>
  <si>
    <t>PROPLAN VETERINARY DIETS CHIEN EN GastroIntestinal - Sac de 1.5KG</t>
  </si>
  <si>
    <t>PROPLAN VETERINARY DIETS CHIEN EN GastroIntestinal - Sac de 12KG</t>
  </si>
  <si>
    <t>PROPLAN VETERINARY DIETS CHIEN EN GastroIntestinal - Sac de 5KG</t>
  </si>
  <si>
    <t>PROPLAN VETERINARY DIETS CHIEN HA HypoAllergenic - Sac de 11KG</t>
  </si>
  <si>
    <t>PROPLAN VETERINARY DIETS CHIEN HA HypoAllergenic - Sac de 3KG</t>
  </si>
  <si>
    <t>PROPLAN VETERINARY DIETS CHIEN JM Joint Mobility - Sac de 12KG</t>
  </si>
  <si>
    <t>PROPLAN VETERINARY DIETS CHIEN JM Joint Mobility - Sac de 3KG</t>
  </si>
  <si>
    <t>PROPLAN VETERINARY DIETS CHIEN NF Renal Function- 12 Boites de 400gr</t>
  </si>
  <si>
    <t>PROPLAN VETERINARY DIETS CHIEN NF Renal Function- Sac de 12KG</t>
  </si>
  <si>
    <t>PROPLAN VETERINARY DIETS CHIEN NF Renal Function- Sac de 3KG</t>
  </si>
  <si>
    <t>PROPLAN VETERINARY DIETS CHIEN OM Obesity Management - 12 Boites de 400gr</t>
  </si>
  <si>
    <t>PROPLAN VETERINARY DIETS CHIEN OM Obesity Management - Sac de 12KG</t>
  </si>
  <si>
    <t>PROPLAN VETERINARY DIETS CHIEN OM Obesity Management - Sac de 3KG</t>
  </si>
  <si>
    <t>PROPLAN VETERINARY DIETS CHIEN UR Urinary - Sac de 12KG</t>
  </si>
  <si>
    <t>PROPLAN VETERINARY DIETS CHIEN UR Urinary - Sac de 3KG</t>
  </si>
  <si>
    <t>PROPLAN VETERINARY DIETS CHIEN&amp;CHAT CONVALESCENCE 24 Boites de 195gr</t>
  </si>
  <si>
    <t>PURINA PROPLAN CHIEN Adult Duo Delice SMALL au Boeuf - Sac de 2.5Kg</t>
  </si>
  <si>
    <t>PURINA PROPLAN CHIEN Adult Duo Delice SMALL au Boeuf - Sac de 700gr</t>
  </si>
  <si>
    <t>PURINA PROPLAN CHIEN Adult Duo Delice SMALL au Poulet - Sac de 2.5Kg</t>
  </si>
  <si>
    <t>PURINA PROPLAN CHIEN Adult Duo Delice SMALL au Poulet - Sac de 700gr</t>
  </si>
  <si>
    <t>PURINA PROPLAN LIVECLEAR CHAT Adult Sterilised au Saumon - Sac de 1.4 kg</t>
  </si>
  <si>
    <t>PURINA PROPLAN LIVECLEAR CHAT Adult Sterilised au Saumon - Sac de 2.8 kg</t>
  </si>
  <si>
    <t>Royal Canin nutrition</t>
  </si>
  <si>
    <t>ROAYL CANIN CHIEN Cardiac - Sac de 7.5 kg</t>
  </si>
  <si>
    <t>ROYAL CANIN CHAT Adult - sac de 8 Kg</t>
  </si>
  <si>
    <t>ROYAL CANIN Chat ANALLERGENIC 2KG</t>
  </si>
  <si>
    <t>ROYAL CANIN Chat ANALLERGENIC 4KG</t>
  </si>
  <si>
    <t>ROYAL CANIN Chat CALM 2kg</t>
  </si>
  <si>
    <t>ROYAL CANIN Chat CALM 4kg</t>
  </si>
  <si>
    <t>ROYAL CANIN Chat DENTAL 1.5kg</t>
  </si>
  <si>
    <t>ROYAL CANIN Chat DIABETIC 1.5kg</t>
  </si>
  <si>
    <t>ROYAL CANIN Chat DIABETIC 3.5kg</t>
  </si>
  <si>
    <t>ROYAL CANIN CHAT Early Renal - 1 boite de 12 sachets repas de 85 g</t>
  </si>
  <si>
    <t>ROYAL CANIN CHAT Early Renal - Sac de 1.5 kg</t>
  </si>
  <si>
    <t>ROYAL CANIN CHAT Early Renal - Sac de 3.5 kg</t>
  </si>
  <si>
    <t>ROYAL CANIN CHAT Early Renal - Sac de 400g</t>
  </si>
  <si>
    <t>ROYAL CANIN CHAT Early Renal - Sac de 6 kg</t>
  </si>
  <si>
    <t>ROYAL CANIN Chat GASTRO INTESTINAL 2 kg</t>
  </si>
  <si>
    <t>ROYAL CANIN Chat GASTRO INTESTINAL 4 kg</t>
  </si>
  <si>
    <t>ROYAL CANIN Chat GASTRO INTESTINAL 400g</t>
  </si>
  <si>
    <t>ROYAL CANIN CHAT Gastro Intestinal Fibre Response - Sac de 2 kg</t>
  </si>
  <si>
    <t>ROYAL CANIN CHAT Gastro Intestinal Fibre Response - Sac de 4 kg</t>
  </si>
  <si>
    <t>ROYAL CANIN CHAT Gastro Intestinal Fibre Response - Sac de 400 gr</t>
  </si>
  <si>
    <t>ROYAL CANIN Chat Gastro Intestinal Hairball sac 2Kg</t>
  </si>
  <si>
    <t>ROYAL CANIN Chat Gastro Intestinal Hairball sac 400gr</t>
  </si>
  <si>
    <t>ROYAL CANIN Chat Gastro Intestinal Moderate Calorie 2kg</t>
  </si>
  <si>
    <t>ROYAL CANIN Chat Gastro Intestinal Moderate Calorie 400 gr</t>
  </si>
  <si>
    <t>ROYAL CANIN Chat Gastro Intestinal Moderate Calorie 4kg</t>
  </si>
  <si>
    <t>ROYAL CANIN Chat Hepatic - sac de 2kg</t>
  </si>
  <si>
    <t>ROYAL CANIN Chat Hepatic - sac de 4kg</t>
  </si>
  <si>
    <t>ROYAL CANIN Chat HYPOALLERGENIC 400g</t>
  </si>
  <si>
    <t>ROYAL CANIN Chat HYPOALLERGENIC Sac de 2.5 kg</t>
  </si>
  <si>
    <t>ROYAL CANIN Chat HYPOALLERGENIC Sac de 4.5 kg</t>
  </si>
  <si>
    <t>ROYAL CANIN CHAT Mobility - Sac de 2 kg</t>
  </si>
  <si>
    <t>ROYAL CANIN CHAT Neutered Young Female - sac de  10 Kg</t>
  </si>
  <si>
    <t>ROYAL CANIN CHAT Neutered Young Male - sac de 10 Kg</t>
  </si>
  <si>
    <t>ROYAL CANIN Chat OBESITY 1.5kg</t>
  </si>
  <si>
    <t>ROYAL CANIN Chat OBESITY 3.5kg</t>
  </si>
  <si>
    <t>ROYAL CANIN CHAT Renal - Sac de 2 kg</t>
  </si>
  <si>
    <t>ROYAL CANIN CHAT Renal - Sac de 4 kg</t>
  </si>
  <si>
    <t>ROYAL CANIN CHAT Renal - Sac de 400 g</t>
  </si>
  <si>
    <t>ROYAL CANIN CHAT Renal au Poulet - 12 sachets de mousse de 85 g</t>
  </si>
  <si>
    <t>ROYAL CANIN CHAT Renal Select - Sac de 2 kg</t>
  </si>
  <si>
    <t>ROYAL CANIN CHAT Renal Select - Sac de 4 kg</t>
  </si>
  <si>
    <t>ROYAL CANIN CHAT Renal Select - Sac de 400 g</t>
  </si>
  <si>
    <t>ROYAL CANIN CHAT Renal Special - Sac de 2 kg</t>
  </si>
  <si>
    <t>ROYAL CANIN CHAT Renal Special - Sac de 4 kg</t>
  </si>
  <si>
    <t>ROYAL CANIN CHAT Renal Special 400g</t>
  </si>
  <si>
    <t>ROYAL CANIN Chat SATIETY Weight Management - 12 sachets de 85gr</t>
  </si>
  <si>
    <t>ROYAL CANIN CHAT Satiety Weight Management - Sac de 400 g</t>
  </si>
  <si>
    <t>ROYAL CANIN Chat SATIETY Weight Management 1.5kg</t>
  </si>
  <si>
    <t>ROYAL CANIN Chat SATIETY Weight Management 3.5kg</t>
  </si>
  <si>
    <t>ROYAL CANIN Chat SATIETY Weight Management 6kg</t>
  </si>
  <si>
    <t>ROYAL CANIN Chat SENSITIVITY CONTROL 1.5kg</t>
  </si>
  <si>
    <t>ROYAL CANIN Chat SENSITIVITY CONTROL 3.5kg</t>
  </si>
  <si>
    <t>ROYAL CANIN Chat SENSITIVITY CONTROL 400 gr</t>
  </si>
  <si>
    <t>ROYAL CANIN Chat URINARY MODERATE CALORIE S/O 1.5kg</t>
  </si>
  <si>
    <t>ROYAL CANIN Chat URINARY MODERATE CALORIE S/O 3.5 kg</t>
  </si>
  <si>
    <t>ROYAL CANIN Chat URINARY MODERATE CALORIE S/O 400 gr</t>
  </si>
  <si>
    <t>ROYAL CANIN Chat URINARY MODERATE CALORIE S/O 7 kg</t>
  </si>
  <si>
    <t>ROYAL CANIN Chat URINARY MODERATE CALORIE S/O 9 kg</t>
  </si>
  <si>
    <t>ROYAL CANIN Chat URINARY S/O 1.5kg</t>
  </si>
  <si>
    <t>ROYAL CANIN Chat URINARY S/O 3.5 kg</t>
  </si>
  <si>
    <t>ROYAL CANIN Chat URINARY S/O 7 kg</t>
  </si>
  <si>
    <t>ROYAL CANIN Chat URINARY S/O 9kg</t>
  </si>
  <si>
    <t>ROYAL CANIN Chaton Gastro Intestinal 12 boites de 195gr</t>
  </si>
  <si>
    <t>ROYAL CANIN Chaton Gastro Intestinal sac de 2 kg</t>
  </si>
  <si>
    <t>ROYAL CANIN Chaton Gastro Intestinal sac de 400 gr</t>
  </si>
  <si>
    <t>ROYAL CANIN Chien ADULT 10kg</t>
  </si>
  <si>
    <t>ROYAL CANIN Chien ADULT 4kg</t>
  </si>
  <si>
    <t>ROYAL CANIN Chien ADULT GIANT 14kg</t>
  </si>
  <si>
    <t>ROYAL CANIN Chien ADULT LARGE 14kg</t>
  </si>
  <si>
    <t>ROYAL CANIN Chien ADULT LARGE 4kg</t>
  </si>
  <si>
    <t>ROYAL CANIN Chien ADULT SMALL 2kg</t>
  </si>
  <si>
    <t>ROYAL CANIN Chien ADULT SMALL 4kg</t>
  </si>
  <si>
    <t>ROYAL CANIN Chien ADULT SMALL 8kg</t>
  </si>
  <si>
    <t>ROYAL CANIN Chien ANALLERGENIC 1.5 kg</t>
  </si>
  <si>
    <t>ROYAL CANIN Chien ANALLERGENIC 3kg</t>
  </si>
  <si>
    <t>ROYAL CANIN Chien ANALLERGENIC 8kg</t>
  </si>
  <si>
    <t>ROYAL CANIN Chien CALM 2kg</t>
  </si>
  <si>
    <t>ROYAL CANIN Chien CALM 4kg</t>
  </si>
  <si>
    <t>ROYAL CANIN CHIEN Cardiac - Sac de 14 kg</t>
  </si>
  <si>
    <t>ROYAL CANIN CHIEN Cardiac - Sac de 2 kg</t>
  </si>
  <si>
    <t>ROYAL CANIN CHIEN Dental - sac 14 Kg</t>
  </si>
  <si>
    <t>ROYAL CANIN Chien DIABETIC 1.5kg</t>
  </si>
  <si>
    <t>ROYAL CANIN Chien DIABETIC 12 kg</t>
  </si>
  <si>
    <t>ROYAL CANIN Chien DIABETIC 7kg</t>
  </si>
  <si>
    <t>ROYAL CANIN CHIEN Early Renal - 12 sachets de 100 g</t>
  </si>
  <si>
    <t>ROYAL CANIN CHIEN Early Renal - Sac de 14 kg</t>
  </si>
  <si>
    <t>ROYAL CANIN CHIEN Early Renal - Sac de 2 kg</t>
  </si>
  <si>
    <t>ROYAL CANIN CHIEN Early Renal - Sac de 7 kg</t>
  </si>
  <si>
    <t>ROYAL CANIN CHIEN Gastro Intestinal - Plateau de 12 boites de 200 g</t>
  </si>
  <si>
    <t>ROYAL CANIN CHIEN Gastro Intestinal - Sac de 15 kg</t>
  </si>
  <si>
    <t>ROYAL CANIN Chien GASTRO INTESTINAL 2kg</t>
  </si>
  <si>
    <t>ROYAL CANIN Chien GASTRO INTESTINAL 7.5kg</t>
  </si>
  <si>
    <t>ROYAL CANIN CHIEN Gastro Intestinal High Fibre - Sac de 14 kg</t>
  </si>
  <si>
    <t>ROYAL CANIN CHIEN Gastro Intestinal High Fibre - Sac de 2 kg</t>
  </si>
  <si>
    <t>ROYAL CANIN CHIEN Gastro Intestinal High Fibre - Sac de 7.5 kg</t>
  </si>
  <si>
    <t>ROYAL CANIN CHIEN Gastro Intestinal Low Fat - Sac de  6kg</t>
  </si>
  <si>
    <t>ROYAL CANIN CHIEN Gastro Intestinal Low Fat - Sac de 1,5 kg</t>
  </si>
  <si>
    <t>ROYAL CANIN CHIEN Gastro Intestinal Low Fat - Sac de 12 kg</t>
  </si>
  <si>
    <t>ROYAL CANIN CHIEN Gastro Intestinal Moderate Calorie - Sac de 7.5 kg</t>
  </si>
  <si>
    <t>ROYAL CANIN Chien Gastro Intestinal Moderate Calorie 15kg</t>
  </si>
  <si>
    <t>ROYAL CANIN Chien Gastro Intestinal Moderate Calorie 2kg</t>
  </si>
  <si>
    <t>ROYAL CANIN CHIEN Gastro Intestinal Puppy - 12 boites de 195gr</t>
  </si>
  <si>
    <t>ROYAL CANIN Chien Hepatic - sac de 1.5kg</t>
  </si>
  <si>
    <t>ROYAL CANIN Chien Hepatic - Sac de 12 kg</t>
  </si>
  <si>
    <t>ROYAL CANIN Chien Hepatic - sac de 6kg</t>
  </si>
  <si>
    <t>ROYAL CANIN Chien HYPOALLERGENIC 14kg</t>
  </si>
  <si>
    <t>ROYAL CANIN Chien HYPOALLERGENIC 2kg</t>
  </si>
  <si>
    <t>ROYAL CANIN Chien HYPOALLERGENIC 7kg</t>
  </si>
  <si>
    <t>ROYAL CANIN Chien HYPOALLERGENIC MODERATE CALORIE 1.5kg</t>
  </si>
  <si>
    <t>ROYAL CANIN Chien HYPOALLERGENIC MODERATE CALORIE 14 kg</t>
  </si>
  <si>
    <t>ROYAL CANIN Chien HYPOALLERGENIC MODERATE CALORIE 7kg</t>
  </si>
  <si>
    <t>ROYAL CANIN Chien HYPOALLERGENIC SMALL DOG 1kg</t>
  </si>
  <si>
    <t>ROYAL CANIN Chien HYPOALLERGENIC SMALL DOG 3.5kg</t>
  </si>
  <si>
    <t>ROYAL CANIN Chien MATURE 10kg</t>
  </si>
  <si>
    <t>ROYAL CANIN Chien MATURE LARGE 14kg</t>
  </si>
  <si>
    <t>ROYAL CANIN Chien MATURE SMALL 1.5kg</t>
  </si>
  <si>
    <t>ROYAL CANIN Chien MATURE SMALL 3.5kg</t>
  </si>
  <si>
    <t>ROYAL CANIN CHIEN Mobility C2P+ - Sac de  2 kg</t>
  </si>
  <si>
    <t>ROYAL CANIN CHIEN Mobility C2P+ - Sac de  7 kg</t>
  </si>
  <si>
    <t>ROYAL CANIN Chien MOBILITY C2P+ 12kg</t>
  </si>
  <si>
    <t>ROYAL CANIN Chien NEUTERED ADULT 10kg</t>
  </si>
  <si>
    <t>ROYAL CANIN Chien NEUTERED ADULT 1kg</t>
  </si>
  <si>
    <t>ROYAL CANIN Chien NEUTERED ADULT 3.5kg</t>
  </si>
  <si>
    <t>ROYAL CANIN Chien NEUTERED ADULT LARGE 1.5kg</t>
  </si>
  <si>
    <t>ROYAL CANIN Chien NEUTERED ADULT LARGE 12kg</t>
  </si>
  <si>
    <t>ROYAL CANIN Chien NEUTERED ADULT LARGE 3.5kg</t>
  </si>
  <si>
    <t>ROYAL CANIN Chien NEUTERED ADULT SMALL 1.5kg</t>
  </si>
  <si>
    <t>ROYAL CANIN Chien NEUTERED ADULT SMALL 3.5kg</t>
  </si>
  <si>
    <t>ROYAL CANIN Chien NEUTERED ADULT SMALL 800g</t>
  </si>
  <si>
    <t>ROYAL CANIN Chien NEUTERED ADULT SMALL 8kg</t>
  </si>
  <si>
    <t>ROYAL CANIN CHIEN Neutered Junior - Sac de 10kg</t>
  </si>
  <si>
    <t>ROYAL CANIN Chien NEUTERED JUNIOR 4kg</t>
  </si>
  <si>
    <t>ROYAL CANIN Chien NEUTERED JUNIOR 800g</t>
  </si>
  <si>
    <t>ROYAL CANIN CHIEN Neutered Junior Large - Sac de 12kg</t>
  </si>
  <si>
    <t>ROYAL CANIN Chien NEUTERED JUNIOR LARGE 1kg</t>
  </si>
  <si>
    <t>ROYAL CANIN Chien NEUTERED JUNIOR LARGE 4kg</t>
  </si>
  <si>
    <t>ROYAL CANIN Chien OBESITY 14kg</t>
  </si>
  <si>
    <t>ROYAL CANIN chien PEDIATRIC  JUNIOR GIANT 14kg</t>
  </si>
  <si>
    <t>ROYAL CANIN Chien PEDIATRIC JUNIOR 10kg</t>
  </si>
  <si>
    <t>ROYAL CANIN Chien PEDIATRIC JUNIOR 4kg</t>
  </si>
  <si>
    <t>ROYAL CANIN chien PEDIATRIC JUNIOR LARGE 14kg</t>
  </si>
  <si>
    <t>ROYAL CANIN chien PEDIATRIC JUNIOR LARGE 4kg</t>
  </si>
  <si>
    <t>ROYAL CANIN Chien PEDIATRIC JUNIOR SMALL 2kg</t>
  </si>
  <si>
    <t>ROYAL CANIN Chien PEDIATRIC JUNIOR SMALL 4kg</t>
  </si>
  <si>
    <t>ROYAL CANIN Chien PEDIATRIC STARTER 12 Kg</t>
  </si>
  <si>
    <t>ROYAL CANIN Chien PEDIATRIC STARTER LARGE 14 Kg</t>
  </si>
  <si>
    <t>ROYAL CANIN Chien PEDIATRIC STARTER SMALL 1.5 Kg</t>
  </si>
  <si>
    <t>ROYAL CANIN Chien RENAL - 12 sachets fraicheur 100gr</t>
  </si>
  <si>
    <t>ROYAL CANIN CHIEN Renal - Sac de 14 kg</t>
  </si>
  <si>
    <t>ROYAL CANIN CHIEN Renal - Sac de 2 kg</t>
  </si>
  <si>
    <t>ROYAL CANIN CHIEN Renal - Sac de 7 kg</t>
  </si>
  <si>
    <t>ROYAL CANIN chien RENAL SELECT 10kg</t>
  </si>
  <si>
    <t>ROYAL CANIN chien RENAL SELECT 2kg</t>
  </si>
  <si>
    <t>ROYAL CANIN CHIEN Renal Smal Dog - Sac de 1.5 kg</t>
  </si>
  <si>
    <t>ROYAL CANIN CHIEN Renal Small Dog - Sac de 3.5 kg</t>
  </si>
  <si>
    <t>ROYAL CANIN CHIEN Renal Small Dog - Sac de 500 g</t>
  </si>
  <si>
    <t>ROYAL CANIN CHIEN Renal Special - Sac de 2 kg</t>
  </si>
  <si>
    <t>ROYAL CANIN Chien RENAL SPECIAL 10kg</t>
  </si>
  <si>
    <t>ROYAL CANIN Chien SATIETY Weight Management 1.5kg</t>
  </si>
  <si>
    <t>ROYAL CANIN Chien SATIETY Weight Management 12kg</t>
  </si>
  <si>
    <t>ROYAL CANIN Chien SATIETY Weight Management 6kg</t>
  </si>
  <si>
    <t>ROYAL CANIN Chien SATIETY Weight Management Small Dog - Sac de 500 g</t>
  </si>
  <si>
    <t>ROYAL CANIN Chien SATIETY Weight Management Small Dog 1.5kg</t>
  </si>
  <si>
    <t>ROYAL CANIN Chien SATIETY Weight Management Small Dog 3 kg</t>
  </si>
  <si>
    <t>ROYAL CANIN Chien SATIETY Weight Management Small Dog 8kg</t>
  </si>
  <si>
    <t>ROYAL CANIN Chien SENSITIVITY CONTROL 1.5kg</t>
  </si>
  <si>
    <t>ROYAL CANIN Chien SENSITIVITY CONTROL 14kg</t>
  </si>
  <si>
    <t>ROYAL CANIN Chien SENSITIVITY CONTROL 7kg</t>
  </si>
  <si>
    <t>ROYAL CANIN Chien SKIN CARE 11 kg</t>
  </si>
  <si>
    <t>ROYAL CANIN Chien SKIN CARE 2kg</t>
  </si>
  <si>
    <t>ROYAL CANIN Chien SKIN CARE 8 kg</t>
  </si>
  <si>
    <t>ROYAL CANIN Chien SKIN CARE Small Dog 2kg</t>
  </si>
  <si>
    <t>ROYAL CANIN Chien SKIN CARE Small Dog 4 kg</t>
  </si>
  <si>
    <t>ROYAL CANIN CHIEN Small Dog Mobility C2P+ - Sac de 1.5 kg</t>
  </si>
  <si>
    <t>ROYAL CANIN CHIEN Small Dog Mobility C2P+ - Sac de 3.5 kg</t>
  </si>
  <si>
    <t>ROYAL CANIN CHIEN Small Dog Mobility C2P+ - Sac de 500 g</t>
  </si>
  <si>
    <t>ROYAL CANIN Chien URINARY LOW PURINE U/C 2kg</t>
  </si>
  <si>
    <t>ROYAL CANIN Chien URINARY LOW PURINE U/C 7.5 kg</t>
  </si>
  <si>
    <t>ROYAL CANIN Chien URINARY MODERATE CALORIE S/O 1.5kg</t>
  </si>
  <si>
    <t>ROYAL CANIN Chien URINARY MODERATE CALORIE S/O 6.5kg</t>
  </si>
  <si>
    <t>ROYAL CANIN Chien URINARY S/O  MODERATE CALORIE - 12 sachets fraicheur 100gr</t>
  </si>
  <si>
    <t>ROYAL CANIN Chien URINARY S/O 13KG</t>
  </si>
  <si>
    <t>ROYAL CANIN Chien URINARY S/O 2KG</t>
  </si>
  <si>
    <t>ROYAL CANIN Chien URINARY S/O 7.5kg</t>
  </si>
  <si>
    <t>ROYAL CANIN Chien URINARY S/O MODERATE CALORIE 12kg</t>
  </si>
  <si>
    <t>ROYAL CANIN Chien URINARY S/O SMALL DOG 2 KG</t>
  </si>
  <si>
    <t>ROYAL CANIN Chien URINARY S/O SMALL DOG 4 KG</t>
  </si>
  <si>
    <t>ROYAL CANIN Chien URINARY S/O SMALL DOG 8 KG</t>
  </si>
  <si>
    <t>ROYAL CANIN Chien URINARY U/C LOW PURINE 14KG</t>
  </si>
  <si>
    <t>ROYAL CANIN Chien/ Chat CONVALESCENCE</t>
  </si>
  <si>
    <t>ROYAL CANIN Chien/ Chat REHYDRATION SUPPORT</t>
  </si>
  <si>
    <t>ROYAL CANIN Chien/Chat Recovery Liquid 3 flacons de 200ml</t>
  </si>
  <si>
    <t>ROYAL CANIN VCN Cat Adult sac 2 Kg</t>
  </si>
  <si>
    <t>ROYAL CANIN VCN Cat Neutered Adult Maintenance 12 sachets fraicheur 100g</t>
  </si>
  <si>
    <t>ROYAL CANIN VCN Cat Neutered Satiety Balance sac 1,5 Kg</t>
  </si>
  <si>
    <t>ROYAL CANIN VCN Cat Neutered Satiety Balance sac 12 Kg</t>
  </si>
  <si>
    <t>ROYAL CANIN VCN Cat Neutered Satiety Balance sac 3,5 Kg</t>
  </si>
  <si>
    <t>ROYAL CANIN VCN Cat Neutered Satiety Balance sac 400 g</t>
  </si>
  <si>
    <t>ROYAL CANIN VCN Cat Neutered Satiety Balance sac 8 Kg</t>
  </si>
  <si>
    <t>ROYAL CANIN VCN Cat Neutered Weight Balance 12 sachets fraicheur 100 g</t>
  </si>
  <si>
    <t>ROYAL CANIN VCN Cat Neutered Young Female sac 1,5 Kg</t>
  </si>
  <si>
    <t>ROYAL CANIN VCN Cat Neutered Young Female sac 3,5 Kg</t>
  </si>
  <si>
    <t>ROYAL CANIN VCN Cat Neutered Young Female sac 400 g</t>
  </si>
  <si>
    <t>ROYAL CANIN VCN Cat Neutered Young Male sac 1,5 Kg</t>
  </si>
  <si>
    <t>ROYAL CANIN VCN Cat Neutered Young Male sac 3,5 Kg</t>
  </si>
  <si>
    <t>ROYAL CANIN VCN Cat Neutered Young Male sac 400 g</t>
  </si>
  <si>
    <t>ROYAL CANIN VCN Cat Pediatric Growth sac 2 Kg</t>
  </si>
  <si>
    <t>ROYAL CANIN VCN Cat Pediatric Growth sac 4 Kg</t>
  </si>
  <si>
    <t>ROYAL CANIN VCN Cat Pediatric Growth sac 400 g</t>
  </si>
  <si>
    <t>ROYAL CANIN VCN Cat Pediatric Weaning sac 2 Kg</t>
  </si>
  <si>
    <t>ROYAL CANIN VCN Cat Pediatric Weaning sac 400 g</t>
  </si>
  <si>
    <t>ROYAL CANIN VCN Cat Senior Consult Stage1 - sac 1,5 Kg</t>
  </si>
  <si>
    <t>ROYAL CANIN VCN Cat Senior Consult Stage1 - sac 10 Kg</t>
  </si>
  <si>
    <t>ROYAL CANIN VCN Cat Senior Consult Stage1 - sac 3,5 Kg</t>
  </si>
  <si>
    <t>ROYAL CANIN VCN Cat Skin &amp; Coat sac 1,5 Kg</t>
  </si>
  <si>
    <t>ROYAL CANIN VCN Cat Skin &amp; Coat sac 3,5 Kg</t>
  </si>
  <si>
    <t>ROYAL CANIN VCN Cat Skin &amp; Coat sac 400 g</t>
  </si>
  <si>
    <t>ROYAL CANIN VDIET Dog Dental - sac 6 Kg</t>
  </si>
  <si>
    <t>ROYAL CANIN VDIET Dog Dental Special mini- sac 2 Kg</t>
  </si>
  <si>
    <t>ROYAL CANIN VDIET Dog Dental Special mini- sac 3,5 Kg</t>
  </si>
  <si>
    <t>Virbac antiparasitaires</t>
  </si>
  <si>
    <t>EFFITIX SPOT ON CN 10-20KG 4 PIP.</t>
  </si>
  <si>
    <t>EFFITIX SPOT ON GD CN 20-40KG 4 PIP</t>
  </si>
  <si>
    <t>EFFITIX SPOT ON PT CN 4-10KG 4 PIP.</t>
  </si>
  <si>
    <t>EFFITIX SPOT ON TGD CN 40-60KG 4PIP</t>
  </si>
  <si>
    <t>EFFITIX SPOT ON TPT CN 1.5-4KG 4PIP</t>
  </si>
  <si>
    <t>Virbac nutrition</t>
  </si>
  <si>
    <t>VIRBAC VET HPM CHAT A2 Hypoallergy au Saumon sac de 3 Kg</t>
  </si>
  <si>
    <t>VIRBAC VET HPM CHAT Adult Neutered au Poulet - sac de 1,5 Kg</t>
  </si>
  <si>
    <t>VIRBAC VET HPM CHAT Adult Neutered au Poulet - sac de 12 Kg</t>
  </si>
  <si>
    <t>VIRBAC VET HPM CHAT Adult Neutered au Poulet - sac de 3 Kg</t>
  </si>
  <si>
    <t>VIRBAC VET HPM CHAT Adult Neutered au Poulet - sac de 400 g</t>
  </si>
  <si>
    <t>VIRBAC VET HPM CHAT Adult Neutered au Poulet - sac de 7 Kg</t>
  </si>
  <si>
    <t>VIRBAC VET HPM CHAT D1 Dermatology Support Sac de 3 kg</t>
  </si>
  <si>
    <t>VIRBAC VET HPM CHAT G1 Digestive Support Sac de 1.5 kg</t>
  </si>
  <si>
    <t>VIRBAC VET HPM CHAT G1 Digestive Support Sac de 3 kg</t>
  </si>
  <si>
    <t>VIRBAC VET HPM CHAT Junior Neutered - sac de 1.5 Kg</t>
  </si>
  <si>
    <t>VIRBAC VET HPM CHAT Junior Neutered - sac de 3 Kg</t>
  </si>
  <si>
    <t>VIRBAC VET HPM CHAT Junior Neutered - sac de 400 g</t>
  </si>
  <si>
    <t>VIRBAC VET HPM CHAT K1 Kidney Support Sac de 1.5 kg</t>
  </si>
  <si>
    <t>VIRBAC VET HPM CHAT K1 Kidney Support Sac de 3 kg</t>
  </si>
  <si>
    <t>VIRBAC VET HPM CHAT Neutered &amp; Entire au Saumon - sac de 1,5 Kg</t>
  </si>
  <si>
    <t>VIRBAC VET HPM CHAT Neutered &amp; Entire au Saumon - sac de 3 Kg</t>
  </si>
  <si>
    <t>VIRBAC VET HPM CHAT Neutered &amp; Entire au Saumon - sac de 7 Kg</t>
  </si>
  <si>
    <t>VIRBAC VET HPM CHAT Senior Neutered - sac de 1,5 Kg</t>
  </si>
  <si>
    <t>VIRBAC VET HPM CHAT Senior Neutered - sac de 3 Kg</t>
  </si>
  <si>
    <t>VIRBAC VET HPM CHAT Senior Neutered - sac de 400 g</t>
  </si>
  <si>
    <t>VIRBAC VET HPM CHAT Senior Neutered - sac de 7 Kg</t>
  </si>
  <si>
    <t>VIRBAC VET HPM CHAT U1 Urology Struvite Dissolution Sac de 1.5 kg</t>
  </si>
  <si>
    <t>VIRBAC VET HPM CHAT U1 Urology Struvite Dissolution Sac de 3 kg</t>
  </si>
  <si>
    <t>VIRBAC VET HPM CHAT U2 Urology Dissolution &amp; Prevention Sac de 1,5 kg</t>
  </si>
  <si>
    <t>VIRBAC VET HPM CHAT U2 Urology Dissolution &amp; Prevention Sac de 3 kg</t>
  </si>
  <si>
    <t>VIRBAC VET HPM CHAT U2 Urology Dissolution &amp; Prevention Sac de 7 kg</t>
  </si>
  <si>
    <t>VIRBAC VET HPM CHAT U3 Urology Urinary WIB Sac de 1.5 kg</t>
  </si>
  <si>
    <t>VIRBAC VET HPM CHAT U3 Urology Urinary WIB Sac de 3 kg</t>
  </si>
  <si>
    <t>VIRBAC VET HPM CHAT W1 Weight Loss &amp; Diabetes Sac de 1.5 kg</t>
  </si>
  <si>
    <t>VIRBAC VET HPM CHAT W1 Weight Loss &amp; Diabetes Sac de 3 kg</t>
  </si>
  <si>
    <t>VIRBAC VET HPM CHAT W1 Weight Loss &amp; Diabetes Sac de 7 kg</t>
  </si>
  <si>
    <t>VIRBAC VET HPM CHAT W2 Weight Loss &amp; Control Sac de 1.5 kg</t>
  </si>
  <si>
    <t>VIRBAC VET HPM CHAT W2 Weight Loss &amp; Control Sac de 3 kg</t>
  </si>
  <si>
    <t>VIRBAC VET HPM CHAT W2 Weight Loss &amp; Control Sac de 7 kg</t>
  </si>
  <si>
    <t>VIRBAC VET HPM CHIEN A2 Hypoallergy au Saumon - Sac de 12 kg</t>
  </si>
  <si>
    <t>VIRBAC VET HPM CHIEN A2 Hypoallergy au Saumon - Sac de 3 kg</t>
  </si>
  <si>
    <t>VIRBAC VET HPM CHIEN A2 Hypoallergy au Saumon - Sac de 7 kg</t>
  </si>
  <si>
    <t>VIRBAC VET HPM CHIEN Adult Large &amp; Medium - Sac de 16Kg</t>
  </si>
  <si>
    <t>VIRBAC VET HPM CHIEN Adult Large &amp; Medium Sac de 12 kg</t>
  </si>
  <si>
    <t>VIRBAC VET HPM CHIEN Adult Large &amp; Medium Sac de 3 kg</t>
  </si>
  <si>
    <t>VIRBAC VET HPM CHIEN Adult Large &amp; Medium Sac de 7 kg</t>
  </si>
  <si>
    <t>VIRBAC VET HPM CHIEN Adult Neutered Large &amp; Medium - Sac de 12Kg</t>
  </si>
  <si>
    <t>VIRBAC VET HPM CHIEN Adult Neutered Large &amp; Medium - Sac de 16Kg</t>
  </si>
  <si>
    <t>VIRBAC VET HPM CHIEN Adult Neutered Large &amp; Medium Sac de 3 kg</t>
  </si>
  <si>
    <t>VIRBAC VET HPM CHIEN Adult Neutered Large &amp; Medium Sac de 7 kg</t>
  </si>
  <si>
    <t>VIRBAC VET HPM CHIEN Adult Neutered Sensitive Digest Large &amp; Medium Sac de 12 kg</t>
  </si>
  <si>
    <t>VIRBAC VET HPM CHIEN Adult Neutered Sensitive Digest Large &amp; Medium Sac de 3 kg</t>
  </si>
  <si>
    <t>VIRBAC VET HPM CHIEN Adult Neutered Small &amp; Toy - Sac de 7Kg</t>
  </si>
  <si>
    <t>VIRBAC VET HPM CHIEN Adult Neutered Small &amp; Toy Sac de 1.5 kg</t>
  </si>
  <si>
    <t>VIRBAC VET HPM CHIEN Adult Neutered Small &amp; Toy Sac de 3 kg</t>
  </si>
  <si>
    <t>VIRBAC VET HPM CHIEN Adult Sensitive Digest Large &amp; Medium Sac de 12 kg</t>
  </si>
  <si>
    <t>VIRBAC VET HPM CHIEN Adult Sensitive Digest Large &amp; Medium Sac de 3 kg</t>
  </si>
  <si>
    <t>VIRBAC VET HPM CHIEN Adult Small &amp; Toy - Sac de 7Kg</t>
  </si>
  <si>
    <t>VIRBAC VET HPM CHIEN Adult Small &amp; Toy Sac de 1.5 kg</t>
  </si>
  <si>
    <t>VIRBAC VET HPM CHIEN Adult Small &amp; Toy Sac de 3 kg</t>
  </si>
  <si>
    <t>VIRBAC VET HPM CHIEN Baby Large &amp; Medium - Sac de 12Kg</t>
  </si>
  <si>
    <t>VIRBAC VET HPM CHIEN Baby Large &amp; Medium Sac de 3 kg</t>
  </si>
  <si>
    <t>VIRBAC VET HPM CHIEN Baby Large &amp; Medium Sac de 7 kg</t>
  </si>
  <si>
    <t>VIRBAC VET HPM CHIEN Baby Small &amp; Toy - Sac de 3Kg</t>
  </si>
  <si>
    <t>VIRBAC VET HPM CHIEN Baby Small &amp; Toy Sac de 1.5 kg</t>
  </si>
  <si>
    <t>VIRBAC VET HPM CHIEN D1 Dermatology Support Sac de 12 kg</t>
  </si>
  <si>
    <t>VIRBAC VET HPM CHIEN D1 Dermatology Support Sac de 3 kg</t>
  </si>
  <si>
    <t xml:space="preserve">VIRBAC VET HPM CHIEN D1 Dermatology Support Sac de 7 kg </t>
  </si>
  <si>
    <t>VIRBAC VET HPM CHIEN G1 Digestive Support Sac de 12 kg</t>
  </si>
  <si>
    <t>VIRBAC VET HPM CHIEN G1 Digestive Support Sac de 3 kg</t>
  </si>
  <si>
    <t>VIRBAC VET HPM CHIEN G1 Digestive Support Sac de 7.5 kg</t>
  </si>
  <si>
    <t>VIRBAC VET HPM CHIEN J1 Joint &amp; Mobility Sac de 12 kg</t>
  </si>
  <si>
    <t>VIRBAC VET HPM CHIEN J1 Joint &amp; Mobility Sac de 3 kg</t>
  </si>
  <si>
    <t>VIRBAC VET HPM CHIEN Junior Special Large -Sac de 12Kg</t>
  </si>
  <si>
    <t>VIRBAC VET HPM CHIEN Junior Special Large Sac de 3 kg</t>
  </si>
  <si>
    <t>VIRBAC VET HPM CHIEN Junior Special Large Sac de 7 kg</t>
  </si>
  <si>
    <t>VIRBAC VET HPM CHIEN Junior Special Medium - Sac de 12Kg</t>
  </si>
  <si>
    <t>VIRBAC VET HPM CHIEN Junior Special Medium Sac de 3 kg</t>
  </si>
  <si>
    <t>VIRBAC VET HPM CHIEN Junior Special Medium Sac de 7 kg</t>
  </si>
  <si>
    <t>VIRBAC VET HPM CHIEN K1 Kidney Support Sac de 12 kg</t>
  </si>
  <si>
    <t>VIRBAC VET HPM CHIEN K1 Kidney Support Sac de 3 kg</t>
  </si>
  <si>
    <t>VIRBAC VET HPM CHIEN Senior Large &amp; Medium - Sac de 12Kg</t>
  </si>
  <si>
    <t>VIRBAC VET HPM CHIEN Senior Large &amp; Medium Sac de 3 kg</t>
  </si>
  <si>
    <t>VIRBAC VET HPM CHIEN Senior Large &amp; Medium Sac de 7 kg</t>
  </si>
  <si>
    <t>VIRBAC VET HPM CHIEN Senior Neutered Large &amp; Medium - Sac de 12Kg</t>
  </si>
  <si>
    <t>VIRBAC VET HPM CHIEN Senior Neutered Large &amp; Medium Sac de 3 kg</t>
  </si>
  <si>
    <t>VIRBAC VET HPM CHIEN Senior Neutered Large &amp; Medium Sac de 7 kg</t>
  </si>
  <si>
    <t>VIRBAC VET HPM CHIEN Senior Neutered Small &amp; Toy - Sac de 7Kg</t>
  </si>
  <si>
    <t>VIRBAC VET HPM CHIEN Senior Neutered Small &amp; Toy Sac de 1.5 kg</t>
  </si>
  <si>
    <t>VIRBAC VET HPM CHIEN Senior Neutered Small &amp; Toy Sac de 3 kg</t>
  </si>
  <si>
    <t>VIRBAC VET HPM CHIEN Senior Small &amp; Toy - Sac de 7Kg</t>
  </si>
  <si>
    <t>VIRBAC VET HPM CHIEN Senior Small &amp; Toy Sac de 1.5 kg</t>
  </si>
  <si>
    <t>VIRBAC VET HPM CHIEN Senior Small &amp; Toy Sac de 3 kg</t>
  </si>
  <si>
    <t>VIRBAC VET HPM CHIEN U1 Dissolution &amp; Prevention Sac de 12 kg</t>
  </si>
  <si>
    <t>VIRBAC VET HPM CHIEN U1 Dissolution &amp; Prevention Sac de 3 kg</t>
  </si>
  <si>
    <t>VIRBAC VET HPM CHIEN W1 Weight Loss &amp; Diabetes Sac de 12 kg</t>
  </si>
  <si>
    <t>VIRBAC VET HPM CHIEN W1 Weight Loss &amp; Diabetes Sac de 3 kg</t>
  </si>
  <si>
    <t>VIRBAC VET HPM CHIEN W1 Weight Loss &amp; Diabetes Sac de 7 kg</t>
  </si>
  <si>
    <t>VIRBAC VET HPM CHIEN W2 Weight Loss &amp; Control Sac de 12 kg</t>
  </si>
  <si>
    <t>VIRBAC VET HPM CHIEN W2 Weight Loss &amp; Control Sac de 3 kg</t>
  </si>
  <si>
    <t>VIRBAC VET HPM CHIEN W2 Weight Loss &amp; Control Sac de 7 kg</t>
  </si>
  <si>
    <t>10 Petits Zèbres</t>
  </si>
  <si>
    <t>ADVANTIX très petit chien / 4 pipettes</t>
  </si>
  <si>
    <t>ADVANTIX très petit chien / 6 pipettes</t>
  </si>
  <si>
    <t>Peigne à  puces sans manche</t>
  </si>
  <si>
    <t>Pince à  enlever les tiques</t>
  </si>
  <si>
    <t>Frontline Combo Chien L de 20 à  40Kg / 4 pipettes</t>
  </si>
  <si>
    <t>Frontline Combo Chien L de 20 à  40Kg / 6 pipettes</t>
  </si>
  <si>
    <t>Frontline Combo Chien M de 10 à  20Kg / 4 pipettes</t>
  </si>
  <si>
    <t>Frontline Combo Chien M de 10 à  20Kg / 6 pipettes</t>
  </si>
  <si>
    <t>Frontline Combo Chien S de 2 à  10Kg / 4 pipettes</t>
  </si>
  <si>
    <t>Frontline Combo Chien S de 2 à  10Kg / 6 pipettes</t>
  </si>
  <si>
    <t>Frontline Combo Chien XL de 40 à  60Kg / 4 pipettes</t>
  </si>
  <si>
    <t>Frontline Combo Chien XL de 40 à  60Kg / 6 pipettes</t>
  </si>
  <si>
    <t>Frontline Spot-On Chien L de 20 à  40Kg / 4 pipettes</t>
  </si>
  <si>
    <t>Frontline Spot-On Chien L de 20 à  40Kg / 6 pipettes</t>
  </si>
  <si>
    <t>Frontline Spot-On Chien M de 10 à  20Kg / 4 pipettes</t>
  </si>
  <si>
    <t>Frontline Spot-On Chien M de 10 à  20Kg / 6 pipettes</t>
  </si>
  <si>
    <t>Frontline Spot-On Chien S de 2 à  10Kg / 4 pipettes</t>
  </si>
  <si>
    <t>Frontline Spot-On Chien S de 2 à  10Kg / 6 pipettes</t>
  </si>
  <si>
    <t>Frontline Spot-On Chien XL de 40 à  60Kg / 4 pipettes</t>
  </si>
  <si>
    <t>Frontline Spot-On Chien XL de 40 à  60Kg / 6 pipettes</t>
  </si>
  <si>
    <t>Frontline Tri-Act Chien L de 20 à  40 Kg / 3 pipettes</t>
  </si>
  <si>
    <t>Frontline Tri-Act Chien L de 20 à  40 Kg / 6 pipettes</t>
  </si>
  <si>
    <t>Frontline Tri-Act Chien M de 10 à  20 Kg / 3 pipettes</t>
  </si>
  <si>
    <t>Frontline Tri-Act Chien M de 10 à  20 Kg / 6 pipettes</t>
  </si>
  <si>
    <t>Frontline Tri-Act Chien S de 5 à  10 Kg / 3 pipettes</t>
  </si>
  <si>
    <t>Frontline Tri-Act Chien S de 5 à  10 Kg / 6 pipettes</t>
  </si>
  <si>
    <t>Frontline Tri-Act Chien XL de 40 à  60 Kg / 3 pipettes</t>
  </si>
  <si>
    <t>Frontline Tri-Act Chien XL de 40 à  60 Kg / 6 pipettes</t>
  </si>
  <si>
    <t>Frontline Tri-Act Chien XS de 2 à  5Kg / 3 pipettes</t>
  </si>
  <si>
    <t>Frontline Tri-Act Chien XS de 2 à  5Kg / 6 pipettes</t>
  </si>
  <si>
    <t>Rhodeo Longue Action 4 Pipettes spot-on pour chiens moyens 10 à  25 Kg</t>
  </si>
  <si>
    <t>Rhodeo Longue Action 4 Pipettes spot-on pour grands chiens 25 à  50 Kg</t>
  </si>
  <si>
    <t>Rhodeo Longue Action 4 Pipettes spot-on pour petits chiens 1 à  10 Kg</t>
  </si>
  <si>
    <t>HILL'S PRESCRIPTION DIET CHAT C/D Multicare au Poulet 24 boà®tes de 156 g</t>
  </si>
  <si>
    <t>HILL'S PRESCRIPTION DIET CHAT I/D 24 Boà®tes de 156 g</t>
  </si>
  <si>
    <t>HILL'S PRESCRIPTION DIET CHAT I/D Le Plateau de 24 Boà®tes de 82 g</t>
  </si>
  <si>
    <t>HILL'S PRESCRIPTION DIET CHAT K/D Boà®tes 24X156gr</t>
  </si>
  <si>
    <t>HILL'S PRESCRIPTION DIET CHAT M/D 24 Boà®tes de 156 g</t>
  </si>
  <si>
    <t>HILL'S PRESCRIPTION DIET CHAT Metabolic 24 boà®tes de 156 g</t>
  </si>
  <si>
    <t>HILL'S PRESCRIPTION DIET CHAT S/D 24 boà®tes de 156 g</t>
  </si>
  <si>
    <t>HILL'S PRESCRIPTION DIET CHAT W/D 24 boà®tes de 156 g</t>
  </si>
  <si>
    <t>HILL'S PRESCRIPTION DIET CHAT Z/D 24 Boà®tes de 156 g</t>
  </si>
  <si>
    <t>HILL'S PRESCRIPTION DIET CHIEN  Metabolic Plateau de 12 boà®tes de 370 g</t>
  </si>
  <si>
    <t>HILL'S PRESCRIPTION DIET CHIEN C/D Multicare Plateau de 12 boà®tes de 370 g</t>
  </si>
  <si>
    <t>HILL'S PRESCRIPTION DIET CHIEN I/D  12 boà®tes de 360 g</t>
  </si>
  <si>
    <t>HILL'S PRESCRIPTION DIET CHIEN I/D Convalescence 12 boà®tes de 360 g</t>
  </si>
  <si>
    <t>HILL'S PRESCRIPTION DIET CHIEN I/D Low Fat Plateau de 12 boà®tes de 360 g</t>
  </si>
  <si>
    <t>HILL'S PRESCRIPTION DIET CHIEN J/D Le Plateau de 12 boà®tes de 370 g</t>
  </si>
  <si>
    <t>HILL'S PRESCRIPTION DIET CHIEN K/D 12 Boà®tes de 370 gr</t>
  </si>
  <si>
    <t>HILL'S PRESCRIPTION DIET CHIEN R/D Le Plateau de 12 boà®tes de 350 g</t>
  </si>
  <si>
    <t>HILL'S PRESCRIPTION DIET CHIEN U/D Le Plateau de 12 boà®tes de 370 g</t>
  </si>
  <si>
    <t>HILL'S PRESCRIPTION DIET CHIEN W/D Le Plateau de 12 boà®tes de 370 g</t>
  </si>
  <si>
    <t>HILL'S PRESCRIPTION DIET CHIEN Z/D Le Plateau de 12 boà®tes de 370 g</t>
  </si>
  <si>
    <t>HILL'S PRESCRIPTION DIET CHIEN/CHAT A/D Plateau de 24 boà®tes de 156 g</t>
  </si>
  <si>
    <t>HILL'S SCIENCE PLAN CHIEN Adult à  la Dinde - Lot de 12 boà®tes de 370 G</t>
  </si>
  <si>
    <t>HILL'S SCIENCE PLAN CHIEN Adult au Boeuf- Lot de 12 boà®tes de 370 g</t>
  </si>
  <si>
    <t>HILL'S SCIENCE PLAN CHIEN Adult Medium à  l'Agneau et au Riz - Sac de 14 kg</t>
  </si>
  <si>
    <t>HILL'S SCIENCE PLAN CHIEN Adult Medium à  l'Agneau et au Riz - Sac de 2.5 Kg</t>
  </si>
  <si>
    <t>HILL'S VET ESSENTIALS CHIEN Adult Large à  l'Agneau et au Riz - Sac de 16 kg</t>
  </si>
  <si>
    <t>PROPLAN CHAT Adult 7+ au Thon - 24 boà®tes de 85gr</t>
  </si>
  <si>
    <t>PROPLAN CHAT Delicate à  l'Agneau - sac de 1,5 Kg</t>
  </si>
  <si>
    <t>PROPLAN CHAT Delicate à  l'Agneau - sac de 10 Kg</t>
  </si>
  <si>
    <t>PROPLAN CHAT Delicate à  l'Agneau - sac de 3 Kg</t>
  </si>
  <si>
    <t>PROPLAN CHAT Delicate à  la Dinde - 1 sac de 400gr</t>
  </si>
  <si>
    <t>PROPLAN CHAT Delicate à  la Dinde - 24 boites de 85gr</t>
  </si>
  <si>
    <t>PROPLAN CHAT Delicate à  la Dinde - 8 sacs de 400gr</t>
  </si>
  <si>
    <t>PROPLAN CHAT Delicate à  la Dinde - sac de 1,5 Kg</t>
  </si>
  <si>
    <t>PROPLAN CHAT Delicate à  la Dinde - sac de 10 Kg</t>
  </si>
  <si>
    <t>PROPLAN CHAT Delicate à  la Dinde - sac de 3 Kg</t>
  </si>
  <si>
    <t xml:space="preserve">PROPLAN CHAT Light à  la Dinde - 24 boites de 85gr </t>
  </si>
  <si>
    <t>PROPLAN CHAT Nutrisavour Adult 7+ à  la Dinde - 10 sachets fraicheur de 85 gr</t>
  </si>
  <si>
    <t xml:space="preserve">PROPLAN CHAT Nutrisavour Adult à  l'Agneau 10 sachets fraà®cheur 85gr </t>
  </si>
  <si>
    <t>PROPLAN CHAT Nutrisavour Adult à  la Dinde 10 sachets fraà®cheur de 85 gr</t>
  </si>
  <si>
    <t>PROPLAN CHAT Nutrisavour Adult au Canard 10 sachets fraà®cheur de 85 gr</t>
  </si>
  <si>
    <t>PROPLAN CHAT Nutrisavour Adult Derma plus au Cabillaud - 10 sachets fraà®cheur de 85 gr</t>
  </si>
  <si>
    <t>PROPLAN CHAT Nutrisavour Delicate à  la Dinde - 10 sachets</t>
  </si>
  <si>
    <t>PROPLAN CHAT Nutrisavour Delicate à  la Dinde - 24 sachets fraicheur de 85 gr</t>
  </si>
  <si>
    <t>PROPLAN CHAT Nutrisavour Junior à  la Dinde - 10 sachets fraicheur de 85 gr (lot de 2)</t>
  </si>
  <si>
    <t>PROPLAN CHAT Nutrisavour Junior à  la Dinde - 24 sachets fraicheur de 85 gr</t>
  </si>
  <si>
    <t>PROPLAN CHAT Nutrisavour Sterilised à  la Dinde - 10 sachets fraicheur de 85 gr</t>
  </si>
  <si>
    <t>PROPLAN CHAT SENIOR 7+ Longevis Delicate à  la Dinde - sac de 1,5 Kg</t>
  </si>
  <si>
    <t>PROPLAN CHAT SENIOR 7+ Longevis Delicate à  la Dinde - sac de 3 Kg</t>
  </si>
  <si>
    <t>PROPLAN CHIEN Adult Large Athletic OPTIDIGEST à  l'Agneau - Sac de 14Kg</t>
  </si>
  <si>
    <t>PROPLAN CHIEN Adult Large Robust OPTIDIGEST à  l'Agneau - Sac de 14Kg</t>
  </si>
  <si>
    <t>PROPLAN CHIEN Adult Medium OPTIDIGEST à  l'Agneau - Sac de 14Kg</t>
  </si>
  <si>
    <t>PROPLAN CHIEN Adult Medium OPTIDIGEST à  l'Agneau - Sac de 3Kg</t>
  </si>
  <si>
    <t>PROPLAN CHIEN Adult Small&amp;Mini OPTIDIGEST à  l'Agneau - Sac de 3 Kg</t>
  </si>
  <si>
    <t>PROPLAN CHIEN Adult Small&amp;Mini OPTIDIGEST à  l'Agneau - Sac de 7 Kg</t>
  </si>
  <si>
    <t>PROPLAN CHIEN Adult Small&amp;Mini OPTIDIGEST à  l'Agneau - Sac de 700 gr</t>
  </si>
  <si>
    <t>PROPLAN CHIEN Puppy Large Athletic OPTIDIGEST à  l'Agneau - Sac de 12Kg</t>
  </si>
  <si>
    <t>PROPLAN CHIEN Puppy Large Athletic OPTIDIGEST à  l'Agneau - Sac de 3Kg</t>
  </si>
  <si>
    <t>PROPLAN CHIEN Puppy Large Robust OPTIDIGEST à  l'Agneau - Sac de 12Kg</t>
  </si>
  <si>
    <t>PROPLAN CHIEN Puppy Large Robust OPTIDIGEST à  l'Agneau - Sac de 3Kg</t>
  </si>
  <si>
    <t>PROPLAN VETERINARY DIETS CHAT UR Urinary à  la Dinde - 24 Boites de 195gr</t>
  </si>
  <si>
    <t>PURINA PROPLAN LIVECLEAR CHAT Adult Sterilised à  la Dinde - Sac de 1.4 kg</t>
  </si>
  <si>
    <t>PURINA PROPLAN LIVECLEAR CHAT Adult Sterilised à  la Dinde - Sac de 2.8 kg</t>
  </si>
  <si>
    <t>PURINA PROPLAN LIVECLEAR CHAT Kitten à  la Dinde - Sac de 1.4 kg</t>
  </si>
  <si>
    <t>PURINA PROPLAN LIVECLEAR CHAT Senior Sterilised à  la Dinde - Sac de 2.8 kg</t>
  </si>
  <si>
    <t>ROYAL CANIN Chat DIABETIC - 12 sachets fraà®cheur de 100g</t>
  </si>
  <si>
    <t>ROYAL CANIN Chat GASTRO INTESTINAL - 12 sachets fraà®cheur de 85g</t>
  </si>
  <si>
    <t>ROYAL CANIN Chat GASTRO INTESTINAL MODERATE CALORIE - 12 sachets fraà®cheur de 85g</t>
  </si>
  <si>
    <t>ROYAL CANIN Chat OBESITY - 12 sachets fraà®cheur de 100g</t>
  </si>
  <si>
    <t>ROYAL CANIN Chat RENAL BEEF  - 12 sachets fraà®cheur de 85g</t>
  </si>
  <si>
    <t>ROYAL CANIN Chat SENSITIVITY CONTROL - 12 sachets fraà®cheur au poulet de 85g</t>
  </si>
  <si>
    <t>ROYAL CANIN Chat Skin &amp; Coat - 12 sachets fraà®cheur de 85 gr.</t>
  </si>
  <si>
    <t xml:space="preserve">ROYAL CANIN Chat URINARY S/O - 12 sachets fraà®cheur de 85gr </t>
  </si>
  <si>
    <t>ROYAL CANIN Chat URINARY S/O au Poulet- 12 sachets fraà®cheur de 85g</t>
  </si>
  <si>
    <t>ROYAL CANIN Chat URINARY S/O MODERATE CALORIE - 12 sachets fraà®cheur de 85g</t>
  </si>
  <si>
    <t>ROYAL CANIN Chien CARDIAC - plateau de 12 boà®tes</t>
  </si>
  <si>
    <t>ROYAL CANIN Chien CARDIAC - plateau de 12 boà®tes de 410 gr</t>
  </si>
  <si>
    <t>ROYAL CANIN Chien DIABETIC SPECIAL - plateau de 12 boà®tes de 195 g</t>
  </si>
  <si>
    <t>ROYAL CANIN Chien DIABETIC SPECIAL - plateau de 12 boà®tes de 410 g</t>
  </si>
  <si>
    <t>ROYAL CANIN Chien GASTRO INTESTINAL - plateau de 12 boà®tes de 400gr</t>
  </si>
  <si>
    <t>ROYAL CANIN Chien GASTRO INTESTINAL LOW FAT - plateau de 12 boà®tes de 200 gr</t>
  </si>
  <si>
    <t>ROYAL CANIN Chien Gastro Intestinal Low Fat- plateau de 12 boà®tes de 410gr</t>
  </si>
  <si>
    <t>ROYAL CANIN Chien HEPATIC - plateau de 12 boà®tes de 200gr</t>
  </si>
  <si>
    <t>ROYAL CANIN Chien HEPATIC - plateau de 12 boà®tes de 420gr</t>
  </si>
  <si>
    <t>ROYAL CANIN Chien HYPOALLERGENIC - 12 boà®tes de 200gr</t>
  </si>
  <si>
    <t>ROYAL CANIN Chien HYPOALLERGENIC - 12 boà®tes de 400gr</t>
  </si>
  <si>
    <t>ROYAL CANIN Chien MATURE - 12 boà®tes de 400 gr au poulet</t>
  </si>
  <si>
    <t>ROYAL CANIN Chien RENAL - plateau de 12 boà®tes</t>
  </si>
  <si>
    <t>ROYAL CANIN Chien RENAL - plateau de 12 boà®tes 410 gr</t>
  </si>
  <si>
    <t>ROYAL CANIN Chien SATIETY Weight Management - plateau de 12 boà®tes de 195 g</t>
  </si>
  <si>
    <t>ROYAL CANIN Chien SATIETY Weight Management - plateau de 12 boà®tes de 410gr</t>
  </si>
  <si>
    <t>ROYAL CANIN Chien SENSITIVITY CANARD - plateau de 12 boà®tes</t>
  </si>
  <si>
    <t>ROYAL CANIN Chien SENSITIVITY POULET - plateau de 12 boà®tes de 420 g</t>
  </si>
  <si>
    <t>ROYAL CANIN Chien URINARY S/O - 12 boà®tes de 200gr</t>
  </si>
  <si>
    <t>ROYAL CANIN Chien URINARY S/O 12 sachets fraà®cheur de 100gr</t>
  </si>
  <si>
    <t>ROYAL CANIN Chien URINARY S/O- 12 boà®tes de 410 gr</t>
  </si>
  <si>
    <t>ROYAL CANIN VCN Cat Pediatric Weaning Mousse - 12 boà®tes de 195g</t>
  </si>
  <si>
    <t>ROYAL CANIN VDiet Cat/Dog Recovery - 12 boà®tes de 195 g</t>
  </si>
  <si>
    <t>FLEE Aérosol anti puces de l'environnement - sans pesticide - 400 ml</t>
  </si>
  <si>
    <t>CEVA Santé Animale</t>
  </si>
  <si>
    <t>Frontline Spot-On Chat 1 Pipette à  l'unité</t>
  </si>
  <si>
    <t>Frontline Spot-On Chien L de 20 à  40Kg / 1 pipette à  l'unité</t>
  </si>
  <si>
    <t>Frontline Spot-On Chien M de 10 à  20Kg / 1 pipette à  l'unité</t>
  </si>
  <si>
    <t>Frontline Spot-On Chien S de 2 à  10Kg / 1 pipette à  l'unité</t>
  </si>
  <si>
    <t>Frontline Spot-On Chien XL de 40 à  60Kg / 1 pipette à  l'unité</t>
  </si>
  <si>
    <t>HILL'S PRESCRIPTION DIET CHAT C/D Multicare Mijotés au Poulet et Légumes - 24 boites de 82 g</t>
  </si>
  <si>
    <t>HILL'S PRESCRIPTION DIET CHAT C/D Urinary Stress Mijotés au Poulet et Légumes - 24 boites de 82 g</t>
  </si>
  <si>
    <t>Hill's PRESCRIPTION DIET Chat Gastrointestinal Biome Mijoté au Poulet et Légumes ajoutés- Plateau de 24 boites de 82g</t>
  </si>
  <si>
    <t>HILL'S PRESCRIPTION DIET CHAT I/D Mijotés au Poulet et Légumes - 24 boites de 82 g</t>
  </si>
  <si>
    <t>HILL'S PRESCRIPTION DIET CHAT K/D Mijotés au Poulet et aux Légumes - 24 boites de 82 g</t>
  </si>
  <si>
    <t>HILL'S PRESCRIPTION DIET CHAT Metabolic Mijotés au Poulet et Légumes - 24 boites de 82 g</t>
  </si>
  <si>
    <t>HILL'S PRESCRIPTION DIET CHIEN C/D Multicare Mijotés au Poulet et Légumes - 12 boites de 354 g</t>
  </si>
  <si>
    <t>HILL'S PRESCRIPTION DIET CHIEN Derm Defense Mijotés au Poulet et Légumes - 12 boites de 354 g</t>
  </si>
  <si>
    <t>HILL'S PRESCRIPTION DIET CHIEN I/D Low Fat Mijotés au Poulet et Légumes - 12 boites de 354 g</t>
  </si>
  <si>
    <t>HILL'S PRESCRIPTION DIET CHIEN I/D Mijotés au Poulet et Légumes - 12 boites de 354 g</t>
  </si>
  <si>
    <t>HILL'S PRESCRIPTION DIET CHIEN I/D Stress Mini Mijotés au Poulet et Légumes  - 12 boites de 156 g</t>
  </si>
  <si>
    <t>HILL'S PRESCRIPTION DIET CHIEN K/D et Mobility Mijotés au Poulet et Légumes - 12 boites de 354 g</t>
  </si>
  <si>
    <t>HILL'S PRESCRIPTION DIET CHIEN K/D Mijotés au Poulet et aux Légumes - La boite de 354 g</t>
  </si>
  <si>
    <t>HILL'S PRESCRIPTION DIET CHIEN Metabolic + Mobility Mijotés de Thon et  de Légumes</t>
  </si>
  <si>
    <t>HILL'S PRESCRIPTION DIET CHIEN Metabolic Mijotés au Poulet et Légumes - 12 boites de 354 g</t>
  </si>
  <si>
    <t>HILL'S SCIENCE PLAN CHAT Adult Stérilisé - Bouchées en sauce au Poulet 12 x 85 g</t>
  </si>
  <si>
    <t>HILL'S SCIENCE PLAN CHAT Adult Stérilisé - Bouchées en sauce Pack mixte 12 x 85 g</t>
  </si>
  <si>
    <t>HILL'S SCIENCE PLAN CHAT Kitten Bouchées en sauce goà»t Poulet - Boite de 12 x 85 g</t>
  </si>
  <si>
    <t>HILL'S SCIENCE PLAN CHAT Kitten Bouchées en sauce Pack mixte (6 poisson, 6 poulet) 12 x 85 g</t>
  </si>
  <si>
    <t>HILL'S SCIENCE PLAN CHIEN Adult Light Large Breed -Sac de 18 Kg - format économique</t>
  </si>
  <si>
    <t>HILL'S SCIENCE PLAN CHIEN Puppy Large Breed au Poulet - Sac de 16 Kg Format économique</t>
  </si>
  <si>
    <t>HILL'S VET ESSENTIALS CHIEN Adult au Poulet et aux Légumes - Lot de 12 boites de 363 g</t>
  </si>
  <si>
    <t>MP Habitat insecticide Aérosol 520 ml</t>
  </si>
  <si>
    <t>SCALIBOR collier antiparasitaire pour grand chien - lot économique de 6 colliers</t>
  </si>
  <si>
    <t>SCALIBOR collier antiparasitaire pour petit et moyen chien - lot économique de 6 colliers</t>
  </si>
  <si>
    <t>Préférence nutrition</t>
  </si>
  <si>
    <t>PREFERENCE CN XL - Sac de 18KG format économique</t>
  </si>
  <si>
    <t>PROPLAN CHAT Adult 7+ Stérilisé LONGEVIS à  la Dinde - 1 sac de 400gr</t>
  </si>
  <si>
    <t>PROPLAN CHAT Adult 7+ Stérilisé LONGEVIS à  la Dinde - sac de 1,5 kg</t>
  </si>
  <si>
    <t>PROPLAN CHAT Adult 7+ Stérilisé LONGEVIS à  la Dinde - sac de 3 Kg</t>
  </si>
  <si>
    <t>PROPLAN CHAT Nutrisavour Sterilised au Poisson de l'Océan - 10 sachets fraicheur de 85 gr (lot de 2)</t>
  </si>
  <si>
    <t>PROPLAN CHAT Stérilised Adult au Lapin - 8 Sacs de 400gr</t>
  </si>
  <si>
    <t>PROPLAN CHAT Stérilised Adult au Lapin - Sac de 10 Kg</t>
  </si>
  <si>
    <t>PROPLAN CHAT Stérilised Adult Dinde</t>
  </si>
  <si>
    <t>PROPLAN CHAT Stérilised Adult Dinde - 1 Sac de 400gr</t>
  </si>
  <si>
    <t>PROPLAN CHAT Stérilised Adult Dinde - 8 Sacs de 400gr</t>
  </si>
  <si>
    <t>PROPLAN CHAT Stérilised Adult Dinde - Sac de 10 Kg</t>
  </si>
  <si>
    <t>PROPLAN CHAT Stérilised Adult Lapin</t>
  </si>
  <si>
    <t>PROPLAN CHAT Stérilised Adult Poulet - 1 sac de 400 gr</t>
  </si>
  <si>
    <t>PROPLAN CHAT Stérilised Adult Poulet - sac de 1.5 Kg</t>
  </si>
  <si>
    <t>PROPLAN CHAT Stérilised Adult Poulet - sac de 10 Kg</t>
  </si>
  <si>
    <t>PROPLAN CHAT Stérilised Adult Poulet - sac de 3 Kg</t>
  </si>
  <si>
    <t>PROPLAN CHAT Stérilised Adult Saumon</t>
  </si>
  <si>
    <t>PROPLAN CHAT Stérilised Adult Saumon - sac de 10 Kg</t>
  </si>
  <si>
    <t>PROPLAN CHIEN Adult Médium &amp; Large Optidigest Grain Free 12 kg</t>
  </si>
  <si>
    <t>PROPLAN CHIEN Adult Médium &amp; Large Optidigest Grain Free 2,5 kg</t>
  </si>
  <si>
    <t>PROPLAN CHIEN Adult Médium &amp; Large Optidigest Grain Free 7 kg</t>
  </si>
  <si>
    <t>ROYAL CANIN CHAT Renal au Boeuf - 12 sachets d'émincés de 85 g</t>
  </si>
  <si>
    <t>ROYAL CANIN CHAT Renal au Poisson - 12 sachets d'émincés de 85 g</t>
  </si>
  <si>
    <t>ROYAL CANIN CHAT Renal au Poulet - 12 sachets d'émincés de 85 g</t>
  </si>
  <si>
    <t>ROYAL CANIN VCN Cat Pediatric Growth Bouchées en Sauce 12 sachets fraicheur de 100 G</t>
  </si>
  <si>
    <t>ROYAL CANIN VCN Cat Senior Consult Stage 1  Bouchées en sauce 12 x 100g</t>
  </si>
  <si>
    <t>VIRBAC VET HPM CHAT Baby Pré Neutered - sac de 1,5 Kg</t>
  </si>
  <si>
    <t>VIRBAC VET HPM CHAT Baby Pré Neutered - sac de 3 Kg</t>
  </si>
  <si>
    <t>VIRBAC VET HPM CHAT Baby Pré Neutered - sac de 400 g</t>
  </si>
  <si>
    <t>EDUC CN 30X50G</t>
  </si>
  <si>
    <t>ROYALCAN</t>
  </si>
  <si>
    <t>HILL'S TREATS CN DENTAL CARE 170G</t>
  </si>
  <si>
    <t>HILL'S</t>
  </si>
  <si>
    <t>HILL'S TREATS CN HEALTHY MOB 220G</t>
  </si>
  <si>
    <t>HILL'S TREATS CN HEALTHY WEIGHT220G</t>
  </si>
  <si>
    <t>HILL'S TREATS CN HYPOALLERGENIC220G</t>
  </si>
  <si>
    <t>HILL'S TREATS CN SOFT-BAKED 220G</t>
  </si>
  <si>
    <t>HILLS TREATS NG CN CHICK APPLE 227G</t>
  </si>
  <si>
    <t>HILLS TREATS NG CN CHICK CARROT227G</t>
  </si>
  <si>
    <t>IB CT PACK MIX SACHETS 12X85G</t>
  </si>
  <si>
    <t>IB NG CN ADULT CHICKEN 12KG</t>
  </si>
  <si>
    <t>IB NG CN ADULT CHICKEN 2KG</t>
  </si>
  <si>
    <t>IB NG CN ADULT TUNA PDT 12KG</t>
  </si>
  <si>
    <t>IB NG CN ADULT TUNA PDT 2KG</t>
  </si>
  <si>
    <t>IB NG CN CHICKEN APPLE TREATS 227G</t>
  </si>
  <si>
    <t>IB NG CN CHICKEN CARROT TREATS 227G</t>
  </si>
  <si>
    <t>IB NG CN LARGE BREED CHICKEN 12KG</t>
  </si>
  <si>
    <t>IB NG CN MATURE ADULT CHICK PDT 2KG</t>
  </si>
  <si>
    <t>IB NG CN MATURE ADULT CHICK PDT12KG</t>
  </si>
  <si>
    <t>IB NG CN SMALL BREED TUNA PDT 2KG</t>
  </si>
  <si>
    <t>IB NG CT ADULT CHICKEN PDT 1.5KG</t>
  </si>
  <si>
    <t>IB NG CT ADULT TUNA PDT 1.5KG</t>
  </si>
  <si>
    <t>IB NG CT MATURE CHICKEN PDT 1,5KG</t>
  </si>
  <si>
    <t>IB NG KITTEN CHICKEN PDT 1.5KG</t>
  </si>
  <si>
    <t>IB NG PUPPY CHICKEN PDT 12KG</t>
  </si>
  <si>
    <t>IB NG PUPPY CHICKEN PDT 2KG</t>
  </si>
  <si>
    <t>PDIET CN C/D + METABOLIC 12KG</t>
  </si>
  <si>
    <t>PDIET CN C/D + METABOLIC 2KG</t>
  </si>
  <si>
    <t>PDIET CN C/D MULTICARE 12KG</t>
  </si>
  <si>
    <t>PDIET CN C/D MULTICARE 12X370G</t>
  </si>
  <si>
    <t>PDIET CN C/D MULTICARE 2KG</t>
  </si>
  <si>
    <t>PDIET CN C/D MULTICARE 5KG</t>
  </si>
  <si>
    <t>PDIET CN C/D MULTICARE STEW 12X354G</t>
  </si>
  <si>
    <t>PDIET CN CT A/D 24X156G</t>
  </si>
  <si>
    <t>PDIET CN D/D DUCK&amp;RICE 12KG</t>
  </si>
  <si>
    <t>PDIET CN D/D DUCK&amp;RICE 2KG</t>
  </si>
  <si>
    <t>PDIET CN D/D DUCK&amp;RICE 5KG</t>
  </si>
  <si>
    <t>PDIET CN D/D SALMON&amp;RICE 12KG</t>
  </si>
  <si>
    <t>PDIET CN DERM DEFENSE SKIN CARE 2KG</t>
  </si>
  <si>
    <t>PDIET CN DERM DEFENSE SKIN CARE 5KG</t>
  </si>
  <si>
    <t>PDIET CN DERM DEFENSE SKIN CARE12KG</t>
  </si>
  <si>
    <t>PDIET CN DERM DEFENSE STEW 12X354G</t>
  </si>
  <si>
    <t>PDIET CN GASTRO INT BIOME 1,5KG</t>
  </si>
  <si>
    <t>PDIET CN GASTRO INT BIOME 10KG</t>
  </si>
  <si>
    <t>PDIET CN H/D 5KG</t>
  </si>
  <si>
    <t>PDIET CN I/D 12KG</t>
  </si>
  <si>
    <t>PDIET CN I/D 12X360G</t>
  </si>
  <si>
    <t>PDIET CN I/D 2KG</t>
  </si>
  <si>
    <t>PDIET CN I/D 5KG</t>
  </si>
  <si>
    <t>PDIET CN I/D CONVALESCENCE 4X3X360G</t>
  </si>
  <si>
    <t>PDIET CN I/D LOW FAT 1,5KG</t>
  </si>
  <si>
    <t>PDIET CN I/D LOW FAT 12KG</t>
  </si>
  <si>
    <t>PDIET CN I/D LOW FAT 12X360G</t>
  </si>
  <si>
    <t>PDIET CN I/D LOW FAT 6KG</t>
  </si>
  <si>
    <t>PDIET CN I/D LOW FAT STEW 12X354G</t>
  </si>
  <si>
    <t>PDIET CN I/D SENSITIVE 1.5KG</t>
  </si>
  <si>
    <t>PDIET CN I/D SENSITIVE 12KG</t>
  </si>
  <si>
    <t>PDIET CN I/D SENSITIVE 5KG</t>
  </si>
  <si>
    <t>PDIET CN I/D STEW 12X354G</t>
  </si>
  <si>
    <t>PDIET CN I/D STRESS MINI CHICK1.5KG</t>
  </si>
  <si>
    <t>PDIET CN I/D STRESS MINI CHICKEN5KG</t>
  </si>
  <si>
    <t>PDIET CN I/D STRESS MINI STEW24X156</t>
  </si>
  <si>
    <t>PDIET CN J/D 12KG</t>
  </si>
  <si>
    <t>PDIET CN J/D 12X370G</t>
  </si>
  <si>
    <t>PDIET CN J/D 2KG</t>
  </si>
  <si>
    <t>PDIET CN J/D 5KG</t>
  </si>
  <si>
    <t>PDIET CN J/D MINI 2KG</t>
  </si>
  <si>
    <t>PDIET CN J/D MINI 5KG</t>
  </si>
  <si>
    <t>PDIET CN J/D REDUCED CALORIE 12KG</t>
  </si>
  <si>
    <t>PDIET CN J/D REDUCED CALORIE 4KG</t>
  </si>
  <si>
    <t>PDIET CN K/D + MOBILITY 12KG</t>
  </si>
  <si>
    <t>PDIET CN K/D + MOBILITY 5KG</t>
  </si>
  <si>
    <t>PDIET CN K/D 12KG</t>
  </si>
  <si>
    <t>PDIET CN K/D 12X370G</t>
  </si>
  <si>
    <t>PDIET CN K/D 2KG</t>
  </si>
  <si>
    <t>PDIET CN K/D 5KG</t>
  </si>
  <si>
    <t>PDIET CN K/D EARLY STAGE 1,8KG</t>
  </si>
  <si>
    <t>PDIET CN K/D EARLY STAGE 5KG</t>
  </si>
  <si>
    <t>PDIET CN K/D MOBILITY STEW 12X354G</t>
  </si>
  <si>
    <t>PDIET CN K/D STEW 354G</t>
  </si>
  <si>
    <t>PDIET CN L/D 12KG</t>
  </si>
  <si>
    <t>PDIET CN L/D 2KG</t>
  </si>
  <si>
    <t>PDIET CN L/D 5KG</t>
  </si>
  <si>
    <t>PDIET CN METAB+MOB TUNA STEW12X354G</t>
  </si>
  <si>
    <t>PDIET CN METABOLIC 1,5KG</t>
  </si>
  <si>
    <t>PDIET CN METABOLIC 12KG</t>
  </si>
  <si>
    <t>PDIET CN METABOLIC 12X370G</t>
  </si>
  <si>
    <t>PDIET CN METABOLIC 4KG</t>
  </si>
  <si>
    <t>PDIET CN METABOLIC MINI 1,5KG</t>
  </si>
  <si>
    <t>PDIET CN METABOLIC MINI 6KG</t>
  </si>
  <si>
    <t>PDIET CN METABOLIC STEW 12X354G</t>
  </si>
  <si>
    <t>PDIET CN METABOLIC+MOBILITY 12KG</t>
  </si>
  <si>
    <t>PDIET CN METABOLIC+MOBILITY 4KG</t>
  </si>
  <si>
    <t>PDIET CN METABOLIC+URINARY 12KG</t>
  </si>
  <si>
    <t>PDIET CN METABOLIC+URINARY 2KG</t>
  </si>
  <si>
    <t>PDIET CN R/D 12X350G</t>
  </si>
  <si>
    <t>PDIET CN R/D CHICKEN 12KG</t>
  </si>
  <si>
    <t>PDIET CN R/D CHICKEN 4KG</t>
  </si>
  <si>
    <t>PDIET CN R/D MINI 1,5KG</t>
  </si>
  <si>
    <t>PDIET CN R/D MINI 6KG</t>
  </si>
  <si>
    <t>PDIET CN T/D 10KG</t>
  </si>
  <si>
    <t>PDIET CN T/D 3KG</t>
  </si>
  <si>
    <t>PDIET CN T/D MINI 3KG</t>
  </si>
  <si>
    <t>PDIET CN U/D 12KG</t>
  </si>
  <si>
    <t>PDIET CN U/D 12X370G</t>
  </si>
  <si>
    <t>PDIET CN U/D 5KG</t>
  </si>
  <si>
    <t>PDIET CN W/D 12X370G</t>
  </si>
  <si>
    <t>PDIET CN W/D CHICKEN 12KG</t>
  </si>
  <si>
    <t>PDIET CN W/D CHICKEN 4KG</t>
  </si>
  <si>
    <t>PDIET CN W/D MINI CHICKEN 1,5KG</t>
  </si>
  <si>
    <t>PDIET CN W/D MINI CHICKEN 6KG</t>
  </si>
  <si>
    <t>PDIET CN Z/D 10KG</t>
  </si>
  <si>
    <t>PDIET CN Z/D 3KG</t>
  </si>
  <si>
    <t>PDIET CN Z/D 8KG</t>
  </si>
  <si>
    <t>PDIET CN Z/D MINI 1.5KG</t>
  </si>
  <si>
    <t>PDIET CN Z/D ULTRA ALLERGEN 12X370G</t>
  </si>
  <si>
    <t>PDIET CT C/D + METABOLIC 1,5KG</t>
  </si>
  <si>
    <t>PDIET CT C/D + METABOLIC 12X85G</t>
  </si>
  <si>
    <t>PDIET CT C/D + METABOLIC 4KG</t>
  </si>
  <si>
    <t>PDIET CT C/D + METABOLIC 8KG</t>
  </si>
  <si>
    <t>PDIET CT C/D MULTICARE 24X156G</t>
  </si>
  <si>
    <t>PDIET CT C/D MULTICARE CHICK 12X85G</t>
  </si>
  <si>
    <t>PDIET CT C/D MULTICARE CHICK. 1,5KG</t>
  </si>
  <si>
    <t>PDIET CT C/D MULTICARE CHICKEN 10KG</t>
  </si>
  <si>
    <t>PDIET CT C/D MULTICARE CHICKEN 5KG</t>
  </si>
  <si>
    <t>PDIET CT C/D MULTICARE FISH 1,5KG</t>
  </si>
  <si>
    <t>PDIET CT C/D MULTICARE FISH 5KG</t>
  </si>
  <si>
    <t>PDIET CT C/D MULTICARE SALMON12X85G</t>
  </si>
  <si>
    <t>PDIET CT C/D MULTICARE STEW 24X82G</t>
  </si>
  <si>
    <t>PDIET CT C/D URI STRESS CHICK 1,5KG</t>
  </si>
  <si>
    <t>PDIET CT C/D URI STRESS CHICK12X85G</t>
  </si>
  <si>
    <t>PDIET CT C/D URI STRESS CHICKEN 4KG</t>
  </si>
  <si>
    <t>PDIET CT C/D URI STRESS CHICKEN 8KG</t>
  </si>
  <si>
    <t>PDIET CT C/D URI STRESS SALMO12X85G</t>
  </si>
  <si>
    <t>PDIET CT C/D URI STRESS STEW 24X82G</t>
  </si>
  <si>
    <t>PDIET CT C/D URI STRESS&amp;RED CAL 4KG</t>
  </si>
  <si>
    <t>PDIET CT C/D URI STRESS&amp;RED CAL 8KG</t>
  </si>
  <si>
    <t>PDIET CT C/D URI STRESS&amp;REDCAL1,5KG</t>
  </si>
  <si>
    <t>PDIET CT C/D URI STRESS&amp;REDCAL12X85</t>
  </si>
  <si>
    <t>PDIET CT D/D DUCK &amp; GREENPEA 1,5KG</t>
  </si>
  <si>
    <t>PDIET CT GASTRO INT BIOME 1,5KG</t>
  </si>
  <si>
    <t>PDIET CT GASTRO INT BIOME 24X82G</t>
  </si>
  <si>
    <t>PDIET CT GASTRO INT BIOME 5KG</t>
  </si>
  <si>
    <t>PDIET CT I/D 1,5KG</t>
  </si>
  <si>
    <t>PDIET CT I/D 24X156G</t>
  </si>
  <si>
    <t>PDIET CT I/D 24X82G</t>
  </si>
  <si>
    <t>PDIET CT I/D 5KG</t>
  </si>
  <si>
    <t>PDIET CT I/D CHICKEN SACHET 12X85G</t>
  </si>
  <si>
    <t>PDIET CT I/D SALMON SACHET 12X85G</t>
  </si>
  <si>
    <t>PDIET CT I/D STEW 24X82G</t>
  </si>
  <si>
    <t>PDIET CT J/D 2KG</t>
  </si>
  <si>
    <t>PDIET CT J/D 5KG</t>
  </si>
  <si>
    <t>PDIET CT K/D + MOBILITY 2KG</t>
  </si>
  <si>
    <t>PDIET CT K/D + MOBILITY 5KG</t>
  </si>
  <si>
    <t>PDIET CT K/D + MOBILITY SACH12X85G</t>
  </si>
  <si>
    <t>PDIET CT K/D 1,5KG</t>
  </si>
  <si>
    <t>PDIET CT K/D 24X156G</t>
  </si>
  <si>
    <t>PDIET CT K/D 5KG</t>
  </si>
  <si>
    <t>PDIET CT K/D BEEF SACHET 12X85G</t>
  </si>
  <si>
    <t>PDIET CT K/D CHICKEN SACHET 12X85G</t>
  </si>
  <si>
    <t>PDIET CT K/D EARLY STAGE 1,4KG</t>
  </si>
  <si>
    <t>PDIET CT K/D EARLY STAGE 400G</t>
  </si>
  <si>
    <t>PDIET CT K/D EARLY STAGE 5KG</t>
  </si>
  <si>
    <t>PDIET CT K/D EARLY STAGE PACK12X85G</t>
  </si>
  <si>
    <t>PDIET CT K/D SALMON SACHET 12X85G</t>
  </si>
  <si>
    <t>PDIET CT K/D STEW 24X82G</t>
  </si>
  <si>
    <t>PDIET CT K/D TUNA 1,5KG</t>
  </si>
  <si>
    <t>PDIET CT K/D TUNA 400G</t>
  </si>
  <si>
    <t>PDIET CT K/D TUNA 5KG</t>
  </si>
  <si>
    <t>PDIET CT L/D 1,5KG</t>
  </si>
  <si>
    <t>PDIET CT M/D 1,5KG</t>
  </si>
  <si>
    <t>PDIET CT M/D 5KG</t>
  </si>
  <si>
    <t>PDIET CT M/D LIVER 24X156G</t>
  </si>
  <si>
    <t>PDIET CT METABOLIC 1,5KG</t>
  </si>
  <si>
    <t>PDIET CT METABOLIC 24X156G</t>
  </si>
  <si>
    <t>PDIET CT METABOLIC 4KG</t>
  </si>
  <si>
    <t>PDIET CT METABOLIC 8KG</t>
  </si>
  <si>
    <t>PDIET CT METABOLIC SACHET 12X85G</t>
  </si>
  <si>
    <t>PDIET CT METABOLIC STEW 24X82G</t>
  </si>
  <si>
    <t>PDIET CT METABOLIC+URI STRESS 1,5KG</t>
  </si>
  <si>
    <t>PDIET CT METABOLIC+URI STRESS 4KG</t>
  </si>
  <si>
    <t>PDIET CT METABOLIC+URI STRESS12X85G</t>
  </si>
  <si>
    <t>PDIET CT R/D 1,5KG</t>
  </si>
  <si>
    <t>PDIET CT R/D 5KG</t>
  </si>
  <si>
    <t>PDIET CT S/D 1,5KG</t>
  </si>
  <si>
    <t>PDIET CT S/D 24x156G</t>
  </si>
  <si>
    <t>PDIET CT S/D 5KG</t>
  </si>
  <si>
    <t>PDIET CT T/D 1,5KG</t>
  </si>
  <si>
    <t>PDIET CT T/D 5KG</t>
  </si>
  <si>
    <t>PDIET CT W/D 1,5KG</t>
  </si>
  <si>
    <t>PDIET CT W/D 5KG</t>
  </si>
  <si>
    <t>PDIET CT W/D CHICKEN 24X156G</t>
  </si>
  <si>
    <t>PDIET CT Y/D 1,5KG</t>
  </si>
  <si>
    <t>PDIET CT Y/D 24X156G</t>
  </si>
  <si>
    <t>PDIET CT Y/D 5KG</t>
  </si>
  <si>
    <t>PDIET CT Z/D ALLERGY&amp;SKIN CARE 2KG</t>
  </si>
  <si>
    <t>PDIET CT Z/D ULTRA ALLERGEN 24X156G</t>
  </si>
  <si>
    <t>PP CN ALL SIZE DENTAL PROBAR 6X150G</t>
  </si>
  <si>
    <t>NESTLE P</t>
  </si>
  <si>
    <t>PP CN BISCUITS CHICKEN 4X400G</t>
  </si>
  <si>
    <t>PP CN BISCUITS LAMB 4X400G</t>
  </si>
  <si>
    <t>PP CN BISCUITS SALMON 4X400G</t>
  </si>
  <si>
    <t>PP CN LIGHT BISCUITS 4X400G</t>
  </si>
  <si>
    <t>PP CN MOB PRO NUGGETS BEEF 300G</t>
  </si>
  <si>
    <t>PP CN MOB PRO NUGGETS CHICKEN 300G</t>
  </si>
  <si>
    <t>PP CN S&amp;MINI DENTAL PROBAR 6X150G</t>
  </si>
  <si>
    <t>PP CT ADULT 18X85G + 6 UG</t>
  </si>
  <si>
    <t>PP CT ADULT 7+ STERIL TURKEY 1,5KG</t>
  </si>
  <si>
    <t>PP CT ADULT 7+ TUNA 24X85G</t>
  </si>
  <si>
    <t>PP CT ADULT 7+ TURKEY SACHET 10X85G</t>
  </si>
  <si>
    <t>PP CT ADULT 7+STERIL TURKEY 400G</t>
  </si>
  <si>
    <t>PP CT ADULT CHICKEN 24X85G</t>
  </si>
  <si>
    <t>PP CT ADULT DUCK SACHET 10X85G</t>
  </si>
  <si>
    <t>PP CT ADULT DUCK SACHET 2X10X85G</t>
  </si>
  <si>
    <t>PP CT ADULT ELEGANT SALMON 1.5KG</t>
  </si>
  <si>
    <t>PP CT ADULT ELEGANT SALMON 3KG</t>
  </si>
  <si>
    <t>PP CT ADULT ELEGANT SALMON 8X400G</t>
  </si>
  <si>
    <t>PP CT ADULT LAMB SACHET 10X85G</t>
  </si>
  <si>
    <t>PP CT ADULT ORIGINAL CHICKEN 1,5KG</t>
  </si>
  <si>
    <t>PP CT ADULT ORIGINAL CHICKEN 10KG</t>
  </si>
  <si>
    <t>PP CT ADULT ORIGINAL CHICKEN 3KG</t>
  </si>
  <si>
    <t>PP CT ADULT ORIGINAL CHICKEN 400G</t>
  </si>
  <si>
    <t>PP CT ADULT ORIGINAL SALMON 1,5KG</t>
  </si>
  <si>
    <t>PP CT ADULT ORIGINAL SALMON 10KG</t>
  </si>
  <si>
    <t>PP CT ADULT ORIGINAL SALMON 3KG</t>
  </si>
  <si>
    <t>PP CT ADULT ORIGINAL SALMON 400G</t>
  </si>
  <si>
    <t>PP CT ADULT STERILISED CHICK 400G</t>
  </si>
  <si>
    <t>PP CT ADULT STERILISED CHICKEN 10KG</t>
  </si>
  <si>
    <t>PP CT ADULT STERILISED CHICKEN 3KG</t>
  </si>
  <si>
    <t>PP CT ADULT STERILISED CHICKEN1,5KG</t>
  </si>
  <si>
    <t>PP CT ADULT STERILISED COD 3KG</t>
  </si>
  <si>
    <t>PP CT ADULT STERILISED DUCK 3KG</t>
  </si>
  <si>
    <t>PP CT ADULT STERILISED RABBIT 10KG</t>
  </si>
  <si>
    <t>PP CT ADULT STERILISED RABBIT 8X400</t>
  </si>
  <si>
    <t>PP CT ADULT STERILISED SALMON 1,5KG</t>
  </si>
  <si>
    <t>PP CT ADULT STERILISED SALMON 3KG</t>
  </si>
  <si>
    <t>PP CT ADULT TURKEY SACHET 10X85G</t>
  </si>
  <si>
    <t>PP CT DELICATE 18X85G + 6 UG</t>
  </si>
  <si>
    <t>PP CT DELICATE 24X85G</t>
  </si>
  <si>
    <t>PP CT DELICATE BEEF SACHET 10X85G</t>
  </si>
  <si>
    <t>PP CT DELICATE FISH SACHET 10X85G</t>
  </si>
  <si>
    <t>PP CT DELICATE FISH SACHET 24X85G</t>
  </si>
  <si>
    <t>PP CT DELICATE FISH SACHET 2X10X85G</t>
  </si>
  <si>
    <t>PP CT DELICATE LAMB 1,5KG</t>
  </si>
  <si>
    <t>PP CT DELICATE LAMB 10KG</t>
  </si>
  <si>
    <t>PP CT DELICATE LAMB 3KG</t>
  </si>
  <si>
    <t>PP CT DELICATE TURKEY 1,5KG</t>
  </si>
  <si>
    <t>PP CT DELICATE TURKEY 10KG</t>
  </si>
  <si>
    <t>PP CT DELICATE TURKEY 3KG</t>
  </si>
  <si>
    <t>PP CT DELICATE TURKEY 8X400G</t>
  </si>
  <si>
    <t>PP CT DELICATE TURKEY SACHET 10X85G</t>
  </si>
  <si>
    <t>PP CT DELICATE TURKEY SACHET 24X85G</t>
  </si>
  <si>
    <t>PP CT DERMA PLUS COD SACHET 10X85G</t>
  </si>
  <si>
    <t>PP CT HOUSECAT SALMON SACHET 10X85G</t>
  </si>
  <si>
    <t>PP CT HOUSECAT SALMON SACHET 24X85G</t>
  </si>
  <si>
    <t>PP CT HOUSECAT TURKEY SACHET 10X85G</t>
  </si>
  <si>
    <t>PP CT JUNIOR 18X85G + 6 UG</t>
  </si>
  <si>
    <t>PP CT JUNIOR 24X85G</t>
  </si>
  <si>
    <t>PP CT JUNIOR CHICKEN SACHET 10X85G</t>
  </si>
  <si>
    <t>PP CT JUNIOR TURKEY SACHET 10X85G</t>
  </si>
  <si>
    <t>PP CT JUNIOR TURKEY SACHET 24X85G</t>
  </si>
  <si>
    <t>PP CT JUNIOR TURKEY SACHET 2X10X85G</t>
  </si>
  <si>
    <t>PP CT LIGHT  18X85G + 6 UG</t>
  </si>
  <si>
    <t>PP CT LIGHT TURKEY 1,5KG</t>
  </si>
  <si>
    <t>PP CT LIGHT TURKEY 10KG</t>
  </si>
  <si>
    <t>PP CT LIGHT TURKEY 24X85G</t>
  </si>
  <si>
    <t>PP CT LIGHT TURKEY 3KG</t>
  </si>
  <si>
    <t>PP CT SENIOR 7+ DELICATE TURK 1.5KG</t>
  </si>
  <si>
    <t>PP CT SENIOR 7+ DELICATE TURKEY 3KG</t>
  </si>
  <si>
    <t>PP CT SENIOR 7+ ORIGINAL SALMO1.5KG</t>
  </si>
  <si>
    <t>PP CT SENIOR 7+ ORIGINAL SALMON 3KG</t>
  </si>
  <si>
    <t>PP CT SENIOR 7+ STERILISED TURK 3KG</t>
  </si>
  <si>
    <t>PP CT SENIOR ADULT 7+ 18X85G + 6 UG</t>
  </si>
  <si>
    <t>PP CT STERILISED 18X85G + 6 UG</t>
  </si>
  <si>
    <t>PP CT STERILISED BEEF SACHET 24X85G</t>
  </si>
  <si>
    <t>PP CT STERILISED CHICK SACH2X10X85G</t>
  </si>
  <si>
    <t>PP CT STERILISED CHICKEN SACH10X85G</t>
  </si>
  <si>
    <t>PP CT STERILISED CHICKEN SACH24X85G</t>
  </si>
  <si>
    <t>PP CT STERILISED FISH SACH 2X10X85G</t>
  </si>
  <si>
    <t>PP CT STERILISED FISH SACHET 10X85G</t>
  </si>
  <si>
    <t>PP CT STERILISED RABBIT 1,5KG</t>
  </si>
  <si>
    <t>PP CT STERILISED RABBIT 3KG</t>
  </si>
  <si>
    <t>PP CT STERILISED SALMON 10 +2 KG</t>
  </si>
  <si>
    <t>PP CT STERILISED SALMON 10KG</t>
  </si>
  <si>
    <t>PP CT STERILISED SALMON 24X85G</t>
  </si>
  <si>
    <t>PP CT STERILISED SALMON 8X400G</t>
  </si>
  <si>
    <t>PP CT STERILISED TURK SACHET 10X85G</t>
  </si>
  <si>
    <t>PP CT STERILISED TURKEY 1,5KG</t>
  </si>
  <si>
    <t>PP CT STERILISED TURKEY 10KG</t>
  </si>
  <si>
    <t>PP CT STERILISED TURKEY 3KG</t>
  </si>
  <si>
    <t>PP CT STERILISED TURKEY 8X400G</t>
  </si>
  <si>
    <t>PP DUO DELICE CN SMALL BEEF 2.5KG</t>
  </si>
  <si>
    <t>PP DUO DELICE CN SMALL BEEF 700G</t>
  </si>
  <si>
    <t>PP DUO DELICE CN SMALL CHICKEN 700G</t>
  </si>
  <si>
    <t>PP DUO DELICE CN SMALL CHICKEN2.5KG</t>
  </si>
  <si>
    <t>PP ECN CN ADULT 10KG</t>
  </si>
  <si>
    <t>PP ECN CN ADULT 3KG</t>
  </si>
  <si>
    <t>PP ECN CN ADULT 7+ 10KG</t>
  </si>
  <si>
    <t>PP ECN CN ADULT 7+ 3KG</t>
  </si>
  <si>
    <t>PP ECN CN DERMA CARE SALMON 10KG</t>
  </si>
  <si>
    <t>PP ECN CN DERMA CARE SALMON 3KG</t>
  </si>
  <si>
    <t>PP ECN CN DIGESTION CARE LAMB 10KG</t>
  </si>
  <si>
    <t>PP ECN CN DIGESTION CARE LAMB 3KG</t>
  </si>
  <si>
    <t>PP ECN CN LIGHT STERILISED 10KG</t>
  </si>
  <si>
    <t>PP ECN CN LIGHT STERILISED 3KG</t>
  </si>
  <si>
    <t>PP ECN CN S&amp;M DERMA CARE SALMON 3KG</t>
  </si>
  <si>
    <t>PP ECN CN S&amp;M DERMA CARE SALMON 7KG</t>
  </si>
  <si>
    <t>PP ECN CN SMALL&amp;MINI ADULT 3KG</t>
  </si>
  <si>
    <t>PP ECN CN SMALL&amp;MINI ADULT 7KG</t>
  </si>
  <si>
    <t>PP ECN CT STERILISED 7+TURKEY 1,5KG</t>
  </si>
  <si>
    <t>PP ECN CT STERILISED SALMON 1,5KG</t>
  </si>
  <si>
    <t>PP ECN CT STERILISED SALMON 3KG</t>
  </si>
  <si>
    <t>PP ECN CT STERILISED TURKEY 1,5KG</t>
  </si>
  <si>
    <t>PP ECN CT STERILISED TURKEY 3KG</t>
  </si>
  <si>
    <t>PP ECN CT STERILISED TURKEY 7KG</t>
  </si>
  <si>
    <t>PP ECN CT STERILISED TURKEY 8X400G</t>
  </si>
  <si>
    <t>PP ECN KITTEN TURKEY 1,5KG</t>
  </si>
  <si>
    <t>PP ECN KITTEN TURKEY 8X400G</t>
  </si>
  <si>
    <t>PP ECN PUPPY LAMB 10KG</t>
  </si>
  <si>
    <t>PP ECN PUPPY LAMB 3KG</t>
  </si>
  <si>
    <t>PP ECN PUPPY SMALL&amp;MINI LAMB 3KG</t>
  </si>
  <si>
    <t>PP KITTEN BABY MOUSSE 24X95G</t>
  </si>
  <si>
    <t>PP KITTEN ORIGINAL 1,5KG</t>
  </si>
  <si>
    <t>PP KITTEN ORIGINAL 10KG</t>
  </si>
  <si>
    <t>PP KITTEN ORIGINAL 3KG</t>
  </si>
  <si>
    <t>PP KITTEN ORIGINAL 8X400G</t>
  </si>
  <si>
    <t>PP KITTEN STERILISED SALMON 1,5KG</t>
  </si>
  <si>
    <t>PP KITTEN STERILISED SALMON 3KG</t>
  </si>
  <si>
    <t>PP KITTEN STERILISED SALMON 8X400G</t>
  </si>
  <si>
    <t>PP LIVE CT ADULT STERIL SALMON1,4KG</t>
  </si>
  <si>
    <t>PP LIVE CT ADULT STERIL SALMON2,8KG</t>
  </si>
  <si>
    <t>PP LIVE CT ADULT STERIL TURKEY1,4KG</t>
  </si>
  <si>
    <t>PP LIVE CT ADULT STERIL TURKEY2,8KG</t>
  </si>
  <si>
    <t>PP LIVE CT SENIOR STERIL TURK 2,8KG</t>
  </si>
  <si>
    <t>PP LIVE KITTEN TURKEY 1,4KG</t>
  </si>
  <si>
    <t>PP PUPPY FOCUS PRO STICKS CHICK126G</t>
  </si>
  <si>
    <t>PP PUPPY FOCUS PRO STICKS LAMB 126G</t>
  </si>
  <si>
    <t>PPO CN ADULT 7+ MED&amp;LARGE SKIN 14KG</t>
  </si>
  <si>
    <t>PPO CN ADULT 7+ MED&amp;LARGE SKIN 3KG</t>
  </si>
  <si>
    <t>PPO CN ADULT 7+ MEDIUM&amp;LARGE 14KG</t>
  </si>
  <si>
    <t>PPO CN ADULT 7+ MEDIUM&amp;LARGE 3KG</t>
  </si>
  <si>
    <t>PPO CN ADULT 9+ SMALL&amp;MINI 3KG</t>
  </si>
  <si>
    <t>PPO CN ADULT 9+ SMALL&amp;MINI 7KG</t>
  </si>
  <si>
    <t>PPO CN ADULT ALL SIZE LIGHT 14+2.5K</t>
  </si>
  <si>
    <t>PPO CN ADULT ALL SIZE LIGHT 14KG</t>
  </si>
  <si>
    <t>PPO CN ADULT ALL SIZE LIGHT 3KG</t>
  </si>
  <si>
    <t>PPO CN ADULT ALL SIZE LIGHT 7KG</t>
  </si>
  <si>
    <t>PPO CN ADULT L. ATHLETIC DIGEST 14K</t>
  </si>
  <si>
    <t>PPO CN ADULT L. ROBUST DIGEST 14KG</t>
  </si>
  <si>
    <t>PPO CN ADULT LARGE ATHLETIC 14+2.5K</t>
  </si>
  <si>
    <t>PPO CN ADULT LARGE ATHLETIC 14KG</t>
  </si>
  <si>
    <t>PPO CN ADULT LARGE ATHLETIC SKIN14K</t>
  </si>
  <si>
    <t>PPO CN ADULT LARGE ROBUST 14+2.5KG</t>
  </si>
  <si>
    <t>PPO CN ADULT LARGE ROBUST 14KG</t>
  </si>
  <si>
    <t>PPO CN ADULT LARGE ROBUST SKIN 14KG</t>
  </si>
  <si>
    <t>PPO CN ADULT MEDIUM 14 + 2.5KG</t>
  </si>
  <si>
    <t>PPO CN ADULT MEDIUM 14KG</t>
  </si>
  <si>
    <t>PPO CN ADULT MEDIUM 3KG</t>
  </si>
  <si>
    <t>PPO CN ADULT MEDIUM 7KG</t>
  </si>
  <si>
    <t>PPO CN ADULT MEDIUM DIGEST LAMB 14K</t>
  </si>
  <si>
    <t>PPO CN ADULT MEDIUM DIGEST LAMB 3KG</t>
  </si>
  <si>
    <t>PPO CN ADULT MEDIUM SKIN 14KG</t>
  </si>
  <si>
    <t>PPO CN ADULT MEDIUM SKIN 3KG</t>
  </si>
  <si>
    <t>PPO CN ADULT MEDIUM SKIN 7KG</t>
  </si>
  <si>
    <t>PPO CN ADULT S&amp;MINI DIGEST LAMB 3KG</t>
  </si>
  <si>
    <t>PPO CN ADULT S&amp;MINI DIGEST LAMB 7KG</t>
  </si>
  <si>
    <t>PPO CN ADULT S&amp;MINI DIGEST LAMB700G</t>
  </si>
  <si>
    <t>PPO CN ADULT SMALL&amp;MINI 14KG</t>
  </si>
  <si>
    <t>PPO CN ADULT SMALL&amp;MINI 3KG</t>
  </si>
  <si>
    <t>PPO CN ADULT SMALL&amp;MINI 700G</t>
  </si>
  <si>
    <t>PPO CN ADULT SMALL&amp;MINI 7KG</t>
  </si>
  <si>
    <t>PPO CN ADULT SMALL&amp;MINI SKIN 3KG</t>
  </si>
  <si>
    <t>PPO CN ADULT SMALL&amp;MINI SKIN 700G</t>
  </si>
  <si>
    <t>PPO CN ADULT SMALL&amp;MINI SKIN 7KG</t>
  </si>
  <si>
    <t>PPO CN ADULT SMALL&amp;MINI STERIL 3KG</t>
  </si>
  <si>
    <t>PPO CN ADULT SMALL&amp;MINI STERIL 7KG</t>
  </si>
  <si>
    <t>PPO GF CN ADULT M&amp;L DIGEST 12KG</t>
  </si>
  <si>
    <t>PPO GF CN ADULT M&amp;L DIGEST 2,5KG</t>
  </si>
  <si>
    <t>PPO GF CN ADULT M&amp;L DIGEST 7KG</t>
  </si>
  <si>
    <t>PPO GF CN ADULT S&amp;MINI DIGEST 2,5KG</t>
  </si>
  <si>
    <t>PPO GF CN ADULT S&amp;MINI DIGEST 700G</t>
  </si>
  <si>
    <t>PPO GF CN ADULT S&amp;MINI DIGEST 7KG</t>
  </si>
  <si>
    <t>PPO MOTHER&amp;PUPPIES LARGE STARTER3KG</t>
  </si>
  <si>
    <t>PPO MOTHER&amp;PUPPIES S&amp;MED STARTER3KG</t>
  </si>
  <si>
    <t>PPO PUPPY LARGE ATHLETIC 12KG</t>
  </si>
  <si>
    <t>PPO PUPPY LARGE ATHLETIC 3KG</t>
  </si>
  <si>
    <t>PPO PUPPY LARGE ATHLETIC LAMB 12KG</t>
  </si>
  <si>
    <t>PPO PUPPY LARGE ATHLETIC LAMB 3KG</t>
  </si>
  <si>
    <t>PPO PUPPY LARGE ROBUST 12KG</t>
  </si>
  <si>
    <t>PPO PUPPY LARGE ROBUST 3KG</t>
  </si>
  <si>
    <t>PPO PUPPY LARGE ROBUST LAMB 12KG</t>
  </si>
  <si>
    <t>PPO PUPPY LARGE ROBUST LAMB 3KG</t>
  </si>
  <si>
    <t>PPO PUPPY MEDIUM 12KG</t>
  </si>
  <si>
    <t>PPO PUPPY MEDIUM 3KG</t>
  </si>
  <si>
    <t>PPO PUPPY MEDIUM 7KG</t>
  </si>
  <si>
    <t>PPO PUPPY MEDIUM DIGEST LAMB 12KG</t>
  </si>
  <si>
    <t>PPO PUPPY MEDIUM DIGEST LAMB 3KG</t>
  </si>
  <si>
    <t>PPO PUPPY MEDIUM DIGESTION 12KG</t>
  </si>
  <si>
    <t>PPO PUPPY MEDIUM DIGESTION 3KG</t>
  </si>
  <si>
    <t>PPO PUPPY MEDIUM SKIN 12KG</t>
  </si>
  <si>
    <t>PPO PUPPY MEDIUM SKIN 3KG</t>
  </si>
  <si>
    <t>PPO PUPPY SMALL&amp;MINI 3KG</t>
  </si>
  <si>
    <t>PPO PUPPY SMALL&amp;MINI 700G</t>
  </si>
  <si>
    <t>PPO PUPPY SMALL&amp;MINI 7KG</t>
  </si>
  <si>
    <t>PPO PUPPY SMALL&amp;MINI SKIN 3KG</t>
  </si>
  <si>
    <t>PPO PUPPY SMALL&amp;MINI SKIN 700G</t>
  </si>
  <si>
    <t>PPVD CN CT CONVALESCENCE 24X195G</t>
  </si>
  <si>
    <t>PPVD CN DM DIABETES 3KG</t>
  </si>
  <si>
    <t>PPVD CN DRM DERMATOSIS 12KG</t>
  </si>
  <si>
    <t>PPVD CN DRM DERMATOSIS 3KG</t>
  </si>
  <si>
    <t>PPVD CN EN GASTROINTESTINAL 1,5KG</t>
  </si>
  <si>
    <t>PPVD CN EN GASTROINTESTINAL 12KG</t>
  </si>
  <si>
    <t>PPVD CN EN GASTROINTESTINAL 12X400G</t>
  </si>
  <si>
    <t>PPVD CN EN GASTROINTESTINAL 5KG</t>
  </si>
  <si>
    <t>PPVD CN HA HYPOALLERGENIC 11KG</t>
  </si>
  <si>
    <t>PPVD CN HA HYPOALLERGENIC 12X400G</t>
  </si>
  <si>
    <t>PPVD CN HA HYPOALLERGENIC 3KG</t>
  </si>
  <si>
    <t>PPVD CN HP St/Ox HEPATIC 3KG</t>
  </si>
  <si>
    <t>PPVD CN JM JOINT MOBILITY 12KG</t>
  </si>
  <si>
    <t>PPVD CN JM JOINT MOBILITY 3KG</t>
  </si>
  <si>
    <t>PPVD CN NC NEUROCARE 12KG</t>
  </si>
  <si>
    <t>PPVD CN NC NEUROCARE 3KG</t>
  </si>
  <si>
    <t>PPVD CN NF RENAL FUNCTION 12KG</t>
  </si>
  <si>
    <t>PPVD CN NF RENAL FUNCTION 12X400G</t>
  </si>
  <si>
    <t>PPVD CN NF RENAL FUNCTION 3KG</t>
  </si>
  <si>
    <t>PPVD CN OM OBESITY 12KG</t>
  </si>
  <si>
    <t>PPVD CN OM OBESITY 12X400G</t>
  </si>
  <si>
    <t>PPVD CN OM OBESITY 3KG</t>
  </si>
  <si>
    <t>PPVD CN UR URINARY 12KG</t>
  </si>
  <si>
    <t>PPVD CN UR URINARY 3KG</t>
  </si>
  <si>
    <t>PPVD CT DM St/Ox DIABETE BEEF10X85G</t>
  </si>
  <si>
    <t>PPVD CT DM St/Ox DIABETES 1,5KG</t>
  </si>
  <si>
    <t>PPVD CT DM St/Ox DIABETES 10X85G</t>
  </si>
  <si>
    <t>PPVD CT DM St/Ox DIABETES 24X195G</t>
  </si>
  <si>
    <t>PPVD CT DM St/Ox DIABETES 5KG</t>
  </si>
  <si>
    <t>PPVD CT EN St/Ox GASTRO CHICK10X85G</t>
  </si>
  <si>
    <t>PPVD CT EN St/Ox GASTRO SALMO10X85G</t>
  </si>
  <si>
    <t>PPVD CT EN St/Ox GASTROINT. 1,5KG</t>
  </si>
  <si>
    <t>PPVD CT EN St/Ox GASTROINT. 24X195G</t>
  </si>
  <si>
    <t>PPVD CT EN St/Ox GASTROINT. 400G</t>
  </si>
  <si>
    <t>PPVD CT EN St/Ox GASTROINT. 5KG</t>
  </si>
  <si>
    <t>PPVD CT HA St/Ox HYPOALL. 1,3KG</t>
  </si>
  <si>
    <t>PPVD CT HA St/Ox HYPOALL. 3,5KG</t>
  </si>
  <si>
    <t>PPVD CT HA St/Ox HYPOALL. 325G</t>
  </si>
  <si>
    <t>PPVD CT HP St/Ox HEPATIC 1,5KG</t>
  </si>
  <si>
    <t>PPVD CT NF RENAL FUNCT SALMON10X85G</t>
  </si>
  <si>
    <t>PPVD CT NF RENAL FUNCTION 1,5KG</t>
  </si>
  <si>
    <t>PPVD CT NF RENAL FUNCTION 10X85G</t>
  </si>
  <si>
    <t>PPVD CT NF RENAL FUNCTION 350G</t>
  </si>
  <si>
    <t>PPVD CT NF RENAL FUNCTION 5KG</t>
  </si>
  <si>
    <t>PPVD CT NF St/Ox RENAL 24X195G</t>
  </si>
  <si>
    <t>PPVD CT OM St/Ox OBESITY 1,5KG</t>
  </si>
  <si>
    <t>PPVD CT OM St/Ox OBESITY 10X85G</t>
  </si>
  <si>
    <t>PPVD CT OM St/Ox OBESITY 350G</t>
  </si>
  <si>
    <t>PPVD CT OM St/Ox OBESITY 5KG</t>
  </si>
  <si>
    <t>PPVD CT UR St/Ox URIN CHICK 10X85G</t>
  </si>
  <si>
    <t>PPVD CT UR St/Ox URIN SALMON 10X85G</t>
  </si>
  <si>
    <t>PPVD CT UR St/Ox URIN TURKEY24X195G</t>
  </si>
  <si>
    <t>PPVD CT UR St/Ox URINARY 1,5KG</t>
  </si>
  <si>
    <t>PPVD CT UR St/Ox URINARY 5KG</t>
  </si>
  <si>
    <t>PPVD CT UR St/Ox URINARY FISH 1,5KG</t>
  </si>
  <si>
    <t>PPVD CT UR St/Ox URINARY FISH 5KG</t>
  </si>
  <si>
    <t>SP CN ADULT 1+ PERFORMANCE 14KG</t>
  </si>
  <si>
    <t>SP CN ADULT 1+ SENSIT STOM&amp;SKIN14KG</t>
  </si>
  <si>
    <t>SP CN ADULT 1-5 LARGE 18KG</t>
  </si>
  <si>
    <t>SP CN ADULT 1-5 LARGE CHICKEN 14KG</t>
  </si>
  <si>
    <t>SP CN ADULT 1-5 LIGHT LARGE18KG</t>
  </si>
  <si>
    <t>SP CN ADULT 1-6  MED CHICKEN 14KG</t>
  </si>
  <si>
    <t>SP CN ADULT 1-6 BEEF 12X370G</t>
  </si>
  <si>
    <t>SP CN ADULT 1-6 CHICKEN 12X370G</t>
  </si>
  <si>
    <t>SP CN ADULT 1-6 MED LAMB&amp;RICE 14KG</t>
  </si>
  <si>
    <t>SP CN ADULT 1-6 MED LAMB&amp;RICE 2,5KG</t>
  </si>
  <si>
    <t>SP CN ADULT 1-6 MEDIUM CHICKEN2,5KG</t>
  </si>
  <si>
    <t>SP CN ADULT 1-6 MEDIUM LIGHT 14KG</t>
  </si>
  <si>
    <t>SP CN ADULT 1-6 MEDIUM LIGHT 2,5KG</t>
  </si>
  <si>
    <t>SP CN ADULT 1-6 S&amp;MINI CHICKEN 3KG</t>
  </si>
  <si>
    <t>SP CN ADULT 1-6 S&amp;MINI CHICKEN 6KG</t>
  </si>
  <si>
    <t>SP CN ADULT 1-6 S&amp;MINI CHICKEN1,5KG</t>
  </si>
  <si>
    <t>SP CN ADULT 1-6 S&amp;MINI LIGHT 1,5KG</t>
  </si>
  <si>
    <t>SP CN ADULT 1-6 TURKEY 12X370G</t>
  </si>
  <si>
    <t>SP CN ADULT 1-6LIGHT CHICKEN12X370G</t>
  </si>
  <si>
    <t>SP CN ADULT ADV FITNESS LAMB&amp;R 12KG</t>
  </si>
  <si>
    <t>SP CN ADULT ADV FITNESS LAMB&amp;R 3KG</t>
  </si>
  <si>
    <t>SP CN ADULT LARGE ADV FITNESS 12KG</t>
  </si>
  <si>
    <t>SP CN ADULT LARGE LIGHT CHICKEN12KG</t>
  </si>
  <si>
    <t>SP CN ADULT LARGE MOBILITY 12KG</t>
  </si>
  <si>
    <t>SP CN ADULT LARGE MOBILITY 14KG</t>
  </si>
  <si>
    <t>SP CN ADULT LIGHT CHICKEN 12KG</t>
  </si>
  <si>
    <t>SP CN ADULT LIGHT CHICKEN 3KG</t>
  </si>
  <si>
    <t>SP CN ADULT MEDIUM ADV FITNESS 12KG</t>
  </si>
  <si>
    <t>SP CN ADULT MEDIUM MOBILITY 14KG</t>
  </si>
  <si>
    <t>SP CN ADULT MEDIUM MOBILITY12KG</t>
  </si>
  <si>
    <t>SP CN ADULT MEDIUM PERF.WEIGHT 10KG</t>
  </si>
  <si>
    <t>SP CN ADULT MINI ADV FITNESS 2,5KG</t>
  </si>
  <si>
    <t>SP CN ADULT MINI ADV FITNESS 7KG</t>
  </si>
  <si>
    <t>SP CN ADULT MINI ADV FITNESS 800G</t>
  </si>
  <si>
    <t>SP CN ADULT MINI LIGHT 2,5KG</t>
  </si>
  <si>
    <t>SP CN ADULT MINI PERFECT WEIGHT 2KG</t>
  </si>
  <si>
    <t>SP CN ADULT PERFORMANCE 12KG</t>
  </si>
  <si>
    <t>SP CN ADULT SENSIT STOMACH&amp;SKIN12KG</t>
  </si>
  <si>
    <t>SP CN MATURE ADULT 6+ LARGE 14KG</t>
  </si>
  <si>
    <t>SP CN MATURE ADULT 7+ 12X370G</t>
  </si>
  <si>
    <t>SP CN MATURE ADULT 7+ MED LIGHT14KG</t>
  </si>
  <si>
    <t>SP CN MATURE ADULT 7+ MEDIUM 14KG</t>
  </si>
  <si>
    <t>SP CN MATURE ADULT 7+ MEDIUM 2,5KG</t>
  </si>
  <si>
    <t>SP CN MATURE ADULT 7+ S&amp;MINI 3KG</t>
  </si>
  <si>
    <t>SP CN MATURE ADULT 7+ S&amp;MINI 6KG</t>
  </si>
  <si>
    <t>SP CN MATURE LARGE LONGEVITY 12KG</t>
  </si>
  <si>
    <t>SP CN MATURE LARGE LONGEVITY 18KG</t>
  </si>
  <si>
    <t>SP CN MATURE LIGHT CHICKEN 12KG</t>
  </si>
  <si>
    <t>SP CN MATURE MEDIUM LONGEVITY 12KG</t>
  </si>
  <si>
    <t>SP CN MATURE MEDIUM LONGEVITY 3KG</t>
  </si>
  <si>
    <t>SP CN MATURE MINI LIGHT CHICK 2,5KG</t>
  </si>
  <si>
    <t>SP CN MATURE MINI LONGEVITY 1KG</t>
  </si>
  <si>
    <t>SP CN MATURE MINI LONGEVITY 3KG</t>
  </si>
  <si>
    <t>SP CN MATURE MINI LONGEVITY 7,5KG</t>
  </si>
  <si>
    <t>SP CT ADULT 1-6 CHICKEN 1,5KG</t>
  </si>
  <si>
    <t>SP CT ADULT 1-6 CHICKEN 10KG</t>
  </si>
  <si>
    <t>SP CT ADULT 1-6 CHICKEN 15KG</t>
  </si>
  <si>
    <t>SP CT ADULT 1-6 CHICKEN 3KG</t>
  </si>
  <si>
    <t>SP CT ADULT 1-6 HAIRBALL INDOOR 3KG</t>
  </si>
  <si>
    <t>SP CT ADULT 1-6 HAIRBALL INDOOR1,5K</t>
  </si>
  <si>
    <t>SP CT ADULT 1-6 LIGHT CHICK 12X85G</t>
  </si>
  <si>
    <t>SP CT ADULT 1-6 LIGHT CHICKEN 1,5KG</t>
  </si>
  <si>
    <t>SP CT ADULT 1-6 LIGHT CHICKEN 10KG</t>
  </si>
  <si>
    <t>SP CT ADULT 1-6 LIGHT CHICKEN 3KG</t>
  </si>
  <si>
    <t>SP CT ADULT 1-6 LIGHT TUNA 1,5KG</t>
  </si>
  <si>
    <t>SP CT ADULT 1-6 LIGHT TUNA 7KG</t>
  </si>
  <si>
    <t>SP CT ADULT 1-6 PACK MIX SACH12X85G</t>
  </si>
  <si>
    <t>SP CT ADULT 1-6 TUNA 1.5KG</t>
  </si>
  <si>
    <t>SP CT ADULT CHICKEN 12X85G</t>
  </si>
  <si>
    <t>SP CT ADULT D'INTERIEUR CHICK 1,5KG</t>
  </si>
  <si>
    <t>SP CT ADULT D'INTERIEUR CHICK 3.5KG</t>
  </si>
  <si>
    <t>SP CT ADULT D'INTERIEUR CHICKEN 8KG</t>
  </si>
  <si>
    <t>SP CT ADULT HAIRBALL CONTROL 1,5KG</t>
  </si>
  <si>
    <t>SP CT ADULT HAIRBALL CONTROL 5KG</t>
  </si>
  <si>
    <t>SP CT ADULT LIGHT CHICKEN 10KG</t>
  </si>
  <si>
    <t>SP CT ADULT LIGHT CHICKEN 5KG</t>
  </si>
  <si>
    <t>SP CT ADULT LIGHT TUNA 5KG</t>
  </si>
  <si>
    <t>SP CT ADULT OPTIMAL CARE CHICK 2KG</t>
  </si>
  <si>
    <t>SP CT ADULT OPTIMAL CARE CHICK 5KG</t>
  </si>
  <si>
    <t>SP CT ADULT OPTIMAL CARE TUNA 2KG</t>
  </si>
  <si>
    <t>SP CT ADULT PERFECT WEIGHT 1.5KG</t>
  </si>
  <si>
    <t>SP CT ADULT PERFECT WEIGHT 3KG</t>
  </si>
  <si>
    <t>SP CT ADULT SENSIT STOMACH&amp;SKIN1.5K</t>
  </si>
  <si>
    <t>SP CT ADULT1-6 LIGHT PACK 12X85G</t>
  </si>
  <si>
    <t>SP CT MATURE ADULT 7+ CHICKEN 1,5KG</t>
  </si>
  <si>
    <t>SP CT MATURE ADULT 7+ CHICKEN 3KG</t>
  </si>
  <si>
    <t>SP CT MATURE ADULT 7+ LIGHT 1,5KG</t>
  </si>
  <si>
    <t>SP CT MATURE ADULT 7+ TUNA 1,5KG</t>
  </si>
  <si>
    <t>SP CT MATURE ADULT 7+CHICKEN12X85G</t>
  </si>
  <si>
    <t>SP CT MATURE ADULT 7+HAIRBALL1.5KG</t>
  </si>
  <si>
    <t>SP CT MATURE ADULT7+ PACK MIX12X85G</t>
  </si>
  <si>
    <t>SP CT MATURE LONGEVITY CHICKEN 2KG</t>
  </si>
  <si>
    <t>SP CT MATURE LONGEVITY CHICKEN 5KG</t>
  </si>
  <si>
    <t>SP CT MATURE LONGEVITY TUNA 2KG</t>
  </si>
  <si>
    <t>SP CT YOUNG ADULT STERIL CHICK12X85</t>
  </si>
  <si>
    <t>SP CT YOUNG ADULT STERIL PACK12X85G</t>
  </si>
  <si>
    <t>SP KITTEN CHICKEN 1,5KG</t>
  </si>
  <si>
    <t>SP KITTEN CHICKEN 300G</t>
  </si>
  <si>
    <t>SP KITTEN CHICKEN 3KG</t>
  </si>
  <si>
    <t>SP KITTEN CHICKEN SACHET 12X85G</t>
  </si>
  <si>
    <t>SP KITTEN DEVELOPMENT CHICKEN 2KG</t>
  </si>
  <si>
    <t>SP KITTEN DEVELOPMENT CHICKEN 400G</t>
  </si>
  <si>
    <t>SP KITTEN DEVELOPMENT CHICKEN 5KG</t>
  </si>
  <si>
    <t>SP KITTEN DEVELOPMENT TUNA 2KG</t>
  </si>
  <si>
    <t>SP KITTEN FIRST NUTRI MOUSSE 24X82G</t>
  </si>
  <si>
    <t>SP KITTEN MOUSSE 24X82G</t>
  </si>
  <si>
    <t>SP KITTEN PACK MIX SACHET 12X85G</t>
  </si>
  <si>
    <t>SP KITTEN TUNA 1.5KG</t>
  </si>
  <si>
    <t>SP PUPPY CHICKEN 12X370G</t>
  </si>
  <si>
    <t>SP PUPPY DEVELOPMENT LAMB&amp;RICE 12KG</t>
  </si>
  <si>
    <t>SP PUPPY LARGE DEVELOPMENT 11KG</t>
  </si>
  <si>
    <t>SP PUPPY LARGE WEIGHT 16KG</t>
  </si>
  <si>
    <t>SP PUPPY MEDIUM CHICKEN 14KG</t>
  </si>
  <si>
    <t>SP PUPPY MEDIUM CHICKEN 2,5KG</t>
  </si>
  <si>
    <t>SP PUPPY MEDIUM DEVELOPMENT 12KG</t>
  </si>
  <si>
    <t>SP PUPPY MEDIUM DEVELOPMENT 3KG</t>
  </si>
  <si>
    <t>SP PUPPY MINI DEVELOPMENT 3KG</t>
  </si>
  <si>
    <t>SP PUPPY SMALL&amp;MINI CHICKEN 3KG</t>
  </si>
  <si>
    <t>SPE CN C-BIO-W BEEF 5X300G</t>
  </si>
  <si>
    <t>DECHRA</t>
  </si>
  <si>
    <t>SPE CN CAD ACTIVE 12KG</t>
  </si>
  <si>
    <t>SPE CN CAD ADULT ACTIVE 10KG</t>
  </si>
  <si>
    <t>SPE CN CAD ADULT ACTIVE 6KG</t>
  </si>
  <si>
    <t>SPE CN CCD STRUVITE MGT 12KG</t>
  </si>
  <si>
    <t>SPE CN CCD STRUVITE MGT 15KG</t>
  </si>
  <si>
    <t>SPE CN CCD STRUVITE MGT 2,5KG</t>
  </si>
  <si>
    <t>SPE CN CCD STRUVITE MGT 2KG</t>
  </si>
  <si>
    <t>SPE CN CCD STRUVITE MGT 7KG</t>
  </si>
  <si>
    <t>SPE CN CCD STRUVITE MGT 8KG</t>
  </si>
  <si>
    <t>SPE CN CDD FOOD ALLERGEN MGT 12KG</t>
  </si>
  <si>
    <t>SPE CN CDD FOOD ALLERGEN MGT 2KG</t>
  </si>
  <si>
    <t>SPE CN CDD FOOD ALLERGEN MGT 7KG</t>
  </si>
  <si>
    <t>SPE CN CDD FOOD ALLERGY MGT 15KG</t>
  </si>
  <si>
    <t>SPE CN CDD FOOD ALLERGY MGT 2,5KG</t>
  </si>
  <si>
    <t>SPE CN CDD FOOD ALLERGY MGT 8KG</t>
  </si>
  <si>
    <t>SPE CN CDD-HY FOOD ALLERGEN MGT 2KG</t>
  </si>
  <si>
    <t>SPE CN CDD-HY FOOD ALLERGEN MGT 7KG</t>
  </si>
  <si>
    <t>SPE CN CDD-HY FOOD ALLERGEN MGT12KG</t>
  </si>
  <si>
    <t>SPE CN CDD-HY FOOD ALLERGY MGT 15KG</t>
  </si>
  <si>
    <t>SPE CN CDD-HY FOOD ALLERGY MGT 8KG</t>
  </si>
  <si>
    <t>SPE CN CDD-HY FOOD ALLERGY MGT2,5KG</t>
  </si>
  <si>
    <t>SPE CN CDW FOOD ALLERGY MGT 6X300G</t>
  </si>
  <si>
    <t>SPE CN CED ENDOCRINE SUPPORT 2KG</t>
  </si>
  <si>
    <t>SPE CN CED ENDOCRINE SUPPORT 5KG</t>
  </si>
  <si>
    <t>SPE CN CED-DM ENDOCRINE SUPPORT 2KG</t>
  </si>
  <si>
    <t>SPE CN CED-DM ENDOCRINE SUPPORT12KG</t>
  </si>
  <si>
    <t>SPE CN CGD-M SENIOR MEDIUM 14KG</t>
  </si>
  <si>
    <t>SPE CN CGD-M SENIOR MEDIUM 2,5KG</t>
  </si>
  <si>
    <t>SPE CN CGD-M SENIOR MEDIUM 7,5KG</t>
  </si>
  <si>
    <t>SPE CN CGD-M SENIOR MEDIUM BREED12K</t>
  </si>
  <si>
    <t>SPE CN CGD-M SENIOR MEDIUM BREED4KG</t>
  </si>
  <si>
    <t>SPE CN CGD-M SENIOR MEDIUM BREED7KG</t>
  </si>
  <si>
    <t>SPE CN CGD-S SENIOR SMALL 2,5KG</t>
  </si>
  <si>
    <t>SPE CN CGD-S SENIOR SMALL 7,5KG</t>
  </si>
  <si>
    <t>SPE CN CGD-S SENIOR SMALL BREED 1KG</t>
  </si>
  <si>
    <t>SPE CN CGD-S SENIOR SMALL BREED 4KG</t>
  </si>
  <si>
    <t>SPE CN CGD-S SENIOR SMALL BREED 7KG</t>
  </si>
  <si>
    <t>SPE CN CGD-XL SENIOR LARGE 14KG</t>
  </si>
  <si>
    <t>SPE CN CGD-XL SENIOR LARGE 7,5KG</t>
  </si>
  <si>
    <t>SPE CN CGD-XL SENIOR LARGE BREED12K</t>
  </si>
  <si>
    <t>SPE CN CGD-XL SENIOR LARGE BREED4KG</t>
  </si>
  <si>
    <t>SPE CN CGW SENIOR ALL BREEDS 6X300G</t>
  </si>
  <si>
    <t>SPE CN CID DIGESTIVE SUPPORT 12KG</t>
  </si>
  <si>
    <t>SPE CN CID DIGESTIVE SUPPORT 15KG</t>
  </si>
  <si>
    <t>SPE CN CID DIGESTIVE SUPPORT 2,5KG</t>
  </si>
  <si>
    <t>SPE CN CID DIGESTIVE SUPPORT 2KG</t>
  </si>
  <si>
    <t>SPE CN CID DIGESTIVE SUPPORT 7KG</t>
  </si>
  <si>
    <t>SPE CN CID DIGESTIVE SUPPORT 8KG</t>
  </si>
  <si>
    <t>SPE CN CIW DIGESTIVE SUPPORT 6X300G</t>
  </si>
  <si>
    <t>SPE CN CIW DIGESTIVE SUPPORT 7X100G</t>
  </si>
  <si>
    <t>SPE CN CJD JOINT SUPPORT 12KG</t>
  </si>
  <si>
    <t>SPE CN CJD JOINT SUPPORT 2,5KG</t>
  </si>
  <si>
    <t>SPE CN CJD JOINT SUPPORT 2KG</t>
  </si>
  <si>
    <t>SPE CN CJD JOINT SUPPORT 6,5KG</t>
  </si>
  <si>
    <t>SPE CN CKD HEART AND KIDNEY 2,5KG</t>
  </si>
  <si>
    <t>SPE CN CKD HEART AND KIDNEY 3X4KG</t>
  </si>
  <si>
    <t>SPE CN CKD HEART AND KIDNEY 6,5KG</t>
  </si>
  <si>
    <t>SPE CN CKD HEART&amp;KIDNEY SUPPORT 2KG</t>
  </si>
  <si>
    <t>SPE CN CKD HEART&amp;KIDNEY SUPPORT 7KG</t>
  </si>
  <si>
    <t>SPE CN CKD HEART&amp;KIDNEY SUPPORT12KG</t>
  </si>
  <si>
    <t>SPE CN CKW KIDNEY SUPPORT 6X300G</t>
  </si>
  <si>
    <t>SPE CN COD OMEGA PLUS SUPPORT 3,5KG</t>
  </si>
  <si>
    <t>SPE CN COD OMEGA PLUS SUPPORT 7,5KG</t>
  </si>
  <si>
    <t>SPE CN COD SKIN FUNCTION SUPPORT12K</t>
  </si>
  <si>
    <t>SPE CN COD SKIN FUNCTION SUPPORT2KG</t>
  </si>
  <si>
    <t>SPE CN COD SKIN FUNCTION SUPPORT7KG</t>
  </si>
  <si>
    <t>SPE CN COD-HY ALLERGEN MGT PLUS 2KG</t>
  </si>
  <si>
    <t>SPE CN COD-HY ALLERGEN MGT PLUS 7KG</t>
  </si>
  <si>
    <t>SPE CN COD-HY ALLERGEN MGT PLUS12KG</t>
  </si>
  <si>
    <t>SPE CN COD-HY ALLERGY MGT PLUS2,5KG</t>
  </si>
  <si>
    <t>SPE CN COD-HY ALLERGY MGT PLUS3X4KG</t>
  </si>
  <si>
    <t>SPE CN COD-HY ALLERGY MGT PLUS6,5KG</t>
  </si>
  <si>
    <t>SPE CN COW-HY ALLERGY MGT 6X300G</t>
  </si>
  <si>
    <t>SPE CN CRD-1 WEIGHT REDUCTION 1,6KG</t>
  </si>
  <si>
    <t>SPE CN CRD-1 WEIGHT REDUCTION 12KG</t>
  </si>
  <si>
    <t>SPE CN CRD-1 WEIGHT REDUCTION 13KG</t>
  </si>
  <si>
    <t>SPE CN CRD-1 WEIGHT REDUCTION 2KG</t>
  </si>
  <si>
    <t>SPE CN CRD-1 WEIGHT REDUCTION 6KG</t>
  </si>
  <si>
    <t>SPE CN CRD-1 WEIGHT REDUCTION 7,5KG</t>
  </si>
  <si>
    <t>SPE CN CRD-2 WEIGHT CONTROL 1,6KG</t>
  </si>
  <si>
    <t>SPE CN CRD-2 WEIGHT CONTROL 12KG</t>
  </si>
  <si>
    <t>SPE CN CRD-2 WEIGHT CONTROL 13KG</t>
  </si>
  <si>
    <t>SPE CN CRD-2 WEIGHT CONTROL 2KG</t>
  </si>
  <si>
    <t>SPE CN CRD-2 WEIGHT CONTROL 6KG</t>
  </si>
  <si>
    <t>SPE CN CRD-2 WEIGHT CONTROL 7,5KG</t>
  </si>
  <si>
    <t>SPE CN CRW-1 WEIGHT REDUCT. 6X300G</t>
  </si>
  <si>
    <t>SPE CN CT F/C-IN-W INTENSIVE 7X95G</t>
  </si>
  <si>
    <t>SPE CN CXD-M ADULT MEDIUM 14KG</t>
  </si>
  <si>
    <t>SPE CN CXD-M ADULT MEDIUM 2,5KG</t>
  </si>
  <si>
    <t>SPE CN CXD-M ADULT MEDIUM 7,5KG</t>
  </si>
  <si>
    <t>SPE CN CXD-M ADULT MEDIUM BREED 4KG</t>
  </si>
  <si>
    <t>SPE CN CXD-M ADULT MEDIUM BREED 7KG</t>
  </si>
  <si>
    <t>SPE CN CXD-M ADULT MEDIUM BREED12KG</t>
  </si>
  <si>
    <t>SPE CN CXD-S ADULT SMALL 2,5KG</t>
  </si>
  <si>
    <t>SPE CN CXD-S ADULT SMALL 7,5KG</t>
  </si>
  <si>
    <t>SPE CN CXD-S ADULT SMALL BREED 1KG</t>
  </si>
  <si>
    <t>SPE CN CXD-S ADULT SMALL BREED 4KG</t>
  </si>
  <si>
    <t>SPE CN CXD-S ADULT SMALL BREED 7KG</t>
  </si>
  <si>
    <t>SPE CN CXD-XL ADULT LARGE 14KG</t>
  </si>
  <si>
    <t>SPE CN CXD-XL ADULT LARGE 2,5KG</t>
  </si>
  <si>
    <t>SPE CN CXD-XL ADULT LARGE 7,5KG</t>
  </si>
  <si>
    <t>SPE CN CXD-XL ADULT LARGE BREED 4KG</t>
  </si>
  <si>
    <t>SPE CN CXD-XL ADULT LARGE BREED12KG</t>
  </si>
  <si>
    <t>SPE CN CXW ADULT ALL BREEDS 6X300G</t>
  </si>
  <si>
    <t>SPE CN HEALTHY TREATS 300G</t>
  </si>
  <si>
    <t>SPE CN HYPOALLERGENIC TREATS 300G</t>
  </si>
  <si>
    <t>SPE CT F-BIO-W BEEF 7X100G</t>
  </si>
  <si>
    <t>SPE CT F-BIO-W CHICKEN 7X100G</t>
  </si>
  <si>
    <t>SPE CT FCD CRYSTAL MANAGEMENT 2KG</t>
  </si>
  <si>
    <t>SPE CT FCD CRYSTAL MANAGEMENT 400G</t>
  </si>
  <si>
    <t>SPE CT FCD CRYSTAL MANAGEMENT 7KG</t>
  </si>
  <si>
    <t>SPE CT FCD-L CRYSTAL MGT LIGHT 2KG</t>
  </si>
  <si>
    <t>SPE CT FCD-L CRYSTAL MGT LIGHT 400G</t>
  </si>
  <si>
    <t>SPE CT FCD-L CRYSTAL MGT LIGHT 7KG</t>
  </si>
  <si>
    <t>SPE CT FCW CRYSTAL MANAGEMENT7X100</t>
  </si>
  <si>
    <t>SPE CT FCW-P ADULT 12X85G</t>
  </si>
  <si>
    <t>SPE CT FDD-HY FOOD ALLERGEN MGT 2KG</t>
  </si>
  <si>
    <t>SPE CT FDD-HY FOOD ALLERGEN MGT400G</t>
  </si>
  <si>
    <t>SPE CT FDW FOOD ALLERGY MGT 7X100G</t>
  </si>
  <si>
    <t>SPE CT FED-DM ENDOCRINE SUPP 2KG</t>
  </si>
  <si>
    <t>SPE CT FED-DM ENDOCRINE SUPP 400G</t>
  </si>
  <si>
    <t>SPE CT FEW-DM ENDOCRINE SUPP 7X100G</t>
  </si>
  <si>
    <t>SPE CT FGD SENIOR 2KG</t>
  </si>
  <si>
    <t>SPE CT FGD SENIOR 400G</t>
  </si>
  <si>
    <t>SPE CT FGD SENIOR 7KG</t>
  </si>
  <si>
    <t>SPE CT FGW SENIOR ALL BREEDS 7X100G</t>
  </si>
  <si>
    <t>SPE CT FID DIGESTIVE SUPPORT 2KG</t>
  </si>
  <si>
    <t>SPE CT FID DIGESTIVE SUPPORT 400G</t>
  </si>
  <si>
    <t>SPE CT FIW DIGESTIVE SUPPORT 7X100G</t>
  </si>
  <si>
    <t>SPE CT FJD JOINT SUPPORT 2KG</t>
  </si>
  <si>
    <t>SPE CT FJD JOINT SUPPORT 400G</t>
  </si>
  <si>
    <t>SPE CT FJW JOINT SUPPORT 7X100G</t>
  </si>
  <si>
    <t>SPE CT FKD KIDNEY SUPPORT 2KG</t>
  </si>
  <si>
    <t>SPE CT FKD KIDNEY SUPPORT 400G</t>
  </si>
  <si>
    <t>SPE CT FKW KIDNEY SUPPORT 7X100G</t>
  </si>
  <si>
    <t>SPE CT FKW-P KIDNEY SUPPORT12X85G</t>
  </si>
  <si>
    <t>SPE CT FND NEUTERED YOUNG 2KG</t>
  </si>
  <si>
    <t>SPE CT FND NEUTERED YOUNG 400G</t>
  </si>
  <si>
    <t>SPE CT FOD SKIN FUNCTION SUPP 2KG</t>
  </si>
  <si>
    <t>SPE CT FOD SKIN FUNCTION SUPP 400G</t>
  </si>
  <si>
    <t>SPE CT FOD-HY ALLERGEN MGT PLUS 2KG</t>
  </si>
  <si>
    <t>SPE CT FOD-HY ALLERGEN MGT PLUS400G</t>
  </si>
  <si>
    <t>SPE CT FOW-HY ALLERGEN MGT 7X100G</t>
  </si>
  <si>
    <t>SPE CT FQD-F ATLANTIC SARDINE 2KG</t>
  </si>
  <si>
    <t>SPE CT FQD-F ATLANTIC SARDINE 400G</t>
  </si>
  <si>
    <t>SPE CT FRD WEIGHT REDUCTION 1,6KG</t>
  </si>
  <si>
    <t>SPE CT FRD WEIGHT REDUCTION 400G</t>
  </si>
  <si>
    <t>SPE CT FRD WEIGHT REDUCTION 6KG</t>
  </si>
  <si>
    <t>SPE CT FRW WEIGHT REDUCTION 7X100G</t>
  </si>
  <si>
    <t>SPE CT FSW STRUVITE DISSOLUT 7X100G</t>
  </si>
  <si>
    <t>SPE CT FXD ADULT 2KG</t>
  </si>
  <si>
    <t>SPE CT FXD ADULT 400G</t>
  </si>
  <si>
    <t>SPE CT FXD ADULT 7KG</t>
  </si>
  <si>
    <t>SPE CT FXW ADULT 7X100G</t>
  </si>
  <si>
    <t>SPE CT FXW-P ADULT 12X85G</t>
  </si>
  <si>
    <t>SPE KITTEN FPD 2KG</t>
  </si>
  <si>
    <t>SPE KITTEN FPD 400G</t>
  </si>
  <si>
    <t>SPE KITTEN FPW 7X100G</t>
  </si>
  <si>
    <t>SPE PUPPY CPD-M MEDIUM BREED 12KG</t>
  </si>
  <si>
    <t>SPE PUPPY CPD-M MEDIUM BREED 14KG</t>
  </si>
  <si>
    <t>SPE PUPPY CPD-M MEDIUM BREED 1KG</t>
  </si>
  <si>
    <t>SPE PUPPY CPD-M MEDIUM BREED 2,5KG</t>
  </si>
  <si>
    <t>SPE PUPPY CPD-M MEDIUM BREED 4KG</t>
  </si>
  <si>
    <t>SPE PUPPY CPD-M MEDIUM BREED 7,5KG</t>
  </si>
  <si>
    <t>SPE PUPPY CPD-M MEDIUM BREED 7KG</t>
  </si>
  <si>
    <t>SPE PUPPY CPD-S SMALL BREED 1KG</t>
  </si>
  <si>
    <t>SPE PUPPY CPD-S SMALL BREED 2,5KG</t>
  </si>
  <si>
    <t>SPE PUPPY CPD-S SMALL BREED 4KG</t>
  </si>
  <si>
    <t>SPE PUPPY CPD-S SMALL BREED 7,5KG</t>
  </si>
  <si>
    <t>SPE PUPPY CPD-S SMALL BREED 7KG</t>
  </si>
  <si>
    <t>SPE PUPPY CPD-XL LARGE BREED 12KG</t>
  </si>
  <si>
    <t>SPE PUPPY CPD-XL LARGE BREED 14KG</t>
  </si>
  <si>
    <t>SPE PUPPY CPD-XL LARGE BREED 1KG</t>
  </si>
  <si>
    <t>SPE PUPPY CPD-XL LARGE BREED 2,5KG</t>
  </si>
  <si>
    <t>SPE PUPPY CPD-XL LARGE BREED 4KG</t>
  </si>
  <si>
    <t>SPE PUPPY CPD-XL LARGE BREED 7,5KG</t>
  </si>
  <si>
    <t>SPE PUPPY CPW ALL BREEDS 6X300G</t>
  </si>
  <si>
    <t>VCN CN ADULT 10KG</t>
  </si>
  <si>
    <t>VCN CN ADULT 4KG</t>
  </si>
  <si>
    <t>VCN CN ADULT GIANT 14KG</t>
  </si>
  <si>
    <t>VCN CN ADULT LARGE 14KG</t>
  </si>
  <si>
    <t>VCN CN ADULT LARGE 4KG</t>
  </si>
  <si>
    <t>VCN CN ADULT SMALL 2KG</t>
  </si>
  <si>
    <t>VCN CN ADULT SMALL 4KG</t>
  </si>
  <si>
    <t>VCN CN ADULT SMALL 8KG</t>
  </si>
  <si>
    <t>VCN CN JUNIOR 10KG</t>
  </si>
  <si>
    <t>VCN CN JUNIOR 4KG</t>
  </si>
  <si>
    <t>VCN CN JUNIOR GIANT 14KG</t>
  </si>
  <si>
    <t>VCN CN JUNIOR LARGE 14KG</t>
  </si>
  <si>
    <t>VCN CN JUNIOR LARGE 4KG</t>
  </si>
  <si>
    <t>VCN CN JUNIOR SMALL 2KG</t>
  </si>
  <si>
    <t>VCN CN JUNIOR SMALL 4KG</t>
  </si>
  <si>
    <t>VCN CN JUNIOR SMALL 800G</t>
  </si>
  <si>
    <t>VCN CN LARGE STARTER 14KG</t>
  </si>
  <si>
    <t>VCN CN MATURE 10KG</t>
  </si>
  <si>
    <t>VCN CN MATURE 12X400G</t>
  </si>
  <si>
    <t>VCN CN MATURE LARGE 14KG</t>
  </si>
  <si>
    <t>VCN CN MATURE SMALL 1,5KG</t>
  </si>
  <si>
    <t>VCN CN MATURE SMALL 3,5KG</t>
  </si>
  <si>
    <t>VCN CN NEUTERED ADULT 10KG</t>
  </si>
  <si>
    <t>VCN CN NEUTERED ADULT 1KG</t>
  </si>
  <si>
    <t>VCN CN NEUTERED ADULT 3,5KG</t>
  </si>
  <si>
    <t>VCN CN NEUTERED ADULT LARGE 1,5KG</t>
  </si>
  <si>
    <t>VCN CN NEUTERED ADULT LARGE 12KG</t>
  </si>
  <si>
    <t>VCN CN NEUTERED ADULT LARGE 3,5KG</t>
  </si>
  <si>
    <t>VCN CN NEUTERED ADULT SMALL 1,5KG</t>
  </si>
  <si>
    <t>VCN CN NEUTERED ADULT SMALL 3,5KG</t>
  </si>
  <si>
    <t>VCN CN NEUTERED ADULT SMALL 800G</t>
  </si>
  <si>
    <t>VCN CN NEUTERED ADULT SMALL 8KG</t>
  </si>
  <si>
    <t>VCN CN NEUTERED JUNIOR 10KG</t>
  </si>
  <si>
    <t>VCN CN NEUTERED JUNIOR 4KG</t>
  </si>
  <si>
    <t>VCN CN NEUTERED JUNIOR 800G</t>
  </si>
  <si>
    <t>VCN CN NEUTERED JUNIOR LARGE 12KG</t>
  </si>
  <si>
    <t>VCN CN NEUTERED JUNIOR LARGE 1KG</t>
  </si>
  <si>
    <t>VCN CN NEUTERED JUNIOR LARGE 4KG</t>
  </si>
  <si>
    <t>VCN CN SMALL STARTER 1,5KG</t>
  </si>
  <si>
    <t>VCN CN STARTER 12KG</t>
  </si>
  <si>
    <t>VCN CT ADULT 2KG</t>
  </si>
  <si>
    <t>VCN CT ADULT 8KG</t>
  </si>
  <si>
    <t>VCN CT NEUT. SATIETY BALANCE 1,5KG</t>
  </si>
  <si>
    <t>VCN CT NEUT. SATIETY BALANCE 12KG</t>
  </si>
  <si>
    <t>VCN CT NEUT. SATIETY BALANCE 3,5KG</t>
  </si>
  <si>
    <t>VCN CT NEUT. SATIETY BALANCE 400G</t>
  </si>
  <si>
    <t>VCN CT NEUT. SATIETY BALANCE 8KG</t>
  </si>
  <si>
    <t>VCN CT NEUT. WEIGHT BALANCE 12X100G</t>
  </si>
  <si>
    <t>VCN CT NEUTERED ADULT MAINT 12X100G</t>
  </si>
  <si>
    <t>VCN CT NEUTERED YOUNG FEMALE 1,5KG</t>
  </si>
  <si>
    <t>VCN CT NEUTERED YOUNG FEMALE 10KG</t>
  </si>
  <si>
    <t>VCN CT NEUTERED YOUNG FEMALE 3,5KG</t>
  </si>
  <si>
    <t>VCN CT NEUTERED YOUNG FEMALE 400G</t>
  </si>
  <si>
    <t>VCN CT NEUTERED YOUNG MALE 1,5KG</t>
  </si>
  <si>
    <t>VCN CT NEUTERED YOUNG MALE 10KG</t>
  </si>
  <si>
    <t>VCN CT NEUTERED YOUNG MALE 3,5KG</t>
  </si>
  <si>
    <t>VCN CT NEUTERED YOUNG MALE 400G</t>
  </si>
  <si>
    <t>VCN CT PEDIATRIC GROWTH 12X100G</t>
  </si>
  <si>
    <t>VCN CT PEDIATRIC GROWTH 2KG</t>
  </si>
  <si>
    <t>VCN CT PEDIATRIC GROWTH 400G</t>
  </si>
  <si>
    <t>VCN CT PEDIATRIC GROWTH 4KG</t>
  </si>
  <si>
    <t>VCN CT PEDIATRIC WEANING 12X195G</t>
  </si>
  <si>
    <t>VCN CT PEDIATRIC WEANING 2KG</t>
  </si>
  <si>
    <t>VCN CT PEDIATRIC WEANING 400G</t>
  </si>
  <si>
    <t>VCN CT SENIOR STAGE1 12X100G</t>
  </si>
  <si>
    <t>VCN CT SENIOR STAGE1 BALANCE 1,5KG</t>
  </si>
  <si>
    <t>VCN CT SENIOR STAGE1 BALANCE 10KG</t>
  </si>
  <si>
    <t>VCN CT SENIOR STAGE1 BALANCE 3,5KG</t>
  </si>
  <si>
    <t>VCN CT SENIOR STAGE2 1,5KG</t>
  </si>
  <si>
    <t>VCN CT SENIOR STAGE2 12X100G</t>
  </si>
  <si>
    <t>VCN CT SENIOR STAGE2 3,5KG</t>
  </si>
  <si>
    <t>VCN CT SENIOR STAGE2 6KG</t>
  </si>
  <si>
    <t>VCN CT SENIOR STAGE2 HIGH CAL 1,5KG</t>
  </si>
  <si>
    <t>VCN CT SENIOR STAGE2 HIGH CAL 3.5KG</t>
  </si>
  <si>
    <t>VCN CT SKIN HAIRBALL 1.5KG</t>
  </si>
  <si>
    <t>VCN CT SKIN HAIRBALL 3.5KG</t>
  </si>
  <si>
    <t>VCN CT SKIN HAIRBALL 400G</t>
  </si>
  <si>
    <t>VCN CT YOUNG FEMALE SKIN 1,5KG</t>
  </si>
  <si>
    <t>VDIET CN CALM 2KG</t>
  </si>
  <si>
    <t>VDIET CN CALM 4KG</t>
  </si>
  <si>
    <t>VDIET CN CARDIAC 12X200G</t>
  </si>
  <si>
    <t>VDIET CN CARDIAC 12X410G</t>
  </si>
  <si>
    <t>VDIET CN CARDIAC 14KG</t>
  </si>
  <si>
    <t>VDIET CN CARDIAC 2KG</t>
  </si>
  <si>
    <t>VDIET CN CARDIAC 7,5KG</t>
  </si>
  <si>
    <t>VDIET CN CT CONVALESCENCE 10X50G</t>
  </si>
  <si>
    <t>VDIET CN CT RECOVERY 12X195G</t>
  </si>
  <si>
    <t>VDIET CN CT REHYDRATATION 15X29G</t>
  </si>
  <si>
    <t>VDIET CN DENTAL 14KG</t>
  </si>
  <si>
    <t>VDIET CN DENTAL 6KG</t>
  </si>
  <si>
    <t>VDIET CN DENTAL SPECIAL 2KG</t>
  </si>
  <si>
    <t>VDIET CN DENTAL SPECIAL 3,5KG</t>
  </si>
  <si>
    <t>VDIET CN DIABETIC 1,5KG</t>
  </si>
  <si>
    <t>VDIET CN DIABETIC 12KG</t>
  </si>
  <si>
    <t>VDIET CN DIABETIC 7KG</t>
  </si>
  <si>
    <t>VDIET CN DIABETIC SPECIAL 12X195G</t>
  </si>
  <si>
    <t>VDIET CN DIABETIC SPECIAL 12X410G</t>
  </si>
  <si>
    <t>VDIET CN FIBRE RESPONSE 14KG</t>
  </si>
  <si>
    <t>VDIET CN FIBRE RESPONSE 2KG</t>
  </si>
  <si>
    <t>VDIET CN FIBRE RESPONSE 7,5KG</t>
  </si>
  <si>
    <t>VDIET CN GASTRO INT LOW FAT 12X200G</t>
  </si>
  <si>
    <t>VDIET CN GASTRO INT LOW FAT 12X410G</t>
  </si>
  <si>
    <t>VDIET CN GASTRO INT. LOW FAT 1,5KG</t>
  </si>
  <si>
    <t>VDIET CN GASTRO INT. LOW FAT 12KG</t>
  </si>
  <si>
    <t>VDIET CN GASTRO INT. LOW FAT 6KG</t>
  </si>
  <si>
    <t>VDIET CN GASTRO INT. MOD. CAL 7,5KG</t>
  </si>
  <si>
    <t>VDIET CN GASTRO INT. MOD. CAL. 2KG</t>
  </si>
  <si>
    <t>VDIET CN GASTRO INT. MOD. CAL.14KG</t>
  </si>
  <si>
    <t>VDIET CN GASTRO INTESTINAL 12X200G</t>
  </si>
  <si>
    <t>VDIET CN GASTRO INTESTINAL 12X400G</t>
  </si>
  <si>
    <t>VDIET CN GASTRO INTESTINAL 14KG</t>
  </si>
  <si>
    <t>VDIET CN GASTRO INTESTINAL 2KG</t>
  </si>
  <si>
    <t>VDIET CN GASTRO INTESTINAL 7,5KG</t>
  </si>
  <si>
    <t>VDIET CN GI HIGH ENERGY 3 X 0.20L</t>
  </si>
  <si>
    <t>VDIET CN GI LOW FAT 3 X 0.20L</t>
  </si>
  <si>
    <t>VDIET CN HEPATIC 1,5KG</t>
  </si>
  <si>
    <t>VDIET CN HEPATIC 12KG</t>
  </si>
  <si>
    <t>VDIET CN HEPATIC 12X200G</t>
  </si>
  <si>
    <t>VDIET CN HEPATIC 12X420G</t>
  </si>
  <si>
    <t>VDIET CN HEPATIC 6KG</t>
  </si>
  <si>
    <t>VDIET CN HYPOALL. MOD. CAL. 14KG</t>
  </si>
  <si>
    <t>VDIET CN HYPOALLERGENIC 12X200G</t>
  </si>
  <si>
    <t>VDIET CN JUNIOR GASTRO INT. 10KG</t>
  </si>
  <si>
    <t>VDIET CN JUNIOR GASTRO INT. 2,5KG</t>
  </si>
  <si>
    <t>VDIET CN MOBILITY C2P+ 12KG</t>
  </si>
  <si>
    <t>VDIET CN MOBILITY C2P+ 12X400G</t>
  </si>
  <si>
    <t>VDIET CN MOBILITY C2P+ 2KG</t>
  </si>
  <si>
    <t>VDIET CN MOBILITY C2P+ 7KG</t>
  </si>
  <si>
    <t>VDIET CN OBESITY 1,5KG</t>
  </si>
  <si>
    <t>VDIET CN OBESITY 12X195G</t>
  </si>
  <si>
    <t>VDIET CN OBESITY 12X410G</t>
  </si>
  <si>
    <t>VDIET CN OBESITY 14KG</t>
  </si>
  <si>
    <t>VDIET CN OBESITY 6KG</t>
  </si>
  <si>
    <t>VDIET CN RENAL 10X150G</t>
  </si>
  <si>
    <t>VDIET CN RENAL 12X200G</t>
  </si>
  <si>
    <t>VDIET CN RENAL 12X410G</t>
  </si>
  <si>
    <t>VDIET CN RENAL 14KG</t>
  </si>
  <si>
    <t>VDIET CN RENAL 2KG</t>
  </si>
  <si>
    <t>VDIET CN RENAL 3 X 0.20L</t>
  </si>
  <si>
    <t>VDIET CN RENAL 7KG</t>
  </si>
  <si>
    <t>VDIET CN RENAL SELECT 10KG</t>
  </si>
  <si>
    <t>VDIET CN RENAL SELECT 2KG</t>
  </si>
  <si>
    <t>VDIET CN RENAL SPECIAL 10KG</t>
  </si>
  <si>
    <t>VDIET CN RENAL SPECIAL 12X410G</t>
  </si>
  <si>
    <t>VDIET CN RENAL SPECIAL 2KG</t>
  </si>
  <si>
    <t>VDIET CN SATIETY WEIGHT MGT 1,5KG</t>
  </si>
  <si>
    <t>VDIET CN SATIETY WEIGHT MGT 12KG</t>
  </si>
  <si>
    <t>VDIET CN SATIETY WEIGHT MGT 12X195G</t>
  </si>
  <si>
    <t>VDIET CN SATIETY WEIGHT MGT 12X410G</t>
  </si>
  <si>
    <t>VDIET CN SATIETY WEIGHT MGT 6KG</t>
  </si>
  <si>
    <t>VDIET CN SMALL HYPOALLERGENIC 1KG</t>
  </si>
  <si>
    <t>VDIET CN SMALL SATIETY  1,5KG</t>
  </si>
  <si>
    <t>VDIET CN SMALL SATIETY 3KG</t>
  </si>
  <si>
    <t>VDIET CN SMALL SATIETY 8KG</t>
  </si>
  <si>
    <t>VDIET CN/CT RECOVERY 3 X 0.20L</t>
  </si>
  <si>
    <t>VDIET CT CALM 2KG</t>
  </si>
  <si>
    <t>VDIET CT CALM 4KG</t>
  </si>
  <si>
    <t>VDIET CT DENTAL 1,5KG</t>
  </si>
  <si>
    <t>VDIET CT DIABETIC 1,5KG</t>
  </si>
  <si>
    <t>VDIET CT DIABETIC 12X100G</t>
  </si>
  <si>
    <t>VDIET CT DIABETIC 3,5KG</t>
  </si>
  <si>
    <t>VDIET CT FIBRE RESPONSE 2KG</t>
  </si>
  <si>
    <t>VDIET CT FIBRE RESPONSE 400G</t>
  </si>
  <si>
    <t>VDIET CT FIBRE RESPONSE 4KG</t>
  </si>
  <si>
    <t>VDIET CT GASTRO INT MOD CAL 12X100G</t>
  </si>
  <si>
    <t>VDIET CT GASTRO INT. MOD. CAL 4KG</t>
  </si>
  <si>
    <t>VDIET CT GASTRO INT. MOD. CAL. 2KG</t>
  </si>
  <si>
    <t>VDIET CT GASTRO INTESTINAL 12X100G</t>
  </si>
  <si>
    <t>VDIET CT GASTRO INTESTINAL 2KG</t>
  </si>
  <si>
    <t>VDIET CT GASTRO INTESTINAL 400G</t>
  </si>
  <si>
    <t>VDIET CT GASTRO INTESTINAL 4KG</t>
  </si>
  <si>
    <t>VDIET CT HEPATIC 2KG</t>
  </si>
  <si>
    <t>VDIET CT MOBILITY 2KG</t>
  </si>
  <si>
    <t>VDIET CT OBESITY 1,5KG</t>
  </si>
  <si>
    <t>VDIET CT OBESITY 12X100G</t>
  </si>
  <si>
    <t>VDIET CT OBESITY 3,5KG</t>
  </si>
  <si>
    <t>VDIET CT OBESITY 6KG</t>
  </si>
  <si>
    <t>VDIET CT RENAL 2KG</t>
  </si>
  <si>
    <t>VDIET CT RENAL 3 X 0.20L</t>
  </si>
  <si>
    <t>VDIET CT RENAL 4KG</t>
  </si>
  <si>
    <t>VDIET CT RENAL 500G</t>
  </si>
  <si>
    <t>VDIET CT RENAL BEEF 12X85G</t>
  </si>
  <si>
    <t>VDIET CT RENAL CHICKEN 12X195G</t>
  </si>
  <si>
    <t>VDIET CT RENAL CHICKEN 12X85G</t>
  </si>
  <si>
    <t>VDIET CT RENAL SELECT 2KG</t>
  </si>
  <si>
    <t>VDIET CT RENAL SELECT 4KG</t>
  </si>
  <si>
    <t>VDIET CT RENAL SELECT 500G</t>
  </si>
  <si>
    <t>VDIET CT RENAL SPECIAL 2KG</t>
  </si>
  <si>
    <t>VDIET CT RENAL SPECIAL 4KG</t>
  </si>
  <si>
    <t>VDIET CT RENAL SPECIAL 500G</t>
  </si>
  <si>
    <t>VDIET CT RENAL TUNA 12X85G</t>
  </si>
  <si>
    <t>VDIET CT SATIETY WEIGHT MGT 1,5KG</t>
  </si>
  <si>
    <t>VDIET CT SATIETY WEIGHT MGT 12X85G</t>
  </si>
  <si>
    <t>VDIET CT SATIETY WEIGHT MGT 28X20G</t>
  </si>
  <si>
    <t>VDIET CT SATIETY WEIGHT MGT 3,5KG</t>
  </si>
  <si>
    <t>VDIET CT SATIETY WEIGHT MGT 6KG</t>
  </si>
  <si>
    <t>VET HPM CN A2 HYPOALLERGY SALMO12KG</t>
  </si>
  <si>
    <t>VIR.NUTR</t>
  </si>
  <si>
    <t>VET HPM CN A2 HYPOALLERGY SALMON3KG</t>
  </si>
  <si>
    <t>VET HPM CN A2 HYPOALLERGY SALMON7KG</t>
  </si>
  <si>
    <t>VET HPM CN ADULT L&amp;M DIGEST 12KG</t>
  </si>
  <si>
    <t>VET HPM CN ADULT L&amp;M DIGEST 3KG</t>
  </si>
  <si>
    <t>VET HPM CN ADULT LARGE&amp;MEDIUM 12KG</t>
  </si>
  <si>
    <t>VET HPM CN ADULT LARGE&amp;MEDIUM 16KG</t>
  </si>
  <si>
    <t>VET HPM CN ADULT LARGE&amp;MEDIUM 3KG</t>
  </si>
  <si>
    <t>VET HPM CN ADULT LARGE&amp;MEDIUM 7KG</t>
  </si>
  <si>
    <t>VET HPM CN ADULT NEUT L&amp;M DIGEST12K</t>
  </si>
  <si>
    <t>VET HPM CN ADULT NEUT L&amp;M DIGEST3KG</t>
  </si>
  <si>
    <t>VET HPM CN ADULT NEUT LARGE&amp;MED 3KG</t>
  </si>
  <si>
    <t>VET HPM CN ADULT NEUT LARGE&amp;MED 7KG</t>
  </si>
  <si>
    <t>VET HPM CN ADULT NEUT LARGE&amp;MED12KG</t>
  </si>
  <si>
    <t>VET HPM CN ADULT NEUT LARGE&amp;MED16KG</t>
  </si>
  <si>
    <t>VET HPM CN ADULT NEUT SMALL 1,5KG</t>
  </si>
  <si>
    <t>VET HPM CN ADULT NEUT SMALL&amp;TOY 3KG</t>
  </si>
  <si>
    <t>VET HPM CN ADULT NEUT SMALL&amp;TOY 7KG</t>
  </si>
  <si>
    <t>VET HPM CN ADULT SMALL&amp;TOY 1,5KG</t>
  </si>
  <si>
    <t>VET HPM CN ADULT SMALL&amp;TOY 3KG</t>
  </si>
  <si>
    <t>VET HPM CN ADULT SMALL&amp;TOY 7KG</t>
  </si>
  <si>
    <t>VET HPM CN BABY LARGE&amp;MEDIUM 12KG</t>
  </si>
  <si>
    <t>VET HPM CN BABY LARGE&amp;MEDIUM 3KG</t>
  </si>
  <si>
    <t>VET HPM CN BABY LARGE&amp;MEDIUM 7KG</t>
  </si>
  <si>
    <t>VET HPM CN BABY SMALL&amp;TOY 1,5KG</t>
  </si>
  <si>
    <t>VET HPM CN BABY SMALL&amp;TOY 3KG</t>
  </si>
  <si>
    <t>VET HPM CN D DERMATOLOGY 12KG</t>
  </si>
  <si>
    <t>VET HPM CN D DERMATOLOGY 3KG</t>
  </si>
  <si>
    <t>VET HPM CN D DERMATOLOGY 7KG</t>
  </si>
  <si>
    <t>VET HPM CN G DIGESTIVE SUPPORT 12KG</t>
  </si>
  <si>
    <t>VET HPM CN G DIGESTIVE SUPPORT 3KG</t>
  </si>
  <si>
    <t>VET HPM CN G DIGESTIVE SUPPORT 7KG</t>
  </si>
  <si>
    <t>VET HPM CN J JOINT&amp;MOBILITY 12KG</t>
  </si>
  <si>
    <t>VET HPM CN J JOINT&amp;MOBILITY 3KG</t>
  </si>
  <si>
    <t>VET HPM CN JUNIOR SPECIAL LARGE 3KG</t>
  </si>
  <si>
    <t>VET HPM CN JUNIOR SPECIAL LARGE 7KG</t>
  </si>
  <si>
    <t>VET HPM CN JUNIOR SPECIAL LARGE12KG</t>
  </si>
  <si>
    <t>VET HPM CN JUNIOR SPECIAL MED 12KG</t>
  </si>
  <si>
    <t>VET HPM CN JUNIOR SPECIAL MEDIUM3KG</t>
  </si>
  <si>
    <t>VET HPM CN JUNIOR SPECIAL MEDIUM7KG</t>
  </si>
  <si>
    <t>VET HPM CN K KIDNEY SUPPORT 12KG</t>
  </si>
  <si>
    <t>VET HPM CN K KIDNEY SUPPORT 3KG</t>
  </si>
  <si>
    <t>VET HPM CN SENIOR LARGE&amp;MEDIUM 12KG</t>
  </si>
  <si>
    <t>VET HPM CN SENIOR LARGE&amp;MEDIUM 3KG</t>
  </si>
  <si>
    <t>VET HPM CN SENIOR LARGE&amp;MEDIUM 7KG</t>
  </si>
  <si>
    <t>VET HPM CN SENIOR NEUT LARGE&amp;MED12K</t>
  </si>
  <si>
    <t>VET HPM CN SENIOR NEUT LARGE&amp;MED3KG</t>
  </si>
  <si>
    <t>VET HPM CN SENIOR NEUT LARGE&amp;MED7KG</t>
  </si>
  <si>
    <t>VET HPM CN SENIOR NEUT SMALL 1,5KG</t>
  </si>
  <si>
    <t>VET HPM CN SENIOR NEUT SMALL&amp;TOY3KG</t>
  </si>
  <si>
    <t>VET HPM CN SENIOR NEUT SMALL&amp;TOY7KG</t>
  </si>
  <si>
    <t>VET HPM CN SENIOR SMALL&amp;TOY 1,5KG</t>
  </si>
  <si>
    <t>VET HPM CN SENIOR SMALL&amp;TOY 3KG</t>
  </si>
  <si>
    <t>VET HPM CN SENIOR SMALL&amp;TOY 7KG</t>
  </si>
  <si>
    <t>VET HPM CN U DISSOLUT&amp;PREVENT 12KG</t>
  </si>
  <si>
    <t>VET HPM CN U DISSOLUT&amp;PREVENT 3KG</t>
  </si>
  <si>
    <t>VET HPM CN W1 WEIGHT&amp;DIABETES 12KG</t>
  </si>
  <si>
    <t>VET HPM CN W1 WEIGHT&amp;DIABETES 3KG</t>
  </si>
  <si>
    <t>VET HPM CN W1 WEIGHT&amp;DIABETES 7KG</t>
  </si>
  <si>
    <t>VET HPM CN W2 WEIGHT CONTROL 12KG</t>
  </si>
  <si>
    <t>VET HPM CN W2 WEIGHT CONTROL 3KG</t>
  </si>
  <si>
    <t>VET HPM CN W2 WEIGHT CONTROL 7KG</t>
  </si>
  <si>
    <t>VET HPM CT A2 HYPOALLERGY SALMON3KG</t>
  </si>
  <si>
    <t>VET HPM CT ADULT NEUTERED 1,5KG</t>
  </si>
  <si>
    <t>VET HPM CT ADULT NEUTERED 12KG</t>
  </si>
  <si>
    <t>VET HPM CT ADULT NEUTERED 3KG</t>
  </si>
  <si>
    <t>VET HPM CT ADULT NEUTERED 400G</t>
  </si>
  <si>
    <t>VET HPM CT ADULT NEUTERED 7KG</t>
  </si>
  <si>
    <t>VET HPM CT BABY PRE NEUTERED 1,5KG</t>
  </si>
  <si>
    <t>VET HPM CT BABY PRE NEUTERED 3KG</t>
  </si>
  <si>
    <t>VET HPM CT BABY PRE NEUTERED 400G</t>
  </si>
  <si>
    <t>VET HPM CT D1 DERMATOLOGY 3KG</t>
  </si>
  <si>
    <t>VET HPM CT G DIGESTIVE SUPPORT 1.5K</t>
  </si>
  <si>
    <t>VET HPM CT G DIGESTIVE SUPPORT 3KG</t>
  </si>
  <si>
    <t>VET HPM CT JUNIOR NEUTERED 1,5KG</t>
  </si>
  <si>
    <t>VET HPM CT JUNIOR NEUTERED 3KG</t>
  </si>
  <si>
    <t>VET HPM CT JUNIOR NEUTERED 400G</t>
  </si>
  <si>
    <t>VET HPM CT K KIDNEY SUPPORT 1,5KG</t>
  </si>
  <si>
    <t>VET HPM CT K KIDNEY SUPPORT 3KG</t>
  </si>
  <si>
    <t>VET HPM CT NEUT&amp;ENTIRE SALMON 1,5KG</t>
  </si>
  <si>
    <t>VET HPM CT NEUT&amp;ENTIRE SALMON 3KG</t>
  </si>
  <si>
    <t>VET HPM CT NEUT&amp;ENTIRE SALMON 7KG</t>
  </si>
  <si>
    <t>VET HPM CT SENIOR NEUTERED 1,5KG</t>
  </si>
  <si>
    <t>VET HPM CT SENIOR NEUTERED 3KG</t>
  </si>
  <si>
    <t>VET HPM CT SENIOR NEUTERED 400G</t>
  </si>
  <si>
    <t>VET HPM CT SENIOR NEUTERED 7KG</t>
  </si>
  <si>
    <t>VET HPM CT U1 STRUVITE DISSOLUT 3KG</t>
  </si>
  <si>
    <t>VET HPM CT U1 STRUVITE DISSOLUT1,5K</t>
  </si>
  <si>
    <t>VET HPM CT U2 DISSOLUT&amp;PREVENT 3KG</t>
  </si>
  <si>
    <t>VET HPM CT U2 DISSOLUT&amp;PREVENT 7KG</t>
  </si>
  <si>
    <t>VET HPM CT U2 DISSOLUT&amp;PREVENT1,5KG</t>
  </si>
  <si>
    <t>VET HPM CT U3 URINARY WIB 1,5KG</t>
  </si>
  <si>
    <t>VET HPM CT U3 URINARY WIB 3KG</t>
  </si>
  <si>
    <t>VET HPM CT W1 WEIGHT&amp;DIABETES 1,5KG</t>
  </si>
  <si>
    <t>VET HPM CT W1 WEIGHT&amp;DIABETES 3KG</t>
  </si>
  <si>
    <t>VET HPM CT W1 WEIGHT&amp;DIABETES 7KG</t>
  </si>
  <si>
    <t>VET HPM CT W2 WEIGHT CONTROL 1,5KG</t>
  </si>
  <si>
    <t>VET HPM CT W2 WEIGHT CONTROL 3KG</t>
  </si>
  <si>
    <t>VET HPM CT W2 WEIGHT CONTROL 7KG</t>
  </si>
  <si>
    <t>VETESS CN ADULT 2KG</t>
  </si>
  <si>
    <t>VETESS CN ADULT CHICKEN&amp;VEG 12X363G</t>
  </si>
  <si>
    <t>VETESS CN ADULT LARGE BREED 13KG</t>
  </si>
  <si>
    <t>VETESS CN ADULT LARGE BREED LAMB16K</t>
  </si>
  <si>
    <t>VETESS CN ADULT MEDIUM DENTAL 10KG</t>
  </si>
  <si>
    <t>VETESS CN ADULT MINI 2KG</t>
  </si>
  <si>
    <t>VETESS CN ADULT MINI 7KG</t>
  </si>
  <si>
    <t>VETESS CN MATURE ADULT 2KG</t>
  </si>
  <si>
    <t>VETESS CN MATURE ADULT MINI 2KG</t>
  </si>
  <si>
    <t>VETESS CN MATURE ADULT MINI 7KG</t>
  </si>
  <si>
    <t>VETESS CN MATURE MED&amp;L DENTAL10KG</t>
  </si>
  <si>
    <t>VETESS CN NEUTERED ADULT LARGE 12KG</t>
  </si>
  <si>
    <t>VETESS CN NEUTERED ADULT MEDIUM 2KG</t>
  </si>
  <si>
    <t>VETESS CN NEUTERED ADULT MEDIUM10KG</t>
  </si>
  <si>
    <t>VETESS CN NEUTERED ADULT MINI 1,5KG</t>
  </si>
  <si>
    <t>VETESS CN NEUTERED ADULT MINI 6KG</t>
  </si>
  <si>
    <t>VETESS CT ADULT CHICK&amp;SALMON 12X85G</t>
  </si>
  <si>
    <t>VETESS CT ADULT CHICKEN 12X85G</t>
  </si>
  <si>
    <t>VETESS CT ADULT CHICKEN 14KG</t>
  </si>
  <si>
    <t>VETESS CT ADULT SALMON 12X85G</t>
  </si>
  <si>
    <t>VETESS CT MATURE ADULT 3KG</t>
  </si>
  <si>
    <t>VETESS CT MATURE DENTAL 1,5KG</t>
  </si>
  <si>
    <t>VETESS CT MATURE DENTAL 2,5KG</t>
  </si>
  <si>
    <t>VETESS CT MATURE DENTAL 6,5KG</t>
  </si>
  <si>
    <t>VETESS CT NEUT MATURE CHICKEN 1,5KG</t>
  </si>
  <si>
    <t>VETESS CT NEUT MATURE CHICKEN 2,5KG</t>
  </si>
  <si>
    <t>VETESS CT NEUT MATURE CHICKEN 3,5KG</t>
  </si>
  <si>
    <t>VETESS CT NEUT YOUNG CHICKEN 1,5KG</t>
  </si>
  <si>
    <t>VETESS CT NEUT YOUNG CHICKEN 14KG</t>
  </si>
  <si>
    <t>VETESS CT NEUT YOUNG CHICKEN 2,5KG</t>
  </si>
  <si>
    <t>VETESS CT NEUT YOUNG CHICKEN 3KG</t>
  </si>
  <si>
    <t>VETESS CT NEUT YOUNG CHICKEN 8KG</t>
  </si>
  <si>
    <t>VETESS CT NEUT YOUNG TUNA 1,5KG</t>
  </si>
  <si>
    <t>VETESS CT NEUT YOUNG TUNA 2,5KG</t>
  </si>
  <si>
    <t>VETESS CT NEUT YOUNG TUNA 3KG</t>
  </si>
  <si>
    <t>VETESS CT YOUNG ADULT 10KG</t>
  </si>
  <si>
    <t>VETESS CT YOUNG ADULT 3KG</t>
  </si>
  <si>
    <t>VETESS CT YOUNG DENTAL 1,5KG</t>
  </si>
  <si>
    <t>VETESS CT YOUNG DENTAL 2,5KG</t>
  </si>
  <si>
    <t>VETESS CT YOUNG DENTAL 6,5KG</t>
  </si>
  <si>
    <t>VETESS KITTEN 1,5KG</t>
  </si>
  <si>
    <t>VETESS KITTEN 3KG</t>
  </si>
  <si>
    <t>VETESS KITTEN GROWTH 2,5KG</t>
  </si>
  <si>
    <t>VETESS NG CN ADULT 1-6 MED TUNA 2KG</t>
  </si>
  <si>
    <t>VETESS NG CN ADULT 1-6 MED TUNA10KG</t>
  </si>
  <si>
    <t>VETESS NG CN ADULT 1-6 S&amp;M TUNA 2KG</t>
  </si>
  <si>
    <t>VETESS NG CN ADULT 1-6 S&amp;M TUNA 7KG</t>
  </si>
  <si>
    <t>VETESS NG CT ADULT 1-6 TUNA 1,5KG</t>
  </si>
  <si>
    <t>VETESS NG CT ADULT 1-6 TUNA 2,5KG</t>
  </si>
  <si>
    <t>VETESS NG CT ADULT 1-6 TUNA 8 KG</t>
  </si>
  <si>
    <t>VETESS PUPPY 10KG</t>
  </si>
  <si>
    <t>VETESS PUPPY LARGE BREED 12KG</t>
  </si>
  <si>
    <t>VETESS PUPPY LARGE BREED 16KG</t>
  </si>
  <si>
    <t>VETESS PUPPY MEDIUM GROWTH 2KG</t>
  </si>
  <si>
    <t>VETESS PUPPY MINI 2KG</t>
  </si>
  <si>
    <t>VETESS PUPPY MINI 7KG</t>
  </si>
  <si>
    <t>VHN CN ANALLERGENIC 1,5KG</t>
  </si>
  <si>
    <t>VHN CN ANALLERGENIC 3KG</t>
  </si>
  <si>
    <t>VHN CN ANALLERGENIC 8KG</t>
  </si>
  <si>
    <t>VHN CN CARDIAC 12X200G</t>
  </si>
  <si>
    <t>VHN CN CARDIAC 12X410G</t>
  </si>
  <si>
    <t>VHN CN CARDIAC 14KG</t>
  </si>
  <si>
    <t>VHN CN CARDIAC 2KG</t>
  </si>
  <si>
    <t>VHN CN CARDIAC 7,5KG</t>
  </si>
  <si>
    <t>VHN CN DIABETIC 1,5KG</t>
  </si>
  <si>
    <t>VHN CN DIABETIC 12KG</t>
  </si>
  <si>
    <t>VHN CN DIABETIC 7KG</t>
  </si>
  <si>
    <t>VHN CN DIABETIC SPECIAL 12X195G</t>
  </si>
  <si>
    <t>VHN CN DIABETIC SPECIAL 12X410G</t>
  </si>
  <si>
    <t>VHN CN EARLY RENAL 12X100G</t>
  </si>
  <si>
    <t>VHN CN EARLY RENAL 14KG</t>
  </si>
  <si>
    <t>VHN CN EARLY RENAL 2KG</t>
  </si>
  <si>
    <t>VHN CN EARLY RENAL 7KG</t>
  </si>
  <si>
    <t>VHN CN GASTRO INT 12X200G</t>
  </si>
  <si>
    <t>VHN CN GASTRO INT 12X400G</t>
  </si>
  <si>
    <t>VHN CN GASTRO INT HIGH FIBRE 14KG</t>
  </si>
  <si>
    <t>VHN CN GASTRO INT HIGH FIBRE 2KG</t>
  </si>
  <si>
    <t>VHN CN GASTRO INT HIGH FIBRE 7,5KG</t>
  </si>
  <si>
    <t>VHN CN GASTRO INT LOW FAT 12X200G</t>
  </si>
  <si>
    <t>VHN CN GASTRO INT LOW FAT 12X410G</t>
  </si>
  <si>
    <t>VHN CN GASTRO INT. LOW FAT 1,5KG</t>
  </si>
  <si>
    <t>VHN CN GASTRO INT. LOW FAT 12KG</t>
  </si>
  <si>
    <t>VHN CN GASTRO INT. LOW FAT 6KG</t>
  </si>
  <si>
    <t>VHN CN GASTRO INT. MOD. CAL 7,5KG</t>
  </si>
  <si>
    <t>VHN CN GASTRO INT. MOD. CAL. 2KG</t>
  </si>
  <si>
    <t>VHN CN GASTRO INT. MOD. CAL.15KG</t>
  </si>
  <si>
    <t>VHN CN GASTRO INTESTINAL 15KG</t>
  </si>
  <si>
    <t>VHN CN GASTRO INTESTINAL 2KG</t>
  </si>
  <si>
    <t>VHN CN GASTRO INTESTINAL 7,5KG</t>
  </si>
  <si>
    <t>VHN CN HEPATIC 1,5KG</t>
  </si>
  <si>
    <t>VHN CN HEPATIC 12KG</t>
  </si>
  <si>
    <t>VHN CN HEPATIC 12X200G</t>
  </si>
  <si>
    <t>VHN CN HEPATIC 12X420G</t>
  </si>
  <si>
    <t>VHN CN HEPATIC 6KG</t>
  </si>
  <si>
    <t>VHN CN HYPOALLERGENIC 12X200G</t>
  </si>
  <si>
    <t>VHN CN HYPOALLERGENIC 12X400G</t>
  </si>
  <si>
    <t>VHN CN HYPOALLERGENIC 14KG</t>
  </si>
  <si>
    <t>VHN CN HYPOALLERGENIC 2KG</t>
  </si>
  <si>
    <t>VHN CN HYPOALLERGENIC 7KG</t>
  </si>
  <si>
    <t>VHN CN HYPOALLERGENIC MOD CAL 1,5KG</t>
  </si>
  <si>
    <t>VHN CN HYPOALLERGENIC MOD CAL 14KG</t>
  </si>
  <si>
    <t>VHN CN HYPOALLERGENIC MOD CAL 7KG</t>
  </si>
  <si>
    <t>VHN CN MOBILITY C2P+ 12KG</t>
  </si>
  <si>
    <t>VHN CN MOBILITY C2P+ 12X400G</t>
  </si>
  <si>
    <t>VHN CN MOBILITY C2P+ 2KG</t>
  </si>
  <si>
    <t>VHN CN MOBILITY C2P+ 7KG</t>
  </si>
  <si>
    <t>VHN CN RENAL 12X100G</t>
  </si>
  <si>
    <t>VHN CN RENAL 12X200G</t>
  </si>
  <si>
    <t>VHN CN RENAL 12X410G</t>
  </si>
  <si>
    <t>VHN CN RENAL 14KG</t>
  </si>
  <si>
    <t>VHN CN RENAL 2KG</t>
  </si>
  <si>
    <t>VHN CN RENAL 7KG</t>
  </si>
  <si>
    <t>VHN CN RENAL SELECT 10KG</t>
  </si>
  <si>
    <t>VHN CN RENAL SELECT 2KG</t>
  </si>
  <si>
    <t>VHN CN RENAL SPECIAL 10KG</t>
  </si>
  <si>
    <t>VHN CN RENAL SPECIAL 12X410G</t>
  </si>
  <si>
    <t>VHN CN RENAL SPECIAL 2KG</t>
  </si>
  <si>
    <t>VHN CN SATIETY WEIGHT MGT 1,5KG</t>
  </si>
  <si>
    <t>VHN CN SATIETY WEIGHT MGT 12KG</t>
  </si>
  <si>
    <t>VHN CN SATIETY WEIGHT MGT 12X195G</t>
  </si>
  <si>
    <t>VHN CN SATIETY WEIGHT MGT 12X410G</t>
  </si>
  <si>
    <t>VHN CN SATIETY WEIGHT MGT 6KG</t>
  </si>
  <si>
    <t>VHN CN SENSITIVITY CTRL CHICK12X420</t>
  </si>
  <si>
    <t>VHN CN SENSITIVITY CTRL DUCK 1,5KG</t>
  </si>
  <si>
    <t>VHN CN SENSITIVITY CTRL DUCK 14KG</t>
  </si>
  <si>
    <t>VHN CN SENSITIVITY CTRL DUCK 7KG</t>
  </si>
  <si>
    <t>VHN CN SENSITIVITY CTRL DUCK12X420G</t>
  </si>
  <si>
    <t>VHN CN SKIN CARE 11KG</t>
  </si>
  <si>
    <t>VHN CN SKIN CARE 2KG</t>
  </si>
  <si>
    <t>VHN CN SKIN CARE 8KG</t>
  </si>
  <si>
    <t>VHN CN SMALL HYPOALLERGENIC 1KG</t>
  </si>
  <si>
    <t>VHN CN SMALL HYPOALLERGENIC 3,5KG</t>
  </si>
  <si>
    <t>VHN CN SMALL MOBILITY C2P+ 1,5KG</t>
  </si>
  <si>
    <t>VHN CN SMALL MOBILITY C2P+ 3,5KG</t>
  </si>
  <si>
    <t>VHN CN SMALL MOBILITY C2P+ 500G</t>
  </si>
  <si>
    <t>VHN CN SMALL RENAL 1,5KG</t>
  </si>
  <si>
    <t>VHN CN SMALL RENAL 3,5KG</t>
  </si>
  <si>
    <t>VHN CN SMALL RENAL 500G</t>
  </si>
  <si>
    <t>VHN CN SMALL SATIETY  500G</t>
  </si>
  <si>
    <t>VHN CN SMALL SATIETY 1,5KG</t>
  </si>
  <si>
    <t>VHN CN SMALL SATIETY 3KG</t>
  </si>
  <si>
    <t>VHN CN SMALL SATIETY 8KG</t>
  </si>
  <si>
    <t>VHN CN SMALL SKIN CARE 2KG</t>
  </si>
  <si>
    <t>VHN CN SMALL SKIN CARE 4KG</t>
  </si>
  <si>
    <t>VHN CN URINARY S/O 13KG</t>
  </si>
  <si>
    <t>VHN CN URINARY S/O 2KG</t>
  </si>
  <si>
    <t>VHN CN URINARY S/O 7,5KG</t>
  </si>
  <si>
    <t>VHN CN URINARY S/O LOAF 12X200G</t>
  </si>
  <si>
    <t>VHN CN URINARY S/O LOAF 12X410G</t>
  </si>
  <si>
    <t>VHN CN URINARY S/O MOD SACH 12X100G</t>
  </si>
  <si>
    <t>VHN CN URINARY S/O MOD. CAL 1,5KG</t>
  </si>
  <si>
    <t>VHN CN URINARY S/O MOD. CAL 12KG</t>
  </si>
  <si>
    <t>VHN CN URINARY S/O MOD. CAL 6,5KG</t>
  </si>
  <si>
    <t>VHN CN URINARY S/O SACHET 12X100G</t>
  </si>
  <si>
    <t>VHN CN URINARY S/O SMALL DOG 1,5KG</t>
  </si>
  <si>
    <t>VHN CN URINARY S/O SMALL DOG 4KG</t>
  </si>
  <si>
    <t>VHN CN URINARY S/O SMALL DOG 8KG</t>
  </si>
  <si>
    <t>VHN CN URINARY U/C 14KG</t>
  </si>
  <si>
    <t>VHN CN URINARY U/C 2KG</t>
  </si>
  <si>
    <t>VHN CN URINARY U/C 7,5KG</t>
  </si>
  <si>
    <t>VHN CT ANALLERGENIC 2KG</t>
  </si>
  <si>
    <t>VHN CT ANALLERGENIC 4KG</t>
  </si>
  <si>
    <t>VHN CT DIABETIC 1,5KG</t>
  </si>
  <si>
    <t>VHN CT DIABETIC 12X85G</t>
  </si>
  <si>
    <t>VHN CT DIABETIC 3,5KG</t>
  </si>
  <si>
    <t>VHN CT EARLY RENAL 1,5KG</t>
  </si>
  <si>
    <t>VHN CT EARLY RENAL 12X85G</t>
  </si>
  <si>
    <t>VHN CT EARLY RENAL 3,5KG</t>
  </si>
  <si>
    <t>VHN CT EARLY RENAL 400G</t>
  </si>
  <si>
    <t>VHN CT EARLY RENAL 6KG</t>
  </si>
  <si>
    <t>VHN CT GASTRO INT FIBRE RESPONS400G</t>
  </si>
  <si>
    <t>VHN CT GASTRO INT FIBRE RESPONSE2KG</t>
  </si>
  <si>
    <t>VHN CT GASTRO INT FIBRE RESPONSE4KG</t>
  </si>
  <si>
    <t>VHN CT GASTRO INT HAIRBALL 2KG</t>
  </si>
  <si>
    <t>VHN CT GASTRO INT HAIRBALL 400G</t>
  </si>
  <si>
    <t>VHN CT GASTRO INT HAIRBALL 4KG</t>
  </si>
  <si>
    <t>VHN CT GASTRO INT MOD CAL 12X85G</t>
  </si>
  <si>
    <t>VHN CT GASTRO INT. MOD. CAL 4KG</t>
  </si>
  <si>
    <t>VHN CT GASTRO INT. MOD. CAL. 2KG</t>
  </si>
  <si>
    <t>VHN CT GASTRO INT. MOD. CAL. 400G</t>
  </si>
  <si>
    <t>VHN CT GASTRO INTESTINAL 12X85G</t>
  </si>
  <si>
    <t>VHN CT GASTRO INTESTINAL 2KG</t>
  </si>
  <si>
    <t>VHN CT GASTRO INTESTINAL 400G</t>
  </si>
  <si>
    <t>VHN CT GASTRO INTESTINAL 4KG</t>
  </si>
  <si>
    <t>VHN CT HEPATIC 2KG</t>
  </si>
  <si>
    <t>VHN CT HEPATIC 4KG</t>
  </si>
  <si>
    <t>VHN CT HYPOALLERGENIC 2,5KG</t>
  </si>
  <si>
    <t>VHN CT HYPOALLERGENIC 4,5KG</t>
  </si>
  <si>
    <t>VHN CT HYPOALLERGENIC 400G</t>
  </si>
  <si>
    <t>VHN CT MOBILITY 2KG</t>
  </si>
  <si>
    <t>VHN CT RENAL 2KG</t>
  </si>
  <si>
    <t>VHN CT RENAL 400G</t>
  </si>
  <si>
    <t>VHN CT RENAL 4KG</t>
  </si>
  <si>
    <t>VHN CT RENAL BEEF 12X85G</t>
  </si>
  <si>
    <t>VHN CT RENAL CHICKEN 12X85G</t>
  </si>
  <si>
    <t>VHN CT RENAL CHICKEN MOUSSE 12X85G</t>
  </si>
  <si>
    <t>VHN CT RENAL FISH 12X85G</t>
  </si>
  <si>
    <t>VHN CT RENAL SELECT 2KG</t>
  </si>
  <si>
    <t>VHN CT RENAL SELECT 400G</t>
  </si>
  <si>
    <t>VHN CT RENAL SELECT 4KG</t>
  </si>
  <si>
    <t>VHN CT RENAL SPECIAL 2KG</t>
  </si>
  <si>
    <t>VHN CT RENAL SPECIAL 400G</t>
  </si>
  <si>
    <t>VHN CT RENAL SPECIAL 4KG</t>
  </si>
  <si>
    <t>VHN CT SATIETY WEIGHT MGT 1,5KG</t>
  </si>
  <si>
    <t>VHN CT SATIETY WEIGHT MGT 12X85G</t>
  </si>
  <si>
    <t>VHN CT SATIETY WEIGHT MGT 3,5KG</t>
  </si>
  <si>
    <t>VHN CT SATIETY WEIGHT MGT 400G</t>
  </si>
  <si>
    <t>VHN CT SATIETY WEIGHT MGT 6KG</t>
  </si>
  <si>
    <t>VHN CT SENSITIVITY CONTROL 3,5KG</t>
  </si>
  <si>
    <t>VHN CT SENSITIVITY CTRL 1,5KG</t>
  </si>
  <si>
    <t>VHN CT SENSITIVITY CTRL 400G</t>
  </si>
  <si>
    <t>VHN CT SENSITIVITY CTRL CHICK12X85G</t>
  </si>
  <si>
    <t>VHN CT SKIN&amp;COAT 1,5KG</t>
  </si>
  <si>
    <t>VHN CT SKIN&amp;COAT 12X85G</t>
  </si>
  <si>
    <t>VHN CT SKIN&amp;COAT 3,5KG</t>
  </si>
  <si>
    <t>VHN CT SKIN&amp;COAT 400G</t>
  </si>
  <si>
    <t>VHN CT URIN S/O MOD MORSELS 12X85G</t>
  </si>
  <si>
    <t>VHN CT URIN S/O MORSELS SACH 12X85G</t>
  </si>
  <si>
    <t>VHN CT URINARY S/O 1,5KG</t>
  </si>
  <si>
    <t>VHN CT URINARY S/O 3,5KG</t>
  </si>
  <si>
    <t>VHN CT URINARY S/O 7KG</t>
  </si>
  <si>
    <t>VHN CT URINARY S/O 9KG</t>
  </si>
  <si>
    <t>VHN CT URINARY S/O LOAF SACH12X85G</t>
  </si>
  <si>
    <t>VHN CT URINARY S/O MOD CAL 400G</t>
  </si>
  <si>
    <t>VHN CT URINARY S/O MOD. CAL 1,5KG</t>
  </si>
  <si>
    <t>VHN CT URINARY S/O MOD. CAL 3,5KG</t>
  </si>
  <si>
    <t>VHN CT URINARY S/O MOD. CAL. 7KG</t>
  </si>
  <si>
    <t>VHN CT URINARY S/O MOD. CAL. 9KG</t>
  </si>
  <si>
    <t>VHN KITTEN GASTRO INT 12X195G</t>
  </si>
  <si>
    <t>VHN KITTEN GASTRO INTESTINAL 2KG</t>
  </si>
  <si>
    <t>VHN KITTEN GASTRO INTESTINAL 400G</t>
  </si>
  <si>
    <t>VHN PUPPY GASTRO INT 12X195G</t>
  </si>
  <si>
    <t>VHN PUPPY GASTRO INT. 10KG</t>
  </si>
  <si>
    <t>VHN PUPPY GASTRO INT. 1KG</t>
  </si>
  <si>
    <t>VHN PUPPY GASTRO INT. 2,5KG</t>
  </si>
  <si>
    <t>VHN PUPPY SMALL SKIN CARE 2KG</t>
  </si>
  <si>
    <t>ref</t>
  </si>
  <si>
    <t>Marge brute</t>
  </si>
  <si>
    <t>Prix Vente HT 10PZ</t>
  </si>
  <si>
    <t>Prix Vente TTC 10 PZ</t>
  </si>
  <si>
    <t>Ma structure</t>
  </si>
  <si>
    <t>Laboratoire</t>
  </si>
  <si>
    <t>Code</t>
  </si>
  <si>
    <t>Désignation</t>
  </si>
  <si>
    <t>935</t>
  </si>
  <si>
    <t>7231</t>
  </si>
  <si>
    <t>7245</t>
  </si>
  <si>
    <t>7962</t>
  </si>
  <si>
    <t>8936</t>
  </si>
  <si>
    <t>8954</t>
  </si>
  <si>
    <t>10822</t>
  </si>
  <si>
    <t>11024</t>
  </si>
  <si>
    <t>11571</t>
  </si>
  <si>
    <t>11711</t>
  </si>
  <si>
    <t>11788</t>
  </si>
  <si>
    <t>11806</t>
  </si>
  <si>
    <t>11840</t>
  </si>
  <si>
    <t>12439</t>
  </si>
  <si>
    <t>12578</t>
  </si>
  <si>
    <t>14068</t>
  </si>
  <si>
    <t>15798</t>
  </si>
  <si>
    <t>15842</t>
  </si>
  <si>
    <t>15888</t>
  </si>
  <si>
    <t>15952</t>
  </si>
  <si>
    <t>16356</t>
  </si>
  <si>
    <t>16409</t>
  </si>
  <si>
    <t>17237</t>
  </si>
  <si>
    <t>17241</t>
  </si>
  <si>
    <t>20336</t>
  </si>
  <si>
    <t>20341</t>
  </si>
  <si>
    <t>21202</t>
  </si>
  <si>
    <t>21236</t>
  </si>
  <si>
    <t>21418</t>
  </si>
  <si>
    <t>24558</t>
  </si>
  <si>
    <t>24566</t>
  </si>
  <si>
    <t>24676</t>
  </si>
  <si>
    <t>24971</t>
  </si>
  <si>
    <t>25697</t>
  </si>
  <si>
    <t>25758</t>
  </si>
  <si>
    <t>25917</t>
  </si>
  <si>
    <t>26018</t>
  </si>
  <si>
    <t>26080</t>
  </si>
  <si>
    <t>26167</t>
  </si>
  <si>
    <t>28499</t>
  </si>
  <si>
    <t>32890</t>
  </si>
  <si>
    <t>32923</t>
  </si>
  <si>
    <t>32976</t>
  </si>
  <si>
    <t>33016</t>
  </si>
  <si>
    <t>33027</t>
  </si>
  <si>
    <t>33040</t>
  </si>
  <si>
    <t>33054</t>
  </si>
  <si>
    <t>35756</t>
  </si>
  <si>
    <t>35775</t>
  </si>
  <si>
    <t>35794</t>
  </si>
  <si>
    <t>36748</t>
  </si>
  <si>
    <t>37614</t>
  </si>
  <si>
    <t>37648</t>
  </si>
  <si>
    <t>37667</t>
  </si>
  <si>
    <t>37807</t>
  </si>
  <si>
    <t>37815</t>
  </si>
  <si>
    <t>37820</t>
  </si>
  <si>
    <t>37931</t>
  </si>
  <si>
    <t>38242</t>
  </si>
  <si>
    <t>38626</t>
  </si>
  <si>
    <t>38631</t>
  </si>
  <si>
    <t>41504</t>
  </si>
  <si>
    <t>42055</t>
  </si>
  <si>
    <t>42131</t>
  </si>
  <si>
    <t>45146</t>
  </si>
  <si>
    <t>45165</t>
  </si>
  <si>
    <t>45222</t>
  </si>
  <si>
    <t>45237</t>
  </si>
  <si>
    <t>45248</t>
  </si>
  <si>
    <t>45256</t>
  </si>
  <si>
    <t>45288</t>
  </si>
  <si>
    <t>45309</t>
  </si>
  <si>
    <t>45313</t>
  </si>
  <si>
    <t>45328</t>
  </si>
  <si>
    <t>45862</t>
  </si>
  <si>
    <t>46286</t>
  </si>
  <si>
    <t>46305</t>
  </si>
  <si>
    <t>46324</t>
  </si>
  <si>
    <t>46358</t>
  </si>
  <si>
    <t>46362</t>
  </si>
  <si>
    <t>46388</t>
  </si>
  <si>
    <t>46401</t>
  </si>
  <si>
    <t>46449</t>
  </si>
  <si>
    <t>46453</t>
  </si>
  <si>
    <t>46487</t>
  </si>
  <si>
    <t>46506</t>
  </si>
  <si>
    <t>49519</t>
  </si>
  <si>
    <t>50270</t>
  </si>
  <si>
    <t>50284</t>
  </si>
  <si>
    <t>50595</t>
  </si>
  <si>
    <t>50600</t>
  </si>
  <si>
    <t>53154</t>
  </si>
  <si>
    <t>54378</t>
  </si>
  <si>
    <t>54405</t>
  </si>
  <si>
    <t>54443</t>
  </si>
  <si>
    <t>54477</t>
  </si>
  <si>
    <t>55563</t>
  </si>
  <si>
    <t>55966</t>
  </si>
  <si>
    <t>55985</t>
  </si>
  <si>
    <t>57422</t>
  </si>
  <si>
    <t>57509</t>
  </si>
  <si>
    <t>60865</t>
  </si>
  <si>
    <t>60870</t>
  </si>
  <si>
    <t>60884</t>
  </si>
  <si>
    <t>60899</t>
  </si>
  <si>
    <t>62576</t>
  </si>
  <si>
    <t>68479</t>
  </si>
  <si>
    <t>68483</t>
  </si>
  <si>
    <t>70948</t>
  </si>
  <si>
    <t>70969</t>
  </si>
  <si>
    <t>72239</t>
  </si>
  <si>
    <t>72277</t>
  </si>
  <si>
    <t>74026</t>
  </si>
  <si>
    <t>74037</t>
  </si>
  <si>
    <t>74045</t>
  </si>
  <si>
    <t>74050</t>
  </si>
  <si>
    <t>74998</t>
  </si>
  <si>
    <t>75178</t>
  </si>
  <si>
    <t>77519</t>
  </si>
  <si>
    <t>77542</t>
  </si>
  <si>
    <t>77568</t>
  </si>
  <si>
    <t>78529</t>
  </si>
  <si>
    <t>78548</t>
  </si>
  <si>
    <t>78597</t>
  </si>
  <si>
    <t>78605</t>
  </si>
  <si>
    <t>78643</t>
  </si>
  <si>
    <t>78677</t>
  </si>
  <si>
    <t>78681</t>
  </si>
  <si>
    <t>78715</t>
  </si>
  <si>
    <t>78720</t>
  </si>
  <si>
    <t>78898</t>
  </si>
  <si>
    <t>78902</t>
  </si>
  <si>
    <t>78917</t>
  </si>
  <si>
    <t>78928</t>
  </si>
  <si>
    <t>78955</t>
  </si>
  <si>
    <t>80032</t>
  </si>
  <si>
    <t>80047</t>
  </si>
  <si>
    <t>80051</t>
  </si>
  <si>
    <t>82288</t>
  </si>
  <si>
    <t>82695</t>
  </si>
  <si>
    <t>82729</t>
  </si>
  <si>
    <t>82733</t>
  </si>
  <si>
    <t>82748</t>
  </si>
  <si>
    <t>82752</t>
  </si>
  <si>
    <t>82767</t>
  </si>
  <si>
    <t>85748</t>
  </si>
  <si>
    <t>85752</t>
  </si>
  <si>
    <t>85805</t>
  </si>
  <si>
    <t>85839</t>
  </si>
  <si>
    <t>85858</t>
  </si>
  <si>
    <t>85877</t>
  </si>
  <si>
    <t>85948</t>
  </si>
  <si>
    <t>86926</t>
  </si>
  <si>
    <t>86958</t>
  </si>
  <si>
    <t>87019</t>
  </si>
  <si>
    <t>87042</t>
  </si>
  <si>
    <t>87057</t>
  </si>
  <si>
    <t>87076</t>
  </si>
  <si>
    <t>87185</t>
  </si>
  <si>
    <t>99630</t>
  </si>
  <si>
    <t>10324</t>
  </si>
  <si>
    <t>10358</t>
  </si>
  <si>
    <t>10388</t>
  </si>
  <si>
    <t>10942</t>
  </si>
  <si>
    <t>10943</t>
  </si>
  <si>
    <t>10944</t>
  </si>
  <si>
    <t>10947</t>
  </si>
  <si>
    <t>10948</t>
  </si>
  <si>
    <t>10953</t>
  </si>
  <si>
    <t>11410</t>
  </si>
  <si>
    <t>11412</t>
  </si>
  <si>
    <t>11419</t>
  </si>
  <si>
    <t>11423</t>
  </si>
  <si>
    <t>11429</t>
  </si>
  <si>
    <t>11435</t>
  </si>
  <si>
    <t>11438</t>
  </si>
  <si>
    <t>11439</t>
  </si>
  <si>
    <t>11447</t>
  </si>
  <si>
    <t>11892</t>
  </si>
  <si>
    <t>11895</t>
  </si>
  <si>
    <t>11902</t>
  </si>
  <si>
    <t>11913</t>
  </si>
  <si>
    <t>12257</t>
  </si>
  <si>
    <t>12260</t>
  </si>
  <si>
    <t>12275</t>
  </si>
  <si>
    <t>12281</t>
  </si>
  <si>
    <t>12287</t>
  </si>
  <si>
    <t>12295</t>
  </si>
  <si>
    <t>12297</t>
  </si>
  <si>
    <t>12300</t>
  </si>
  <si>
    <t>12636</t>
  </si>
  <si>
    <t>12684</t>
  </si>
  <si>
    <t>32188</t>
  </si>
  <si>
    <t>32192</t>
  </si>
  <si>
    <t>32218</t>
  </si>
  <si>
    <t>32226</t>
  </si>
  <si>
    <t>32231</t>
  </si>
  <si>
    <t>32258</t>
  </si>
  <si>
    <t>32264</t>
  </si>
  <si>
    <t>32336</t>
  </si>
  <si>
    <t>32355</t>
  </si>
  <si>
    <t>32389</t>
  </si>
  <si>
    <t>32418</t>
  </si>
  <si>
    <t>32446</t>
  </si>
  <si>
    <t>32518</t>
  </si>
  <si>
    <t>32561</t>
  </si>
  <si>
    <t>32575</t>
  </si>
  <si>
    <t>32594</t>
  </si>
  <si>
    <t>32609</t>
  </si>
  <si>
    <t>32613</t>
  </si>
  <si>
    <t>32719</t>
  </si>
  <si>
    <t>32757</t>
  </si>
  <si>
    <t>32808</t>
  </si>
  <si>
    <t>32814</t>
  </si>
  <si>
    <t>32852</t>
  </si>
  <si>
    <t>32859</t>
  </si>
  <si>
    <t>32924</t>
  </si>
  <si>
    <t>32939</t>
  </si>
  <si>
    <t>34731</t>
  </si>
  <si>
    <t>39784</t>
  </si>
  <si>
    <t>41375</t>
  </si>
  <si>
    <t>41428</t>
  </si>
  <si>
    <t>43158</t>
  </si>
  <si>
    <t>DOG BABYDOG MILK 2 KG</t>
  </si>
  <si>
    <t>43249</t>
  </si>
  <si>
    <t>CAT BABYCAT MILK 300 G</t>
  </si>
  <si>
    <t>50763</t>
  </si>
  <si>
    <t>51128</t>
  </si>
  <si>
    <t>54586</t>
  </si>
  <si>
    <t>54605</t>
  </si>
  <si>
    <t>54825</t>
  </si>
  <si>
    <t>54863</t>
  </si>
  <si>
    <t>55078</t>
  </si>
  <si>
    <t>55086</t>
  </si>
  <si>
    <t>55091</t>
  </si>
  <si>
    <t>55118</t>
  </si>
  <si>
    <t>58718</t>
  </si>
  <si>
    <t>60062</t>
  </si>
  <si>
    <t>60096</t>
  </si>
  <si>
    <t>74395</t>
  </si>
  <si>
    <t>74408</t>
  </si>
  <si>
    <t>74414</t>
  </si>
  <si>
    <t>74433</t>
  </si>
  <si>
    <t>74448</t>
  </si>
  <si>
    <t>74486</t>
  </si>
  <si>
    <t>74524</t>
  </si>
  <si>
    <t>74558</t>
  </si>
  <si>
    <t>74577</t>
  </si>
  <si>
    <t>74579</t>
  </si>
  <si>
    <t>74588</t>
  </si>
  <si>
    <t>74596</t>
  </si>
  <si>
    <t>74601</t>
  </si>
  <si>
    <t>74634</t>
  </si>
  <si>
    <t>74653</t>
  </si>
  <si>
    <t>74668</t>
  </si>
  <si>
    <t>74687</t>
  </si>
  <si>
    <t>74698</t>
  </si>
  <si>
    <t>74725</t>
  </si>
  <si>
    <t>74738</t>
  </si>
  <si>
    <t>74744</t>
  </si>
  <si>
    <t>79066</t>
  </si>
  <si>
    <t>PUPPY PRO TECH DOG 300G</t>
  </si>
  <si>
    <t>9716</t>
  </si>
  <si>
    <t>9720</t>
  </si>
  <si>
    <t>9721</t>
  </si>
  <si>
    <t>9722</t>
  </si>
  <si>
    <t>11089</t>
  </si>
  <si>
    <t>53245</t>
  </si>
  <si>
    <t>53283</t>
  </si>
  <si>
    <t>53302</t>
  </si>
  <si>
    <t>53484</t>
  </si>
  <si>
    <t>53522</t>
  </si>
  <si>
    <t>53537</t>
  </si>
  <si>
    <t>53556</t>
  </si>
  <si>
    <t>53575</t>
  </si>
  <si>
    <t>53580</t>
  </si>
  <si>
    <t>53594</t>
  </si>
  <si>
    <t>53609</t>
  </si>
  <si>
    <t>53632</t>
  </si>
  <si>
    <t>53647</t>
  </si>
  <si>
    <t>53685</t>
  </si>
  <si>
    <t>53704</t>
  </si>
  <si>
    <t>53742</t>
  </si>
  <si>
    <t>53787</t>
  </si>
  <si>
    <t>53795</t>
  </si>
  <si>
    <t>53800</t>
  </si>
  <si>
    <t>53814</t>
  </si>
  <si>
    <t>53829</t>
  </si>
  <si>
    <t>53833</t>
  </si>
  <si>
    <t>53848</t>
  </si>
  <si>
    <t>53852</t>
  </si>
  <si>
    <t>53867</t>
  </si>
  <si>
    <t>53871</t>
  </si>
  <si>
    <t>53886</t>
  </si>
  <si>
    <t>53910</t>
  </si>
  <si>
    <t>53924</t>
  </si>
  <si>
    <t>53939</t>
  </si>
  <si>
    <t>53958</t>
  </si>
  <si>
    <t>53981</t>
  </si>
  <si>
    <t>53996</t>
  </si>
  <si>
    <t>54002</t>
  </si>
  <si>
    <t>54021</t>
  </si>
  <si>
    <t>54036</t>
  </si>
  <si>
    <t>54055</t>
  </si>
  <si>
    <t>54060</t>
  </si>
  <si>
    <t>54074</t>
  </si>
  <si>
    <t>54108</t>
  </si>
  <si>
    <t>54112</t>
  </si>
  <si>
    <t>54127</t>
  </si>
  <si>
    <t>54146</t>
  </si>
  <si>
    <t>54165</t>
  </si>
  <si>
    <t>54170</t>
  </si>
  <si>
    <t>54199</t>
  </si>
  <si>
    <t>54256</t>
  </si>
  <si>
    <t>54720</t>
  </si>
  <si>
    <t>54787</t>
  </si>
  <si>
    <t>83156</t>
  </si>
  <si>
    <t>83167</t>
  </si>
  <si>
    <t>83175</t>
  </si>
  <si>
    <t>83194</t>
  </si>
  <si>
    <t>83209</t>
  </si>
  <si>
    <t>83228</t>
  </si>
  <si>
    <t>83232</t>
  </si>
  <si>
    <t>83247</t>
  </si>
  <si>
    <t>83251</t>
  </si>
  <si>
    <t>83304</t>
  </si>
  <si>
    <t>83319</t>
  </si>
  <si>
    <t>83342</t>
  </si>
  <si>
    <t>83414</t>
  </si>
  <si>
    <t>83429</t>
  </si>
  <si>
    <t>83433</t>
  </si>
  <si>
    <t>83448</t>
  </si>
  <si>
    <t>83452</t>
  </si>
  <si>
    <t>83467</t>
  </si>
  <si>
    <t>83471</t>
  </si>
  <si>
    <t>83497</t>
  </si>
  <si>
    <t>83505</t>
  </si>
  <si>
    <t>83524</t>
  </si>
  <si>
    <t>83706</t>
  </si>
  <si>
    <t>83744</t>
  </si>
  <si>
    <t>83759</t>
  </si>
  <si>
    <t>85952</t>
  </si>
  <si>
    <t>86007</t>
  </si>
  <si>
    <t>86050</t>
  </si>
  <si>
    <t>86079</t>
  </si>
  <si>
    <t>86098</t>
  </si>
  <si>
    <t>86160</t>
  </si>
  <si>
    <t>86303</t>
  </si>
  <si>
    <t>86322</t>
  </si>
  <si>
    <t>86337</t>
  </si>
  <si>
    <t>4467</t>
  </si>
  <si>
    <t>8945</t>
  </si>
  <si>
    <t>8946</t>
  </si>
  <si>
    <t>9257</t>
  </si>
  <si>
    <t>10257</t>
  </si>
  <si>
    <t>10258</t>
  </si>
  <si>
    <t>10365</t>
  </si>
  <si>
    <t>10638</t>
  </si>
  <si>
    <t>10640</t>
  </si>
  <si>
    <t>11867</t>
  </si>
  <si>
    <t>12609</t>
  </si>
  <si>
    <t>17864</t>
  </si>
  <si>
    <t>17883</t>
  </si>
  <si>
    <t>17898</t>
  </si>
  <si>
    <t>41943</t>
  </si>
  <si>
    <t>41977</t>
  </si>
  <si>
    <t>41981</t>
  </si>
  <si>
    <t>41996</t>
  </si>
  <si>
    <t>42002</t>
  </si>
  <si>
    <t>42017</t>
  </si>
  <si>
    <t>42021</t>
  </si>
  <si>
    <t>42036</t>
  </si>
  <si>
    <t>42047</t>
  </si>
  <si>
    <t>46361</t>
  </si>
  <si>
    <t>46387</t>
  </si>
  <si>
    <t>46873</t>
  </si>
  <si>
    <t>46888</t>
  </si>
  <si>
    <t>51773</t>
  </si>
  <si>
    <t>51788</t>
  </si>
  <si>
    <t>51845</t>
  </si>
  <si>
    <t>51921</t>
  </si>
  <si>
    <t>51936</t>
  </si>
  <si>
    <t>51947</t>
  </si>
  <si>
    <t>51955</t>
  </si>
  <si>
    <t>51960</t>
  </si>
  <si>
    <t>51974</t>
  </si>
  <si>
    <t>51993</t>
  </si>
  <si>
    <t>52000</t>
  </si>
  <si>
    <t>52029</t>
  </si>
  <si>
    <t>52052</t>
  </si>
  <si>
    <t>52067</t>
  </si>
  <si>
    <t>52071</t>
  </si>
  <si>
    <t>52097</t>
  </si>
  <si>
    <t>52105</t>
  </si>
  <si>
    <t>52110</t>
  </si>
  <si>
    <t>52143</t>
  </si>
  <si>
    <t>52158</t>
  </si>
  <si>
    <t>52162</t>
  </si>
  <si>
    <t>52177</t>
  </si>
  <si>
    <t>52181</t>
  </si>
  <si>
    <t>52196</t>
  </si>
  <si>
    <t>52207</t>
  </si>
  <si>
    <t>52215</t>
  </si>
  <si>
    <t>52220</t>
  </si>
  <si>
    <t>52234</t>
  </si>
  <si>
    <t>52249</t>
  </si>
  <si>
    <t>52287</t>
  </si>
  <si>
    <t>52344</t>
  </si>
  <si>
    <t>52378</t>
  </si>
  <si>
    <t>52382</t>
  </si>
  <si>
    <t>52397</t>
  </si>
  <si>
    <t>54935</t>
  </si>
  <si>
    <t>54940</t>
  </si>
  <si>
    <t>54992</t>
  </si>
  <si>
    <t>56191</t>
  </si>
  <si>
    <t>56206</t>
  </si>
  <si>
    <t>56230</t>
  </si>
  <si>
    <t>56244</t>
  </si>
  <si>
    <t>56297</t>
  </si>
  <si>
    <t>56327</t>
  </si>
  <si>
    <t>56354</t>
  </si>
  <si>
    <t>56369</t>
  </si>
  <si>
    <t>56373</t>
  </si>
  <si>
    <t>56388</t>
  </si>
  <si>
    <t>56392</t>
  </si>
  <si>
    <t>56407</t>
  </si>
  <si>
    <t>56411</t>
  </si>
  <si>
    <t>56426</t>
  </si>
  <si>
    <t>56464</t>
  </si>
  <si>
    <t>56479</t>
  </si>
  <si>
    <t>56483</t>
  </si>
  <si>
    <t>56498</t>
  </si>
  <si>
    <t>56517</t>
  </si>
  <si>
    <t>56593</t>
  </si>
  <si>
    <t>56670</t>
  </si>
  <si>
    <t>56699</t>
  </si>
  <si>
    <t>56718</t>
  </si>
  <si>
    <t>56722</t>
  </si>
  <si>
    <t>56780</t>
  </si>
  <si>
    <t>FORTIFLORA PPVD FELINE 30X1GR UNITE</t>
  </si>
  <si>
    <t>56976</t>
  </si>
  <si>
    <t>56987</t>
  </si>
  <si>
    <t>57073</t>
  </si>
  <si>
    <t>FORTIFLORA PPVD CANINE 30X1GR UNITE</t>
  </si>
  <si>
    <t>57289</t>
  </si>
  <si>
    <t>57312</t>
  </si>
  <si>
    <t>57365</t>
  </si>
  <si>
    <t>57467</t>
  </si>
  <si>
    <t>57475</t>
  </si>
  <si>
    <t>57480</t>
  </si>
  <si>
    <t>57661</t>
  </si>
  <si>
    <t>57843</t>
  </si>
  <si>
    <t>58031</t>
  </si>
  <si>
    <t>65135</t>
  </si>
  <si>
    <t>65302</t>
  </si>
  <si>
    <t>70422</t>
  </si>
  <si>
    <t>70437</t>
  </si>
  <si>
    <t>70441</t>
  </si>
  <si>
    <t>75664</t>
  </si>
  <si>
    <t>75679</t>
  </si>
  <si>
    <t>75683</t>
  </si>
  <si>
    <t>75728</t>
  </si>
  <si>
    <t>75741</t>
  </si>
  <si>
    <t>76364</t>
  </si>
  <si>
    <t>76455</t>
  </si>
  <si>
    <t>76728</t>
  </si>
  <si>
    <t>76732</t>
  </si>
  <si>
    <t>76799</t>
  </si>
  <si>
    <t>76803</t>
  </si>
  <si>
    <t>76818</t>
  </si>
  <si>
    <t>76822</t>
  </si>
  <si>
    <t>76837</t>
  </si>
  <si>
    <t>76856</t>
  </si>
  <si>
    <t>77168</t>
  </si>
  <si>
    <t>77208</t>
  </si>
  <si>
    <t>77212</t>
  </si>
  <si>
    <t>77246</t>
  </si>
  <si>
    <t>78219</t>
  </si>
  <si>
    <t>78391</t>
  </si>
  <si>
    <t>79750</t>
  </si>
  <si>
    <t>79779</t>
  </si>
  <si>
    <t>82771</t>
  </si>
  <si>
    <t>82805</t>
  </si>
  <si>
    <t>82858</t>
  </si>
  <si>
    <t>82862</t>
  </si>
  <si>
    <t>82896</t>
  </si>
  <si>
    <t>9281</t>
  </si>
  <si>
    <t>9282</t>
  </si>
  <si>
    <t>9286</t>
  </si>
  <si>
    <t>9288</t>
  </si>
  <si>
    <t>9289</t>
  </si>
  <si>
    <t>9292</t>
  </si>
  <si>
    <t>9293</t>
  </si>
  <si>
    <t>9296</t>
  </si>
  <si>
    <t>9297</t>
  </si>
  <si>
    <t>9298</t>
  </si>
  <si>
    <t>9301</t>
  </si>
  <si>
    <t>9302</t>
  </si>
  <si>
    <t>9303</t>
  </si>
  <si>
    <t>9306</t>
  </si>
  <si>
    <t>9307</t>
  </si>
  <si>
    <t>9308</t>
  </si>
  <si>
    <t>9309</t>
  </si>
  <si>
    <t>9311</t>
  </si>
  <si>
    <t>9331</t>
  </si>
  <si>
    <t>9334</t>
  </si>
  <si>
    <t>9335</t>
  </si>
  <si>
    <t>9340</t>
  </si>
  <si>
    <t>9344</t>
  </si>
  <si>
    <t>10643</t>
  </si>
  <si>
    <t>12095</t>
  </si>
  <si>
    <t>12099</t>
  </si>
  <si>
    <t>12113</t>
  </si>
  <si>
    <t>12139</t>
  </si>
  <si>
    <t>46563</t>
  </si>
  <si>
    <t>47665</t>
  </si>
  <si>
    <t>56207</t>
  </si>
  <si>
    <t>56231</t>
  </si>
  <si>
    <t>56245</t>
  </si>
  <si>
    <t>75994</t>
  </si>
  <si>
    <t>76001</t>
  </si>
  <si>
    <t>76028</t>
  </si>
  <si>
    <t>76049</t>
  </si>
  <si>
    <t>76053</t>
  </si>
  <si>
    <t>76068</t>
  </si>
  <si>
    <t>76072</t>
  </si>
  <si>
    <t>76087</t>
  </si>
  <si>
    <t>% Marque brute</t>
  </si>
  <si>
    <t>Z</t>
  </si>
  <si>
    <t>C</t>
  </si>
  <si>
    <t>W</t>
  </si>
  <si>
    <t>T</t>
  </si>
  <si>
    <t>Cov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</si>
</sst>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b/>
      <i/>
      <sz val="12"/>
      <color indexed="9"/>
      <name val="Calibri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  <xf numFmtId="0" fontId="18" fillId="0" borderId="0"/>
  </cellStyleXfs>
  <cellXfs count="16">
    <xf numFmtId="0" fontId="0" fillId="0" borderId="0" xfId="0"/>
    <xf numFmtId="44" fontId="0" fillId="0" borderId="0" xfId="0" applyNumberFormat="1"/>
    <xf numFmtId="2" fontId="0" fillId="0" borderId="0" xfId="0" applyNumberFormat="1"/>
    <xf numFmtId="9" fontId="0" fillId="0" borderId="0" xfId="42" applyFont="1"/>
    <xf numFmtId="0" fontId="18" fillId="0" borderId="0" xfId="43"/>
    <xf numFmtId="0" fontId="19" fillId="33" borderId="0" xfId="43" applyFont="1" applyFill="1" applyAlignment="1">
      <alignment horizontal="center" vertical="center" wrapText="1"/>
    </xf>
    <xf numFmtId="2" fontId="18" fillId="0" borderId="0" xfId="43" applyNumberFormat="1"/>
    <xf numFmtId="0" fontId="18" fillId="0" borderId="0" xfId="43"/>
    <xf numFmtId="2" fontId="18" fillId="0" borderId="0" xfId="43" applyNumberFormat="1"/>
    <xf numFmtId="0" fontId="18" fillId="0" borderId="0" xfId="43"/>
    <xf numFmtId="2" fontId="18" fillId="0" borderId="0" xfId="43" applyNumberFormat="1"/>
    <xf numFmtId="0" fontId="18" fillId="0" borderId="0" xfId="43"/>
    <xf numFmtId="2" fontId="18" fillId="0" borderId="0" xfId="43" applyNumberFormat="1"/>
    <xf numFmtId="0" fontId="18" fillId="0" borderId="0" xfId="43"/>
    <xf numFmtId="0" fontId="19" fillId="33" borderId="0" xfId="43" applyFont="1" applyFill="1" applyAlignment="1">
      <alignment horizontal="center" vertical="center" wrapText="1"/>
    </xf>
    <xf numFmtId="2" fontId="18" fillId="0" borderId="0" xfId="43" applyNumberFormat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te" xfId="15" builtinId="10" customBuiltin="1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53"/>
  <sheetViews>
    <sheetView tabSelected="1" topLeftCell="C1" workbookViewId="0">
      <pane ySplit="1" topLeftCell="A2" activePane="bottomLeft" state="frozen"/>
      <selection pane="bottomLeft" activeCell="K3" sqref="K3"/>
    </sheetView>
  </sheetViews>
  <sheetFormatPr baseColWidth="10" defaultRowHeight="15" x14ac:dyDescent="0.25"/>
  <cols>
    <col min="1" max="1" width="13.5703125" customWidth="1"/>
    <col min="2" max="2" width="33.85546875" customWidth="1"/>
    <col min="3" max="3" width="88.85546875" customWidth="1"/>
    <col min="4" max="4" width="19.140625" style="1" customWidth="1"/>
    <col min="5" max="5" width="18.85546875" style="1" customWidth="1"/>
    <col min="6" max="6" width="11.42578125" style="2"/>
    <col min="7" max="7" width="11.85546875" bestFit="1" customWidth="1"/>
    <col min="8" max="8" width="15.140625" bestFit="1" customWidth="1"/>
  </cols>
  <sheetData>
    <row r="1" spans="1:12" x14ac:dyDescent="0.25">
      <c r="A1" t="s">
        <v>2</v>
      </c>
      <c r="B1" t="s">
        <v>0</v>
      </c>
      <c r="C1" t="s">
        <v>1</v>
      </c>
      <c r="D1" s="1" t="s">
        <v>2360</v>
      </c>
      <c r="E1" s="1" t="s">
        <v>2361</v>
      </c>
      <c r="F1" s="2" t="s">
        <v>2898</v>
      </c>
      <c r="G1" t="s">
        <v>2359</v>
      </c>
      <c r="H1" t="s">
        <v>2893</v>
      </c>
      <c r="I1" t="s">
        <v>2894</v>
      </c>
      <c r="J1" t="s">
        <v>2895</v>
      </c>
      <c r="K1" t="s">
        <v>2897</v>
      </c>
      <c r="L1" t="s">
        <v>2894</v>
      </c>
    </row>
    <row r="2" spans="1:12" x14ac:dyDescent="0.25">
      <c r="A2">
        <v>800679</v>
      </c>
      <c r="B2" t="s">
        <v>872</v>
      </c>
      <c r="C2" t="s">
        <v>3</v>
      </c>
      <c r="D2">
        <v>5.24</v>
      </c>
      <c r="E2">
        <v>6.29</v>
      </c>
      <c r="F2" s="2" t="str">
        <f>IF(ISERROR(VLOOKUP(A2,'Export-tarif-cov-oct-20'!$A:$D,4,0)),"",VLOOKUP(A2,'Export-tarif-cov-oct-20'!$A:$D,4,0))</f>
        <v/>
      </c>
      <c r="G2" s="2">
        <f>IF(ISERROR(D2-F2),0,(D2-F2))</f>
        <v>0</v>
      </c>
      <c r="H2" s="3">
        <f t="shared" ref="H2:H30" si="0">G2/D2</f>
        <v>0</v>
      </c>
      <c r="I2" t="str">
        <f>IF(ISERROR(VLOOKUP(A2,Veille!$A:$J,6,0)),"",VLOOKUP(A2,Veille!$A:$J,6,0))</f>
        <v/>
      </c>
      <c r="J2" t="str">
        <f>IF(ISERROR(VLOOKUP(A2,Veille!$A:$J,7,0)),"",(VLOOKUP(A2,Veille!$A:$J,7,0)))</f>
        <v/>
      </c>
      <c r="K2" t="str">
        <f>IF(ISERROR(VLOOKUP(A2,Veille!$A:$J,9,0)),"",VLOOKUP(A2,Veille!$A:$J,9,0))</f>
        <v/>
      </c>
      <c r="L2" t="str">
        <f>IF(ISERROR(VLOOKUP(A2,Veille!$A:$J,10,0)),"",VLOOKUP(A2,Veille!$A:$J,10,0))</f>
        <v/>
      </c>
    </row>
    <row r="3" spans="1:12" x14ac:dyDescent="0.25">
      <c r="A3">
        <v>800379</v>
      </c>
      <c r="B3" t="s">
        <v>872</v>
      </c>
      <c r="C3" t="s">
        <v>4</v>
      </c>
      <c r="D3">
        <v>16.66</v>
      </c>
      <c r="E3">
        <v>19.989999999999998</v>
      </c>
      <c r="F3" s="2" t="str">
        <f>IF(ISERROR(VLOOKUP(A3,'Export-tarif-cov-oct-20'!$A:$D,4,0)),"",VLOOKUP(A3,'Export-tarif-cov-oct-20'!$A:$D,4,0))</f>
        <v/>
      </c>
      <c r="G3" s="2">
        <f t="shared" ref="G3:G66" si="1">IF(ISERROR(D3-F3),0,(D3-F3))</f>
        <v>0</v>
      </c>
      <c r="H3" s="3">
        <f t="shared" si="0"/>
        <v>0</v>
      </c>
      <c r="I3" t="str">
        <f>IF(ISERROR(VLOOKUP(A3,Veille!$A:$J,6,0)),"",VLOOKUP(A3,Veille!$A:$J,6,0))</f>
        <v/>
      </c>
      <c r="J3" t="str">
        <f>IF(ISERROR(VLOOKUP(A3,Veille!$A:$J,7,0)),"",(VLOOKUP(A3,Veille!$A:$J,7,0)))</f>
        <v/>
      </c>
      <c r="K3" t="str">
        <f>IF(ISERROR(VLOOKUP(A3,Veille!$A:$J,9,0)),"",VLOOKUP(A3,Veille!$A:$J,9,0))</f>
        <v/>
      </c>
      <c r="L3" t="str">
        <f>IF(ISERROR(VLOOKUP(A3,Veille!$A:$J,10,0)),"",VLOOKUP(A3,Veille!$A:$J,10,0))</f>
        <v/>
      </c>
    </row>
    <row r="4" spans="1:12" x14ac:dyDescent="0.25">
      <c r="A4">
        <v>800676</v>
      </c>
      <c r="B4" t="s">
        <v>872</v>
      </c>
      <c r="C4" t="s">
        <v>5</v>
      </c>
      <c r="D4">
        <v>4.2699999999999996</v>
      </c>
      <c r="E4">
        <v>5.13</v>
      </c>
      <c r="F4" s="2" t="str">
        <f>IF(ISERROR(VLOOKUP(A4,'Export-tarif-cov-oct-20'!$A:$D,4,0)),"",VLOOKUP(A4,'Export-tarif-cov-oct-20'!$A:$D,4,0))</f>
        <v/>
      </c>
      <c r="G4" s="2">
        <f t="shared" si="1"/>
        <v>0</v>
      </c>
      <c r="H4" s="3">
        <f t="shared" si="0"/>
        <v>0</v>
      </c>
      <c r="I4" t="str">
        <f>IF(ISERROR(VLOOKUP(A4,Veille!$A:$J,6,0)),"",VLOOKUP(A4,Veille!$A:$J,6,0))</f>
        <v/>
      </c>
      <c r="J4" t="str">
        <f>IF(ISERROR(VLOOKUP(A4,Veille!$A:$J,7,0)),"",(VLOOKUP(A4,Veille!$A:$J,7,0)))</f>
        <v/>
      </c>
      <c r="K4" t="str">
        <f>IF(ISERROR(VLOOKUP(A4,Veille!$A:$J,9,0)),"",VLOOKUP(A4,Veille!$A:$J,9,0))</f>
        <v/>
      </c>
      <c r="L4" t="str">
        <f>IF(ISERROR(VLOOKUP(A4,Veille!$A:$J,10,0)),"",VLOOKUP(A4,Veille!$A:$J,10,0))</f>
        <v/>
      </c>
    </row>
    <row r="5" spans="1:12" x14ac:dyDescent="0.25">
      <c r="A5">
        <v>802065</v>
      </c>
      <c r="B5" t="s">
        <v>872</v>
      </c>
      <c r="C5" t="s">
        <v>875</v>
      </c>
      <c r="D5">
        <v>4.4400000000000004</v>
      </c>
      <c r="E5">
        <v>5.33</v>
      </c>
      <c r="F5" s="2" t="str">
        <f>IF(ISERROR(VLOOKUP(A5,'Export-tarif-cov-oct-20'!$A:$D,4,0)),"",VLOOKUP(A5,'Export-tarif-cov-oct-20'!$A:$D,4,0))</f>
        <v/>
      </c>
      <c r="G5" s="2">
        <f t="shared" si="1"/>
        <v>0</v>
      </c>
      <c r="H5" s="3">
        <f t="shared" si="0"/>
        <v>0</v>
      </c>
      <c r="I5" t="str">
        <f>IF(ISERROR(VLOOKUP(A5,Veille!$A:$J,6,0)),"",VLOOKUP(A5,Veille!$A:$J,6,0))</f>
        <v/>
      </c>
      <c r="J5" t="str">
        <f>IF(ISERROR(VLOOKUP(A5,Veille!$A:$J,7,0)),"",(VLOOKUP(A5,Veille!$A:$J,7,0)))</f>
        <v/>
      </c>
      <c r="K5" t="str">
        <f>IF(ISERROR(VLOOKUP(A5,Veille!$A:$J,9,0)),"",VLOOKUP(A5,Veille!$A:$J,9,0))</f>
        <v/>
      </c>
      <c r="L5" t="str">
        <f>IF(ISERROR(VLOOKUP(A5,Veille!$A:$J,10,0)),"",VLOOKUP(A5,Veille!$A:$J,10,0))</f>
        <v/>
      </c>
    </row>
    <row r="6" spans="1:12" x14ac:dyDescent="0.25">
      <c r="A6">
        <v>800678</v>
      </c>
      <c r="B6" t="s">
        <v>872</v>
      </c>
      <c r="C6" t="s">
        <v>876</v>
      </c>
      <c r="D6">
        <v>2.81</v>
      </c>
      <c r="E6">
        <v>3.38</v>
      </c>
      <c r="F6" s="2" t="str">
        <f>IF(ISERROR(VLOOKUP(A6,'Export-tarif-cov-oct-20'!$A:$D,4,0)),"",VLOOKUP(A6,'Export-tarif-cov-oct-20'!$A:$D,4,0))</f>
        <v/>
      </c>
      <c r="G6" s="2">
        <f t="shared" si="1"/>
        <v>0</v>
      </c>
      <c r="H6" s="3">
        <f t="shared" si="0"/>
        <v>0</v>
      </c>
      <c r="I6" t="str">
        <f>IF(ISERROR(VLOOKUP(A6,Veille!$A:$J,6,0)),"",VLOOKUP(A6,Veille!$A:$J,6,0))</f>
        <v/>
      </c>
      <c r="J6" t="str">
        <f>IF(ISERROR(VLOOKUP(A6,Veille!$A:$J,7,0)),"",(VLOOKUP(A6,Veille!$A:$J,7,0)))</f>
        <v/>
      </c>
      <c r="K6" t="str">
        <f>IF(ISERROR(VLOOKUP(A6,Veille!$A:$J,9,0)),"",VLOOKUP(A6,Veille!$A:$J,9,0))</f>
        <v/>
      </c>
      <c r="L6" t="str">
        <f>IF(ISERROR(VLOOKUP(A6,Veille!$A:$J,10,0)),"",VLOOKUP(A6,Veille!$A:$J,10,0))</f>
        <v/>
      </c>
    </row>
    <row r="7" spans="1:12" x14ac:dyDescent="0.25">
      <c r="A7">
        <v>33422</v>
      </c>
      <c r="B7" t="s">
        <v>6</v>
      </c>
      <c r="C7" t="s">
        <v>7</v>
      </c>
      <c r="D7">
        <v>12.96</v>
      </c>
      <c r="E7">
        <v>15.55</v>
      </c>
      <c r="F7" s="2" t="str">
        <f>IF(ISERROR(VLOOKUP(A7,'Export-tarif-cov-oct-20'!$A:$D,4,0)),"",VLOOKUP(A7,'Export-tarif-cov-oct-20'!$A:$D,4,0))</f>
        <v/>
      </c>
      <c r="G7" s="2">
        <f t="shared" si="1"/>
        <v>0</v>
      </c>
      <c r="H7" s="3">
        <f t="shared" si="0"/>
        <v>0</v>
      </c>
      <c r="I7" t="str">
        <f>IF(ISERROR(VLOOKUP(A7,Veille!$A:$J,6,0)),"",VLOOKUP(A7,Veille!$A:$J,6,0))</f>
        <v/>
      </c>
      <c r="J7" t="str">
        <f>IF(ISERROR(VLOOKUP(A7,Veille!$A:$J,7,0)),"",(VLOOKUP(A7,Veille!$A:$J,7,0)))</f>
        <v/>
      </c>
      <c r="K7" t="str">
        <f>IF(ISERROR(VLOOKUP(A7,Veille!$A:$J,9,0)),"",VLOOKUP(A7,Veille!$A:$J,9,0))</f>
        <v/>
      </c>
      <c r="L7" t="str">
        <f>IF(ISERROR(VLOOKUP(A7,Veille!$A:$J,10,0)),"",VLOOKUP(A7,Veille!$A:$J,10,0))</f>
        <v/>
      </c>
    </row>
    <row r="8" spans="1:12" x14ac:dyDescent="0.25">
      <c r="A8">
        <v>26902</v>
      </c>
      <c r="B8" t="s">
        <v>6</v>
      </c>
      <c r="C8" t="s">
        <v>8</v>
      </c>
      <c r="D8">
        <v>17.77</v>
      </c>
      <c r="E8">
        <v>21.32</v>
      </c>
      <c r="F8" s="2" t="str">
        <f>IF(ISERROR(VLOOKUP(A8,'Export-tarif-cov-oct-20'!$A:$D,4,0)),"",VLOOKUP(A8,'Export-tarif-cov-oct-20'!$A:$D,4,0))</f>
        <v/>
      </c>
      <c r="G8" s="2">
        <f t="shared" si="1"/>
        <v>0</v>
      </c>
      <c r="H8" s="3">
        <f t="shared" si="0"/>
        <v>0</v>
      </c>
      <c r="I8" t="str">
        <f>IF(ISERROR(VLOOKUP(A8,Veille!$A:$J,6,0)),"",VLOOKUP(A8,Veille!$A:$J,6,0))</f>
        <v/>
      </c>
      <c r="J8" t="str">
        <f>IF(ISERROR(VLOOKUP(A8,Veille!$A:$J,7,0)),"",(VLOOKUP(A8,Veille!$A:$J,7,0)))</f>
        <v/>
      </c>
      <c r="K8" t="str">
        <f>IF(ISERROR(VLOOKUP(A8,Veille!$A:$J,9,0)),"",VLOOKUP(A8,Veille!$A:$J,9,0))</f>
        <v/>
      </c>
      <c r="L8" t="str">
        <f>IF(ISERROR(VLOOKUP(A8,Veille!$A:$J,10,0)),"",VLOOKUP(A8,Veille!$A:$J,10,0))</f>
        <v/>
      </c>
    </row>
    <row r="9" spans="1:12" x14ac:dyDescent="0.25">
      <c r="A9">
        <v>33365</v>
      </c>
      <c r="B9" t="s">
        <v>6</v>
      </c>
      <c r="C9" t="s">
        <v>9</v>
      </c>
      <c r="D9">
        <v>13.76</v>
      </c>
      <c r="E9">
        <v>16.510000000000002</v>
      </c>
      <c r="F9" s="2" t="str">
        <f>IF(ISERROR(VLOOKUP(A9,'Export-tarif-cov-oct-20'!$A:$D,4,0)),"",VLOOKUP(A9,'Export-tarif-cov-oct-20'!$A:$D,4,0))</f>
        <v/>
      </c>
      <c r="G9" s="2">
        <f t="shared" si="1"/>
        <v>0</v>
      </c>
      <c r="H9" s="3">
        <f t="shared" si="0"/>
        <v>0</v>
      </c>
      <c r="I9" t="str">
        <f>IF(ISERROR(VLOOKUP(A9,Veille!$A:$J,6,0)),"",VLOOKUP(A9,Veille!$A:$J,6,0))</f>
        <v/>
      </c>
      <c r="J9" t="str">
        <f>IF(ISERROR(VLOOKUP(A9,Veille!$A:$J,7,0)),"",(VLOOKUP(A9,Veille!$A:$J,7,0)))</f>
        <v/>
      </c>
      <c r="K9" t="str">
        <f>IF(ISERROR(VLOOKUP(A9,Veille!$A:$J,9,0)),"",VLOOKUP(A9,Veille!$A:$J,9,0))</f>
        <v/>
      </c>
      <c r="L9" t="str">
        <f>IF(ISERROR(VLOOKUP(A9,Veille!$A:$J,10,0)),"",VLOOKUP(A9,Veille!$A:$J,10,0))</f>
        <v/>
      </c>
    </row>
    <row r="10" spans="1:12" x14ac:dyDescent="0.25">
      <c r="A10">
        <v>33418</v>
      </c>
      <c r="B10" t="s">
        <v>6</v>
      </c>
      <c r="C10" t="s">
        <v>10</v>
      </c>
      <c r="D10">
        <v>18.62</v>
      </c>
      <c r="E10">
        <v>22.35</v>
      </c>
      <c r="F10" s="2" t="str">
        <f>IF(ISERROR(VLOOKUP(A10,'Export-tarif-cov-oct-20'!$A:$D,4,0)),"",VLOOKUP(A10,'Export-tarif-cov-oct-20'!$A:$D,4,0))</f>
        <v/>
      </c>
      <c r="G10" s="2">
        <f t="shared" si="1"/>
        <v>0</v>
      </c>
      <c r="H10" s="3">
        <f t="shared" si="0"/>
        <v>0</v>
      </c>
      <c r="I10" t="str">
        <f>IF(ISERROR(VLOOKUP(A10,Veille!$A:$J,6,0)),"",VLOOKUP(A10,Veille!$A:$J,6,0))</f>
        <v/>
      </c>
      <c r="J10" t="str">
        <f>IF(ISERROR(VLOOKUP(A10,Veille!$A:$J,7,0)),"",(VLOOKUP(A10,Veille!$A:$J,7,0)))</f>
        <v/>
      </c>
      <c r="K10" t="str">
        <f>IF(ISERROR(VLOOKUP(A10,Veille!$A:$J,9,0)),"",VLOOKUP(A10,Veille!$A:$J,9,0))</f>
        <v/>
      </c>
      <c r="L10" t="str">
        <f>IF(ISERROR(VLOOKUP(A10,Veille!$A:$J,10,0)),"",VLOOKUP(A10,Veille!$A:$J,10,0))</f>
        <v/>
      </c>
    </row>
    <row r="11" spans="1:12" x14ac:dyDescent="0.25">
      <c r="A11">
        <v>34836</v>
      </c>
      <c r="B11" t="s">
        <v>6</v>
      </c>
      <c r="C11" t="s">
        <v>11</v>
      </c>
      <c r="D11">
        <v>13.68</v>
      </c>
      <c r="E11">
        <v>16.41</v>
      </c>
      <c r="F11" s="2" t="str">
        <f>IF(ISERROR(VLOOKUP(A11,'Export-tarif-cov-oct-20'!$A:$D,4,0)),"",VLOOKUP(A11,'Export-tarif-cov-oct-20'!$A:$D,4,0))</f>
        <v/>
      </c>
      <c r="G11" s="2">
        <f t="shared" si="1"/>
        <v>0</v>
      </c>
      <c r="H11" s="3">
        <f t="shared" si="0"/>
        <v>0</v>
      </c>
      <c r="I11" t="str">
        <f>IF(ISERROR(VLOOKUP(A11,Veille!$A:$J,6,0)),"",VLOOKUP(A11,Veille!$A:$J,6,0))</f>
        <v/>
      </c>
      <c r="J11" t="str">
        <f>IF(ISERROR(VLOOKUP(A11,Veille!$A:$J,7,0)),"",(VLOOKUP(A11,Veille!$A:$J,7,0)))</f>
        <v/>
      </c>
      <c r="K11" t="str">
        <f>IF(ISERROR(VLOOKUP(A11,Veille!$A:$J,9,0)),"",VLOOKUP(A11,Veille!$A:$J,9,0))</f>
        <v/>
      </c>
      <c r="L11" t="str">
        <f>IF(ISERROR(VLOOKUP(A11,Veille!$A:$J,10,0)),"",VLOOKUP(A11,Veille!$A:$J,10,0))</f>
        <v/>
      </c>
    </row>
    <row r="12" spans="1:12" x14ac:dyDescent="0.25">
      <c r="A12">
        <v>9366</v>
      </c>
      <c r="B12" t="s">
        <v>6</v>
      </c>
      <c r="C12" t="s">
        <v>12</v>
      </c>
      <c r="D12">
        <v>28.12</v>
      </c>
      <c r="E12">
        <v>33.75</v>
      </c>
      <c r="F12" s="2" t="str">
        <f>IF(ISERROR(VLOOKUP(A12,'Export-tarif-cov-oct-20'!$A:$D,4,0)),"",VLOOKUP(A12,'Export-tarif-cov-oct-20'!$A:$D,4,0))</f>
        <v/>
      </c>
      <c r="G12" s="2">
        <f t="shared" si="1"/>
        <v>0</v>
      </c>
      <c r="H12" s="3">
        <f t="shared" si="0"/>
        <v>0</v>
      </c>
      <c r="I12" t="str">
        <f>IF(ISERROR(VLOOKUP(A12,Veille!$A:$J,6,0)),"",VLOOKUP(A12,Veille!$A:$J,6,0))</f>
        <v/>
      </c>
      <c r="J12" t="str">
        <f>IF(ISERROR(VLOOKUP(A12,Veille!$A:$J,7,0)),"",(VLOOKUP(A12,Veille!$A:$J,7,0)))</f>
        <v/>
      </c>
      <c r="K12" t="str">
        <f>IF(ISERROR(VLOOKUP(A12,Veille!$A:$J,9,0)),"",VLOOKUP(A12,Veille!$A:$J,9,0))</f>
        <v/>
      </c>
      <c r="L12" t="str">
        <f>IF(ISERROR(VLOOKUP(A12,Veille!$A:$J,10,0)),"",VLOOKUP(A12,Veille!$A:$J,10,0))</f>
        <v/>
      </c>
    </row>
    <row r="13" spans="1:12" x14ac:dyDescent="0.25">
      <c r="A13">
        <v>9367</v>
      </c>
      <c r="B13" t="s">
        <v>6</v>
      </c>
      <c r="C13" t="s">
        <v>13</v>
      </c>
      <c r="D13">
        <v>36.270000000000003</v>
      </c>
      <c r="E13">
        <v>43.52</v>
      </c>
      <c r="F13" s="2" t="str">
        <f>IF(ISERROR(VLOOKUP(A13,'Export-tarif-cov-oct-20'!$A:$D,4,0)),"",VLOOKUP(A13,'Export-tarif-cov-oct-20'!$A:$D,4,0))</f>
        <v/>
      </c>
      <c r="G13" s="2">
        <f t="shared" si="1"/>
        <v>0</v>
      </c>
      <c r="H13" s="3">
        <f t="shared" si="0"/>
        <v>0</v>
      </c>
      <c r="I13" t="str">
        <f>IF(ISERROR(VLOOKUP(A13,Veille!$A:$J,6,0)),"",VLOOKUP(A13,Veille!$A:$J,6,0))</f>
        <v/>
      </c>
      <c r="J13" t="str">
        <f>IF(ISERROR(VLOOKUP(A13,Veille!$A:$J,7,0)),"",(VLOOKUP(A13,Veille!$A:$J,7,0)))</f>
        <v/>
      </c>
      <c r="K13" t="str">
        <f>IF(ISERROR(VLOOKUP(A13,Veille!$A:$J,9,0)),"",VLOOKUP(A13,Veille!$A:$J,9,0))</f>
        <v/>
      </c>
      <c r="L13" t="str">
        <f>IF(ISERROR(VLOOKUP(A13,Veille!$A:$J,10,0)),"",VLOOKUP(A13,Veille!$A:$J,10,0))</f>
        <v/>
      </c>
    </row>
    <row r="14" spans="1:12" x14ac:dyDescent="0.25">
      <c r="A14">
        <v>2263</v>
      </c>
      <c r="B14" t="s">
        <v>6</v>
      </c>
      <c r="C14" t="s">
        <v>14</v>
      </c>
      <c r="D14">
        <v>20.77</v>
      </c>
      <c r="E14">
        <v>24.92</v>
      </c>
      <c r="F14" s="2" t="str">
        <f>IF(ISERROR(VLOOKUP(A14,'Export-tarif-cov-oct-20'!$A:$D,4,0)),"",VLOOKUP(A14,'Export-tarif-cov-oct-20'!$A:$D,4,0))</f>
        <v/>
      </c>
      <c r="G14" s="2">
        <f t="shared" si="1"/>
        <v>0</v>
      </c>
      <c r="H14" s="3">
        <f t="shared" si="0"/>
        <v>0</v>
      </c>
      <c r="I14" t="str">
        <f>IF(ISERROR(VLOOKUP(A14,Veille!$A:$J,6,0)),"",VLOOKUP(A14,Veille!$A:$J,6,0))</f>
        <v/>
      </c>
      <c r="J14" t="str">
        <f>IF(ISERROR(VLOOKUP(A14,Veille!$A:$J,7,0)),"",(VLOOKUP(A14,Veille!$A:$J,7,0)))</f>
        <v/>
      </c>
      <c r="K14" t="str">
        <f>IF(ISERROR(VLOOKUP(A14,Veille!$A:$J,9,0)),"",VLOOKUP(A14,Veille!$A:$J,9,0))</f>
        <v/>
      </c>
      <c r="L14" t="str">
        <f>IF(ISERROR(VLOOKUP(A14,Veille!$A:$J,10,0)),"",VLOOKUP(A14,Veille!$A:$J,10,0))</f>
        <v/>
      </c>
    </row>
    <row r="15" spans="1:12" x14ac:dyDescent="0.25">
      <c r="A15">
        <v>26042</v>
      </c>
      <c r="B15" t="s">
        <v>6</v>
      </c>
      <c r="C15" t="s">
        <v>15</v>
      </c>
      <c r="D15">
        <v>26.49</v>
      </c>
      <c r="E15">
        <v>31.79</v>
      </c>
      <c r="F15" s="2" t="str">
        <f>IF(ISERROR(VLOOKUP(A15,'Export-tarif-cov-oct-20'!$A:$D,4,0)),"",VLOOKUP(A15,'Export-tarif-cov-oct-20'!$A:$D,4,0))</f>
        <v/>
      </c>
      <c r="G15" s="2">
        <f t="shared" si="1"/>
        <v>0</v>
      </c>
      <c r="H15" s="3">
        <f t="shared" si="0"/>
        <v>0</v>
      </c>
      <c r="I15" t="str">
        <f>IF(ISERROR(VLOOKUP(A15,Veille!$A:$J,6,0)),"",VLOOKUP(A15,Veille!$A:$J,6,0))</f>
        <v/>
      </c>
      <c r="J15" t="str">
        <f>IF(ISERROR(VLOOKUP(A15,Veille!$A:$J,7,0)),"",(VLOOKUP(A15,Veille!$A:$J,7,0)))</f>
        <v/>
      </c>
      <c r="K15" t="str">
        <f>IF(ISERROR(VLOOKUP(A15,Veille!$A:$J,9,0)),"",VLOOKUP(A15,Veille!$A:$J,9,0))</f>
        <v/>
      </c>
      <c r="L15" t="str">
        <f>IF(ISERROR(VLOOKUP(A15,Veille!$A:$J,10,0)),"",VLOOKUP(A15,Veille!$A:$J,10,0))</f>
        <v/>
      </c>
    </row>
    <row r="16" spans="1:12" x14ac:dyDescent="0.25">
      <c r="A16">
        <v>2278</v>
      </c>
      <c r="B16" t="s">
        <v>6</v>
      </c>
      <c r="C16" t="s">
        <v>16</v>
      </c>
      <c r="D16">
        <v>24.68</v>
      </c>
      <c r="E16">
        <v>29.61</v>
      </c>
      <c r="F16" s="2" t="str">
        <f>IF(ISERROR(VLOOKUP(A16,'Export-tarif-cov-oct-20'!$A:$D,4,0)),"",VLOOKUP(A16,'Export-tarif-cov-oct-20'!$A:$D,4,0))</f>
        <v/>
      </c>
      <c r="G16" s="2">
        <f t="shared" si="1"/>
        <v>0</v>
      </c>
      <c r="H16" s="3">
        <f t="shared" si="0"/>
        <v>0</v>
      </c>
      <c r="I16" t="str">
        <f>IF(ISERROR(VLOOKUP(A16,Veille!$A:$J,6,0)),"",VLOOKUP(A16,Veille!$A:$J,6,0))</f>
        <v/>
      </c>
      <c r="J16" t="str">
        <f>IF(ISERROR(VLOOKUP(A16,Veille!$A:$J,7,0)),"",(VLOOKUP(A16,Veille!$A:$J,7,0)))</f>
        <v/>
      </c>
      <c r="K16" t="str">
        <f>IF(ISERROR(VLOOKUP(A16,Veille!$A:$J,9,0)),"",VLOOKUP(A16,Veille!$A:$J,9,0))</f>
        <v/>
      </c>
      <c r="L16" t="str">
        <f>IF(ISERROR(VLOOKUP(A16,Veille!$A:$J,10,0)),"",VLOOKUP(A16,Veille!$A:$J,10,0))</f>
        <v/>
      </c>
    </row>
    <row r="17" spans="1:12" x14ac:dyDescent="0.25">
      <c r="A17">
        <v>26081</v>
      </c>
      <c r="B17" t="s">
        <v>6</v>
      </c>
      <c r="C17" t="s">
        <v>17</v>
      </c>
      <c r="D17">
        <v>31.8</v>
      </c>
      <c r="E17">
        <v>38.159999999999997</v>
      </c>
      <c r="F17" s="2" t="str">
        <f>IF(ISERROR(VLOOKUP(A17,'Export-tarif-cov-oct-20'!$A:$D,4,0)),"",VLOOKUP(A17,'Export-tarif-cov-oct-20'!$A:$D,4,0))</f>
        <v/>
      </c>
      <c r="G17" s="2">
        <f t="shared" si="1"/>
        <v>0</v>
      </c>
      <c r="H17" s="3">
        <f t="shared" si="0"/>
        <v>0</v>
      </c>
      <c r="I17" t="str">
        <f>IF(ISERROR(VLOOKUP(A17,Veille!$A:$J,6,0)),"",VLOOKUP(A17,Veille!$A:$J,6,0))</f>
        <v/>
      </c>
      <c r="J17" t="str">
        <f>IF(ISERROR(VLOOKUP(A17,Veille!$A:$J,7,0)),"",(VLOOKUP(A17,Veille!$A:$J,7,0)))</f>
        <v/>
      </c>
      <c r="K17" t="str">
        <f>IF(ISERROR(VLOOKUP(A17,Veille!$A:$J,9,0)),"",VLOOKUP(A17,Veille!$A:$J,9,0))</f>
        <v/>
      </c>
      <c r="L17" t="str">
        <f>IF(ISERROR(VLOOKUP(A17,Veille!$A:$J,10,0)),"",VLOOKUP(A17,Veille!$A:$J,10,0))</f>
        <v/>
      </c>
    </row>
    <row r="18" spans="1:12" x14ac:dyDescent="0.25">
      <c r="A18">
        <v>2259</v>
      </c>
      <c r="B18" t="s">
        <v>6</v>
      </c>
      <c r="C18" t="s">
        <v>18</v>
      </c>
      <c r="D18">
        <v>17.690000000000001</v>
      </c>
      <c r="E18">
        <v>21.23</v>
      </c>
      <c r="F18" s="2" t="str">
        <f>IF(ISERROR(VLOOKUP(A18,'Export-tarif-cov-oct-20'!$A:$D,4,0)),"",VLOOKUP(A18,'Export-tarif-cov-oct-20'!$A:$D,4,0))</f>
        <v/>
      </c>
      <c r="G18" s="2">
        <f t="shared" si="1"/>
        <v>0</v>
      </c>
      <c r="H18" s="3">
        <f t="shared" si="0"/>
        <v>0</v>
      </c>
      <c r="I18" t="str">
        <f>IF(ISERROR(VLOOKUP(A18,Veille!$A:$J,6,0)),"",VLOOKUP(A18,Veille!$A:$J,6,0))</f>
        <v/>
      </c>
      <c r="J18" t="str">
        <f>IF(ISERROR(VLOOKUP(A18,Veille!$A:$J,7,0)),"",(VLOOKUP(A18,Veille!$A:$J,7,0)))</f>
        <v/>
      </c>
      <c r="K18" t="str">
        <f>IF(ISERROR(VLOOKUP(A18,Veille!$A:$J,9,0)),"",VLOOKUP(A18,Veille!$A:$J,9,0))</f>
        <v/>
      </c>
      <c r="L18" t="str">
        <f>IF(ISERROR(VLOOKUP(A18,Veille!$A:$J,10,0)),"",VLOOKUP(A18,Veille!$A:$J,10,0))</f>
        <v/>
      </c>
    </row>
    <row r="19" spans="1:12" x14ac:dyDescent="0.25">
      <c r="A19">
        <v>26028</v>
      </c>
      <c r="B19" t="s">
        <v>6</v>
      </c>
      <c r="C19" t="s">
        <v>19</v>
      </c>
      <c r="D19">
        <v>22.41</v>
      </c>
      <c r="E19">
        <v>26.89</v>
      </c>
      <c r="F19" s="2" t="str">
        <f>IF(ISERROR(VLOOKUP(A19,'Export-tarif-cov-oct-20'!$A:$D,4,0)),"",VLOOKUP(A19,'Export-tarif-cov-oct-20'!$A:$D,4,0))</f>
        <v/>
      </c>
      <c r="G19" s="2">
        <f t="shared" si="1"/>
        <v>0</v>
      </c>
      <c r="H19" s="3">
        <f t="shared" si="0"/>
        <v>0</v>
      </c>
      <c r="I19" t="str">
        <f>IF(ISERROR(VLOOKUP(A19,Veille!$A:$J,6,0)),"",VLOOKUP(A19,Veille!$A:$J,6,0))</f>
        <v/>
      </c>
      <c r="J19" t="str">
        <f>IF(ISERROR(VLOOKUP(A19,Veille!$A:$J,7,0)),"",(VLOOKUP(A19,Veille!$A:$J,7,0)))</f>
        <v/>
      </c>
      <c r="K19" t="str">
        <f>IF(ISERROR(VLOOKUP(A19,Veille!$A:$J,9,0)),"",VLOOKUP(A19,Veille!$A:$J,9,0))</f>
        <v/>
      </c>
      <c r="L19" t="str">
        <f>IF(ISERROR(VLOOKUP(A19,Veille!$A:$J,10,0)),"",VLOOKUP(A19,Veille!$A:$J,10,0))</f>
        <v/>
      </c>
    </row>
    <row r="20" spans="1:12" x14ac:dyDescent="0.25">
      <c r="A20">
        <v>2225</v>
      </c>
      <c r="B20" t="s">
        <v>6</v>
      </c>
      <c r="C20" t="s">
        <v>873</v>
      </c>
      <c r="D20">
        <v>15.97</v>
      </c>
      <c r="E20">
        <v>19.16</v>
      </c>
      <c r="F20" s="2" t="str">
        <f>IF(ISERROR(VLOOKUP(A20,'Export-tarif-cov-oct-20'!$A:$D,4,0)),"",VLOOKUP(A20,'Export-tarif-cov-oct-20'!$A:$D,4,0))</f>
        <v/>
      </c>
      <c r="G20" s="2">
        <f t="shared" si="1"/>
        <v>0</v>
      </c>
      <c r="H20" s="3">
        <f t="shared" si="0"/>
        <v>0</v>
      </c>
      <c r="I20" t="str">
        <f>IF(ISERROR(VLOOKUP(A20,Veille!$A:$J,6,0)),"",VLOOKUP(A20,Veille!$A:$J,6,0))</f>
        <v/>
      </c>
      <c r="J20" t="str">
        <f>IF(ISERROR(VLOOKUP(A20,Veille!$A:$J,7,0)),"",(VLOOKUP(A20,Veille!$A:$J,7,0)))</f>
        <v/>
      </c>
      <c r="K20" t="str">
        <f>IF(ISERROR(VLOOKUP(A20,Veille!$A:$J,9,0)),"",VLOOKUP(A20,Veille!$A:$J,9,0))</f>
        <v/>
      </c>
      <c r="L20" t="str">
        <f>IF(ISERROR(VLOOKUP(A20,Veille!$A:$J,10,0)),"",VLOOKUP(A20,Veille!$A:$J,10,0))</f>
        <v/>
      </c>
    </row>
    <row r="21" spans="1:12" x14ac:dyDescent="0.25">
      <c r="A21">
        <v>26023</v>
      </c>
      <c r="B21" t="s">
        <v>6</v>
      </c>
      <c r="C21" t="s">
        <v>874</v>
      </c>
      <c r="D21">
        <v>20.399999999999999</v>
      </c>
      <c r="E21">
        <v>24.48</v>
      </c>
      <c r="F21" s="2" t="str">
        <f>IF(ISERROR(VLOOKUP(A21,'Export-tarif-cov-oct-20'!$A:$D,4,0)),"",VLOOKUP(A21,'Export-tarif-cov-oct-20'!$A:$D,4,0))</f>
        <v/>
      </c>
      <c r="G21" s="2">
        <f t="shared" si="1"/>
        <v>0</v>
      </c>
      <c r="H21" s="3">
        <f t="shared" si="0"/>
        <v>0</v>
      </c>
      <c r="I21" t="str">
        <f>IF(ISERROR(VLOOKUP(A21,Veille!$A:$J,6,0)),"",VLOOKUP(A21,Veille!$A:$J,6,0))</f>
        <v/>
      </c>
      <c r="J21" t="str">
        <f>IF(ISERROR(VLOOKUP(A21,Veille!$A:$J,7,0)),"",(VLOOKUP(A21,Veille!$A:$J,7,0)))</f>
        <v/>
      </c>
      <c r="K21" t="str">
        <f>IF(ISERROR(VLOOKUP(A21,Veille!$A:$J,9,0)),"",VLOOKUP(A21,Veille!$A:$J,9,0))</f>
        <v/>
      </c>
      <c r="L21" t="str">
        <f>IF(ISERROR(VLOOKUP(A21,Veille!$A:$J,10,0)),"",VLOOKUP(A21,Veille!$A:$J,10,0))</f>
        <v/>
      </c>
    </row>
    <row r="22" spans="1:12" x14ac:dyDescent="0.25">
      <c r="A22">
        <v>73509</v>
      </c>
      <c r="B22" t="s">
        <v>6</v>
      </c>
      <c r="C22" t="s">
        <v>20</v>
      </c>
      <c r="D22">
        <v>24.79</v>
      </c>
      <c r="E22">
        <v>29.75</v>
      </c>
      <c r="F22" s="2" t="str">
        <f>IF(ISERROR(VLOOKUP(A22,'Export-tarif-cov-oct-20'!$A:$D,4,0)),"",VLOOKUP(A22,'Export-tarif-cov-oct-20'!$A:$D,4,0))</f>
        <v/>
      </c>
      <c r="G22" s="2">
        <f t="shared" si="1"/>
        <v>0</v>
      </c>
      <c r="H22" s="3">
        <f t="shared" si="0"/>
        <v>0</v>
      </c>
      <c r="I22" t="str">
        <f>IF(ISERROR(VLOOKUP(A22,Veille!$A:$J,6,0)),"",VLOOKUP(A22,Veille!$A:$J,6,0))</f>
        <v/>
      </c>
      <c r="J22" t="str">
        <f>IF(ISERROR(VLOOKUP(A22,Veille!$A:$J,7,0)),"",(VLOOKUP(A22,Veille!$A:$J,7,0)))</f>
        <v/>
      </c>
      <c r="K22" t="str">
        <f>IF(ISERROR(VLOOKUP(A22,Veille!$A:$J,9,0)),"",VLOOKUP(A22,Veille!$A:$J,9,0))</f>
        <v/>
      </c>
      <c r="L22" t="str">
        <f>IF(ISERROR(VLOOKUP(A22,Veille!$A:$J,10,0)),"",VLOOKUP(A22,Veille!$A:$J,10,0))</f>
        <v/>
      </c>
    </row>
    <row r="23" spans="1:12" x14ac:dyDescent="0.25">
      <c r="A23">
        <v>73528</v>
      </c>
      <c r="B23" t="s">
        <v>6</v>
      </c>
      <c r="C23" t="s">
        <v>21</v>
      </c>
      <c r="D23">
        <v>30.63</v>
      </c>
      <c r="E23">
        <v>36.76</v>
      </c>
      <c r="F23" s="2" t="str">
        <f>IF(ISERROR(VLOOKUP(A23,'Export-tarif-cov-oct-20'!$A:$D,4,0)),"",VLOOKUP(A23,'Export-tarif-cov-oct-20'!$A:$D,4,0))</f>
        <v/>
      </c>
      <c r="G23" s="2">
        <f t="shared" si="1"/>
        <v>0</v>
      </c>
      <c r="H23" s="3">
        <f t="shared" si="0"/>
        <v>0</v>
      </c>
      <c r="I23" t="str">
        <f>IF(ISERROR(VLOOKUP(A23,Veille!$A:$J,6,0)),"",VLOOKUP(A23,Veille!$A:$J,6,0))</f>
        <v/>
      </c>
      <c r="J23" t="str">
        <f>IF(ISERROR(VLOOKUP(A23,Veille!$A:$J,7,0)),"",(VLOOKUP(A23,Veille!$A:$J,7,0)))</f>
        <v/>
      </c>
      <c r="K23" t="str">
        <f>IF(ISERROR(VLOOKUP(A23,Veille!$A:$J,9,0)),"",VLOOKUP(A23,Veille!$A:$J,9,0))</f>
        <v/>
      </c>
      <c r="L23" t="str">
        <f>IF(ISERROR(VLOOKUP(A23,Veille!$A:$J,10,0)),"",VLOOKUP(A23,Veille!$A:$J,10,0))</f>
        <v/>
      </c>
    </row>
    <row r="24" spans="1:12" x14ac:dyDescent="0.25">
      <c r="A24">
        <v>73513</v>
      </c>
      <c r="B24" t="s">
        <v>6</v>
      </c>
      <c r="C24" t="s">
        <v>22</v>
      </c>
      <c r="D24">
        <v>25.93</v>
      </c>
      <c r="E24">
        <v>31.12</v>
      </c>
      <c r="F24" s="2" t="str">
        <f>IF(ISERROR(VLOOKUP(A24,'Export-tarif-cov-oct-20'!$A:$D,4,0)),"",VLOOKUP(A24,'Export-tarif-cov-oct-20'!$A:$D,4,0))</f>
        <v/>
      </c>
      <c r="G24" s="2">
        <f t="shared" si="1"/>
        <v>0</v>
      </c>
      <c r="H24" s="3">
        <f t="shared" si="0"/>
        <v>0</v>
      </c>
      <c r="I24" t="str">
        <f>IF(ISERROR(VLOOKUP(A24,Veille!$A:$J,6,0)),"",VLOOKUP(A24,Veille!$A:$J,6,0))</f>
        <v/>
      </c>
      <c r="J24" t="str">
        <f>IF(ISERROR(VLOOKUP(A24,Veille!$A:$J,7,0)),"",(VLOOKUP(A24,Veille!$A:$J,7,0)))</f>
        <v/>
      </c>
      <c r="K24" t="str">
        <f>IF(ISERROR(VLOOKUP(A24,Veille!$A:$J,9,0)),"",VLOOKUP(A24,Veille!$A:$J,9,0))</f>
        <v/>
      </c>
      <c r="L24" t="str">
        <f>IF(ISERROR(VLOOKUP(A24,Veille!$A:$J,10,0)),"",VLOOKUP(A24,Veille!$A:$J,10,0))</f>
        <v/>
      </c>
    </row>
    <row r="25" spans="1:12" x14ac:dyDescent="0.25">
      <c r="A25">
        <v>36622</v>
      </c>
      <c r="B25" t="s">
        <v>23</v>
      </c>
      <c r="C25" t="s">
        <v>1004</v>
      </c>
      <c r="D25">
        <v>12.73</v>
      </c>
      <c r="E25">
        <v>15.28</v>
      </c>
      <c r="F25" s="2" t="str">
        <f>IF(ISERROR(VLOOKUP(A25,'Export-tarif-cov-oct-20'!$A:$D,4,0)),"",VLOOKUP(A25,'Export-tarif-cov-oct-20'!$A:$D,4,0))</f>
        <v/>
      </c>
      <c r="G25" s="2">
        <f t="shared" si="1"/>
        <v>0</v>
      </c>
      <c r="H25" s="3">
        <f t="shared" si="0"/>
        <v>0</v>
      </c>
      <c r="I25" t="str">
        <f>IF(ISERROR(VLOOKUP(A25,Veille!$A:$J,6,0)),"",VLOOKUP(A25,Veille!$A:$J,6,0))</f>
        <v/>
      </c>
      <c r="J25" t="str">
        <f>IF(ISERROR(VLOOKUP(A25,Veille!$A:$J,7,0)),"",(VLOOKUP(A25,Veille!$A:$J,7,0)))</f>
        <v/>
      </c>
      <c r="K25" t="str">
        <f>IF(ISERROR(VLOOKUP(A25,Veille!$A:$J,9,0)),"",VLOOKUP(A25,Veille!$A:$J,9,0))</f>
        <v/>
      </c>
      <c r="L25" t="str">
        <f>IF(ISERROR(VLOOKUP(A25,Veille!$A:$J,10,0)),"",VLOOKUP(A25,Veille!$A:$J,10,0))</f>
        <v/>
      </c>
    </row>
    <row r="26" spans="1:12" x14ac:dyDescent="0.25">
      <c r="A26">
        <v>9630</v>
      </c>
      <c r="B26" t="s">
        <v>1005</v>
      </c>
      <c r="C26" t="s">
        <v>24</v>
      </c>
      <c r="D26">
        <v>10.26</v>
      </c>
      <c r="E26">
        <v>12.31</v>
      </c>
      <c r="F26" s="2" t="str">
        <f>IF(ISERROR(VLOOKUP(A26,'Export-tarif-cov-oct-20'!$A:$D,4,0)),"",VLOOKUP(A26,'Export-tarif-cov-oct-20'!$A:$D,4,0))</f>
        <v/>
      </c>
      <c r="G26" s="2">
        <f t="shared" si="1"/>
        <v>0</v>
      </c>
      <c r="H26" s="3">
        <f t="shared" si="0"/>
        <v>0</v>
      </c>
      <c r="I26" t="str">
        <f>IF(ISERROR(VLOOKUP(A26,Veille!$A:$J,6,0)),"",VLOOKUP(A26,Veille!$A:$J,6,0))</f>
        <v/>
      </c>
      <c r="J26" t="str">
        <f>IF(ISERROR(VLOOKUP(A26,Veille!$A:$J,7,0)),"",(VLOOKUP(A26,Veille!$A:$J,7,0)))</f>
        <v/>
      </c>
      <c r="K26" t="str">
        <f>IF(ISERROR(VLOOKUP(A26,Veille!$A:$J,9,0)),"",VLOOKUP(A26,Veille!$A:$J,9,0))</f>
        <v/>
      </c>
      <c r="L26" t="str">
        <f>IF(ISERROR(VLOOKUP(A26,Veille!$A:$J,10,0)),"",VLOOKUP(A26,Veille!$A:$J,10,0))</f>
        <v/>
      </c>
    </row>
    <row r="27" spans="1:12" x14ac:dyDescent="0.25">
      <c r="A27">
        <v>73546</v>
      </c>
      <c r="B27" t="s">
        <v>1005</v>
      </c>
      <c r="C27" t="s">
        <v>25</v>
      </c>
      <c r="D27">
        <v>19.97</v>
      </c>
      <c r="E27">
        <v>23.97</v>
      </c>
      <c r="F27" s="2" t="str">
        <f>IF(ISERROR(VLOOKUP(A27,'Export-tarif-cov-oct-20'!$A:$D,4,0)),"",VLOOKUP(A27,'Export-tarif-cov-oct-20'!$A:$D,4,0))</f>
        <v/>
      </c>
      <c r="G27" s="2">
        <f t="shared" si="1"/>
        <v>0</v>
      </c>
      <c r="H27" s="3">
        <f t="shared" si="0"/>
        <v>0</v>
      </c>
      <c r="I27" t="str">
        <f>IF(ISERROR(VLOOKUP(A27,Veille!$A:$J,6,0)),"",VLOOKUP(A27,Veille!$A:$J,6,0))</f>
        <v/>
      </c>
      <c r="J27" t="str">
        <f>IF(ISERROR(VLOOKUP(A27,Veille!$A:$J,7,0)),"",(VLOOKUP(A27,Veille!$A:$J,7,0)))</f>
        <v/>
      </c>
      <c r="K27" t="str">
        <f>IF(ISERROR(VLOOKUP(A27,Veille!$A:$J,9,0)),"",VLOOKUP(A27,Veille!$A:$J,9,0))</f>
        <v/>
      </c>
      <c r="L27" t="str">
        <f>IF(ISERROR(VLOOKUP(A27,Veille!$A:$J,10,0)),"",VLOOKUP(A27,Veille!$A:$J,10,0))</f>
        <v/>
      </c>
    </row>
    <row r="28" spans="1:12" x14ac:dyDescent="0.25">
      <c r="A28">
        <v>73622</v>
      </c>
      <c r="B28" t="s">
        <v>1005</v>
      </c>
      <c r="C28" t="s">
        <v>26</v>
      </c>
      <c r="D28">
        <v>34.03</v>
      </c>
      <c r="E28">
        <v>40.83</v>
      </c>
      <c r="F28" s="2" t="str">
        <f>IF(ISERROR(VLOOKUP(A28,'Export-tarif-cov-oct-20'!$A:$D,4,0)),"",VLOOKUP(A28,'Export-tarif-cov-oct-20'!$A:$D,4,0))</f>
        <v/>
      </c>
      <c r="G28" s="2">
        <f t="shared" si="1"/>
        <v>0</v>
      </c>
      <c r="H28" s="3">
        <f t="shared" si="0"/>
        <v>0</v>
      </c>
      <c r="I28" t="str">
        <f>IF(ISERROR(VLOOKUP(A28,Veille!$A:$J,6,0)),"",VLOOKUP(A28,Veille!$A:$J,6,0))</f>
        <v/>
      </c>
      <c r="J28" t="str">
        <f>IF(ISERROR(VLOOKUP(A28,Veille!$A:$J,7,0)),"",(VLOOKUP(A28,Veille!$A:$J,7,0)))</f>
        <v/>
      </c>
      <c r="K28" t="str">
        <f>IF(ISERROR(VLOOKUP(A28,Veille!$A:$J,9,0)),"",VLOOKUP(A28,Veille!$A:$J,9,0))</f>
        <v/>
      </c>
      <c r="L28" t="str">
        <f>IF(ISERROR(VLOOKUP(A28,Veille!$A:$J,10,0)),"",VLOOKUP(A28,Veille!$A:$J,10,0))</f>
        <v/>
      </c>
    </row>
    <row r="29" spans="1:12" x14ac:dyDescent="0.25">
      <c r="A29">
        <v>73584</v>
      </c>
      <c r="B29" t="s">
        <v>1005</v>
      </c>
      <c r="C29" t="s">
        <v>27</v>
      </c>
      <c r="D29">
        <v>21.57</v>
      </c>
      <c r="E29">
        <v>25.89</v>
      </c>
      <c r="F29" s="2" t="str">
        <f>IF(ISERROR(VLOOKUP(A29,'Export-tarif-cov-oct-20'!$A:$D,4,0)),"",VLOOKUP(A29,'Export-tarif-cov-oct-20'!$A:$D,4,0))</f>
        <v/>
      </c>
      <c r="G29" s="2">
        <f t="shared" si="1"/>
        <v>0</v>
      </c>
      <c r="H29" s="3">
        <f t="shared" si="0"/>
        <v>0</v>
      </c>
      <c r="I29" t="str">
        <f>IF(ISERROR(VLOOKUP(A29,Veille!$A:$J,6,0)),"",VLOOKUP(A29,Veille!$A:$J,6,0))</f>
        <v/>
      </c>
      <c r="J29" t="str">
        <f>IF(ISERROR(VLOOKUP(A29,Veille!$A:$J,7,0)),"",(VLOOKUP(A29,Veille!$A:$J,7,0)))</f>
        <v/>
      </c>
      <c r="K29" t="str">
        <f>IF(ISERROR(VLOOKUP(A29,Veille!$A:$J,9,0)),"",VLOOKUP(A29,Veille!$A:$J,9,0))</f>
        <v/>
      </c>
      <c r="L29" t="str">
        <f>IF(ISERROR(VLOOKUP(A29,Veille!$A:$J,10,0)),"",VLOOKUP(A29,Veille!$A:$J,10,0))</f>
        <v/>
      </c>
    </row>
    <row r="30" spans="1:12" x14ac:dyDescent="0.25">
      <c r="A30">
        <v>73603</v>
      </c>
      <c r="B30" t="s">
        <v>1005</v>
      </c>
      <c r="C30" t="s">
        <v>28</v>
      </c>
      <c r="D30">
        <v>36.770000000000003</v>
      </c>
      <c r="E30">
        <v>44.13</v>
      </c>
      <c r="F30" s="2" t="str">
        <f>IF(ISERROR(VLOOKUP(A30,'Export-tarif-cov-oct-20'!$A:$D,4,0)),"",VLOOKUP(A30,'Export-tarif-cov-oct-20'!$A:$D,4,0))</f>
        <v/>
      </c>
      <c r="G30" s="2">
        <f t="shared" si="1"/>
        <v>0</v>
      </c>
      <c r="H30" s="3">
        <f t="shared" si="0"/>
        <v>0</v>
      </c>
      <c r="I30" t="str">
        <f>IF(ISERROR(VLOOKUP(A30,Veille!$A:$J,6,0)),"",VLOOKUP(A30,Veille!$A:$J,6,0))</f>
        <v/>
      </c>
      <c r="J30" t="str">
        <f>IF(ISERROR(VLOOKUP(A30,Veille!$A:$J,7,0)),"",(VLOOKUP(A30,Veille!$A:$J,7,0)))</f>
        <v/>
      </c>
      <c r="K30" t="str">
        <f>IF(ISERROR(VLOOKUP(A30,Veille!$A:$J,9,0)),"",VLOOKUP(A30,Veille!$A:$J,9,0))</f>
        <v/>
      </c>
      <c r="L30" t="str">
        <f>IF(ISERROR(VLOOKUP(A30,Veille!$A:$J,10,0)),"",VLOOKUP(A30,Veille!$A:$J,10,0))</f>
        <v/>
      </c>
    </row>
    <row r="31" spans="1:12" x14ac:dyDescent="0.25">
      <c r="A31">
        <v>76087</v>
      </c>
      <c r="B31" t="s">
        <v>29</v>
      </c>
      <c r="C31" t="s">
        <v>30</v>
      </c>
      <c r="D31" s="1">
        <v>17.05</v>
      </c>
      <c r="E31" s="1">
        <v>20.46</v>
      </c>
      <c r="F31" s="2">
        <f>IF(ISERROR(VLOOKUP(A31,'Export-tarif-cov-oct-20'!$A:$D,4,0)),"",VLOOKUP(A31,'Export-tarif-cov-oct-20'!$A:$D,4,0))</f>
        <v>13.64</v>
      </c>
      <c r="G31" s="2">
        <f t="shared" si="1"/>
        <v>3.41</v>
      </c>
      <c r="H31" s="3">
        <f>G31/D31</f>
        <v>0.2</v>
      </c>
      <c r="I31" t="str">
        <f>IF(ISERROR(VLOOKUP(A31,Veille!$A:$J,6,0)),"",VLOOKUP(A31,Veille!$A:$J,6,0))</f>
        <v/>
      </c>
      <c r="J31" t="str">
        <f>IF(ISERROR(VLOOKUP(A31,Veille!$A:$J,7,0)),"",(VLOOKUP(A31,Veille!$A:$J,7,0)))</f>
        <v/>
      </c>
      <c r="K31" t="str">
        <f>IF(ISERROR(VLOOKUP(A31,Veille!$A:$J,9,0)),"",VLOOKUP(A31,Veille!$A:$J,9,0))</f>
        <v/>
      </c>
      <c r="L31" t="str">
        <f>IF(ISERROR(VLOOKUP(A31,Veille!$A:$J,10,0)),"",VLOOKUP(A31,Veille!$A:$J,10,0))</f>
        <v/>
      </c>
    </row>
    <row r="32" spans="1:12" x14ac:dyDescent="0.25">
      <c r="A32">
        <v>76049</v>
      </c>
      <c r="B32" t="s">
        <v>29</v>
      </c>
      <c r="C32" t="s">
        <v>31</v>
      </c>
      <c r="D32" s="1">
        <v>8.31</v>
      </c>
      <c r="E32" s="1">
        <v>9.98</v>
      </c>
      <c r="F32" s="2">
        <f>IF(ISERROR(VLOOKUP(A32,'Export-tarif-cov-oct-20'!$A:$D,4,0)),"",VLOOKUP(A32,'Export-tarif-cov-oct-20'!$A:$D,4,0))</f>
        <v>6.65</v>
      </c>
      <c r="G32" s="2">
        <f t="shared" si="1"/>
        <v>1.6600000000000001</v>
      </c>
      <c r="H32" s="3">
        <f t="shared" ref="H32:H95" si="2">G32/D32</f>
        <v>0.19975932611311673</v>
      </c>
      <c r="I32" t="str">
        <f>IF(ISERROR(VLOOKUP(A32,Veille!$A:$J,6,0)),"",VLOOKUP(A32,Veille!$A:$J,6,0))</f>
        <v/>
      </c>
      <c r="J32" t="str">
        <f>IF(ISERROR(VLOOKUP(A32,Veille!$A:$J,7,0)),"",(VLOOKUP(A32,Veille!$A:$J,7,0)))</f>
        <v/>
      </c>
      <c r="K32" t="str">
        <f>IF(ISERROR(VLOOKUP(A32,Veille!$A:$J,9,0)),"",VLOOKUP(A32,Veille!$A:$J,9,0))</f>
        <v/>
      </c>
      <c r="L32" t="str">
        <f>IF(ISERROR(VLOOKUP(A32,Veille!$A:$J,10,0)),"",VLOOKUP(A32,Veille!$A:$J,10,0))</f>
        <v/>
      </c>
    </row>
    <row r="33" spans="1:12" x14ac:dyDescent="0.25">
      <c r="A33">
        <v>56207</v>
      </c>
      <c r="B33" t="s">
        <v>29</v>
      </c>
      <c r="C33" t="s">
        <v>32</v>
      </c>
      <c r="D33" s="1">
        <v>9.06</v>
      </c>
      <c r="E33" s="1">
        <v>10.88</v>
      </c>
      <c r="F33" s="2">
        <f>IF(ISERROR(VLOOKUP(A33,'Export-tarif-cov-oct-20'!$A:$D,4,0)),"",VLOOKUP(A33,'Export-tarif-cov-oct-20'!$A:$D,4,0))</f>
        <v>7.25</v>
      </c>
      <c r="G33" s="2">
        <f t="shared" si="1"/>
        <v>1.8100000000000005</v>
      </c>
      <c r="H33" s="3">
        <f t="shared" si="2"/>
        <v>0.19977924944812367</v>
      </c>
      <c r="I33" t="str">
        <f>IF(ISERROR(VLOOKUP(A33,Veille!$A:$J,6,0)),"",VLOOKUP(A33,Veille!$A:$J,6,0))</f>
        <v/>
      </c>
      <c r="J33" t="str">
        <f>IF(ISERROR(VLOOKUP(A33,Veille!$A:$J,7,0)),"",(VLOOKUP(A33,Veille!$A:$J,7,0)))</f>
        <v/>
      </c>
      <c r="K33" t="str">
        <f>IF(ISERROR(VLOOKUP(A33,Veille!$A:$J,9,0)),"",VLOOKUP(A33,Veille!$A:$J,9,0))</f>
        <v/>
      </c>
      <c r="L33" t="str">
        <f>IF(ISERROR(VLOOKUP(A33,Veille!$A:$J,10,0)),"",VLOOKUP(A33,Veille!$A:$J,10,0))</f>
        <v/>
      </c>
    </row>
    <row r="34" spans="1:12" x14ac:dyDescent="0.25">
      <c r="A34">
        <v>56231</v>
      </c>
      <c r="B34" t="s">
        <v>29</v>
      </c>
      <c r="C34" t="s">
        <v>33</v>
      </c>
      <c r="D34" s="1">
        <v>9.06</v>
      </c>
      <c r="E34" s="1">
        <v>10.88</v>
      </c>
      <c r="F34" s="2">
        <f>IF(ISERROR(VLOOKUP(A34,'Export-tarif-cov-oct-20'!$A:$D,4,0)),"",VLOOKUP(A34,'Export-tarif-cov-oct-20'!$A:$D,4,0))</f>
        <v>7.25</v>
      </c>
      <c r="G34" s="2">
        <f t="shared" si="1"/>
        <v>1.8100000000000005</v>
      </c>
      <c r="H34" s="3">
        <f t="shared" si="2"/>
        <v>0.19977924944812367</v>
      </c>
      <c r="I34" t="str">
        <f>IF(ISERROR(VLOOKUP(A34,Veille!$A:$J,6,0)),"",VLOOKUP(A34,Veille!$A:$J,6,0))</f>
        <v/>
      </c>
      <c r="J34" t="str">
        <f>IF(ISERROR(VLOOKUP(A34,Veille!$A:$J,7,0)),"",(VLOOKUP(A34,Veille!$A:$J,7,0)))</f>
        <v/>
      </c>
      <c r="K34" t="str">
        <f>IF(ISERROR(VLOOKUP(A34,Veille!$A:$J,9,0)),"",VLOOKUP(A34,Veille!$A:$J,9,0))</f>
        <v/>
      </c>
      <c r="L34" t="str">
        <f>IF(ISERROR(VLOOKUP(A34,Veille!$A:$J,10,0)),"",VLOOKUP(A34,Veille!$A:$J,10,0))</f>
        <v/>
      </c>
    </row>
    <row r="35" spans="1:12" x14ac:dyDescent="0.25">
      <c r="A35">
        <v>9283</v>
      </c>
      <c r="B35" t="s">
        <v>29</v>
      </c>
      <c r="C35" t="s">
        <v>34</v>
      </c>
      <c r="D35" s="1">
        <v>3.61</v>
      </c>
      <c r="E35" s="1">
        <v>4.34</v>
      </c>
      <c r="F35" s="2">
        <f>IF(ISERROR(VLOOKUP(A35,'Export-tarif-cov-oct-20'!$A:$D,4,0)),"",VLOOKUP(A35,'Export-tarif-cov-oct-20'!$A:$D,4,0))</f>
        <v>2.89</v>
      </c>
      <c r="G35" s="2">
        <f t="shared" si="1"/>
        <v>0.71999999999999975</v>
      </c>
      <c r="H35" s="3">
        <f t="shared" si="2"/>
        <v>0.19944598337950131</v>
      </c>
      <c r="I35" t="str">
        <f>IF(ISERROR(VLOOKUP(A35,Veille!$A:$J,6,0)),"",VLOOKUP(A35,Veille!$A:$J,6,0))</f>
        <v/>
      </c>
      <c r="J35" t="str">
        <f>IF(ISERROR(VLOOKUP(A35,Veille!$A:$J,7,0)),"",(VLOOKUP(A35,Veille!$A:$J,7,0)))</f>
        <v/>
      </c>
      <c r="K35" t="str">
        <f>IF(ISERROR(VLOOKUP(A35,Veille!$A:$J,9,0)),"",VLOOKUP(A35,Veille!$A:$J,9,0))</f>
        <v/>
      </c>
      <c r="L35" t="str">
        <f>IF(ISERROR(VLOOKUP(A35,Veille!$A:$J,10,0)),"",VLOOKUP(A35,Veille!$A:$J,10,0))</f>
        <v/>
      </c>
    </row>
    <row r="36" spans="1:12" x14ac:dyDescent="0.25">
      <c r="A36">
        <v>9282</v>
      </c>
      <c r="B36" t="s">
        <v>29</v>
      </c>
      <c r="C36" t="s">
        <v>35</v>
      </c>
      <c r="D36" s="1">
        <v>15.38</v>
      </c>
      <c r="E36" s="1">
        <v>18.45</v>
      </c>
      <c r="F36" s="2">
        <f>IF(ISERROR(VLOOKUP(A36,'Export-tarif-cov-oct-20'!$A:$D,4,0)),"",VLOOKUP(A36,'Export-tarif-cov-oct-20'!$A:$D,4,0))</f>
        <v>12.3</v>
      </c>
      <c r="G36" s="2">
        <f t="shared" si="1"/>
        <v>3.08</v>
      </c>
      <c r="H36" s="3">
        <f t="shared" si="2"/>
        <v>0.20026007802340701</v>
      </c>
      <c r="I36" t="str">
        <f>IF(ISERROR(VLOOKUP(A36,Veille!$A:$J,6,0)),"",VLOOKUP(A36,Veille!$A:$J,6,0))</f>
        <v/>
      </c>
      <c r="J36" t="str">
        <f>IF(ISERROR(VLOOKUP(A36,Veille!$A:$J,7,0)),"",(VLOOKUP(A36,Veille!$A:$J,7,0)))</f>
        <v/>
      </c>
      <c r="K36" t="str">
        <f>IF(ISERROR(VLOOKUP(A36,Veille!$A:$J,9,0)),"",VLOOKUP(A36,Veille!$A:$J,9,0))</f>
        <v/>
      </c>
      <c r="L36" t="str">
        <f>IF(ISERROR(VLOOKUP(A36,Veille!$A:$J,10,0)),"",VLOOKUP(A36,Veille!$A:$J,10,0))</f>
        <v/>
      </c>
    </row>
    <row r="37" spans="1:12" x14ac:dyDescent="0.25">
      <c r="A37">
        <v>9281</v>
      </c>
      <c r="B37" t="s">
        <v>29</v>
      </c>
      <c r="C37" t="s">
        <v>36</v>
      </c>
      <c r="D37" s="1">
        <v>51.81</v>
      </c>
      <c r="E37" s="1">
        <v>62.18</v>
      </c>
      <c r="F37" s="2">
        <f>IF(ISERROR(VLOOKUP(A37,'Export-tarif-cov-oct-20'!$A:$D,4,0)),"",VLOOKUP(A37,'Export-tarif-cov-oct-20'!$A:$D,4,0))</f>
        <v>41.45</v>
      </c>
      <c r="G37" s="2">
        <f t="shared" si="1"/>
        <v>10.36</v>
      </c>
      <c r="H37" s="3">
        <f t="shared" si="2"/>
        <v>0.1999613974136267</v>
      </c>
      <c r="I37" t="str">
        <f>IF(ISERROR(VLOOKUP(A37,Veille!$A:$J,6,0)),"",VLOOKUP(A37,Veille!$A:$J,6,0))</f>
        <v/>
      </c>
      <c r="J37" t="str">
        <f>IF(ISERROR(VLOOKUP(A37,Veille!$A:$J,7,0)),"",(VLOOKUP(A37,Veille!$A:$J,7,0)))</f>
        <v/>
      </c>
      <c r="K37" t="str">
        <f>IF(ISERROR(VLOOKUP(A37,Veille!$A:$J,9,0)),"",VLOOKUP(A37,Veille!$A:$J,9,0))</f>
        <v/>
      </c>
      <c r="L37" t="str">
        <f>IF(ISERROR(VLOOKUP(A37,Veille!$A:$J,10,0)),"",VLOOKUP(A37,Veille!$A:$J,10,0))</f>
        <v/>
      </c>
    </row>
    <row r="38" spans="1:12" x14ac:dyDescent="0.25">
      <c r="A38">
        <v>9287</v>
      </c>
      <c r="B38" t="s">
        <v>29</v>
      </c>
      <c r="C38" t="s">
        <v>37</v>
      </c>
      <c r="D38" s="1">
        <v>15.36</v>
      </c>
      <c r="E38" s="1">
        <v>18.440000000000001</v>
      </c>
      <c r="F38" s="2">
        <f>IF(ISERROR(VLOOKUP(A38,'Export-tarif-cov-oct-20'!$A:$D,4,0)),"",VLOOKUP(A38,'Export-tarif-cov-oct-20'!$A:$D,4,0))</f>
        <v>12.29</v>
      </c>
      <c r="G38" s="2">
        <f t="shared" si="1"/>
        <v>3.0700000000000003</v>
      </c>
      <c r="H38" s="3">
        <f t="shared" si="2"/>
        <v>0.19986979166666669</v>
      </c>
      <c r="I38" t="str">
        <f>IF(ISERROR(VLOOKUP(A38,Veille!$A:$J,6,0)),"",VLOOKUP(A38,Veille!$A:$J,6,0))</f>
        <v/>
      </c>
      <c r="J38" t="str">
        <f>IF(ISERROR(VLOOKUP(A38,Veille!$A:$J,7,0)),"",(VLOOKUP(A38,Veille!$A:$J,7,0)))</f>
        <v/>
      </c>
      <c r="K38" t="str">
        <f>IF(ISERROR(VLOOKUP(A38,Veille!$A:$J,9,0)),"",VLOOKUP(A38,Veille!$A:$J,9,0))</f>
        <v/>
      </c>
      <c r="L38" t="str">
        <f>IF(ISERROR(VLOOKUP(A38,Veille!$A:$J,10,0)),"",VLOOKUP(A38,Veille!$A:$J,10,0))</f>
        <v/>
      </c>
    </row>
    <row r="39" spans="1:12" x14ac:dyDescent="0.25">
      <c r="A39">
        <v>9284</v>
      </c>
      <c r="B39" t="s">
        <v>29</v>
      </c>
      <c r="C39" t="s">
        <v>38</v>
      </c>
      <c r="D39" s="1">
        <v>4.08</v>
      </c>
      <c r="E39" s="1">
        <v>4.8899999999999997</v>
      </c>
      <c r="F39" s="2">
        <f>IF(ISERROR(VLOOKUP(A39,'Export-tarif-cov-oct-20'!$A:$D,4,0)),"",VLOOKUP(A39,'Export-tarif-cov-oct-20'!$A:$D,4,0))</f>
        <v>3.26</v>
      </c>
      <c r="G39" s="2">
        <f t="shared" si="1"/>
        <v>0.82000000000000028</v>
      </c>
      <c r="H39" s="3">
        <f t="shared" si="2"/>
        <v>0.20098039215686281</v>
      </c>
      <c r="I39" t="str">
        <f>IF(ISERROR(VLOOKUP(A39,Veille!$A:$J,6,0)),"",VLOOKUP(A39,Veille!$A:$J,6,0))</f>
        <v/>
      </c>
      <c r="J39" t="str">
        <f>IF(ISERROR(VLOOKUP(A39,Veille!$A:$J,7,0)),"",(VLOOKUP(A39,Veille!$A:$J,7,0)))</f>
        <v/>
      </c>
      <c r="K39" t="str">
        <f>IF(ISERROR(VLOOKUP(A39,Veille!$A:$J,9,0)),"",VLOOKUP(A39,Veille!$A:$J,9,0))</f>
        <v/>
      </c>
      <c r="L39" t="str">
        <f>IF(ISERROR(VLOOKUP(A39,Veille!$A:$J,10,0)),"",VLOOKUP(A39,Veille!$A:$J,10,0))</f>
        <v/>
      </c>
    </row>
    <row r="40" spans="1:12" x14ac:dyDescent="0.25">
      <c r="A40">
        <v>9286</v>
      </c>
      <c r="B40" t="s">
        <v>29</v>
      </c>
      <c r="C40" t="s">
        <v>39</v>
      </c>
      <c r="D40" s="1">
        <v>51.06</v>
      </c>
      <c r="E40" s="1">
        <v>61.28</v>
      </c>
      <c r="F40" s="2">
        <f>IF(ISERROR(VLOOKUP(A40,'Export-tarif-cov-oct-20'!$A:$D,4,0)),"",VLOOKUP(A40,'Export-tarif-cov-oct-20'!$A:$D,4,0))</f>
        <v>40.85</v>
      </c>
      <c r="G40" s="2">
        <f t="shared" si="1"/>
        <v>10.210000000000001</v>
      </c>
      <c r="H40" s="3">
        <f t="shared" si="2"/>
        <v>0.19996083039561302</v>
      </c>
      <c r="I40" t="str">
        <f>IF(ISERROR(VLOOKUP(A40,Veille!$A:$J,6,0)),"",VLOOKUP(A40,Veille!$A:$J,6,0))</f>
        <v/>
      </c>
      <c r="J40" t="str">
        <f>IF(ISERROR(VLOOKUP(A40,Veille!$A:$J,7,0)),"",(VLOOKUP(A40,Veille!$A:$J,7,0)))</f>
        <v/>
      </c>
      <c r="K40" t="str">
        <f>IF(ISERROR(VLOOKUP(A40,Veille!$A:$J,9,0)),"",VLOOKUP(A40,Veille!$A:$J,9,0))</f>
        <v/>
      </c>
      <c r="L40" t="str">
        <f>IF(ISERROR(VLOOKUP(A40,Veille!$A:$J,10,0)),"",VLOOKUP(A40,Veille!$A:$J,10,0))</f>
        <v/>
      </c>
    </row>
    <row r="41" spans="1:12" x14ac:dyDescent="0.25">
      <c r="A41">
        <v>9333</v>
      </c>
      <c r="B41" t="s">
        <v>29</v>
      </c>
      <c r="C41" t="s">
        <v>40</v>
      </c>
      <c r="D41" s="1">
        <v>8.49</v>
      </c>
      <c r="E41" s="1">
        <v>10.19</v>
      </c>
      <c r="F41" s="2">
        <f>IF(ISERROR(VLOOKUP(A41,'Export-tarif-cov-oct-20'!$A:$D,4,0)),"",VLOOKUP(A41,'Export-tarif-cov-oct-20'!$A:$D,4,0))</f>
        <v>6.79</v>
      </c>
      <c r="G41" s="2">
        <f t="shared" si="1"/>
        <v>1.7000000000000002</v>
      </c>
      <c r="H41" s="3">
        <f t="shared" si="2"/>
        <v>0.20023557126030625</v>
      </c>
      <c r="I41" t="str">
        <f>IF(ISERROR(VLOOKUP(A41,Veille!$A:$J,6,0)),"",VLOOKUP(A41,Veille!$A:$J,6,0))</f>
        <v/>
      </c>
      <c r="J41" t="str">
        <f>IF(ISERROR(VLOOKUP(A41,Veille!$A:$J,7,0)),"",(VLOOKUP(A41,Veille!$A:$J,7,0)))</f>
        <v/>
      </c>
      <c r="K41" t="str">
        <f>IF(ISERROR(VLOOKUP(A41,Veille!$A:$J,9,0)),"",VLOOKUP(A41,Veille!$A:$J,9,0))</f>
        <v/>
      </c>
      <c r="L41" t="str">
        <f>IF(ISERROR(VLOOKUP(A41,Veille!$A:$J,10,0)),"",VLOOKUP(A41,Veille!$A:$J,10,0))</f>
        <v/>
      </c>
    </row>
    <row r="42" spans="1:12" x14ac:dyDescent="0.25">
      <c r="A42">
        <v>10643</v>
      </c>
      <c r="B42" t="s">
        <v>29</v>
      </c>
      <c r="C42" t="s">
        <v>41</v>
      </c>
      <c r="D42" s="1">
        <v>11.63</v>
      </c>
      <c r="E42" s="1">
        <v>13.95</v>
      </c>
      <c r="F42" s="2">
        <f>IF(ISERROR(VLOOKUP(A42,'Export-tarif-cov-oct-20'!$A:$D,4,0)),"",VLOOKUP(A42,'Export-tarif-cov-oct-20'!$A:$D,4,0))</f>
        <v>9.3000000000000007</v>
      </c>
      <c r="G42" s="2">
        <f t="shared" si="1"/>
        <v>2.33</v>
      </c>
      <c r="H42" s="3">
        <f t="shared" si="2"/>
        <v>0.20034393809114359</v>
      </c>
      <c r="I42" t="str">
        <f>IF(ISERROR(VLOOKUP(A42,Veille!$A:$J,6,0)),"",VLOOKUP(A42,Veille!$A:$J,6,0))</f>
        <v/>
      </c>
      <c r="J42" t="str">
        <f>IF(ISERROR(VLOOKUP(A42,Veille!$A:$J,7,0)),"",(VLOOKUP(A42,Veille!$A:$J,7,0)))</f>
        <v/>
      </c>
      <c r="K42" t="str">
        <f>IF(ISERROR(VLOOKUP(A42,Veille!$A:$J,9,0)),"",VLOOKUP(A42,Veille!$A:$J,9,0))</f>
        <v/>
      </c>
      <c r="L42" t="str">
        <f>IF(ISERROR(VLOOKUP(A42,Veille!$A:$J,10,0)),"",VLOOKUP(A42,Veille!$A:$J,10,0))</f>
        <v/>
      </c>
    </row>
    <row r="43" spans="1:12" x14ac:dyDescent="0.25">
      <c r="A43">
        <v>9314</v>
      </c>
      <c r="B43" t="s">
        <v>29</v>
      </c>
      <c r="C43" t="s">
        <v>42</v>
      </c>
      <c r="D43" s="1">
        <v>4.0599999999999996</v>
      </c>
      <c r="E43" s="1">
        <v>4.88</v>
      </c>
      <c r="F43" s="2">
        <f>IF(ISERROR(VLOOKUP(A43,'Export-tarif-cov-oct-20'!$A:$D,4,0)),"",VLOOKUP(A43,'Export-tarif-cov-oct-20'!$A:$D,4,0))</f>
        <v>3.25</v>
      </c>
      <c r="G43" s="2">
        <f t="shared" si="1"/>
        <v>0.80999999999999961</v>
      </c>
      <c r="H43" s="3">
        <f t="shared" si="2"/>
        <v>0.1995073891625615</v>
      </c>
      <c r="I43" t="str">
        <f>IF(ISERROR(VLOOKUP(A43,Veille!$A:$J,6,0)),"",VLOOKUP(A43,Veille!$A:$J,6,0))</f>
        <v/>
      </c>
      <c r="J43" t="str">
        <f>IF(ISERROR(VLOOKUP(A43,Veille!$A:$J,7,0)),"",(VLOOKUP(A43,Veille!$A:$J,7,0)))</f>
        <v/>
      </c>
      <c r="K43" t="str">
        <f>IF(ISERROR(VLOOKUP(A43,Veille!$A:$J,9,0)),"",VLOOKUP(A43,Veille!$A:$J,9,0))</f>
        <v/>
      </c>
      <c r="L43" t="str">
        <f>IF(ISERROR(VLOOKUP(A43,Veille!$A:$J,10,0)),"",VLOOKUP(A43,Veille!$A:$J,10,0))</f>
        <v/>
      </c>
    </row>
    <row r="44" spans="1:12" x14ac:dyDescent="0.25">
      <c r="A44">
        <v>9311</v>
      </c>
      <c r="B44" t="s">
        <v>29</v>
      </c>
      <c r="C44" t="s">
        <v>43</v>
      </c>
      <c r="D44" s="1">
        <v>18.649999999999999</v>
      </c>
      <c r="E44" s="1">
        <v>22.38</v>
      </c>
      <c r="F44" s="2">
        <f>IF(ISERROR(VLOOKUP(A44,'Export-tarif-cov-oct-20'!$A:$D,4,0)),"",VLOOKUP(A44,'Export-tarif-cov-oct-20'!$A:$D,4,0))</f>
        <v>14.92</v>
      </c>
      <c r="G44" s="2">
        <f t="shared" si="1"/>
        <v>3.7299999999999986</v>
      </c>
      <c r="H44" s="3">
        <f t="shared" si="2"/>
        <v>0.19999999999999996</v>
      </c>
      <c r="I44" t="str">
        <f>IF(ISERROR(VLOOKUP(A44,Veille!$A:$J,6,0)),"",VLOOKUP(A44,Veille!$A:$J,6,0))</f>
        <v/>
      </c>
      <c r="J44" t="str">
        <f>IF(ISERROR(VLOOKUP(A44,Veille!$A:$J,7,0)),"",(VLOOKUP(A44,Veille!$A:$J,7,0)))</f>
        <v/>
      </c>
      <c r="K44" t="str">
        <f>IF(ISERROR(VLOOKUP(A44,Veille!$A:$J,9,0)),"",VLOOKUP(A44,Veille!$A:$J,9,0))</f>
        <v/>
      </c>
      <c r="L44" t="str">
        <f>IF(ISERROR(VLOOKUP(A44,Veille!$A:$J,10,0)),"",VLOOKUP(A44,Veille!$A:$J,10,0))</f>
        <v/>
      </c>
    </row>
    <row r="45" spans="1:12" x14ac:dyDescent="0.25">
      <c r="A45">
        <v>9335</v>
      </c>
      <c r="B45" t="s">
        <v>29</v>
      </c>
      <c r="C45" t="s">
        <v>44</v>
      </c>
      <c r="D45" s="1">
        <v>8.9499999999999993</v>
      </c>
      <c r="E45" s="1">
        <v>10.74</v>
      </c>
      <c r="F45" s="2">
        <f>IF(ISERROR(VLOOKUP(A45,'Export-tarif-cov-oct-20'!$A:$D,4,0)),"",VLOOKUP(A45,'Export-tarif-cov-oct-20'!$A:$D,4,0))</f>
        <v>7.16</v>
      </c>
      <c r="G45" s="2">
        <f t="shared" si="1"/>
        <v>1.7899999999999991</v>
      </c>
      <c r="H45" s="3">
        <f t="shared" si="2"/>
        <v>0.19999999999999993</v>
      </c>
      <c r="I45" t="str">
        <f>IF(ISERROR(VLOOKUP(A45,Veille!$A:$J,6,0)),"",VLOOKUP(A45,Veille!$A:$J,6,0))</f>
        <v/>
      </c>
      <c r="J45" t="str">
        <f>IF(ISERROR(VLOOKUP(A45,Veille!$A:$J,7,0)),"",(VLOOKUP(A45,Veille!$A:$J,7,0)))</f>
        <v/>
      </c>
      <c r="K45" t="str">
        <f>IF(ISERROR(VLOOKUP(A45,Veille!$A:$J,9,0)),"",VLOOKUP(A45,Veille!$A:$J,9,0))</f>
        <v/>
      </c>
      <c r="L45" t="str">
        <f>IF(ISERROR(VLOOKUP(A45,Veille!$A:$J,10,0)),"",VLOOKUP(A45,Veille!$A:$J,10,0))</f>
        <v/>
      </c>
    </row>
    <row r="46" spans="1:12" x14ac:dyDescent="0.25">
      <c r="A46">
        <v>10917</v>
      </c>
      <c r="B46" t="s">
        <v>29</v>
      </c>
      <c r="C46" t="s">
        <v>45</v>
      </c>
      <c r="D46" s="1">
        <v>17.43</v>
      </c>
      <c r="E46" s="1">
        <v>20.91</v>
      </c>
      <c r="F46" s="2">
        <f>IF(ISERROR(VLOOKUP(A46,'Export-tarif-cov-oct-20'!$A:$D,4,0)),"",VLOOKUP(A46,'Export-tarif-cov-oct-20'!$A:$D,4,0))</f>
        <v>13.94</v>
      </c>
      <c r="G46" s="2">
        <f t="shared" si="1"/>
        <v>3.49</v>
      </c>
      <c r="H46" s="3">
        <f t="shared" si="2"/>
        <v>0.2002294893861159</v>
      </c>
      <c r="I46" t="str">
        <f>IF(ISERROR(VLOOKUP(A46,Veille!$A:$J,6,0)),"",VLOOKUP(A46,Veille!$A:$J,6,0))</f>
        <v/>
      </c>
      <c r="J46" t="str">
        <f>IF(ISERROR(VLOOKUP(A46,Veille!$A:$J,7,0)),"",(VLOOKUP(A46,Veille!$A:$J,7,0)))</f>
        <v/>
      </c>
      <c r="K46" t="str">
        <f>IF(ISERROR(VLOOKUP(A46,Veille!$A:$J,9,0)),"",VLOOKUP(A46,Veille!$A:$J,9,0))</f>
        <v/>
      </c>
      <c r="L46" t="str">
        <f>IF(ISERROR(VLOOKUP(A46,Veille!$A:$J,10,0)),"",VLOOKUP(A46,Veille!$A:$J,10,0))</f>
        <v/>
      </c>
    </row>
    <row r="47" spans="1:12" x14ac:dyDescent="0.25">
      <c r="A47">
        <v>10918</v>
      </c>
      <c r="B47" t="s">
        <v>29</v>
      </c>
      <c r="C47" t="s">
        <v>46</v>
      </c>
      <c r="D47" s="1">
        <v>5.3</v>
      </c>
      <c r="E47" s="1">
        <v>6.36</v>
      </c>
      <c r="F47" s="2">
        <f>IF(ISERROR(VLOOKUP(A47,'Export-tarif-cov-oct-20'!$A:$D,4,0)),"",VLOOKUP(A47,'Export-tarif-cov-oct-20'!$A:$D,4,0))</f>
        <v>4.24</v>
      </c>
      <c r="G47" s="2">
        <f t="shared" si="1"/>
        <v>1.0599999999999996</v>
      </c>
      <c r="H47" s="3">
        <f t="shared" si="2"/>
        <v>0.19999999999999993</v>
      </c>
      <c r="I47" t="str">
        <f>IF(ISERROR(VLOOKUP(A47,Veille!$A:$J,6,0)),"",VLOOKUP(A47,Veille!$A:$J,6,0))</f>
        <v/>
      </c>
      <c r="J47" t="str">
        <f>IF(ISERROR(VLOOKUP(A47,Veille!$A:$J,7,0)),"",(VLOOKUP(A47,Veille!$A:$J,7,0)))</f>
        <v/>
      </c>
      <c r="K47" t="str">
        <f>IF(ISERROR(VLOOKUP(A47,Veille!$A:$J,9,0)),"",VLOOKUP(A47,Veille!$A:$J,9,0))</f>
        <v/>
      </c>
      <c r="L47" t="str">
        <f>IF(ISERROR(VLOOKUP(A47,Veille!$A:$J,10,0)),"",VLOOKUP(A47,Veille!$A:$J,10,0))</f>
        <v/>
      </c>
    </row>
    <row r="48" spans="1:12" x14ac:dyDescent="0.25">
      <c r="A48">
        <v>10916</v>
      </c>
      <c r="B48" t="s">
        <v>29</v>
      </c>
      <c r="C48" t="s">
        <v>47</v>
      </c>
      <c r="D48" s="1">
        <v>6.99</v>
      </c>
      <c r="E48" s="1">
        <v>8.39</v>
      </c>
      <c r="F48" s="2">
        <f>IF(ISERROR(VLOOKUP(A48,'Export-tarif-cov-oct-20'!$A:$D,4,0)),"",VLOOKUP(A48,'Export-tarif-cov-oct-20'!$A:$D,4,0))</f>
        <v>5.59</v>
      </c>
      <c r="G48" s="2">
        <f t="shared" si="1"/>
        <v>1.4000000000000004</v>
      </c>
      <c r="H48" s="3">
        <f t="shared" si="2"/>
        <v>0.20028612303290419</v>
      </c>
      <c r="I48" t="str">
        <f>IF(ISERROR(VLOOKUP(A48,Veille!$A:$J,6,0)),"",VLOOKUP(A48,Veille!$A:$J,6,0))</f>
        <v/>
      </c>
      <c r="J48" t="str">
        <f>IF(ISERROR(VLOOKUP(A48,Veille!$A:$J,7,0)),"",(VLOOKUP(A48,Veille!$A:$J,7,0)))</f>
        <v/>
      </c>
      <c r="K48" t="str">
        <f>IF(ISERROR(VLOOKUP(A48,Veille!$A:$J,9,0)),"",VLOOKUP(A48,Veille!$A:$J,9,0))</f>
        <v/>
      </c>
      <c r="L48" t="str">
        <f>IF(ISERROR(VLOOKUP(A48,Veille!$A:$J,10,0)),"",VLOOKUP(A48,Veille!$A:$J,10,0))</f>
        <v/>
      </c>
    </row>
    <row r="49" spans="1:12" x14ac:dyDescent="0.25">
      <c r="A49">
        <v>9288</v>
      </c>
      <c r="B49" t="s">
        <v>29</v>
      </c>
      <c r="C49" t="s">
        <v>48</v>
      </c>
      <c r="D49" s="1">
        <v>3.68</v>
      </c>
      <c r="E49" s="1">
        <v>4.41</v>
      </c>
      <c r="F49" s="2">
        <f>IF(ISERROR(VLOOKUP(A49,'Export-tarif-cov-oct-20'!$A:$D,4,0)),"",VLOOKUP(A49,'Export-tarif-cov-oct-20'!$A:$D,4,0))</f>
        <v>2.94</v>
      </c>
      <c r="G49" s="2">
        <f t="shared" si="1"/>
        <v>0.74000000000000021</v>
      </c>
      <c r="H49" s="3">
        <f t="shared" si="2"/>
        <v>0.20108695652173919</v>
      </c>
      <c r="I49" t="str">
        <f>IF(ISERROR(VLOOKUP(A49,Veille!$A:$J,6,0)),"",VLOOKUP(A49,Veille!$A:$J,6,0))</f>
        <v/>
      </c>
      <c r="J49" t="str">
        <f>IF(ISERROR(VLOOKUP(A49,Veille!$A:$J,7,0)),"",(VLOOKUP(A49,Veille!$A:$J,7,0)))</f>
        <v/>
      </c>
      <c r="K49" t="str">
        <f>IF(ISERROR(VLOOKUP(A49,Veille!$A:$J,9,0)),"",VLOOKUP(A49,Veille!$A:$J,9,0))</f>
        <v/>
      </c>
      <c r="L49" t="str">
        <f>IF(ISERROR(VLOOKUP(A49,Veille!$A:$J,10,0)),"",VLOOKUP(A49,Veille!$A:$J,10,0))</f>
        <v/>
      </c>
    </row>
    <row r="50" spans="1:12" x14ac:dyDescent="0.25">
      <c r="A50">
        <v>9289</v>
      </c>
      <c r="B50" t="s">
        <v>29</v>
      </c>
      <c r="C50" t="s">
        <v>49</v>
      </c>
      <c r="D50" s="1">
        <v>15.05</v>
      </c>
      <c r="E50" s="1">
        <v>18.059999999999999</v>
      </c>
      <c r="F50" s="2">
        <f>IF(ISERROR(VLOOKUP(A50,'Export-tarif-cov-oct-20'!$A:$D,4,0)),"",VLOOKUP(A50,'Export-tarif-cov-oct-20'!$A:$D,4,0))</f>
        <v>12.04</v>
      </c>
      <c r="G50" s="2">
        <f t="shared" si="1"/>
        <v>3.0100000000000016</v>
      </c>
      <c r="H50" s="3">
        <f t="shared" si="2"/>
        <v>0.20000000000000009</v>
      </c>
      <c r="I50" t="str">
        <f>IF(ISERROR(VLOOKUP(A50,Veille!$A:$J,6,0)),"",VLOOKUP(A50,Veille!$A:$J,6,0))</f>
        <v/>
      </c>
      <c r="J50" t="str">
        <f>IF(ISERROR(VLOOKUP(A50,Veille!$A:$J,7,0)),"",(VLOOKUP(A50,Veille!$A:$J,7,0)))</f>
        <v/>
      </c>
      <c r="K50" t="str">
        <f>IF(ISERROR(VLOOKUP(A50,Veille!$A:$J,9,0)),"",VLOOKUP(A50,Veille!$A:$J,9,0))</f>
        <v/>
      </c>
      <c r="L50" t="str">
        <f>IF(ISERROR(VLOOKUP(A50,Veille!$A:$J,10,0)),"",VLOOKUP(A50,Veille!$A:$J,10,0))</f>
        <v/>
      </c>
    </row>
    <row r="51" spans="1:12" x14ac:dyDescent="0.25">
      <c r="A51">
        <v>9292</v>
      </c>
      <c r="B51" t="s">
        <v>29</v>
      </c>
      <c r="C51" t="s">
        <v>50</v>
      </c>
      <c r="D51" s="1">
        <v>45.31</v>
      </c>
      <c r="E51" s="1">
        <v>54.38</v>
      </c>
      <c r="F51" s="2">
        <f>IF(ISERROR(VLOOKUP(A51,'Export-tarif-cov-oct-20'!$A:$D,4,0)),"",VLOOKUP(A51,'Export-tarif-cov-oct-20'!$A:$D,4,0))</f>
        <v>36.25</v>
      </c>
      <c r="G51" s="2">
        <f t="shared" si="1"/>
        <v>9.0600000000000023</v>
      </c>
      <c r="H51" s="3">
        <f t="shared" si="2"/>
        <v>0.19995585963363499</v>
      </c>
      <c r="I51" t="str">
        <f>IF(ISERROR(VLOOKUP(A51,Veille!$A:$J,6,0)),"",VLOOKUP(A51,Veille!$A:$J,6,0))</f>
        <v/>
      </c>
      <c r="J51" t="str">
        <f>IF(ISERROR(VLOOKUP(A51,Veille!$A:$J,7,0)),"",(VLOOKUP(A51,Veille!$A:$J,7,0)))</f>
        <v/>
      </c>
      <c r="K51" t="str">
        <f>IF(ISERROR(VLOOKUP(A51,Veille!$A:$J,9,0)),"",VLOOKUP(A51,Veille!$A:$J,9,0))</f>
        <v/>
      </c>
      <c r="L51" t="str">
        <f>IF(ISERROR(VLOOKUP(A51,Veille!$A:$J,10,0)),"",VLOOKUP(A51,Veille!$A:$J,10,0))</f>
        <v/>
      </c>
    </row>
    <row r="52" spans="1:12" x14ac:dyDescent="0.25">
      <c r="A52">
        <v>9331</v>
      </c>
      <c r="B52" t="s">
        <v>29</v>
      </c>
      <c r="C52" t="s">
        <v>51</v>
      </c>
      <c r="D52" s="1">
        <v>7.65</v>
      </c>
      <c r="E52" s="1">
        <v>9.18</v>
      </c>
      <c r="F52" s="2">
        <f>IF(ISERROR(VLOOKUP(A52,'Export-tarif-cov-oct-20'!$A:$D,4,0)),"",VLOOKUP(A52,'Export-tarif-cov-oct-20'!$A:$D,4,0))</f>
        <v>6.12</v>
      </c>
      <c r="G52" s="2">
        <f t="shared" si="1"/>
        <v>1.5300000000000002</v>
      </c>
      <c r="H52" s="3">
        <f t="shared" si="2"/>
        <v>0.2</v>
      </c>
      <c r="I52" t="str">
        <f>IF(ISERROR(VLOOKUP(A52,Veille!$A:$J,6,0)),"",VLOOKUP(A52,Veille!$A:$J,6,0))</f>
        <v/>
      </c>
      <c r="J52" t="str">
        <f>IF(ISERROR(VLOOKUP(A52,Veille!$A:$J,7,0)),"",(VLOOKUP(A52,Veille!$A:$J,7,0)))</f>
        <v/>
      </c>
      <c r="K52" t="str">
        <f>IF(ISERROR(VLOOKUP(A52,Veille!$A:$J,9,0)),"",VLOOKUP(A52,Veille!$A:$J,9,0))</f>
        <v/>
      </c>
      <c r="L52" t="str">
        <f>IF(ISERROR(VLOOKUP(A52,Veille!$A:$J,10,0)),"",VLOOKUP(A52,Veille!$A:$J,10,0))</f>
        <v/>
      </c>
    </row>
    <row r="53" spans="1:12" x14ac:dyDescent="0.25">
      <c r="A53">
        <v>9294</v>
      </c>
      <c r="B53" t="s">
        <v>29</v>
      </c>
      <c r="C53" t="s">
        <v>52</v>
      </c>
      <c r="D53" s="1">
        <v>3.95</v>
      </c>
      <c r="E53" s="1">
        <v>4.74</v>
      </c>
      <c r="F53" s="2">
        <f>IF(ISERROR(VLOOKUP(A53,'Export-tarif-cov-oct-20'!$A:$D,4,0)),"",VLOOKUP(A53,'Export-tarif-cov-oct-20'!$A:$D,4,0))</f>
        <v>3.16</v>
      </c>
      <c r="G53" s="2">
        <f t="shared" si="1"/>
        <v>0.79</v>
      </c>
      <c r="H53" s="3">
        <f t="shared" si="2"/>
        <v>0.2</v>
      </c>
      <c r="I53" t="str">
        <f>IF(ISERROR(VLOOKUP(A53,Veille!$A:$J,6,0)),"",VLOOKUP(A53,Veille!$A:$J,6,0))</f>
        <v/>
      </c>
      <c r="J53" t="str">
        <f>IF(ISERROR(VLOOKUP(A53,Veille!$A:$J,7,0)),"",(VLOOKUP(A53,Veille!$A:$J,7,0)))</f>
        <v/>
      </c>
      <c r="K53" t="str">
        <f>IF(ISERROR(VLOOKUP(A53,Veille!$A:$J,9,0)),"",VLOOKUP(A53,Veille!$A:$J,9,0))</f>
        <v/>
      </c>
      <c r="L53" t="str">
        <f>IF(ISERROR(VLOOKUP(A53,Veille!$A:$J,10,0)),"",VLOOKUP(A53,Veille!$A:$J,10,0))</f>
        <v/>
      </c>
    </row>
    <row r="54" spans="1:12" x14ac:dyDescent="0.25">
      <c r="A54">
        <v>9293</v>
      </c>
      <c r="B54" t="s">
        <v>29</v>
      </c>
      <c r="C54" t="s">
        <v>53</v>
      </c>
      <c r="D54" s="1">
        <v>16.54</v>
      </c>
      <c r="E54" s="1">
        <v>19.850000000000001</v>
      </c>
      <c r="F54" s="2">
        <f>IF(ISERROR(VLOOKUP(A54,'Export-tarif-cov-oct-20'!$A:$D,4,0)),"",VLOOKUP(A54,'Export-tarif-cov-oct-20'!$A:$D,4,0))</f>
        <v>13.23</v>
      </c>
      <c r="G54" s="2">
        <f t="shared" si="1"/>
        <v>3.3099999999999987</v>
      </c>
      <c r="H54" s="3">
        <f t="shared" si="2"/>
        <v>0.20012091898428047</v>
      </c>
      <c r="I54" t="str">
        <f>IF(ISERROR(VLOOKUP(A54,Veille!$A:$J,6,0)),"",VLOOKUP(A54,Veille!$A:$J,6,0))</f>
        <v/>
      </c>
      <c r="J54" t="str">
        <f>IF(ISERROR(VLOOKUP(A54,Veille!$A:$J,7,0)),"",(VLOOKUP(A54,Veille!$A:$J,7,0)))</f>
        <v/>
      </c>
      <c r="K54" t="str">
        <f>IF(ISERROR(VLOOKUP(A54,Veille!$A:$J,9,0)),"",VLOOKUP(A54,Veille!$A:$J,9,0))</f>
        <v/>
      </c>
      <c r="L54" t="str">
        <f>IF(ISERROR(VLOOKUP(A54,Veille!$A:$J,10,0)),"",VLOOKUP(A54,Veille!$A:$J,10,0))</f>
        <v/>
      </c>
    </row>
    <row r="55" spans="1:12" x14ac:dyDescent="0.25">
      <c r="A55">
        <v>9336</v>
      </c>
      <c r="B55" t="s">
        <v>29</v>
      </c>
      <c r="C55" t="s">
        <v>54</v>
      </c>
      <c r="D55" s="1">
        <v>8.4</v>
      </c>
      <c r="E55" s="1">
        <v>10.08</v>
      </c>
      <c r="F55" s="2">
        <f>IF(ISERROR(VLOOKUP(A55,'Export-tarif-cov-oct-20'!$A:$D,4,0)),"",VLOOKUP(A55,'Export-tarif-cov-oct-20'!$A:$D,4,0))</f>
        <v>6.72</v>
      </c>
      <c r="G55" s="2">
        <f t="shared" si="1"/>
        <v>1.6800000000000006</v>
      </c>
      <c r="H55" s="3">
        <f t="shared" si="2"/>
        <v>0.20000000000000007</v>
      </c>
      <c r="I55" t="str">
        <f>IF(ISERROR(VLOOKUP(A55,Veille!$A:$J,6,0)),"",VLOOKUP(A55,Veille!$A:$J,6,0))</f>
        <v/>
      </c>
      <c r="J55" t="str">
        <f>IF(ISERROR(VLOOKUP(A55,Veille!$A:$J,7,0)),"",(VLOOKUP(A55,Veille!$A:$J,7,0)))</f>
        <v/>
      </c>
      <c r="K55" t="str">
        <f>IF(ISERROR(VLOOKUP(A55,Veille!$A:$J,9,0)),"",VLOOKUP(A55,Veille!$A:$J,9,0))</f>
        <v/>
      </c>
      <c r="L55" t="str">
        <f>IF(ISERROR(VLOOKUP(A55,Veille!$A:$J,10,0)),"",VLOOKUP(A55,Veille!$A:$J,10,0))</f>
        <v/>
      </c>
    </row>
    <row r="56" spans="1:12" x14ac:dyDescent="0.25">
      <c r="A56">
        <v>9295</v>
      </c>
      <c r="B56" t="s">
        <v>29</v>
      </c>
      <c r="C56" t="s">
        <v>55</v>
      </c>
      <c r="D56" s="1">
        <v>3.99</v>
      </c>
      <c r="E56" s="1">
        <v>4.79</v>
      </c>
      <c r="F56" s="2">
        <f>IF(ISERROR(VLOOKUP(A56,'Export-tarif-cov-oct-20'!$A:$D,4,0)),"",VLOOKUP(A56,'Export-tarif-cov-oct-20'!$A:$D,4,0))</f>
        <v>3.19</v>
      </c>
      <c r="G56" s="2">
        <f t="shared" si="1"/>
        <v>0.80000000000000027</v>
      </c>
      <c r="H56" s="3">
        <f t="shared" si="2"/>
        <v>0.20050125313283212</v>
      </c>
      <c r="I56" t="str">
        <f>IF(ISERROR(VLOOKUP(A56,Veille!$A:$J,6,0)),"",VLOOKUP(A56,Veille!$A:$J,6,0))</f>
        <v/>
      </c>
      <c r="J56" t="str">
        <f>IF(ISERROR(VLOOKUP(A56,Veille!$A:$J,7,0)),"",(VLOOKUP(A56,Veille!$A:$J,7,0)))</f>
        <v/>
      </c>
      <c r="K56" t="str">
        <f>IF(ISERROR(VLOOKUP(A56,Veille!$A:$J,9,0)),"",VLOOKUP(A56,Veille!$A:$J,9,0))</f>
        <v/>
      </c>
      <c r="L56" t="str">
        <f>IF(ISERROR(VLOOKUP(A56,Veille!$A:$J,10,0)),"",VLOOKUP(A56,Veille!$A:$J,10,0))</f>
        <v/>
      </c>
    </row>
    <row r="57" spans="1:12" x14ac:dyDescent="0.25">
      <c r="A57">
        <v>9296</v>
      </c>
      <c r="B57" t="s">
        <v>29</v>
      </c>
      <c r="C57" t="s">
        <v>56</v>
      </c>
      <c r="D57" s="1">
        <v>18.71</v>
      </c>
      <c r="E57" s="1">
        <v>22.46</v>
      </c>
      <c r="F57" s="2">
        <f>IF(ISERROR(VLOOKUP(A57,'Export-tarif-cov-oct-20'!$A:$D,4,0)),"",VLOOKUP(A57,'Export-tarif-cov-oct-20'!$A:$D,4,0))</f>
        <v>14.97</v>
      </c>
      <c r="G57" s="2">
        <f t="shared" si="1"/>
        <v>3.74</v>
      </c>
      <c r="H57" s="3">
        <f t="shared" si="2"/>
        <v>0.19989310529128809</v>
      </c>
      <c r="I57" t="str">
        <f>IF(ISERROR(VLOOKUP(A57,Veille!$A:$J,6,0)),"",VLOOKUP(A57,Veille!$A:$J,6,0))</f>
        <v/>
      </c>
      <c r="J57" t="str">
        <f>IF(ISERROR(VLOOKUP(A57,Veille!$A:$J,7,0)),"",(VLOOKUP(A57,Veille!$A:$J,7,0)))</f>
        <v/>
      </c>
      <c r="K57" t="str">
        <f>IF(ISERROR(VLOOKUP(A57,Veille!$A:$J,9,0)),"",VLOOKUP(A57,Veille!$A:$J,9,0))</f>
        <v/>
      </c>
      <c r="L57" t="str">
        <f>IF(ISERROR(VLOOKUP(A57,Veille!$A:$J,10,0)),"",VLOOKUP(A57,Veille!$A:$J,10,0))</f>
        <v/>
      </c>
    </row>
    <row r="58" spans="1:12" x14ac:dyDescent="0.25">
      <c r="A58">
        <v>9337</v>
      </c>
      <c r="B58" t="s">
        <v>29</v>
      </c>
      <c r="C58" t="s">
        <v>57</v>
      </c>
      <c r="D58" s="1">
        <v>8.49</v>
      </c>
      <c r="E58" s="1">
        <v>10.19</v>
      </c>
      <c r="F58" s="2">
        <f>IF(ISERROR(VLOOKUP(A58,'Export-tarif-cov-oct-20'!$A:$D,4,0)),"",VLOOKUP(A58,'Export-tarif-cov-oct-20'!$A:$D,4,0))</f>
        <v>6.79</v>
      </c>
      <c r="G58" s="2">
        <f t="shared" si="1"/>
        <v>1.7000000000000002</v>
      </c>
      <c r="H58" s="3">
        <f t="shared" si="2"/>
        <v>0.20023557126030625</v>
      </c>
      <c r="I58" t="str">
        <f>IF(ISERROR(VLOOKUP(A58,Veille!$A:$J,6,0)),"",VLOOKUP(A58,Veille!$A:$J,6,0))</f>
        <v/>
      </c>
      <c r="J58" t="str">
        <f>IF(ISERROR(VLOOKUP(A58,Veille!$A:$J,7,0)),"",(VLOOKUP(A58,Veille!$A:$J,7,0)))</f>
        <v/>
      </c>
      <c r="K58" t="str">
        <f>IF(ISERROR(VLOOKUP(A58,Veille!$A:$J,9,0)),"",VLOOKUP(A58,Veille!$A:$J,9,0))</f>
        <v/>
      </c>
      <c r="L58" t="str">
        <f>IF(ISERROR(VLOOKUP(A58,Veille!$A:$J,10,0)),"",VLOOKUP(A58,Veille!$A:$J,10,0))</f>
        <v/>
      </c>
    </row>
    <row r="59" spans="1:12" x14ac:dyDescent="0.25">
      <c r="A59">
        <v>9297</v>
      </c>
      <c r="B59" t="s">
        <v>29</v>
      </c>
      <c r="C59" t="s">
        <v>58</v>
      </c>
      <c r="D59" s="1">
        <v>3.74</v>
      </c>
      <c r="E59" s="1">
        <v>4.49</v>
      </c>
      <c r="F59" s="2">
        <f>IF(ISERROR(VLOOKUP(A59,'Export-tarif-cov-oct-20'!$A:$D,4,0)),"",VLOOKUP(A59,'Export-tarif-cov-oct-20'!$A:$D,4,0))</f>
        <v>2.99</v>
      </c>
      <c r="G59" s="2">
        <f t="shared" si="1"/>
        <v>0.75</v>
      </c>
      <c r="H59" s="3">
        <f t="shared" si="2"/>
        <v>0.20053475935828877</v>
      </c>
      <c r="I59" t="str">
        <f>IF(ISERROR(VLOOKUP(A59,Veille!$A:$J,6,0)),"",VLOOKUP(A59,Veille!$A:$J,6,0))</f>
        <v/>
      </c>
      <c r="J59" t="str">
        <f>IF(ISERROR(VLOOKUP(A59,Veille!$A:$J,7,0)),"",(VLOOKUP(A59,Veille!$A:$J,7,0)))</f>
        <v/>
      </c>
      <c r="K59" t="str">
        <f>IF(ISERROR(VLOOKUP(A59,Veille!$A:$J,9,0)),"",VLOOKUP(A59,Veille!$A:$J,9,0))</f>
        <v/>
      </c>
      <c r="L59" t="str">
        <f>IF(ISERROR(VLOOKUP(A59,Veille!$A:$J,10,0)),"",VLOOKUP(A59,Veille!$A:$J,10,0))</f>
        <v/>
      </c>
    </row>
    <row r="60" spans="1:12" x14ac:dyDescent="0.25">
      <c r="A60">
        <v>9298</v>
      </c>
      <c r="B60" t="s">
        <v>29</v>
      </c>
      <c r="C60" t="s">
        <v>59</v>
      </c>
      <c r="D60" s="1">
        <v>17.11</v>
      </c>
      <c r="E60" s="1">
        <v>20.54</v>
      </c>
      <c r="F60" s="2">
        <f>IF(ISERROR(VLOOKUP(A60,'Export-tarif-cov-oct-20'!$A:$D,4,0)),"",VLOOKUP(A60,'Export-tarif-cov-oct-20'!$A:$D,4,0))</f>
        <v>13.69</v>
      </c>
      <c r="G60" s="2">
        <f t="shared" si="1"/>
        <v>3.42</v>
      </c>
      <c r="H60" s="3">
        <f t="shared" si="2"/>
        <v>0.19988310929281122</v>
      </c>
      <c r="I60" t="str">
        <f>IF(ISERROR(VLOOKUP(A60,Veille!$A:$J,6,0)),"",VLOOKUP(A60,Veille!$A:$J,6,0))</f>
        <v/>
      </c>
      <c r="J60" t="str">
        <f>IF(ISERROR(VLOOKUP(A60,Veille!$A:$J,7,0)),"",(VLOOKUP(A60,Veille!$A:$J,7,0)))</f>
        <v/>
      </c>
      <c r="K60" t="str">
        <f>IF(ISERROR(VLOOKUP(A60,Veille!$A:$J,9,0)),"",VLOOKUP(A60,Veille!$A:$J,9,0))</f>
        <v/>
      </c>
      <c r="L60" t="str">
        <f>IF(ISERROR(VLOOKUP(A60,Veille!$A:$J,10,0)),"",VLOOKUP(A60,Veille!$A:$J,10,0))</f>
        <v/>
      </c>
    </row>
    <row r="61" spans="1:12" x14ac:dyDescent="0.25">
      <c r="A61">
        <v>9340</v>
      </c>
      <c r="B61" t="s">
        <v>29</v>
      </c>
      <c r="C61" t="s">
        <v>60</v>
      </c>
      <c r="D61" s="1">
        <v>8.4</v>
      </c>
      <c r="E61" s="1">
        <v>10.08</v>
      </c>
      <c r="F61" s="2">
        <f>IF(ISERROR(VLOOKUP(A61,'Export-tarif-cov-oct-20'!$A:$D,4,0)),"",VLOOKUP(A61,'Export-tarif-cov-oct-20'!$A:$D,4,0))</f>
        <v>6.72</v>
      </c>
      <c r="G61" s="2">
        <f t="shared" si="1"/>
        <v>1.6800000000000006</v>
      </c>
      <c r="H61" s="3">
        <f t="shared" si="2"/>
        <v>0.20000000000000007</v>
      </c>
      <c r="I61" t="str">
        <f>IF(ISERROR(VLOOKUP(A61,Veille!$A:$J,6,0)),"",VLOOKUP(A61,Veille!$A:$J,6,0))</f>
        <v/>
      </c>
      <c r="J61" t="str">
        <f>IF(ISERROR(VLOOKUP(A61,Veille!$A:$J,7,0)),"",(VLOOKUP(A61,Veille!$A:$J,7,0)))</f>
        <v/>
      </c>
      <c r="K61" t="str">
        <f>IF(ISERROR(VLOOKUP(A61,Veille!$A:$J,9,0)),"",VLOOKUP(A61,Veille!$A:$J,9,0))</f>
        <v/>
      </c>
      <c r="L61" t="str">
        <f>IF(ISERROR(VLOOKUP(A61,Veille!$A:$J,10,0)),"",VLOOKUP(A61,Veille!$A:$J,10,0))</f>
        <v/>
      </c>
    </row>
    <row r="62" spans="1:12" x14ac:dyDescent="0.25">
      <c r="A62">
        <v>10644</v>
      </c>
      <c r="B62" t="s">
        <v>29</v>
      </c>
      <c r="C62" t="s">
        <v>61</v>
      </c>
      <c r="D62" s="1">
        <v>11.63</v>
      </c>
      <c r="E62" s="1">
        <v>13.95</v>
      </c>
      <c r="F62" s="2">
        <f>IF(ISERROR(VLOOKUP(A62,'Export-tarif-cov-oct-20'!$A:$D,4,0)),"",VLOOKUP(A62,'Export-tarif-cov-oct-20'!$A:$D,4,0))</f>
        <v>9.3000000000000007</v>
      </c>
      <c r="G62" s="2">
        <f t="shared" si="1"/>
        <v>2.33</v>
      </c>
      <c r="H62" s="3">
        <f t="shared" si="2"/>
        <v>0.20034393809114359</v>
      </c>
      <c r="I62" t="str">
        <f>IF(ISERROR(VLOOKUP(A62,Veille!$A:$J,6,0)),"",VLOOKUP(A62,Veille!$A:$J,6,0))</f>
        <v/>
      </c>
      <c r="J62" t="str">
        <f>IF(ISERROR(VLOOKUP(A62,Veille!$A:$J,7,0)),"",(VLOOKUP(A62,Veille!$A:$J,7,0)))</f>
        <v/>
      </c>
      <c r="K62" t="str">
        <f>IF(ISERROR(VLOOKUP(A62,Veille!$A:$J,9,0)),"",VLOOKUP(A62,Veille!$A:$J,9,0))</f>
        <v/>
      </c>
      <c r="L62" t="str">
        <f>IF(ISERROR(VLOOKUP(A62,Veille!$A:$J,10,0)),"",VLOOKUP(A62,Veille!$A:$J,10,0))</f>
        <v/>
      </c>
    </row>
    <row r="63" spans="1:12" x14ac:dyDescent="0.25">
      <c r="A63">
        <v>9299</v>
      </c>
      <c r="B63" t="s">
        <v>29</v>
      </c>
      <c r="C63" t="s">
        <v>62</v>
      </c>
      <c r="D63" s="1">
        <v>3.96</v>
      </c>
      <c r="E63" s="1">
        <v>4.76</v>
      </c>
      <c r="F63" s="2">
        <f>IF(ISERROR(VLOOKUP(A63,'Export-tarif-cov-oct-20'!$A:$D,4,0)),"",VLOOKUP(A63,'Export-tarif-cov-oct-20'!$A:$D,4,0))</f>
        <v>3.17</v>
      </c>
      <c r="G63" s="2">
        <f t="shared" si="1"/>
        <v>0.79</v>
      </c>
      <c r="H63" s="3">
        <f t="shared" si="2"/>
        <v>0.1994949494949495</v>
      </c>
      <c r="I63" t="str">
        <f>IF(ISERROR(VLOOKUP(A63,Veille!$A:$J,6,0)),"",VLOOKUP(A63,Veille!$A:$J,6,0))</f>
        <v/>
      </c>
      <c r="J63" t="str">
        <f>IF(ISERROR(VLOOKUP(A63,Veille!$A:$J,7,0)),"",(VLOOKUP(A63,Veille!$A:$J,7,0)))</f>
        <v/>
      </c>
      <c r="K63" t="str">
        <f>IF(ISERROR(VLOOKUP(A63,Veille!$A:$J,9,0)),"",VLOOKUP(A63,Veille!$A:$J,9,0))</f>
        <v/>
      </c>
      <c r="L63" t="str">
        <f>IF(ISERROR(VLOOKUP(A63,Veille!$A:$J,10,0)),"",VLOOKUP(A63,Veille!$A:$J,10,0))</f>
        <v/>
      </c>
    </row>
    <row r="64" spans="1:12" x14ac:dyDescent="0.25">
      <c r="A64">
        <v>9300</v>
      </c>
      <c r="B64" t="s">
        <v>29</v>
      </c>
      <c r="C64" t="s">
        <v>63</v>
      </c>
      <c r="D64" s="1">
        <v>15.29</v>
      </c>
      <c r="E64" s="1">
        <v>18.350000000000001</v>
      </c>
      <c r="F64" s="2">
        <f>IF(ISERROR(VLOOKUP(A64,'Export-tarif-cov-oct-20'!$A:$D,4,0)),"",VLOOKUP(A64,'Export-tarif-cov-oct-20'!$A:$D,4,0))</f>
        <v>12.23</v>
      </c>
      <c r="G64" s="2">
        <f t="shared" si="1"/>
        <v>3.0599999999999987</v>
      </c>
      <c r="H64" s="3">
        <f t="shared" si="2"/>
        <v>0.20013080444735112</v>
      </c>
      <c r="I64" t="str">
        <f>IF(ISERROR(VLOOKUP(A64,Veille!$A:$J,6,0)),"",VLOOKUP(A64,Veille!$A:$J,6,0))</f>
        <v/>
      </c>
      <c r="J64" t="str">
        <f>IF(ISERROR(VLOOKUP(A64,Veille!$A:$J,7,0)),"",(VLOOKUP(A64,Veille!$A:$J,7,0)))</f>
        <v/>
      </c>
      <c r="K64" t="str">
        <f>IF(ISERROR(VLOOKUP(A64,Veille!$A:$J,9,0)),"",VLOOKUP(A64,Veille!$A:$J,9,0))</f>
        <v/>
      </c>
      <c r="L64" t="str">
        <f>IF(ISERROR(VLOOKUP(A64,Veille!$A:$J,10,0)),"",VLOOKUP(A64,Veille!$A:$J,10,0))</f>
        <v/>
      </c>
    </row>
    <row r="65" spans="1:12" x14ac:dyDescent="0.25">
      <c r="A65">
        <v>9313</v>
      </c>
      <c r="B65" t="s">
        <v>29</v>
      </c>
      <c r="C65" t="s">
        <v>64</v>
      </c>
      <c r="D65" s="1">
        <v>3.93</v>
      </c>
      <c r="E65" s="1">
        <v>4.71</v>
      </c>
      <c r="F65" s="2">
        <f>IF(ISERROR(VLOOKUP(A65,'Export-tarif-cov-oct-20'!$A:$D,4,0)),"",VLOOKUP(A65,'Export-tarif-cov-oct-20'!$A:$D,4,0))</f>
        <v>3.14</v>
      </c>
      <c r="G65" s="2">
        <f t="shared" si="1"/>
        <v>0.79</v>
      </c>
      <c r="H65" s="3">
        <f t="shared" si="2"/>
        <v>0.2010178117048346</v>
      </c>
      <c r="I65" t="str">
        <f>IF(ISERROR(VLOOKUP(A65,Veille!$A:$J,6,0)),"",VLOOKUP(A65,Veille!$A:$J,6,0))</f>
        <v/>
      </c>
      <c r="J65" t="str">
        <f>IF(ISERROR(VLOOKUP(A65,Veille!$A:$J,7,0)),"",(VLOOKUP(A65,Veille!$A:$J,7,0)))</f>
        <v/>
      </c>
      <c r="K65" t="str">
        <f>IF(ISERROR(VLOOKUP(A65,Veille!$A:$J,9,0)),"",VLOOKUP(A65,Veille!$A:$J,9,0))</f>
        <v/>
      </c>
      <c r="L65" t="str">
        <f>IF(ISERROR(VLOOKUP(A65,Veille!$A:$J,10,0)),"",VLOOKUP(A65,Veille!$A:$J,10,0))</f>
        <v/>
      </c>
    </row>
    <row r="66" spans="1:12" x14ac:dyDescent="0.25">
      <c r="A66">
        <v>12395</v>
      </c>
      <c r="B66" t="s">
        <v>29</v>
      </c>
      <c r="C66" t="s">
        <v>65</v>
      </c>
      <c r="D66" s="1">
        <v>17.489999999999998</v>
      </c>
      <c r="E66" s="1">
        <v>20.99</v>
      </c>
      <c r="F66" s="2">
        <f>IF(ISERROR(VLOOKUP(A66,'Export-tarif-cov-oct-20'!$A:$D,4,0)),"",VLOOKUP(A66,'Export-tarif-cov-oct-20'!$A:$D,4,0))</f>
        <v>13.99</v>
      </c>
      <c r="G66" s="2">
        <f t="shared" si="1"/>
        <v>3.4999999999999982</v>
      </c>
      <c r="H66" s="3">
        <f t="shared" si="2"/>
        <v>0.20011435105774719</v>
      </c>
      <c r="I66" t="str">
        <f>IF(ISERROR(VLOOKUP(A66,Veille!$A:$J,6,0)),"",VLOOKUP(A66,Veille!$A:$J,6,0))</f>
        <v/>
      </c>
      <c r="J66" t="str">
        <f>IF(ISERROR(VLOOKUP(A66,Veille!$A:$J,7,0)),"",(VLOOKUP(A66,Veille!$A:$J,7,0)))</f>
        <v/>
      </c>
      <c r="K66" t="str">
        <f>IF(ISERROR(VLOOKUP(A66,Veille!$A:$J,9,0)),"",VLOOKUP(A66,Veille!$A:$J,9,0))</f>
        <v/>
      </c>
      <c r="L66" t="str">
        <f>IF(ISERROR(VLOOKUP(A66,Veille!$A:$J,10,0)),"",VLOOKUP(A66,Veille!$A:$J,10,0))</f>
        <v/>
      </c>
    </row>
    <row r="67" spans="1:12" x14ac:dyDescent="0.25">
      <c r="A67">
        <v>12394</v>
      </c>
      <c r="B67" t="s">
        <v>29</v>
      </c>
      <c r="C67" t="s">
        <v>66</v>
      </c>
      <c r="D67" s="1">
        <v>4.1900000000000004</v>
      </c>
      <c r="E67" s="1">
        <v>5.03</v>
      </c>
      <c r="F67" s="2">
        <f>IF(ISERROR(VLOOKUP(A67,'Export-tarif-cov-oct-20'!$A:$D,4,0)),"",VLOOKUP(A67,'Export-tarif-cov-oct-20'!$A:$D,4,0))</f>
        <v>3.35</v>
      </c>
      <c r="G67" s="2">
        <f t="shared" ref="G67:G130" si="3">IF(ISERROR(D67-F67),0,(D67-F67))</f>
        <v>0.8400000000000003</v>
      </c>
      <c r="H67" s="3">
        <f t="shared" si="2"/>
        <v>0.2004773269689738</v>
      </c>
      <c r="I67" t="str">
        <f>IF(ISERROR(VLOOKUP(A67,Veille!$A:$J,6,0)),"",VLOOKUP(A67,Veille!$A:$J,6,0))</f>
        <v/>
      </c>
      <c r="J67" t="str">
        <f>IF(ISERROR(VLOOKUP(A67,Veille!$A:$J,7,0)),"",(VLOOKUP(A67,Veille!$A:$J,7,0)))</f>
        <v/>
      </c>
      <c r="K67" t="str">
        <f>IF(ISERROR(VLOOKUP(A67,Veille!$A:$J,9,0)),"",VLOOKUP(A67,Veille!$A:$J,9,0))</f>
        <v/>
      </c>
      <c r="L67" t="str">
        <f>IF(ISERROR(VLOOKUP(A67,Veille!$A:$J,10,0)),"",VLOOKUP(A67,Veille!$A:$J,10,0))</f>
        <v/>
      </c>
    </row>
    <row r="68" spans="1:12" x14ac:dyDescent="0.25">
      <c r="A68">
        <v>9345</v>
      </c>
      <c r="B68" t="s">
        <v>29</v>
      </c>
      <c r="C68" t="s">
        <v>67</v>
      </c>
      <c r="D68" s="1">
        <v>9.31</v>
      </c>
      <c r="E68" s="1">
        <v>11.18</v>
      </c>
      <c r="F68" s="2">
        <f>IF(ISERROR(VLOOKUP(A68,'Export-tarif-cov-oct-20'!$A:$D,4,0)),"",VLOOKUP(A68,'Export-tarif-cov-oct-20'!$A:$D,4,0))</f>
        <v>7.45</v>
      </c>
      <c r="G68" s="2">
        <f t="shared" si="3"/>
        <v>1.8600000000000003</v>
      </c>
      <c r="H68" s="3">
        <f t="shared" si="2"/>
        <v>0.19978517722878628</v>
      </c>
      <c r="I68" t="str">
        <f>IF(ISERROR(VLOOKUP(A68,Veille!$A:$J,6,0)),"",VLOOKUP(A68,Veille!$A:$J,6,0))</f>
        <v/>
      </c>
      <c r="J68" t="str">
        <f>IF(ISERROR(VLOOKUP(A68,Veille!$A:$J,7,0)),"",(VLOOKUP(A68,Veille!$A:$J,7,0)))</f>
        <v/>
      </c>
      <c r="K68" t="str">
        <f>IF(ISERROR(VLOOKUP(A68,Veille!$A:$J,9,0)),"",VLOOKUP(A68,Veille!$A:$J,9,0))</f>
        <v/>
      </c>
      <c r="L68" t="str">
        <f>IF(ISERROR(VLOOKUP(A68,Veille!$A:$J,10,0)),"",VLOOKUP(A68,Veille!$A:$J,10,0))</f>
        <v/>
      </c>
    </row>
    <row r="69" spans="1:12" x14ac:dyDescent="0.25">
      <c r="A69">
        <v>9301</v>
      </c>
      <c r="B69" t="s">
        <v>29</v>
      </c>
      <c r="C69" t="s">
        <v>68</v>
      </c>
      <c r="D69" s="1">
        <v>3.93</v>
      </c>
      <c r="E69" s="1">
        <v>4.71</v>
      </c>
      <c r="F69" s="2">
        <f>IF(ISERROR(VLOOKUP(A69,'Export-tarif-cov-oct-20'!$A:$D,4,0)),"",VLOOKUP(A69,'Export-tarif-cov-oct-20'!$A:$D,4,0))</f>
        <v>3.14</v>
      </c>
      <c r="G69" s="2">
        <f t="shared" si="3"/>
        <v>0.79</v>
      </c>
      <c r="H69" s="3">
        <f t="shared" si="2"/>
        <v>0.2010178117048346</v>
      </c>
      <c r="I69" t="str">
        <f>IF(ISERROR(VLOOKUP(A69,Veille!$A:$J,6,0)),"",VLOOKUP(A69,Veille!$A:$J,6,0))</f>
        <v/>
      </c>
      <c r="J69" t="str">
        <f>IF(ISERROR(VLOOKUP(A69,Veille!$A:$J,7,0)),"",(VLOOKUP(A69,Veille!$A:$J,7,0)))</f>
        <v/>
      </c>
      <c r="K69" t="str">
        <f>IF(ISERROR(VLOOKUP(A69,Veille!$A:$J,9,0)),"",VLOOKUP(A69,Veille!$A:$J,9,0))</f>
        <v/>
      </c>
      <c r="L69" t="str">
        <f>IF(ISERROR(VLOOKUP(A69,Veille!$A:$J,10,0)),"",VLOOKUP(A69,Veille!$A:$J,10,0))</f>
        <v/>
      </c>
    </row>
    <row r="70" spans="1:12" x14ac:dyDescent="0.25">
      <c r="A70">
        <v>9302</v>
      </c>
      <c r="B70" t="s">
        <v>29</v>
      </c>
      <c r="C70" t="s">
        <v>69</v>
      </c>
      <c r="D70" s="1">
        <v>17.23</v>
      </c>
      <c r="E70" s="1">
        <v>20.67</v>
      </c>
      <c r="F70" s="2">
        <f>IF(ISERROR(VLOOKUP(A70,'Export-tarif-cov-oct-20'!$A:$D,4,0)),"",VLOOKUP(A70,'Export-tarif-cov-oct-20'!$A:$D,4,0))</f>
        <v>13.78</v>
      </c>
      <c r="G70" s="2">
        <f t="shared" si="3"/>
        <v>3.4500000000000011</v>
      </c>
      <c r="H70" s="3">
        <f t="shared" si="2"/>
        <v>0.200232153221126</v>
      </c>
      <c r="I70" t="str">
        <f>IF(ISERROR(VLOOKUP(A70,Veille!$A:$J,6,0)),"",VLOOKUP(A70,Veille!$A:$J,6,0))</f>
        <v/>
      </c>
      <c r="J70" t="str">
        <f>IF(ISERROR(VLOOKUP(A70,Veille!$A:$J,7,0)),"",(VLOOKUP(A70,Veille!$A:$J,7,0)))</f>
        <v/>
      </c>
      <c r="K70" t="str">
        <f>IF(ISERROR(VLOOKUP(A70,Veille!$A:$J,9,0)),"",VLOOKUP(A70,Veille!$A:$J,9,0))</f>
        <v/>
      </c>
      <c r="L70" t="str">
        <f>IF(ISERROR(VLOOKUP(A70,Veille!$A:$J,10,0)),"",VLOOKUP(A70,Veille!$A:$J,10,0))</f>
        <v/>
      </c>
    </row>
    <row r="71" spans="1:12" x14ac:dyDescent="0.25">
      <c r="A71">
        <v>9332</v>
      </c>
      <c r="B71" t="s">
        <v>29</v>
      </c>
      <c r="C71" t="s">
        <v>70</v>
      </c>
      <c r="D71" s="1">
        <v>7.6</v>
      </c>
      <c r="E71" s="1">
        <v>9.1199999999999992</v>
      </c>
      <c r="F71" s="2">
        <f>IF(ISERROR(VLOOKUP(A71,'Export-tarif-cov-oct-20'!$A:$D,4,0)),"",VLOOKUP(A71,'Export-tarif-cov-oct-20'!$A:$D,4,0))</f>
        <v>6.08</v>
      </c>
      <c r="G71" s="2">
        <f t="shared" si="3"/>
        <v>1.5199999999999996</v>
      </c>
      <c r="H71" s="3">
        <f t="shared" si="2"/>
        <v>0.19999999999999996</v>
      </c>
      <c r="I71" t="str">
        <f>IF(ISERROR(VLOOKUP(A71,Veille!$A:$J,6,0)),"",VLOOKUP(A71,Veille!$A:$J,6,0))</f>
        <v/>
      </c>
      <c r="J71" t="str">
        <f>IF(ISERROR(VLOOKUP(A71,Veille!$A:$J,7,0)),"",(VLOOKUP(A71,Veille!$A:$J,7,0)))</f>
        <v/>
      </c>
      <c r="K71" t="str">
        <f>IF(ISERROR(VLOOKUP(A71,Veille!$A:$J,9,0)),"",VLOOKUP(A71,Veille!$A:$J,9,0))</f>
        <v/>
      </c>
      <c r="L71" t="str">
        <f>IF(ISERROR(VLOOKUP(A71,Veille!$A:$J,10,0)),"",VLOOKUP(A71,Veille!$A:$J,10,0))</f>
        <v/>
      </c>
    </row>
    <row r="72" spans="1:12" x14ac:dyDescent="0.25">
      <c r="A72">
        <v>10394</v>
      </c>
      <c r="B72" t="s">
        <v>29</v>
      </c>
      <c r="C72" t="s">
        <v>71</v>
      </c>
      <c r="D72" s="1">
        <v>4.0599999999999996</v>
      </c>
      <c r="E72" s="1">
        <v>4.88</v>
      </c>
      <c r="F72" s="2">
        <f>IF(ISERROR(VLOOKUP(A72,'Export-tarif-cov-oct-20'!$A:$D,4,0)),"",VLOOKUP(A72,'Export-tarif-cov-oct-20'!$A:$D,4,0))</f>
        <v>3.25</v>
      </c>
      <c r="G72" s="2">
        <f t="shared" si="3"/>
        <v>0.80999999999999961</v>
      </c>
      <c r="H72" s="3">
        <f t="shared" si="2"/>
        <v>0.1995073891625615</v>
      </c>
      <c r="I72" t="str">
        <f>IF(ISERROR(VLOOKUP(A72,Veille!$A:$J,6,0)),"",VLOOKUP(A72,Veille!$A:$J,6,0))</f>
        <v/>
      </c>
      <c r="J72" t="str">
        <f>IF(ISERROR(VLOOKUP(A72,Veille!$A:$J,7,0)),"",(VLOOKUP(A72,Veille!$A:$J,7,0)))</f>
        <v/>
      </c>
      <c r="K72" t="str">
        <f>IF(ISERROR(VLOOKUP(A72,Veille!$A:$J,9,0)),"",VLOOKUP(A72,Veille!$A:$J,9,0))</f>
        <v/>
      </c>
      <c r="L72" t="str">
        <f>IF(ISERROR(VLOOKUP(A72,Veille!$A:$J,10,0)),"",VLOOKUP(A72,Veille!$A:$J,10,0))</f>
        <v/>
      </c>
    </row>
    <row r="73" spans="1:12" x14ac:dyDescent="0.25">
      <c r="A73">
        <v>10393</v>
      </c>
      <c r="B73" t="s">
        <v>29</v>
      </c>
      <c r="C73" t="s">
        <v>72</v>
      </c>
      <c r="D73" s="1">
        <v>19.760000000000002</v>
      </c>
      <c r="E73" s="1">
        <v>23.72</v>
      </c>
      <c r="F73" s="2">
        <f>IF(ISERROR(VLOOKUP(A73,'Export-tarif-cov-oct-20'!$A:$D,4,0)),"",VLOOKUP(A73,'Export-tarif-cov-oct-20'!$A:$D,4,0))</f>
        <v>15.81</v>
      </c>
      <c r="G73" s="2">
        <f t="shared" si="3"/>
        <v>3.9500000000000011</v>
      </c>
      <c r="H73" s="3">
        <f t="shared" si="2"/>
        <v>0.19989878542510126</v>
      </c>
      <c r="I73" t="str">
        <f>IF(ISERROR(VLOOKUP(A73,Veille!$A:$J,6,0)),"",VLOOKUP(A73,Veille!$A:$J,6,0))</f>
        <v/>
      </c>
      <c r="J73" t="str">
        <f>IF(ISERROR(VLOOKUP(A73,Veille!$A:$J,7,0)),"",(VLOOKUP(A73,Veille!$A:$J,7,0)))</f>
        <v/>
      </c>
      <c r="K73" t="str">
        <f>IF(ISERROR(VLOOKUP(A73,Veille!$A:$J,9,0)),"",VLOOKUP(A73,Veille!$A:$J,9,0))</f>
        <v/>
      </c>
      <c r="L73" t="str">
        <f>IF(ISERROR(VLOOKUP(A73,Veille!$A:$J,10,0)),"",VLOOKUP(A73,Veille!$A:$J,10,0))</f>
        <v/>
      </c>
    </row>
    <row r="74" spans="1:12" x14ac:dyDescent="0.25">
      <c r="A74">
        <v>9310</v>
      </c>
      <c r="B74" t="s">
        <v>29</v>
      </c>
      <c r="C74" t="s">
        <v>73</v>
      </c>
      <c r="D74" s="1">
        <v>3.93</v>
      </c>
      <c r="E74" s="1">
        <v>4.71</v>
      </c>
      <c r="F74" s="2">
        <f>IF(ISERROR(VLOOKUP(A74,'Export-tarif-cov-oct-20'!$A:$D,4,0)),"",VLOOKUP(A74,'Export-tarif-cov-oct-20'!$A:$D,4,0))</f>
        <v>3.14</v>
      </c>
      <c r="G74" s="2">
        <f t="shared" si="3"/>
        <v>0.79</v>
      </c>
      <c r="H74" s="3">
        <f t="shared" si="2"/>
        <v>0.2010178117048346</v>
      </c>
      <c r="I74" t="str">
        <f>IF(ISERROR(VLOOKUP(A74,Veille!$A:$J,6,0)),"",VLOOKUP(A74,Veille!$A:$J,6,0))</f>
        <v/>
      </c>
      <c r="J74" t="str">
        <f>IF(ISERROR(VLOOKUP(A74,Veille!$A:$J,7,0)),"",(VLOOKUP(A74,Veille!$A:$J,7,0)))</f>
        <v/>
      </c>
      <c r="K74" t="str">
        <f>IF(ISERROR(VLOOKUP(A74,Veille!$A:$J,9,0)),"",VLOOKUP(A74,Veille!$A:$J,9,0))</f>
        <v/>
      </c>
      <c r="L74" t="str">
        <f>IF(ISERROR(VLOOKUP(A74,Veille!$A:$J,10,0)),"",VLOOKUP(A74,Veille!$A:$J,10,0))</f>
        <v/>
      </c>
    </row>
    <row r="75" spans="1:12" x14ac:dyDescent="0.25">
      <c r="A75">
        <v>9308</v>
      </c>
      <c r="B75" t="s">
        <v>29</v>
      </c>
      <c r="C75" t="s">
        <v>74</v>
      </c>
      <c r="D75" s="1">
        <v>15.81</v>
      </c>
      <c r="E75" s="1">
        <v>18.98</v>
      </c>
      <c r="F75" s="2">
        <f>IF(ISERROR(VLOOKUP(A75,'Export-tarif-cov-oct-20'!$A:$D,4,0)),"",VLOOKUP(A75,'Export-tarif-cov-oct-20'!$A:$D,4,0))</f>
        <v>12.65</v>
      </c>
      <c r="G75" s="2">
        <f t="shared" si="3"/>
        <v>3.16</v>
      </c>
      <c r="H75" s="3">
        <f t="shared" si="2"/>
        <v>0.19987349778621127</v>
      </c>
      <c r="I75" t="str">
        <f>IF(ISERROR(VLOOKUP(A75,Veille!$A:$J,6,0)),"",VLOOKUP(A75,Veille!$A:$J,6,0))</f>
        <v/>
      </c>
      <c r="J75" t="str">
        <f>IF(ISERROR(VLOOKUP(A75,Veille!$A:$J,7,0)),"",(VLOOKUP(A75,Veille!$A:$J,7,0)))</f>
        <v/>
      </c>
      <c r="K75" t="str">
        <f>IF(ISERROR(VLOOKUP(A75,Veille!$A:$J,9,0)),"",VLOOKUP(A75,Veille!$A:$J,9,0))</f>
        <v/>
      </c>
      <c r="L75" t="str">
        <f>IF(ISERROR(VLOOKUP(A75,Veille!$A:$J,10,0)),"",VLOOKUP(A75,Veille!$A:$J,10,0))</f>
        <v/>
      </c>
    </row>
    <row r="76" spans="1:12" x14ac:dyDescent="0.25">
      <c r="A76">
        <v>9309</v>
      </c>
      <c r="B76" t="s">
        <v>29</v>
      </c>
      <c r="C76" t="s">
        <v>75</v>
      </c>
      <c r="D76" s="1">
        <v>45.39</v>
      </c>
      <c r="E76" s="1">
        <v>54.47</v>
      </c>
      <c r="F76" s="2">
        <f>IF(ISERROR(VLOOKUP(A76,'Export-tarif-cov-oct-20'!$A:$D,4,0)),"",VLOOKUP(A76,'Export-tarif-cov-oct-20'!$A:$D,4,0))</f>
        <v>36.31</v>
      </c>
      <c r="G76" s="2">
        <f t="shared" si="3"/>
        <v>9.0799999999999983</v>
      </c>
      <c r="H76" s="3">
        <f t="shared" si="2"/>
        <v>0.20004406256884771</v>
      </c>
      <c r="I76" t="str">
        <f>IF(ISERROR(VLOOKUP(A76,Veille!$A:$J,6,0)),"",VLOOKUP(A76,Veille!$A:$J,6,0))</f>
        <v/>
      </c>
      <c r="J76" t="str">
        <f>IF(ISERROR(VLOOKUP(A76,Veille!$A:$J,7,0)),"",(VLOOKUP(A76,Veille!$A:$J,7,0)))</f>
        <v/>
      </c>
      <c r="K76" t="str">
        <f>IF(ISERROR(VLOOKUP(A76,Veille!$A:$J,9,0)),"",VLOOKUP(A76,Veille!$A:$J,9,0))</f>
        <v/>
      </c>
      <c r="L76" t="str">
        <f>IF(ISERROR(VLOOKUP(A76,Veille!$A:$J,10,0)),"",VLOOKUP(A76,Veille!$A:$J,10,0))</f>
        <v/>
      </c>
    </row>
    <row r="77" spans="1:12" x14ac:dyDescent="0.25">
      <c r="A77">
        <v>9341</v>
      </c>
      <c r="B77" t="s">
        <v>29</v>
      </c>
      <c r="C77" t="s">
        <v>76</v>
      </c>
      <c r="D77" s="1">
        <v>8.49</v>
      </c>
      <c r="E77" s="1">
        <v>10.19</v>
      </c>
      <c r="F77" s="2">
        <f>IF(ISERROR(VLOOKUP(A77,'Export-tarif-cov-oct-20'!$A:$D,4,0)),"",VLOOKUP(A77,'Export-tarif-cov-oct-20'!$A:$D,4,0))</f>
        <v>6.79</v>
      </c>
      <c r="G77" s="2">
        <f t="shared" si="3"/>
        <v>1.7000000000000002</v>
      </c>
      <c r="H77" s="3">
        <f t="shared" si="2"/>
        <v>0.20023557126030625</v>
      </c>
      <c r="I77" t="str">
        <f>IF(ISERROR(VLOOKUP(A77,Veille!$A:$J,6,0)),"",VLOOKUP(A77,Veille!$A:$J,6,0))</f>
        <v/>
      </c>
      <c r="J77" t="str">
        <f>IF(ISERROR(VLOOKUP(A77,Veille!$A:$J,7,0)),"",(VLOOKUP(A77,Veille!$A:$J,7,0)))</f>
        <v/>
      </c>
      <c r="K77" t="str">
        <f>IF(ISERROR(VLOOKUP(A77,Veille!$A:$J,9,0)),"",VLOOKUP(A77,Veille!$A:$J,9,0))</f>
        <v/>
      </c>
      <c r="L77" t="str">
        <f>IF(ISERROR(VLOOKUP(A77,Veille!$A:$J,10,0)),"",VLOOKUP(A77,Veille!$A:$J,10,0))</f>
        <v/>
      </c>
    </row>
    <row r="78" spans="1:12" x14ac:dyDescent="0.25">
      <c r="A78">
        <v>9344</v>
      </c>
      <c r="B78" t="s">
        <v>29</v>
      </c>
      <c r="C78" t="s">
        <v>77</v>
      </c>
      <c r="D78" s="1">
        <v>8.4</v>
      </c>
      <c r="E78" s="1">
        <v>10.08</v>
      </c>
      <c r="F78" s="2">
        <f>IF(ISERROR(VLOOKUP(A78,'Export-tarif-cov-oct-20'!$A:$D,4,0)),"",VLOOKUP(A78,'Export-tarif-cov-oct-20'!$A:$D,4,0))</f>
        <v>6.72</v>
      </c>
      <c r="G78" s="2">
        <f t="shared" si="3"/>
        <v>1.6800000000000006</v>
      </c>
      <c r="H78" s="3">
        <f t="shared" si="2"/>
        <v>0.20000000000000007</v>
      </c>
      <c r="I78" t="str">
        <f>IF(ISERROR(VLOOKUP(A78,Veille!$A:$J,6,0)),"",VLOOKUP(A78,Veille!$A:$J,6,0))</f>
        <v/>
      </c>
      <c r="J78" t="str">
        <f>IF(ISERROR(VLOOKUP(A78,Veille!$A:$J,7,0)),"",(VLOOKUP(A78,Veille!$A:$J,7,0)))</f>
        <v/>
      </c>
      <c r="K78" t="str">
        <f>IF(ISERROR(VLOOKUP(A78,Veille!$A:$J,9,0)),"",VLOOKUP(A78,Veille!$A:$J,9,0))</f>
        <v/>
      </c>
      <c r="L78" t="str">
        <f>IF(ISERROR(VLOOKUP(A78,Veille!$A:$J,10,0)),"",VLOOKUP(A78,Veille!$A:$J,10,0))</f>
        <v/>
      </c>
    </row>
    <row r="79" spans="1:12" x14ac:dyDescent="0.25">
      <c r="A79">
        <v>9303</v>
      </c>
      <c r="B79" t="s">
        <v>29</v>
      </c>
      <c r="C79" t="s">
        <v>78</v>
      </c>
      <c r="D79" s="1">
        <v>5.13</v>
      </c>
      <c r="E79" s="1">
        <v>6.15</v>
      </c>
      <c r="F79" s="2">
        <f>IF(ISERROR(VLOOKUP(A79,'Export-tarif-cov-oct-20'!$A:$D,4,0)),"",VLOOKUP(A79,'Export-tarif-cov-oct-20'!$A:$D,4,0))</f>
        <v>4.0999999999999996</v>
      </c>
      <c r="G79" s="2">
        <f t="shared" si="3"/>
        <v>1.0300000000000002</v>
      </c>
      <c r="H79" s="3">
        <f t="shared" si="2"/>
        <v>0.20077972709551661</v>
      </c>
      <c r="I79" t="str">
        <f>IF(ISERROR(VLOOKUP(A79,Veille!$A:$J,6,0)),"",VLOOKUP(A79,Veille!$A:$J,6,0))</f>
        <v/>
      </c>
      <c r="J79" t="str">
        <f>IF(ISERROR(VLOOKUP(A79,Veille!$A:$J,7,0)),"",(VLOOKUP(A79,Veille!$A:$J,7,0)))</f>
        <v/>
      </c>
      <c r="K79" t="str">
        <f>IF(ISERROR(VLOOKUP(A79,Veille!$A:$J,9,0)),"",VLOOKUP(A79,Veille!$A:$J,9,0))</f>
        <v/>
      </c>
      <c r="L79" t="str">
        <f>IF(ISERROR(VLOOKUP(A79,Veille!$A:$J,10,0)),"",VLOOKUP(A79,Veille!$A:$J,10,0))</f>
        <v/>
      </c>
    </row>
    <row r="80" spans="1:12" x14ac:dyDescent="0.25">
      <c r="A80">
        <v>9306</v>
      </c>
      <c r="B80" t="s">
        <v>29</v>
      </c>
      <c r="C80" t="s">
        <v>79</v>
      </c>
      <c r="D80" s="1">
        <v>15.24</v>
      </c>
      <c r="E80" s="1">
        <v>18.29</v>
      </c>
      <c r="F80" s="2">
        <f>IF(ISERROR(VLOOKUP(A80,'Export-tarif-cov-oct-20'!$A:$D,4,0)),"",VLOOKUP(A80,'Export-tarif-cov-oct-20'!$A:$D,4,0))</f>
        <v>12.19</v>
      </c>
      <c r="G80" s="2">
        <f t="shared" si="3"/>
        <v>3.0500000000000007</v>
      </c>
      <c r="H80" s="3">
        <f t="shared" si="2"/>
        <v>0.20013123359580057</v>
      </c>
      <c r="I80" t="str">
        <f>IF(ISERROR(VLOOKUP(A80,Veille!$A:$J,6,0)),"",VLOOKUP(A80,Veille!$A:$J,6,0))</f>
        <v/>
      </c>
      <c r="J80" t="str">
        <f>IF(ISERROR(VLOOKUP(A80,Veille!$A:$J,7,0)),"",(VLOOKUP(A80,Veille!$A:$J,7,0)))</f>
        <v/>
      </c>
      <c r="K80" t="str">
        <f>IF(ISERROR(VLOOKUP(A80,Veille!$A:$J,9,0)),"",VLOOKUP(A80,Veille!$A:$J,9,0))</f>
        <v/>
      </c>
      <c r="L80" t="str">
        <f>IF(ISERROR(VLOOKUP(A80,Veille!$A:$J,10,0)),"",VLOOKUP(A80,Veille!$A:$J,10,0))</f>
        <v/>
      </c>
    </row>
    <row r="81" spans="1:12" x14ac:dyDescent="0.25">
      <c r="A81">
        <v>9307</v>
      </c>
      <c r="B81" t="s">
        <v>29</v>
      </c>
      <c r="C81" t="s">
        <v>80</v>
      </c>
      <c r="D81" s="1">
        <v>44.58</v>
      </c>
      <c r="E81" s="1">
        <v>53.49</v>
      </c>
      <c r="F81" s="2">
        <f>IF(ISERROR(VLOOKUP(A81,'Export-tarif-cov-oct-20'!$A:$D,4,0)),"",VLOOKUP(A81,'Export-tarif-cov-oct-20'!$A:$D,4,0))</f>
        <v>35.659999999999997</v>
      </c>
      <c r="G81" s="2">
        <f t="shared" si="3"/>
        <v>8.9200000000000017</v>
      </c>
      <c r="H81" s="3">
        <f t="shared" si="2"/>
        <v>0.20008972633467928</v>
      </c>
      <c r="I81" t="str">
        <f>IF(ISERROR(VLOOKUP(A81,Veille!$A:$J,6,0)),"",VLOOKUP(A81,Veille!$A:$J,6,0))</f>
        <v/>
      </c>
      <c r="J81" t="str">
        <f>IF(ISERROR(VLOOKUP(A81,Veille!$A:$J,7,0)),"",(VLOOKUP(A81,Veille!$A:$J,7,0)))</f>
        <v/>
      </c>
      <c r="K81" t="str">
        <f>IF(ISERROR(VLOOKUP(A81,Veille!$A:$J,9,0)),"",VLOOKUP(A81,Veille!$A:$J,9,0))</f>
        <v/>
      </c>
      <c r="L81" t="str">
        <f>IF(ISERROR(VLOOKUP(A81,Veille!$A:$J,10,0)),"",VLOOKUP(A81,Veille!$A:$J,10,0))</f>
        <v/>
      </c>
    </row>
    <row r="82" spans="1:12" x14ac:dyDescent="0.25">
      <c r="A82">
        <v>9334</v>
      </c>
      <c r="B82" t="s">
        <v>29</v>
      </c>
      <c r="C82" t="s">
        <v>81</v>
      </c>
      <c r="D82" s="1">
        <v>7.75</v>
      </c>
      <c r="E82" s="1">
        <v>9.3000000000000007</v>
      </c>
      <c r="F82" s="2">
        <f>IF(ISERROR(VLOOKUP(A82,'Export-tarif-cov-oct-20'!$A:$D,4,0)),"",VLOOKUP(A82,'Export-tarif-cov-oct-20'!$A:$D,4,0))</f>
        <v>6.2</v>
      </c>
      <c r="G82" s="2">
        <f t="shared" si="3"/>
        <v>1.5499999999999998</v>
      </c>
      <c r="H82" s="3">
        <f t="shared" si="2"/>
        <v>0.19999999999999998</v>
      </c>
      <c r="I82" t="str">
        <f>IF(ISERROR(VLOOKUP(A82,Veille!$A:$J,6,0)),"",VLOOKUP(A82,Veille!$A:$J,6,0))</f>
        <v/>
      </c>
      <c r="J82" t="str">
        <f>IF(ISERROR(VLOOKUP(A82,Veille!$A:$J,7,0)),"",(VLOOKUP(A82,Veille!$A:$J,7,0)))</f>
        <v/>
      </c>
      <c r="K82" t="str">
        <f>IF(ISERROR(VLOOKUP(A82,Veille!$A:$J,9,0)),"",VLOOKUP(A82,Veille!$A:$J,9,0))</f>
        <v/>
      </c>
      <c r="L82" t="str">
        <f>IF(ISERROR(VLOOKUP(A82,Veille!$A:$J,10,0)),"",VLOOKUP(A82,Veille!$A:$J,10,0))</f>
        <v/>
      </c>
    </row>
    <row r="83" spans="1:12" x14ac:dyDescent="0.25">
      <c r="A83">
        <v>10645</v>
      </c>
      <c r="B83" t="s">
        <v>29</v>
      </c>
      <c r="C83" t="s">
        <v>82</v>
      </c>
      <c r="D83" s="1">
        <v>10.68</v>
      </c>
      <c r="E83" s="1">
        <v>12.81</v>
      </c>
      <c r="F83" s="2">
        <f>IF(ISERROR(VLOOKUP(A83,'Export-tarif-cov-oct-20'!$A:$D,4,0)),"",VLOOKUP(A83,'Export-tarif-cov-oct-20'!$A:$D,4,0))</f>
        <v>8.5399999999999991</v>
      </c>
      <c r="G83" s="2">
        <f t="shared" si="3"/>
        <v>2.1400000000000006</v>
      </c>
      <c r="H83" s="3">
        <f t="shared" si="2"/>
        <v>0.20037453183520604</v>
      </c>
      <c r="I83" t="str">
        <f>IF(ISERROR(VLOOKUP(A83,Veille!$A:$J,6,0)),"",VLOOKUP(A83,Veille!$A:$J,6,0))</f>
        <v/>
      </c>
      <c r="J83" t="str">
        <f>IF(ISERROR(VLOOKUP(A83,Veille!$A:$J,7,0)),"",(VLOOKUP(A83,Veille!$A:$J,7,0)))</f>
        <v/>
      </c>
      <c r="K83" t="str">
        <f>IF(ISERROR(VLOOKUP(A83,Veille!$A:$J,9,0)),"",VLOOKUP(A83,Veille!$A:$J,9,0))</f>
        <v/>
      </c>
      <c r="L83" t="str">
        <f>IF(ISERROR(VLOOKUP(A83,Veille!$A:$J,10,0)),"",VLOOKUP(A83,Veille!$A:$J,10,0))</f>
        <v/>
      </c>
    </row>
    <row r="84" spans="1:12" x14ac:dyDescent="0.25">
      <c r="A84">
        <v>9312</v>
      </c>
      <c r="B84" t="s">
        <v>29</v>
      </c>
      <c r="C84" t="s">
        <v>83</v>
      </c>
      <c r="D84" s="1">
        <v>16.239999999999998</v>
      </c>
      <c r="E84" s="1">
        <v>19.489999999999998</v>
      </c>
      <c r="F84" s="2">
        <f>IF(ISERROR(VLOOKUP(A84,'Export-tarif-cov-oct-20'!$A:$D,4,0)),"",VLOOKUP(A84,'Export-tarif-cov-oct-20'!$A:$D,4,0))</f>
        <v>12.99</v>
      </c>
      <c r="G84" s="2">
        <f t="shared" si="3"/>
        <v>3.2499999999999982</v>
      </c>
      <c r="H84" s="3">
        <f t="shared" si="2"/>
        <v>0.20012315270935951</v>
      </c>
      <c r="I84" t="str">
        <f>IF(ISERROR(VLOOKUP(A84,Veille!$A:$J,6,0)),"",VLOOKUP(A84,Veille!$A:$J,6,0))</f>
        <v/>
      </c>
      <c r="J84" t="str">
        <f>IF(ISERROR(VLOOKUP(A84,Veille!$A:$J,7,0)),"",(VLOOKUP(A84,Veille!$A:$J,7,0)))</f>
        <v/>
      </c>
      <c r="K84" t="str">
        <f>IF(ISERROR(VLOOKUP(A84,Veille!$A:$J,9,0)),"",VLOOKUP(A84,Veille!$A:$J,9,0))</f>
        <v/>
      </c>
      <c r="L84" t="str">
        <f>IF(ISERROR(VLOOKUP(A84,Veille!$A:$J,10,0)),"",VLOOKUP(A84,Veille!$A:$J,10,0))</f>
        <v/>
      </c>
    </row>
    <row r="85" spans="1:12" x14ac:dyDescent="0.25">
      <c r="A85">
        <v>26397</v>
      </c>
      <c r="B85" t="s">
        <v>29</v>
      </c>
      <c r="C85" t="s">
        <v>84</v>
      </c>
      <c r="D85" s="1">
        <v>9.68</v>
      </c>
      <c r="E85" s="1">
        <v>11.61</v>
      </c>
      <c r="F85" s="2">
        <f>IF(ISERROR(VLOOKUP(A85,'Export-tarif-cov-oct-20'!$A:$D,4,0)),"",VLOOKUP(A85,'Export-tarif-cov-oct-20'!$A:$D,4,0))</f>
        <v>7.74</v>
      </c>
      <c r="G85" s="2">
        <f t="shared" si="3"/>
        <v>1.9399999999999995</v>
      </c>
      <c r="H85" s="3">
        <f t="shared" si="2"/>
        <v>0.20041322314049581</v>
      </c>
      <c r="I85" t="str">
        <f>IF(ISERROR(VLOOKUP(A85,Veille!$A:$J,6,0)),"",VLOOKUP(A85,Veille!$A:$J,6,0))</f>
        <v/>
      </c>
      <c r="J85" t="str">
        <f>IF(ISERROR(VLOOKUP(A85,Veille!$A:$J,7,0)),"",(VLOOKUP(A85,Veille!$A:$J,7,0)))</f>
        <v/>
      </c>
      <c r="K85" t="str">
        <f>IF(ISERROR(VLOOKUP(A85,Veille!$A:$J,9,0)),"",VLOOKUP(A85,Veille!$A:$J,9,0))</f>
        <v/>
      </c>
      <c r="L85" t="str">
        <f>IF(ISERROR(VLOOKUP(A85,Veille!$A:$J,10,0)),"",VLOOKUP(A85,Veille!$A:$J,10,0))</f>
        <v/>
      </c>
    </row>
    <row r="86" spans="1:12" x14ac:dyDescent="0.25">
      <c r="A86">
        <v>56245</v>
      </c>
      <c r="B86" t="s">
        <v>29</v>
      </c>
      <c r="C86" t="s">
        <v>85</v>
      </c>
      <c r="D86" s="1">
        <v>13.81</v>
      </c>
      <c r="E86" s="1">
        <v>16.579999999999998</v>
      </c>
      <c r="F86" s="2">
        <f>IF(ISERROR(VLOOKUP(A86,'Export-tarif-cov-oct-20'!$A:$D,4,0)),"",VLOOKUP(A86,'Export-tarif-cov-oct-20'!$A:$D,4,0))</f>
        <v>11.05</v>
      </c>
      <c r="G86" s="2">
        <f t="shared" si="3"/>
        <v>2.76</v>
      </c>
      <c r="H86" s="3">
        <f t="shared" si="2"/>
        <v>0.19985517740767558</v>
      </c>
      <c r="I86" t="str">
        <f>IF(ISERROR(VLOOKUP(A86,Veille!$A:$J,6,0)),"",VLOOKUP(A86,Veille!$A:$J,6,0))</f>
        <v/>
      </c>
      <c r="J86" t="str">
        <f>IF(ISERROR(VLOOKUP(A86,Veille!$A:$J,7,0)),"",(VLOOKUP(A86,Veille!$A:$J,7,0)))</f>
        <v/>
      </c>
      <c r="K86" t="str">
        <f>IF(ISERROR(VLOOKUP(A86,Veille!$A:$J,9,0)),"",VLOOKUP(A86,Veille!$A:$J,9,0))</f>
        <v/>
      </c>
      <c r="L86" t="str">
        <f>IF(ISERROR(VLOOKUP(A86,Veille!$A:$J,10,0)),"",VLOOKUP(A86,Veille!$A:$J,10,0))</f>
        <v/>
      </c>
    </row>
    <row r="87" spans="1:12" x14ac:dyDescent="0.25">
      <c r="A87">
        <v>12104</v>
      </c>
      <c r="B87" t="s">
        <v>29</v>
      </c>
      <c r="C87" t="s">
        <v>86</v>
      </c>
      <c r="D87" s="1">
        <v>31.29</v>
      </c>
      <c r="E87" s="1">
        <v>37.549999999999997</v>
      </c>
      <c r="F87" s="2">
        <f>IF(ISERROR(VLOOKUP(A87,'Export-tarif-cov-oct-20'!$A:$D,4,0)),"",VLOOKUP(A87,'Export-tarif-cov-oct-20'!$A:$D,4,0))</f>
        <v>25.03</v>
      </c>
      <c r="G87" s="2">
        <f t="shared" si="3"/>
        <v>6.259999999999998</v>
      </c>
      <c r="H87" s="3">
        <f t="shared" si="2"/>
        <v>0.20006391818472349</v>
      </c>
      <c r="I87" t="str">
        <f>IF(ISERROR(VLOOKUP(A87,Veille!$A:$J,6,0)),"",VLOOKUP(A87,Veille!$A:$J,6,0))</f>
        <v/>
      </c>
      <c r="J87" t="str">
        <f>IF(ISERROR(VLOOKUP(A87,Veille!$A:$J,7,0)),"",(VLOOKUP(A87,Veille!$A:$J,7,0)))</f>
        <v/>
      </c>
      <c r="K87" t="str">
        <f>IF(ISERROR(VLOOKUP(A87,Veille!$A:$J,9,0)),"",VLOOKUP(A87,Veille!$A:$J,9,0))</f>
        <v/>
      </c>
      <c r="L87" t="str">
        <f>IF(ISERROR(VLOOKUP(A87,Veille!$A:$J,10,0)),"",VLOOKUP(A87,Veille!$A:$J,10,0))</f>
        <v/>
      </c>
    </row>
    <row r="88" spans="1:12" x14ac:dyDescent="0.25">
      <c r="A88">
        <v>12103</v>
      </c>
      <c r="B88" t="s">
        <v>29</v>
      </c>
      <c r="C88" t="s">
        <v>87</v>
      </c>
      <c r="D88" s="1">
        <v>22.44</v>
      </c>
      <c r="E88" s="1">
        <v>26.93</v>
      </c>
      <c r="F88" s="2">
        <f>IF(ISERROR(VLOOKUP(A88,'Export-tarif-cov-oct-20'!$A:$D,4,0)),"",VLOOKUP(A88,'Export-tarif-cov-oct-20'!$A:$D,4,0))</f>
        <v>17.95</v>
      </c>
      <c r="G88" s="2">
        <f t="shared" si="3"/>
        <v>4.490000000000002</v>
      </c>
      <c r="H88" s="3">
        <f t="shared" si="2"/>
        <v>0.20008912655971486</v>
      </c>
      <c r="I88" t="str">
        <f>IF(ISERROR(VLOOKUP(A88,Veille!$A:$J,6,0)),"",VLOOKUP(A88,Veille!$A:$J,6,0))</f>
        <v/>
      </c>
      <c r="J88" t="str">
        <f>IF(ISERROR(VLOOKUP(A88,Veille!$A:$J,7,0)),"",(VLOOKUP(A88,Veille!$A:$J,7,0)))</f>
        <v/>
      </c>
      <c r="K88" t="str">
        <f>IF(ISERROR(VLOOKUP(A88,Veille!$A:$J,9,0)),"",VLOOKUP(A88,Veille!$A:$J,9,0))</f>
        <v/>
      </c>
      <c r="L88" t="str">
        <f>IF(ISERROR(VLOOKUP(A88,Veille!$A:$J,10,0)),"",VLOOKUP(A88,Veille!$A:$J,10,0))</f>
        <v/>
      </c>
    </row>
    <row r="89" spans="1:12" x14ac:dyDescent="0.25">
      <c r="A89">
        <v>12066</v>
      </c>
      <c r="B89" t="s">
        <v>29</v>
      </c>
      <c r="C89" t="s">
        <v>88</v>
      </c>
      <c r="D89" s="1">
        <v>56.45</v>
      </c>
      <c r="E89" s="1">
        <v>67.739999999999995</v>
      </c>
      <c r="F89" s="2">
        <f>IF(ISERROR(VLOOKUP(A89,'Export-tarif-cov-oct-20'!$A:$D,4,0)),"",VLOOKUP(A89,'Export-tarif-cov-oct-20'!$A:$D,4,0))</f>
        <v>45.16</v>
      </c>
      <c r="G89" s="2">
        <f t="shared" si="3"/>
        <v>11.290000000000006</v>
      </c>
      <c r="H89" s="3">
        <f t="shared" si="2"/>
        <v>0.20000000000000009</v>
      </c>
      <c r="I89" t="str">
        <f>IF(ISERROR(VLOOKUP(A89,Veille!$A:$J,6,0)),"",VLOOKUP(A89,Veille!$A:$J,6,0))</f>
        <v/>
      </c>
      <c r="J89" t="str">
        <f>IF(ISERROR(VLOOKUP(A89,Veille!$A:$J,7,0)),"",(VLOOKUP(A89,Veille!$A:$J,7,0)))</f>
        <v/>
      </c>
      <c r="K89" t="str">
        <f>IF(ISERROR(VLOOKUP(A89,Veille!$A:$J,9,0)),"",VLOOKUP(A89,Veille!$A:$J,9,0))</f>
        <v/>
      </c>
      <c r="L89" t="str">
        <f>IF(ISERROR(VLOOKUP(A89,Veille!$A:$J,10,0)),"",VLOOKUP(A89,Veille!$A:$J,10,0))</f>
        <v/>
      </c>
    </row>
    <row r="90" spans="1:12" x14ac:dyDescent="0.25">
      <c r="A90">
        <v>12064</v>
      </c>
      <c r="B90" t="s">
        <v>29</v>
      </c>
      <c r="C90" t="s">
        <v>89</v>
      </c>
      <c r="D90" s="1">
        <v>15.14</v>
      </c>
      <c r="E90" s="1">
        <v>18.170000000000002</v>
      </c>
      <c r="F90" s="2">
        <f>IF(ISERROR(VLOOKUP(A90,'Export-tarif-cov-oct-20'!$A:$D,4,0)),"",VLOOKUP(A90,'Export-tarif-cov-oct-20'!$A:$D,4,0))</f>
        <v>12.11</v>
      </c>
      <c r="G90" s="2">
        <f t="shared" si="3"/>
        <v>3.0300000000000011</v>
      </c>
      <c r="H90" s="3">
        <f t="shared" si="2"/>
        <v>0.20013210039630125</v>
      </c>
      <c r="I90" t="str">
        <f>IF(ISERROR(VLOOKUP(A90,Veille!$A:$J,6,0)),"",VLOOKUP(A90,Veille!$A:$J,6,0))</f>
        <v/>
      </c>
      <c r="J90" t="str">
        <f>IF(ISERROR(VLOOKUP(A90,Veille!$A:$J,7,0)),"",(VLOOKUP(A90,Veille!$A:$J,7,0)))</f>
        <v/>
      </c>
      <c r="K90" t="str">
        <f>IF(ISERROR(VLOOKUP(A90,Veille!$A:$J,9,0)),"",VLOOKUP(A90,Veille!$A:$J,9,0))</f>
        <v/>
      </c>
      <c r="L90" t="str">
        <f>IF(ISERROR(VLOOKUP(A90,Veille!$A:$J,10,0)),"",VLOOKUP(A90,Veille!$A:$J,10,0))</f>
        <v/>
      </c>
    </row>
    <row r="91" spans="1:12" x14ac:dyDescent="0.25">
      <c r="A91">
        <v>12065</v>
      </c>
      <c r="B91" t="s">
        <v>29</v>
      </c>
      <c r="C91" t="s">
        <v>90</v>
      </c>
      <c r="D91" s="1">
        <v>44.26</v>
      </c>
      <c r="E91" s="1">
        <v>53.12</v>
      </c>
      <c r="F91" s="2">
        <f>IF(ISERROR(VLOOKUP(A91,'Export-tarif-cov-oct-20'!$A:$D,4,0)),"",VLOOKUP(A91,'Export-tarif-cov-oct-20'!$A:$D,4,0))</f>
        <v>35.409999999999997</v>
      </c>
      <c r="G91" s="2">
        <f t="shared" si="3"/>
        <v>8.8500000000000014</v>
      </c>
      <c r="H91" s="3">
        <f t="shared" si="2"/>
        <v>0.19995481247175784</v>
      </c>
      <c r="I91" t="str">
        <f>IF(ISERROR(VLOOKUP(A91,Veille!$A:$J,6,0)),"",VLOOKUP(A91,Veille!$A:$J,6,0))</f>
        <v/>
      </c>
      <c r="J91" t="str">
        <f>IF(ISERROR(VLOOKUP(A91,Veille!$A:$J,7,0)),"",(VLOOKUP(A91,Veille!$A:$J,7,0)))</f>
        <v/>
      </c>
      <c r="K91" t="str">
        <f>IF(ISERROR(VLOOKUP(A91,Veille!$A:$J,9,0)),"",VLOOKUP(A91,Veille!$A:$J,9,0))</f>
        <v/>
      </c>
      <c r="L91" t="str">
        <f>IF(ISERROR(VLOOKUP(A91,Veille!$A:$J,10,0)),"",VLOOKUP(A91,Veille!$A:$J,10,0))</f>
        <v/>
      </c>
    </row>
    <row r="92" spans="1:12" x14ac:dyDescent="0.25">
      <c r="A92">
        <v>12070</v>
      </c>
      <c r="B92" t="s">
        <v>29</v>
      </c>
      <c r="C92" t="s">
        <v>91</v>
      </c>
      <c r="D92" s="1">
        <v>55.23</v>
      </c>
      <c r="E92" s="1">
        <v>66.27</v>
      </c>
      <c r="F92" s="2">
        <f>IF(ISERROR(VLOOKUP(A92,'Export-tarif-cov-oct-20'!$A:$D,4,0)),"",VLOOKUP(A92,'Export-tarif-cov-oct-20'!$A:$D,4,0))</f>
        <v>44.18</v>
      </c>
      <c r="G92" s="2">
        <f t="shared" si="3"/>
        <v>11.049999999999997</v>
      </c>
      <c r="H92" s="3">
        <f t="shared" si="2"/>
        <v>0.20007242440702513</v>
      </c>
      <c r="I92" t="str">
        <f>IF(ISERROR(VLOOKUP(A92,Veille!$A:$J,6,0)),"",VLOOKUP(A92,Veille!$A:$J,6,0))</f>
        <v/>
      </c>
      <c r="J92" t="str">
        <f>IF(ISERROR(VLOOKUP(A92,Veille!$A:$J,7,0)),"",(VLOOKUP(A92,Veille!$A:$J,7,0)))</f>
        <v/>
      </c>
      <c r="K92" t="str">
        <f>IF(ISERROR(VLOOKUP(A92,Veille!$A:$J,9,0)),"",VLOOKUP(A92,Veille!$A:$J,9,0))</f>
        <v/>
      </c>
      <c r="L92" t="str">
        <f>IF(ISERROR(VLOOKUP(A92,Veille!$A:$J,10,0)),"",VLOOKUP(A92,Veille!$A:$J,10,0))</f>
        <v/>
      </c>
    </row>
    <row r="93" spans="1:12" x14ac:dyDescent="0.25">
      <c r="A93">
        <v>12067</v>
      </c>
      <c r="B93" t="s">
        <v>29</v>
      </c>
      <c r="C93" t="s">
        <v>92</v>
      </c>
      <c r="D93" s="1">
        <v>15.46</v>
      </c>
      <c r="E93" s="1">
        <v>18.559999999999999</v>
      </c>
      <c r="F93" s="2">
        <f>IF(ISERROR(VLOOKUP(A93,'Export-tarif-cov-oct-20'!$A:$D,4,0)),"",VLOOKUP(A93,'Export-tarif-cov-oct-20'!$A:$D,4,0))</f>
        <v>12.37</v>
      </c>
      <c r="G93" s="2">
        <f t="shared" si="3"/>
        <v>3.0900000000000016</v>
      </c>
      <c r="H93" s="3">
        <f t="shared" si="2"/>
        <v>0.19987063389391987</v>
      </c>
      <c r="I93" t="str">
        <f>IF(ISERROR(VLOOKUP(A93,Veille!$A:$J,6,0)),"",VLOOKUP(A93,Veille!$A:$J,6,0))</f>
        <v/>
      </c>
      <c r="J93" t="str">
        <f>IF(ISERROR(VLOOKUP(A93,Veille!$A:$J,7,0)),"",(VLOOKUP(A93,Veille!$A:$J,7,0)))</f>
        <v/>
      </c>
      <c r="K93" t="str">
        <f>IF(ISERROR(VLOOKUP(A93,Veille!$A:$J,9,0)),"",VLOOKUP(A93,Veille!$A:$J,9,0))</f>
        <v/>
      </c>
      <c r="L93" t="str">
        <f>IF(ISERROR(VLOOKUP(A93,Veille!$A:$J,10,0)),"",VLOOKUP(A93,Veille!$A:$J,10,0))</f>
        <v/>
      </c>
    </row>
    <row r="94" spans="1:12" x14ac:dyDescent="0.25">
      <c r="A94">
        <v>12069</v>
      </c>
      <c r="B94" t="s">
        <v>29</v>
      </c>
      <c r="C94" t="s">
        <v>93</v>
      </c>
      <c r="D94" s="1">
        <v>46.13</v>
      </c>
      <c r="E94" s="1">
        <v>55.35</v>
      </c>
      <c r="F94" s="2">
        <f>IF(ISERROR(VLOOKUP(A94,'Export-tarif-cov-oct-20'!$A:$D,4,0)),"",VLOOKUP(A94,'Export-tarif-cov-oct-20'!$A:$D,4,0))</f>
        <v>36.9</v>
      </c>
      <c r="G94" s="2">
        <f t="shared" si="3"/>
        <v>9.230000000000004</v>
      </c>
      <c r="H94" s="3">
        <f t="shared" si="2"/>
        <v>0.20008671146759166</v>
      </c>
      <c r="I94" t="str">
        <f>IF(ISERROR(VLOOKUP(A94,Veille!$A:$J,6,0)),"",VLOOKUP(A94,Veille!$A:$J,6,0))</f>
        <v/>
      </c>
      <c r="J94" t="str">
        <f>IF(ISERROR(VLOOKUP(A94,Veille!$A:$J,7,0)),"",(VLOOKUP(A94,Veille!$A:$J,7,0)))</f>
        <v/>
      </c>
      <c r="K94" t="str">
        <f>IF(ISERROR(VLOOKUP(A94,Veille!$A:$J,9,0)),"",VLOOKUP(A94,Veille!$A:$J,9,0))</f>
        <v/>
      </c>
      <c r="L94" t="str">
        <f>IF(ISERROR(VLOOKUP(A94,Veille!$A:$J,10,0)),"",VLOOKUP(A94,Veille!$A:$J,10,0))</f>
        <v/>
      </c>
    </row>
    <row r="95" spans="1:12" x14ac:dyDescent="0.25">
      <c r="A95">
        <v>12074</v>
      </c>
      <c r="B95" t="s">
        <v>29</v>
      </c>
      <c r="C95" t="s">
        <v>94</v>
      </c>
      <c r="D95" s="1">
        <v>61.54</v>
      </c>
      <c r="E95" s="1">
        <v>73.849999999999994</v>
      </c>
      <c r="F95" s="2">
        <f>IF(ISERROR(VLOOKUP(A95,'Export-tarif-cov-oct-20'!$A:$D,4,0)),"",VLOOKUP(A95,'Export-tarif-cov-oct-20'!$A:$D,4,0))</f>
        <v>49.23</v>
      </c>
      <c r="G95" s="2">
        <f t="shared" si="3"/>
        <v>12.310000000000002</v>
      </c>
      <c r="H95" s="3">
        <f t="shared" si="2"/>
        <v>0.20003249918752036</v>
      </c>
      <c r="I95" t="str">
        <f>IF(ISERROR(VLOOKUP(A95,Veille!$A:$J,6,0)),"",VLOOKUP(A95,Veille!$A:$J,6,0))</f>
        <v/>
      </c>
      <c r="J95" t="str">
        <f>IF(ISERROR(VLOOKUP(A95,Veille!$A:$J,7,0)),"",(VLOOKUP(A95,Veille!$A:$J,7,0)))</f>
        <v/>
      </c>
      <c r="K95" t="str">
        <f>IF(ISERROR(VLOOKUP(A95,Veille!$A:$J,9,0)),"",VLOOKUP(A95,Veille!$A:$J,9,0))</f>
        <v/>
      </c>
      <c r="L95" t="str">
        <f>IF(ISERROR(VLOOKUP(A95,Veille!$A:$J,10,0)),"",VLOOKUP(A95,Veille!$A:$J,10,0))</f>
        <v/>
      </c>
    </row>
    <row r="96" spans="1:12" x14ac:dyDescent="0.25">
      <c r="A96">
        <v>12071</v>
      </c>
      <c r="B96" t="s">
        <v>29</v>
      </c>
      <c r="C96" t="s">
        <v>95</v>
      </c>
      <c r="D96" s="1">
        <v>17.66</v>
      </c>
      <c r="E96" s="1">
        <v>21.2</v>
      </c>
      <c r="F96" s="2">
        <f>IF(ISERROR(VLOOKUP(A96,'Export-tarif-cov-oct-20'!$A:$D,4,0)),"",VLOOKUP(A96,'Export-tarif-cov-oct-20'!$A:$D,4,0))</f>
        <v>14.13</v>
      </c>
      <c r="G96" s="2">
        <f t="shared" si="3"/>
        <v>3.5299999999999994</v>
      </c>
      <c r="H96" s="3">
        <f t="shared" ref="H96:H159" si="4">G96/D96</f>
        <v>0.19988674971687426</v>
      </c>
      <c r="I96" t="str">
        <f>IF(ISERROR(VLOOKUP(A96,Veille!$A:$J,6,0)),"",VLOOKUP(A96,Veille!$A:$J,6,0))</f>
        <v/>
      </c>
      <c r="J96" t="str">
        <f>IF(ISERROR(VLOOKUP(A96,Veille!$A:$J,7,0)),"",(VLOOKUP(A96,Veille!$A:$J,7,0)))</f>
        <v/>
      </c>
      <c r="K96" t="str">
        <f>IF(ISERROR(VLOOKUP(A96,Veille!$A:$J,9,0)),"",VLOOKUP(A96,Veille!$A:$J,9,0))</f>
        <v/>
      </c>
      <c r="L96" t="str">
        <f>IF(ISERROR(VLOOKUP(A96,Veille!$A:$J,10,0)),"",VLOOKUP(A96,Veille!$A:$J,10,0))</f>
        <v/>
      </c>
    </row>
    <row r="97" spans="1:12" x14ac:dyDescent="0.25">
      <c r="A97">
        <v>12073</v>
      </c>
      <c r="B97" t="s">
        <v>29</v>
      </c>
      <c r="C97" t="s">
        <v>96</v>
      </c>
      <c r="D97" s="1">
        <v>45.41</v>
      </c>
      <c r="E97" s="1">
        <v>54.5</v>
      </c>
      <c r="F97" s="2">
        <f>IF(ISERROR(VLOOKUP(A97,'Export-tarif-cov-oct-20'!$A:$D,4,0)),"",VLOOKUP(A97,'Export-tarif-cov-oct-20'!$A:$D,4,0))</f>
        <v>36.33</v>
      </c>
      <c r="G97" s="2">
        <f t="shared" si="3"/>
        <v>9.0799999999999983</v>
      </c>
      <c r="H97" s="3">
        <f t="shared" si="4"/>
        <v>0.19995595683770093</v>
      </c>
      <c r="I97" t="str">
        <f>IF(ISERROR(VLOOKUP(A97,Veille!$A:$J,6,0)),"",VLOOKUP(A97,Veille!$A:$J,6,0))</f>
        <v/>
      </c>
      <c r="J97" t="str">
        <f>IF(ISERROR(VLOOKUP(A97,Veille!$A:$J,7,0)),"",(VLOOKUP(A97,Veille!$A:$J,7,0)))</f>
        <v/>
      </c>
      <c r="K97" t="str">
        <f>IF(ISERROR(VLOOKUP(A97,Veille!$A:$J,9,0)),"",VLOOKUP(A97,Veille!$A:$J,9,0))</f>
        <v/>
      </c>
      <c r="L97" t="str">
        <f>IF(ISERROR(VLOOKUP(A97,Veille!$A:$J,10,0)),"",VLOOKUP(A97,Veille!$A:$J,10,0))</f>
        <v/>
      </c>
    </row>
    <row r="98" spans="1:12" x14ac:dyDescent="0.25">
      <c r="A98">
        <v>75994</v>
      </c>
      <c r="B98" t="s">
        <v>29</v>
      </c>
      <c r="C98" t="s">
        <v>97</v>
      </c>
      <c r="D98" s="1">
        <v>16.89</v>
      </c>
      <c r="E98" s="1">
        <v>20.27</v>
      </c>
      <c r="F98" s="2">
        <f>IF(ISERROR(VLOOKUP(A98,'Export-tarif-cov-oct-20'!$A:$D,4,0)),"",VLOOKUP(A98,'Export-tarif-cov-oct-20'!$A:$D,4,0))</f>
        <v>13.51</v>
      </c>
      <c r="G98" s="2">
        <f t="shared" si="3"/>
        <v>3.3800000000000008</v>
      </c>
      <c r="H98" s="3">
        <f t="shared" si="4"/>
        <v>0.20011841326228541</v>
      </c>
      <c r="I98" t="str">
        <f>IF(ISERROR(VLOOKUP(A98,Veille!$A:$J,6,0)),"",VLOOKUP(A98,Veille!$A:$J,6,0))</f>
        <v/>
      </c>
      <c r="J98" t="str">
        <f>IF(ISERROR(VLOOKUP(A98,Veille!$A:$J,7,0)),"",(VLOOKUP(A98,Veille!$A:$J,7,0)))</f>
        <v/>
      </c>
      <c r="K98" t="str">
        <f>IF(ISERROR(VLOOKUP(A98,Veille!$A:$J,9,0)),"",VLOOKUP(A98,Veille!$A:$J,9,0))</f>
        <v/>
      </c>
      <c r="L98" t="str">
        <f>IF(ISERROR(VLOOKUP(A98,Veille!$A:$J,10,0)),"",VLOOKUP(A98,Veille!$A:$J,10,0))</f>
        <v/>
      </c>
    </row>
    <row r="99" spans="1:12" x14ac:dyDescent="0.25">
      <c r="A99">
        <v>12076</v>
      </c>
      <c r="B99" t="s">
        <v>29</v>
      </c>
      <c r="C99" t="s">
        <v>98</v>
      </c>
      <c r="D99" s="1">
        <v>58.29</v>
      </c>
      <c r="E99" s="1">
        <v>69.95</v>
      </c>
      <c r="F99" s="2">
        <f>IF(ISERROR(VLOOKUP(A99,'Export-tarif-cov-oct-20'!$A:$D,4,0)),"",VLOOKUP(A99,'Export-tarif-cov-oct-20'!$A:$D,4,0))</f>
        <v>46.63</v>
      </c>
      <c r="G99" s="2">
        <f t="shared" si="3"/>
        <v>11.659999999999997</v>
      </c>
      <c r="H99" s="3">
        <f t="shared" si="4"/>
        <v>0.20003431120260759</v>
      </c>
      <c r="I99" t="str">
        <f>IF(ISERROR(VLOOKUP(A99,Veille!$A:$J,6,0)),"",VLOOKUP(A99,Veille!$A:$J,6,0))</f>
        <v/>
      </c>
      <c r="J99" t="str">
        <f>IF(ISERROR(VLOOKUP(A99,Veille!$A:$J,7,0)),"",(VLOOKUP(A99,Veille!$A:$J,7,0)))</f>
        <v/>
      </c>
      <c r="K99" t="str">
        <f>IF(ISERROR(VLOOKUP(A99,Veille!$A:$J,9,0)),"",VLOOKUP(A99,Veille!$A:$J,9,0))</f>
        <v/>
      </c>
      <c r="L99" t="str">
        <f>IF(ISERROR(VLOOKUP(A99,Veille!$A:$J,10,0)),"",VLOOKUP(A99,Veille!$A:$J,10,0))</f>
        <v/>
      </c>
    </row>
    <row r="100" spans="1:12" x14ac:dyDescent="0.25">
      <c r="A100">
        <v>12075</v>
      </c>
      <c r="B100" t="s">
        <v>29</v>
      </c>
      <c r="C100" t="s">
        <v>99</v>
      </c>
      <c r="D100" s="1">
        <v>15.14</v>
      </c>
      <c r="E100" s="1">
        <v>18.170000000000002</v>
      </c>
      <c r="F100" s="2">
        <f>IF(ISERROR(VLOOKUP(A100,'Export-tarif-cov-oct-20'!$A:$D,4,0)),"",VLOOKUP(A100,'Export-tarif-cov-oct-20'!$A:$D,4,0))</f>
        <v>12.11</v>
      </c>
      <c r="G100" s="2">
        <f t="shared" si="3"/>
        <v>3.0300000000000011</v>
      </c>
      <c r="H100" s="3">
        <f t="shared" si="4"/>
        <v>0.20013210039630125</v>
      </c>
      <c r="I100" t="str">
        <f>IF(ISERROR(VLOOKUP(A100,Veille!$A:$J,6,0)),"",VLOOKUP(A100,Veille!$A:$J,6,0))</f>
        <v/>
      </c>
      <c r="J100" t="str">
        <f>IF(ISERROR(VLOOKUP(A100,Veille!$A:$J,7,0)),"",(VLOOKUP(A100,Veille!$A:$J,7,0)))</f>
        <v/>
      </c>
      <c r="K100" t="str">
        <f>IF(ISERROR(VLOOKUP(A100,Veille!$A:$J,9,0)),"",VLOOKUP(A100,Veille!$A:$J,9,0))</f>
        <v/>
      </c>
      <c r="L100" t="str">
        <f>IF(ISERROR(VLOOKUP(A100,Veille!$A:$J,10,0)),"",VLOOKUP(A100,Veille!$A:$J,10,0))</f>
        <v/>
      </c>
    </row>
    <row r="101" spans="1:12" x14ac:dyDescent="0.25">
      <c r="A101">
        <v>12113</v>
      </c>
      <c r="B101" t="s">
        <v>29</v>
      </c>
      <c r="C101" t="s">
        <v>100</v>
      </c>
      <c r="D101" s="1">
        <v>47.25</v>
      </c>
      <c r="E101" s="1">
        <v>56.7</v>
      </c>
      <c r="F101" s="2">
        <f>IF(ISERROR(VLOOKUP(A101,'Export-tarif-cov-oct-20'!$A:$D,4,0)),"",VLOOKUP(A101,'Export-tarif-cov-oct-20'!$A:$D,4,0))</f>
        <v>37.799999999999997</v>
      </c>
      <c r="G101" s="2">
        <f t="shared" si="3"/>
        <v>9.4500000000000028</v>
      </c>
      <c r="H101" s="3">
        <f t="shared" si="4"/>
        <v>0.20000000000000007</v>
      </c>
      <c r="I101" t="str">
        <f>IF(ISERROR(VLOOKUP(A101,Veille!$A:$J,6,0)),"",VLOOKUP(A101,Veille!$A:$J,6,0))</f>
        <v/>
      </c>
      <c r="J101" t="str">
        <f>IF(ISERROR(VLOOKUP(A101,Veille!$A:$J,7,0)),"",(VLOOKUP(A101,Veille!$A:$J,7,0)))</f>
        <v/>
      </c>
      <c r="K101" t="str">
        <f>IF(ISERROR(VLOOKUP(A101,Veille!$A:$J,9,0)),"",VLOOKUP(A101,Veille!$A:$J,9,0))</f>
        <v/>
      </c>
      <c r="L101" t="str">
        <f>IF(ISERROR(VLOOKUP(A101,Veille!$A:$J,10,0)),"",VLOOKUP(A101,Veille!$A:$J,10,0))</f>
        <v/>
      </c>
    </row>
    <row r="102" spans="1:12" x14ac:dyDescent="0.25">
      <c r="A102">
        <v>12111</v>
      </c>
      <c r="B102" t="s">
        <v>29</v>
      </c>
      <c r="C102" t="s">
        <v>101</v>
      </c>
      <c r="D102" s="1">
        <v>22.7</v>
      </c>
      <c r="E102" s="1">
        <v>27.24</v>
      </c>
      <c r="F102" s="2">
        <f>IF(ISERROR(VLOOKUP(A102,'Export-tarif-cov-oct-20'!$A:$D,4,0)),"",VLOOKUP(A102,'Export-tarif-cov-oct-20'!$A:$D,4,0))</f>
        <v>18.16</v>
      </c>
      <c r="G102" s="2">
        <f t="shared" si="3"/>
        <v>4.5399999999999991</v>
      </c>
      <c r="H102" s="3">
        <f t="shared" si="4"/>
        <v>0.19999999999999996</v>
      </c>
      <c r="I102" t="str">
        <f>IF(ISERROR(VLOOKUP(A102,Veille!$A:$J,6,0)),"",VLOOKUP(A102,Veille!$A:$J,6,0))</f>
        <v/>
      </c>
      <c r="J102" t="str">
        <f>IF(ISERROR(VLOOKUP(A102,Veille!$A:$J,7,0)),"",(VLOOKUP(A102,Veille!$A:$J,7,0)))</f>
        <v/>
      </c>
      <c r="K102" t="str">
        <f>IF(ISERROR(VLOOKUP(A102,Veille!$A:$J,9,0)),"",VLOOKUP(A102,Veille!$A:$J,9,0))</f>
        <v/>
      </c>
      <c r="L102" t="str">
        <f>IF(ISERROR(VLOOKUP(A102,Veille!$A:$J,10,0)),"",VLOOKUP(A102,Veille!$A:$J,10,0))</f>
        <v/>
      </c>
    </row>
    <row r="103" spans="1:12" x14ac:dyDescent="0.25">
      <c r="A103">
        <v>12112</v>
      </c>
      <c r="B103" t="s">
        <v>29</v>
      </c>
      <c r="C103" t="s">
        <v>102</v>
      </c>
      <c r="D103" s="1">
        <v>33.04</v>
      </c>
      <c r="E103" s="1">
        <v>39.65</v>
      </c>
      <c r="F103" s="2">
        <f>IF(ISERROR(VLOOKUP(A103,'Export-tarif-cov-oct-20'!$A:$D,4,0)),"",VLOOKUP(A103,'Export-tarif-cov-oct-20'!$A:$D,4,0))</f>
        <v>26.43</v>
      </c>
      <c r="G103" s="2">
        <f t="shared" si="3"/>
        <v>6.6099999999999994</v>
      </c>
      <c r="H103" s="3">
        <f t="shared" si="4"/>
        <v>0.20006053268765131</v>
      </c>
      <c r="I103" t="str">
        <f>IF(ISERROR(VLOOKUP(A103,Veille!$A:$J,6,0)),"",VLOOKUP(A103,Veille!$A:$J,6,0))</f>
        <v/>
      </c>
      <c r="J103" t="str">
        <f>IF(ISERROR(VLOOKUP(A103,Veille!$A:$J,7,0)),"",(VLOOKUP(A103,Veille!$A:$J,7,0)))</f>
        <v/>
      </c>
      <c r="K103" t="str">
        <f>IF(ISERROR(VLOOKUP(A103,Veille!$A:$J,9,0)),"",VLOOKUP(A103,Veille!$A:$J,9,0))</f>
        <v/>
      </c>
      <c r="L103" t="str">
        <f>IF(ISERROR(VLOOKUP(A103,Veille!$A:$J,10,0)),"",VLOOKUP(A103,Veille!$A:$J,10,0))</f>
        <v/>
      </c>
    </row>
    <row r="104" spans="1:12" x14ac:dyDescent="0.25">
      <c r="A104">
        <v>12105</v>
      </c>
      <c r="B104" t="s">
        <v>29</v>
      </c>
      <c r="C104" t="s">
        <v>103</v>
      </c>
      <c r="D104" s="1">
        <v>6.94</v>
      </c>
      <c r="E104" s="1">
        <v>8.33</v>
      </c>
      <c r="F104" s="2">
        <f>IF(ISERROR(VLOOKUP(A104,'Export-tarif-cov-oct-20'!$A:$D,4,0)),"",VLOOKUP(A104,'Export-tarif-cov-oct-20'!$A:$D,4,0))</f>
        <v>5.55</v>
      </c>
      <c r="G104" s="2">
        <f t="shared" si="3"/>
        <v>1.3900000000000006</v>
      </c>
      <c r="H104" s="3">
        <f t="shared" si="4"/>
        <v>0.20028818443804042</v>
      </c>
      <c r="I104" t="str">
        <f>IF(ISERROR(VLOOKUP(A104,Veille!$A:$J,6,0)),"",VLOOKUP(A104,Veille!$A:$J,6,0))</f>
        <v/>
      </c>
      <c r="J104" t="str">
        <f>IF(ISERROR(VLOOKUP(A104,Veille!$A:$J,7,0)),"",(VLOOKUP(A104,Veille!$A:$J,7,0)))</f>
        <v/>
      </c>
      <c r="K104" t="str">
        <f>IF(ISERROR(VLOOKUP(A104,Veille!$A:$J,9,0)),"",VLOOKUP(A104,Veille!$A:$J,9,0))</f>
        <v/>
      </c>
      <c r="L104" t="str">
        <f>IF(ISERROR(VLOOKUP(A104,Veille!$A:$J,10,0)),"",VLOOKUP(A104,Veille!$A:$J,10,0))</f>
        <v/>
      </c>
    </row>
    <row r="105" spans="1:12" x14ac:dyDescent="0.25">
      <c r="A105">
        <v>12109</v>
      </c>
      <c r="B105" t="s">
        <v>29</v>
      </c>
      <c r="C105" t="s">
        <v>104</v>
      </c>
      <c r="D105" s="1">
        <v>21.45</v>
      </c>
      <c r="E105" s="1">
        <v>25.74</v>
      </c>
      <c r="F105" s="2">
        <f>IF(ISERROR(VLOOKUP(A105,'Export-tarif-cov-oct-20'!$A:$D,4,0)),"",VLOOKUP(A105,'Export-tarif-cov-oct-20'!$A:$D,4,0))</f>
        <v>17.16</v>
      </c>
      <c r="G105" s="2">
        <f t="shared" si="3"/>
        <v>4.2899999999999991</v>
      </c>
      <c r="H105" s="3">
        <f t="shared" si="4"/>
        <v>0.19999999999999996</v>
      </c>
      <c r="I105" t="str">
        <f>IF(ISERROR(VLOOKUP(A105,Veille!$A:$J,6,0)),"",VLOOKUP(A105,Veille!$A:$J,6,0))</f>
        <v/>
      </c>
      <c r="J105" t="str">
        <f>IF(ISERROR(VLOOKUP(A105,Veille!$A:$J,7,0)),"",(VLOOKUP(A105,Veille!$A:$J,7,0)))</f>
        <v/>
      </c>
      <c r="K105" t="str">
        <f>IF(ISERROR(VLOOKUP(A105,Veille!$A:$J,9,0)),"",VLOOKUP(A105,Veille!$A:$J,9,0))</f>
        <v/>
      </c>
      <c r="L105" t="str">
        <f>IF(ISERROR(VLOOKUP(A105,Veille!$A:$J,10,0)),"",VLOOKUP(A105,Veille!$A:$J,10,0))</f>
        <v/>
      </c>
    </row>
    <row r="106" spans="1:12" x14ac:dyDescent="0.25">
      <c r="A106">
        <v>12110</v>
      </c>
      <c r="B106" t="s">
        <v>29</v>
      </c>
      <c r="C106" t="s">
        <v>105</v>
      </c>
      <c r="D106" s="1">
        <v>33.56</v>
      </c>
      <c r="E106" s="1">
        <v>40.28</v>
      </c>
      <c r="F106" s="2">
        <f>IF(ISERROR(VLOOKUP(A106,'Export-tarif-cov-oct-20'!$A:$D,4,0)),"",VLOOKUP(A106,'Export-tarif-cov-oct-20'!$A:$D,4,0))</f>
        <v>26.85</v>
      </c>
      <c r="G106" s="2">
        <f t="shared" si="3"/>
        <v>6.7100000000000009</v>
      </c>
      <c r="H106" s="3">
        <f t="shared" si="4"/>
        <v>0.19994040524433851</v>
      </c>
      <c r="I106" t="str">
        <f>IF(ISERROR(VLOOKUP(A106,Veille!$A:$J,6,0)),"",VLOOKUP(A106,Veille!$A:$J,6,0))</f>
        <v/>
      </c>
      <c r="J106" t="str">
        <f>IF(ISERROR(VLOOKUP(A106,Veille!$A:$J,7,0)),"",(VLOOKUP(A106,Veille!$A:$J,7,0)))</f>
        <v/>
      </c>
      <c r="K106" t="str">
        <f>IF(ISERROR(VLOOKUP(A106,Veille!$A:$J,9,0)),"",VLOOKUP(A106,Veille!$A:$J,9,0))</f>
        <v/>
      </c>
      <c r="L106" t="str">
        <f>IF(ISERROR(VLOOKUP(A106,Veille!$A:$J,10,0)),"",VLOOKUP(A106,Veille!$A:$J,10,0))</f>
        <v/>
      </c>
    </row>
    <row r="107" spans="1:12" x14ac:dyDescent="0.25">
      <c r="A107">
        <v>12115</v>
      </c>
      <c r="B107" t="s">
        <v>29</v>
      </c>
      <c r="C107" t="s">
        <v>106</v>
      </c>
      <c r="D107" s="1">
        <v>38.65</v>
      </c>
      <c r="E107" s="1">
        <v>46.38</v>
      </c>
      <c r="F107" s="2">
        <f>IF(ISERROR(VLOOKUP(A107,'Export-tarif-cov-oct-20'!$A:$D,4,0)),"",VLOOKUP(A107,'Export-tarif-cov-oct-20'!$A:$D,4,0))</f>
        <v>30.92</v>
      </c>
      <c r="G107" s="2">
        <f t="shared" si="3"/>
        <v>7.7299999999999969</v>
      </c>
      <c r="H107" s="3">
        <f t="shared" si="4"/>
        <v>0.19999999999999993</v>
      </c>
      <c r="I107" t="str">
        <f>IF(ISERROR(VLOOKUP(A107,Veille!$A:$J,6,0)),"",VLOOKUP(A107,Veille!$A:$J,6,0))</f>
        <v/>
      </c>
      <c r="J107" t="str">
        <f>IF(ISERROR(VLOOKUP(A107,Veille!$A:$J,7,0)),"",(VLOOKUP(A107,Veille!$A:$J,7,0)))</f>
        <v/>
      </c>
      <c r="K107" t="str">
        <f>IF(ISERROR(VLOOKUP(A107,Veille!$A:$J,9,0)),"",VLOOKUP(A107,Veille!$A:$J,9,0))</f>
        <v/>
      </c>
      <c r="L107" t="str">
        <f>IF(ISERROR(VLOOKUP(A107,Veille!$A:$J,10,0)),"",VLOOKUP(A107,Veille!$A:$J,10,0))</f>
        <v/>
      </c>
    </row>
    <row r="108" spans="1:12" x14ac:dyDescent="0.25">
      <c r="A108">
        <v>12114</v>
      </c>
      <c r="B108" t="s">
        <v>29</v>
      </c>
      <c r="C108" t="s">
        <v>107</v>
      </c>
      <c r="D108" s="1">
        <v>20.81</v>
      </c>
      <c r="E108" s="1">
        <v>24.98</v>
      </c>
      <c r="F108" s="2">
        <f>IF(ISERROR(VLOOKUP(A108,'Export-tarif-cov-oct-20'!$A:$D,4,0)),"",VLOOKUP(A108,'Export-tarif-cov-oct-20'!$A:$D,4,0))</f>
        <v>16.649999999999999</v>
      </c>
      <c r="G108" s="2">
        <f t="shared" si="3"/>
        <v>4.16</v>
      </c>
      <c r="H108" s="3">
        <f t="shared" si="4"/>
        <v>0.19990389235944259</v>
      </c>
      <c r="I108" t="str">
        <f>IF(ISERROR(VLOOKUP(A108,Veille!$A:$J,6,0)),"",VLOOKUP(A108,Veille!$A:$J,6,0))</f>
        <v/>
      </c>
      <c r="J108" t="str">
        <f>IF(ISERROR(VLOOKUP(A108,Veille!$A:$J,7,0)),"",(VLOOKUP(A108,Veille!$A:$J,7,0)))</f>
        <v/>
      </c>
      <c r="K108" t="str">
        <f>IF(ISERROR(VLOOKUP(A108,Veille!$A:$J,9,0)),"",VLOOKUP(A108,Veille!$A:$J,9,0))</f>
        <v/>
      </c>
      <c r="L108" t="str">
        <f>IF(ISERROR(VLOOKUP(A108,Veille!$A:$J,10,0)),"",VLOOKUP(A108,Veille!$A:$J,10,0))</f>
        <v/>
      </c>
    </row>
    <row r="109" spans="1:12" x14ac:dyDescent="0.25">
      <c r="A109">
        <v>76001</v>
      </c>
      <c r="B109" t="s">
        <v>29</v>
      </c>
      <c r="C109" t="s">
        <v>108</v>
      </c>
      <c r="D109" s="1">
        <v>15.81</v>
      </c>
      <c r="E109" s="1">
        <v>18.98</v>
      </c>
      <c r="F109" s="2">
        <f>IF(ISERROR(VLOOKUP(A109,'Export-tarif-cov-oct-20'!$A:$D,4,0)),"",VLOOKUP(A109,'Export-tarif-cov-oct-20'!$A:$D,4,0))</f>
        <v>12.65</v>
      </c>
      <c r="G109" s="2">
        <f t="shared" si="3"/>
        <v>3.16</v>
      </c>
      <c r="H109" s="3">
        <f t="shared" si="4"/>
        <v>0.19987349778621127</v>
      </c>
      <c r="I109" t="str">
        <f>IF(ISERROR(VLOOKUP(A109,Veille!$A:$J,6,0)),"",VLOOKUP(A109,Veille!$A:$J,6,0))</f>
        <v/>
      </c>
      <c r="J109" t="str">
        <f>IF(ISERROR(VLOOKUP(A109,Veille!$A:$J,7,0)),"",(VLOOKUP(A109,Veille!$A:$J,7,0)))</f>
        <v/>
      </c>
      <c r="K109" t="str">
        <f>IF(ISERROR(VLOOKUP(A109,Veille!$A:$J,9,0)),"",VLOOKUP(A109,Veille!$A:$J,9,0))</f>
        <v/>
      </c>
      <c r="L109" t="str">
        <f>IF(ISERROR(VLOOKUP(A109,Veille!$A:$J,10,0)),"",VLOOKUP(A109,Veille!$A:$J,10,0))</f>
        <v/>
      </c>
    </row>
    <row r="110" spans="1:12" x14ac:dyDescent="0.25">
      <c r="A110">
        <v>12080</v>
      </c>
      <c r="B110" t="s">
        <v>29</v>
      </c>
      <c r="C110" t="s">
        <v>109</v>
      </c>
      <c r="D110" s="1">
        <v>56.44</v>
      </c>
      <c r="E110" s="1">
        <v>67.73</v>
      </c>
      <c r="F110" s="2">
        <f>IF(ISERROR(VLOOKUP(A110,'Export-tarif-cov-oct-20'!$A:$D,4,0)),"",VLOOKUP(A110,'Export-tarif-cov-oct-20'!$A:$D,4,0))</f>
        <v>45.15</v>
      </c>
      <c r="G110" s="2">
        <f t="shared" si="3"/>
        <v>11.29</v>
      </c>
      <c r="H110" s="3">
        <f t="shared" si="4"/>
        <v>0.2000354358610914</v>
      </c>
      <c r="I110" t="str">
        <f>IF(ISERROR(VLOOKUP(A110,Veille!$A:$J,6,0)),"",VLOOKUP(A110,Veille!$A:$J,6,0))</f>
        <v/>
      </c>
      <c r="J110" t="str">
        <f>IF(ISERROR(VLOOKUP(A110,Veille!$A:$J,7,0)),"",(VLOOKUP(A110,Veille!$A:$J,7,0)))</f>
        <v/>
      </c>
      <c r="K110" t="str">
        <f>IF(ISERROR(VLOOKUP(A110,Veille!$A:$J,9,0)),"",VLOOKUP(A110,Veille!$A:$J,9,0))</f>
        <v/>
      </c>
      <c r="L110" t="str">
        <f>IF(ISERROR(VLOOKUP(A110,Veille!$A:$J,10,0)),"",VLOOKUP(A110,Veille!$A:$J,10,0))</f>
        <v/>
      </c>
    </row>
    <row r="111" spans="1:12" x14ac:dyDescent="0.25">
      <c r="A111">
        <v>12077</v>
      </c>
      <c r="B111" t="s">
        <v>29</v>
      </c>
      <c r="C111" t="s">
        <v>110</v>
      </c>
      <c r="D111" s="1">
        <v>17.04</v>
      </c>
      <c r="E111" s="1">
        <v>20.45</v>
      </c>
      <c r="F111" s="2">
        <f>IF(ISERROR(VLOOKUP(A111,'Export-tarif-cov-oct-20'!$A:$D,4,0)),"",VLOOKUP(A111,'Export-tarif-cov-oct-20'!$A:$D,4,0))</f>
        <v>13.63</v>
      </c>
      <c r="G111" s="2">
        <f t="shared" si="3"/>
        <v>3.4099999999999984</v>
      </c>
      <c r="H111" s="3">
        <f t="shared" si="4"/>
        <v>0.2001173708920187</v>
      </c>
      <c r="I111" t="str">
        <f>IF(ISERROR(VLOOKUP(A111,Veille!$A:$J,6,0)),"",VLOOKUP(A111,Veille!$A:$J,6,0))</f>
        <v/>
      </c>
      <c r="J111" t="str">
        <f>IF(ISERROR(VLOOKUP(A111,Veille!$A:$J,7,0)),"",(VLOOKUP(A111,Veille!$A:$J,7,0)))</f>
        <v/>
      </c>
      <c r="K111" t="str">
        <f>IF(ISERROR(VLOOKUP(A111,Veille!$A:$J,9,0)),"",VLOOKUP(A111,Veille!$A:$J,9,0))</f>
        <v/>
      </c>
      <c r="L111" t="str">
        <f>IF(ISERROR(VLOOKUP(A111,Veille!$A:$J,10,0)),"",VLOOKUP(A111,Veille!$A:$J,10,0))</f>
        <v/>
      </c>
    </row>
    <row r="112" spans="1:12" x14ac:dyDescent="0.25">
      <c r="A112">
        <v>12079</v>
      </c>
      <c r="B112" t="s">
        <v>29</v>
      </c>
      <c r="C112" t="s">
        <v>111</v>
      </c>
      <c r="D112" s="1">
        <v>45.41</v>
      </c>
      <c r="E112" s="1">
        <v>54.5</v>
      </c>
      <c r="F112" s="2">
        <f>IF(ISERROR(VLOOKUP(A112,'Export-tarif-cov-oct-20'!$A:$D,4,0)),"",VLOOKUP(A112,'Export-tarif-cov-oct-20'!$A:$D,4,0))</f>
        <v>36.33</v>
      </c>
      <c r="G112" s="2">
        <f t="shared" si="3"/>
        <v>9.0799999999999983</v>
      </c>
      <c r="H112" s="3">
        <f t="shared" si="4"/>
        <v>0.19995595683770093</v>
      </c>
      <c r="I112" t="str">
        <f>IF(ISERROR(VLOOKUP(A112,Veille!$A:$J,6,0)),"",VLOOKUP(A112,Veille!$A:$J,6,0))</f>
        <v/>
      </c>
      <c r="J112" t="str">
        <f>IF(ISERROR(VLOOKUP(A112,Veille!$A:$J,7,0)),"",(VLOOKUP(A112,Veille!$A:$J,7,0)))</f>
        <v/>
      </c>
      <c r="K112" t="str">
        <f>IF(ISERROR(VLOOKUP(A112,Veille!$A:$J,9,0)),"",VLOOKUP(A112,Veille!$A:$J,9,0))</f>
        <v/>
      </c>
      <c r="L112" t="str">
        <f>IF(ISERROR(VLOOKUP(A112,Veille!$A:$J,10,0)),"",VLOOKUP(A112,Veille!$A:$J,10,0))</f>
        <v/>
      </c>
    </row>
    <row r="113" spans="1:12" x14ac:dyDescent="0.25">
      <c r="A113">
        <v>12082</v>
      </c>
      <c r="B113" t="s">
        <v>29</v>
      </c>
      <c r="C113" t="s">
        <v>112</v>
      </c>
      <c r="D113" s="1">
        <v>58.9</v>
      </c>
      <c r="E113" s="1">
        <v>70.680000000000007</v>
      </c>
      <c r="F113" s="2">
        <f>IF(ISERROR(VLOOKUP(A113,'Export-tarif-cov-oct-20'!$A:$D,4,0)),"",VLOOKUP(A113,'Export-tarif-cov-oct-20'!$A:$D,4,0))</f>
        <v>47.12</v>
      </c>
      <c r="G113" s="2">
        <f t="shared" si="3"/>
        <v>11.780000000000001</v>
      </c>
      <c r="H113" s="3">
        <f t="shared" si="4"/>
        <v>0.2</v>
      </c>
      <c r="I113" t="str">
        <f>IF(ISERROR(VLOOKUP(A113,Veille!$A:$J,6,0)),"",VLOOKUP(A113,Veille!$A:$J,6,0))</f>
        <v/>
      </c>
      <c r="J113" t="str">
        <f>IF(ISERROR(VLOOKUP(A113,Veille!$A:$J,7,0)),"",(VLOOKUP(A113,Veille!$A:$J,7,0)))</f>
        <v/>
      </c>
      <c r="K113" t="str">
        <f>IF(ISERROR(VLOOKUP(A113,Veille!$A:$J,9,0)),"",VLOOKUP(A113,Veille!$A:$J,9,0))</f>
        <v/>
      </c>
      <c r="L113" t="str">
        <f>IF(ISERROR(VLOOKUP(A113,Veille!$A:$J,10,0)),"",VLOOKUP(A113,Veille!$A:$J,10,0))</f>
        <v/>
      </c>
    </row>
    <row r="114" spans="1:12" x14ac:dyDescent="0.25">
      <c r="A114">
        <v>12081</v>
      </c>
      <c r="B114" t="s">
        <v>29</v>
      </c>
      <c r="C114" t="s">
        <v>113</v>
      </c>
      <c r="D114" s="1">
        <v>15.14</v>
      </c>
      <c r="E114" s="1">
        <v>18.170000000000002</v>
      </c>
      <c r="F114" s="2">
        <f>IF(ISERROR(VLOOKUP(A114,'Export-tarif-cov-oct-20'!$A:$D,4,0)),"",VLOOKUP(A114,'Export-tarif-cov-oct-20'!$A:$D,4,0))</f>
        <v>12.11</v>
      </c>
      <c r="G114" s="2">
        <f t="shared" si="3"/>
        <v>3.0300000000000011</v>
      </c>
      <c r="H114" s="3">
        <f t="shared" si="4"/>
        <v>0.20013210039630125</v>
      </c>
      <c r="I114" t="str">
        <f>IF(ISERROR(VLOOKUP(A114,Veille!$A:$J,6,0)),"",VLOOKUP(A114,Veille!$A:$J,6,0))</f>
        <v/>
      </c>
      <c r="J114" t="str">
        <f>IF(ISERROR(VLOOKUP(A114,Veille!$A:$J,7,0)),"",(VLOOKUP(A114,Veille!$A:$J,7,0)))</f>
        <v/>
      </c>
      <c r="K114" t="str">
        <f>IF(ISERROR(VLOOKUP(A114,Veille!$A:$J,9,0)),"",VLOOKUP(A114,Veille!$A:$J,9,0))</f>
        <v/>
      </c>
      <c r="L114" t="str">
        <f>IF(ISERROR(VLOOKUP(A114,Veille!$A:$J,10,0)),"",VLOOKUP(A114,Veille!$A:$J,10,0))</f>
        <v/>
      </c>
    </row>
    <row r="115" spans="1:12" x14ac:dyDescent="0.25">
      <c r="A115">
        <v>12085</v>
      </c>
      <c r="B115" t="s">
        <v>29</v>
      </c>
      <c r="C115" t="s">
        <v>114</v>
      </c>
      <c r="D115" s="1">
        <v>56.44</v>
      </c>
      <c r="E115" s="1">
        <v>67.73</v>
      </c>
      <c r="F115" s="2">
        <f>IF(ISERROR(VLOOKUP(A115,'Export-tarif-cov-oct-20'!$A:$D,4,0)),"",VLOOKUP(A115,'Export-tarif-cov-oct-20'!$A:$D,4,0))</f>
        <v>45.15</v>
      </c>
      <c r="G115" s="2">
        <f t="shared" si="3"/>
        <v>11.29</v>
      </c>
      <c r="H115" s="3">
        <f t="shared" si="4"/>
        <v>0.2000354358610914</v>
      </c>
      <c r="I115" t="str">
        <f>IF(ISERROR(VLOOKUP(A115,Veille!$A:$J,6,0)),"",VLOOKUP(A115,Veille!$A:$J,6,0))</f>
        <v/>
      </c>
      <c r="J115" t="str">
        <f>IF(ISERROR(VLOOKUP(A115,Veille!$A:$J,7,0)),"",(VLOOKUP(A115,Veille!$A:$J,7,0)))</f>
        <v/>
      </c>
      <c r="K115" t="str">
        <f>IF(ISERROR(VLOOKUP(A115,Veille!$A:$J,9,0)),"",VLOOKUP(A115,Veille!$A:$J,9,0))</f>
        <v/>
      </c>
      <c r="L115" t="str">
        <f>IF(ISERROR(VLOOKUP(A115,Veille!$A:$J,10,0)),"",VLOOKUP(A115,Veille!$A:$J,10,0))</f>
        <v/>
      </c>
    </row>
    <row r="116" spans="1:12" x14ac:dyDescent="0.25">
      <c r="A116">
        <v>12083</v>
      </c>
      <c r="B116" t="s">
        <v>29</v>
      </c>
      <c r="C116" t="s">
        <v>115</v>
      </c>
      <c r="D116" s="1">
        <v>15.76</v>
      </c>
      <c r="E116" s="1">
        <v>18.920000000000002</v>
      </c>
      <c r="F116" s="2">
        <f>IF(ISERROR(VLOOKUP(A116,'Export-tarif-cov-oct-20'!$A:$D,4,0)),"",VLOOKUP(A116,'Export-tarif-cov-oct-20'!$A:$D,4,0))</f>
        <v>12.61</v>
      </c>
      <c r="G116" s="2">
        <f t="shared" si="3"/>
        <v>3.1500000000000004</v>
      </c>
      <c r="H116" s="3">
        <f t="shared" si="4"/>
        <v>0.19987309644670054</v>
      </c>
      <c r="I116" t="str">
        <f>IF(ISERROR(VLOOKUP(A116,Veille!$A:$J,6,0)),"",VLOOKUP(A116,Veille!$A:$J,6,0))</f>
        <v/>
      </c>
      <c r="J116" t="str">
        <f>IF(ISERROR(VLOOKUP(A116,Veille!$A:$J,7,0)),"",(VLOOKUP(A116,Veille!$A:$J,7,0)))</f>
        <v/>
      </c>
      <c r="K116" t="str">
        <f>IF(ISERROR(VLOOKUP(A116,Veille!$A:$J,9,0)),"",VLOOKUP(A116,Veille!$A:$J,9,0))</f>
        <v/>
      </c>
      <c r="L116" t="str">
        <f>IF(ISERROR(VLOOKUP(A116,Veille!$A:$J,10,0)),"",VLOOKUP(A116,Veille!$A:$J,10,0))</f>
        <v/>
      </c>
    </row>
    <row r="117" spans="1:12" x14ac:dyDescent="0.25">
      <c r="A117">
        <v>12084</v>
      </c>
      <c r="B117" t="s">
        <v>29</v>
      </c>
      <c r="C117" t="s">
        <v>116</v>
      </c>
      <c r="D117" s="1">
        <v>45.5</v>
      </c>
      <c r="E117" s="1">
        <v>54.6</v>
      </c>
      <c r="F117" s="2">
        <f>IF(ISERROR(VLOOKUP(A117,'Export-tarif-cov-oct-20'!$A:$D,4,0)),"",VLOOKUP(A117,'Export-tarif-cov-oct-20'!$A:$D,4,0))</f>
        <v>36.4</v>
      </c>
      <c r="G117" s="2">
        <f t="shared" si="3"/>
        <v>9.1000000000000014</v>
      </c>
      <c r="H117" s="3">
        <f t="shared" si="4"/>
        <v>0.20000000000000004</v>
      </c>
      <c r="I117" t="str">
        <f>IF(ISERROR(VLOOKUP(A117,Veille!$A:$J,6,0)),"",VLOOKUP(A117,Veille!$A:$J,6,0))</f>
        <v/>
      </c>
      <c r="J117" t="str">
        <f>IF(ISERROR(VLOOKUP(A117,Veille!$A:$J,7,0)),"",(VLOOKUP(A117,Veille!$A:$J,7,0)))</f>
        <v/>
      </c>
      <c r="K117" t="str">
        <f>IF(ISERROR(VLOOKUP(A117,Veille!$A:$J,9,0)),"",VLOOKUP(A117,Veille!$A:$J,9,0))</f>
        <v/>
      </c>
      <c r="L117" t="str">
        <f>IF(ISERROR(VLOOKUP(A117,Veille!$A:$J,10,0)),"",VLOOKUP(A117,Veille!$A:$J,10,0))</f>
        <v/>
      </c>
    </row>
    <row r="118" spans="1:12" x14ac:dyDescent="0.25">
      <c r="A118">
        <v>76028</v>
      </c>
      <c r="B118" t="s">
        <v>29</v>
      </c>
      <c r="C118" t="s">
        <v>117</v>
      </c>
      <c r="D118" s="1">
        <v>16.89</v>
      </c>
      <c r="E118" s="1">
        <v>20.27</v>
      </c>
      <c r="F118" s="2">
        <f>IF(ISERROR(VLOOKUP(A118,'Export-tarif-cov-oct-20'!$A:$D,4,0)),"",VLOOKUP(A118,'Export-tarif-cov-oct-20'!$A:$D,4,0))</f>
        <v>13.51</v>
      </c>
      <c r="G118" s="2">
        <f t="shared" si="3"/>
        <v>3.3800000000000008</v>
      </c>
      <c r="H118" s="3">
        <f t="shared" si="4"/>
        <v>0.20011841326228541</v>
      </c>
      <c r="I118" t="str">
        <f>IF(ISERROR(VLOOKUP(A118,Veille!$A:$J,6,0)),"",VLOOKUP(A118,Veille!$A:$J,6,0))</f>
        <v/>
      </c>
      <c r="J118" t="str">
        <f>IF(ISERROR(VLOOKUP(A118,Veille!$A:$J,7,0)),"",(VLOOKUP(A118,Veille!$A:$J,7,0)))</f>
        <v/>
      </c>
      <c r="K118" t="str">
        <f>IF(ISERROR(VLOOKUP(A118,Veille!$A:$J,9,0)),"",VLOOKUP(A118,Veille!$A:$J,9,0))</f>
        <v/>
      </c>
      <c r="L118" t="str">
        <f>IF(ISERROR(VLOOKUP(A118,Veille!$A:$J,10,0)),"",VLOOKUP(A118,Veille!$A:$J,10,0))</f>
        <v/>
      </c>
    </row>
    <row r="119" spans="1:12" x14ac:dyDescent="0.25">
      <c r="A119">
        <v>12093</v>
      </c>
      <c r="B119" t="s">
        <v>29</v>
      </c>
      <c r="C119" t="s">
        <v>118</v>
      </c>
      <c r="D119" s="1">
        <v>58.01</v>
      </c>
      <c r="E119" s="1">
        <v>69.62</v>
      </c>
      <c r="F119" s="2">
        <f>IF(ISERROR(VLOOKUP(A119,'Export-tarif-cov-oct-20'!$A:$D,4,0)),"",VLOOKUP(A119,'Export-tarif-cov-oct-20'!$A:$D,4,0))</f>
        <v>46.41</v>
      </c>
      <c r="G119" s="2">
        <f t="shared" si="3"/>
        <v>11.600000000000001</v>
      </c>
      <c r="H119" s="3">
        <f t="shared" si="4"/>
        <v>0.19996552318565769</v>
      </c>
      <c r="I119" t="str">
        <f>IF(ISERROR(VLOOKUP(A119,Veille!$A:$J,6,0)),"",VLOOKUP(A119,Veille!$A:$J,6,0))</f>
        <v/>
      </c>
      <c r="J119" t="str">
        <f>IF(ISERROR(VLOOKUP(A119,Veille!$A:$J,7,0)),"",(VLOOKUP(A119,Veille!$A:$J,7,0)))</f>
        <v/>
      </c>
      <c r="K119" t="str">
        <f>IF(ISERROR(VLOOKUP(A119,Veille!$A:$J,9,0)),"",VLOOKUP(A119,Veille!$A:$J,9,0))</f>
        <v/>
      </c>
      <c r="L119" t="str">
        <f>IF(ISERROR(VLOOKUP(A119,Veille!$A:$J,10,0)),"",VLOOKUP(A119,Veille!$A:$J,10,0))</f>
        <v/>
      </c>
    </row>
    <row r="120" spans="1:12" x14ac:dyDescent="0.25">
      <c r="A120">
        <v>12086</v>
      </c>
      <c r="B120" t="s">
        <v>29</v>
      </c>
      <c r="C120" t="s">
        <v>119</v>
      </c>
      <c r="D120" s="1">
        <v>13.88</v>
      </c>
      <c r="E120" s="1">
        <v>16.649999999999999</v>
      </c>
      <c r="F120" s="2">
        <f>IF(ISERROR(VLOOKUP(A120,'Export-tarif-cov-oct-20'!$A:$D,4,0)),"",VLOOKUP(A120,'Export-tarif-cov-oct-20'!$A:$D,4,0))</f>
        <v>11.1</v>
      </c>
      <c r="G120" s="2">
        <f t="shared" si="3"/>
        <v>2.7800000000000011</v>
      </c>
      <c r="H120" s="3">
        <f t="shared" si="4"/>
        <v>0.20028818443804042</v>
      </c>
      <c r="I120" t="str">
        <f>IF(ISERROR(VLOOKUP(A120,Veille!$A:$J,6,0)),"",VLOOKUP(A120,Veille!$A:$J,6,0))</f>
        <v/>
      </c>
      <c r="J120" t="str">
        <f>IF(ISERROR(VLOOKUP(A120,Veille!$A:$J,7,0)),"",(VLOOKUP(A120,Veille!$A:$J,7,0)))</f>
        <v/>
      </c>
      <c r="K120" t="str">
        <f>IF(ISERROR(VLOOKUP(A120,Veille!$A:$J,9,0)),"",VLOOKUP(A120,Veille!$A:$J,9,0))</f>
        <v/>
      </c>
      <c r="L120" t="str">
        <f>IF(ISERROR(VLOOKUP(A120,Veille!$A:$J,10,0)),"",VLOOKUP(A120,Veille!$A:$J,10,0))</f>
        <v/>
      </c>
    </row>
    <row r="121" spans="1:12" x14ac:dyDescent="0.25">
      <c r="A121">
        <v>12090</v>
      </c>
      <c r="B121" t="s">
        <v>29</v>
      </c>
      <c r="C121" t="s">
        <v>120</v>
      </c>
      <c r="D121" s="1">
        <v>42.39</v>
      </c>
      <c r="E121" s="1">
        <v>50.87</v>
      </c>
      <c r="F121" s="2">
        <f>IF(ISERROR(VLOOKUP(A121,'Export-tarif-cov-oct-20'!$A:$D,4,0)),"",VLOOKUP(A121,'Export-tarif-cov-oct-20'!$A:$D,4,0))</f>
        <v>33.909999999999997</v>
      </c>
      <c r="G121" s="2">
        <f t="shared" si="3"/>
        <v>8.480000000000004</v>
      </c>
      <c r="H121" s="3">
        <f t="shared" si="4"/>
        <v>0.20004718093890078</v>
      </c>
      <c r="I121" t="str">
        <f>IF(ISERROR(VLOOKUP(A121,Veille!$A:$J,6,0)),"",VLOOKUP(A121,Veille!$A:$J,6,0))</f>
        <v/>
      </c>
      <c r="J121" t="str">
        <f>IF(ISERROR(VLOOKUP(A121,Veille!$A:$J,7,0)),"",(VLOOKUP(A121,Veille!$A:$J,7,0)))</f>
        <v/>
      </c>
      <c r="K121" t="str">
        <f>IF(ISERROR(VLOOKUP(A121,Veille!$A:$J,9,0)),"",VLOOKUP(A121,Veille!$A:$J,9,0))</f>
        <v/>
      </c>
      <c r="L121" t="str">
        <f>IF(ISERROR(VLOOKUP(A121,Veille!$A:$J,10,0)),"",VLOOKUP(A121,Veille!$A:$J,10,0))</f>
        <v/>
      </c>
    </row>
    <row r="122" spans="1:12" x14ac:dyDescent="0.25">
      <c r="A122">
        <v>12096</v>
      </c>
      <c r="B122" t="s">
        <v>29</v>
      </c>
      <c r="C122" t="s">
        <v>121</v>
      </c>
      <c r="D122" s="1">
        <v>56.44</v>
      </c>
      <c r="E122" s="1">
        <v>67.73</v>
      </c>
      <c r="F122" s="2">
        <f>IF(ISERROR(VLOOKUP(A122,'Export-tarif-cov-oct-20'!$A:$D,4,0)),"",VLOOKUP(A122,'Export-tarif-cov-oct-20'!$A:$D,4,0))</f>
        <v>45.15</v>
      </c>
      <c r="G122" s="2">
        <f t="shared" si="3"/>
        <v>11.29</v>
      </c>
      <c r="H122" s="3">
        <f t="shared" si="4"/>
        <v>0.2000354358610914</v>
      </c>
      <c r="I122" t="str">
        <f>IF(ISERROR(VLOOKUP(A122,Veille!$A:$J,6,0)),"",VLOOKUP(A122,Veille!$A:$J,6,0))</f>
        <v/>
      </c>
      <c r="J122" t="str">
        <f>IF(ISERROR(VLOOKUP(A122,Veille!$A:$J,7,0)),"",(VLOOKUP(A122,Veille!$A:$J,7,0)))</f>
        <v/>
      </c>
      <c r="K122" t="str">
        <f>IF(ISERROR(VLOOKUP(A122,Veille!$A:$J,9,0)),"",VLOOKUP(A122,Veille!$A:$J,9,0))</f>
        <v/>
      </c>
      <c r="L122" t="str">
        <f>IF(ISERROR(VLOOKUP(A122,Veille!$A:$J,10,0)),"",VLOOKUP(A122,Veille!$A:$J,10,0))</f>
        <v/>
      </c>
    </row>
    <row r="123" spans="1:12" x14ac:dyDescent="0.25">
      <c r="A123">
        <v>12094</v>
      </c>
      <c r="B123" t="s">
        <v>29</v>
      </c>
      <c r="C123" t="s">
        <v>122</v>
      </c>
      <c r="D123" s="1">
        <v>18.29</v>
      </c>
      <c r="E123" s="1">
        <v>21.95</v>
      </c>
      <c r="F123" s="2">
        <f>IF(ISERROR(VLOOKUP(A123,'Export-tarif-cov-oct-20'!$A:$D,4,0)),"",VLOOKUP(A123,'Export-tarif-cov-oct-20'!$A:$D,4,0))</f>
        <v>14.63</v>
      </c>
      <c r="G123" s="2">
        <f t="shared" si="3"/>
        <v>3.6599999999999984</v>
      </c>
      <c r="H123" s="3">
        <f t="shared" si="4"/>
        <v>0.20010934937124103</v>
      </c>
      <c r="I123" t="str">
        <f>IF(ISERROR(VLOOKUP(A123,Veille!$A:$J,6,0)),"",VLOOKUP(A123,Veille!$A:$J,6,0))</f>
        <v/>
      </c>
      <c r="J123" t="str">
        <f>IF(ISERROR(VLOOKUP(A123,Veille!$A:$J,7,0)),"",(VLOOKUP(A123,Veille!$A:$J,7,0)))</f>
        <v/>
      </c>
      <c r="K123" t="str">
        <f>IF(ISERROR(VLOOKUP(A123,Veille!$A:$J,9,0)),"",VLOOKUP(A123,Veille!$A:$J,9,0))</f>
        <v/>
      </c>
      <c r="L123" t="str">
        <f>IF(ISERROR(VLOOKUP(A123,Veille!$A:$J,10,0)),"",VLOOKUP(A123,Veille!$A:$J,10,0))</f>
        <v/>
      </c>
    </row>
    <row r="124" spans="1:12" x14ac:dyDescent="0.25">
      <c r="A124">
        <v>12095</v>
      </c>
      <c r="B124" t="s">
        <v>29</v>
      </c>
      <c r="C124" t="s">
        <v>123</v>
      </c>
      <c r="D124" s="1">
        <v>46.66</v>
      </c>
      <c r="E124" s="1">
        <v>56</v>
      </c>
      <c r="F124" s="2">
        <f>IF(ISERROR(VLOOKUP(A124,'Export-tarif-cov-oct-20'!$A:$D,4,0)),"",VLOOKUP(A124,'Export-tarif-cov-oct-20'!$A:$D,4,0))</f>
        <v>37.33</v>
      </c>
      <c r="G124" s="2">
        <f t="shared" si="3"/>
        <v>9.3299999999999983</v>
      </c>
      <c r="H124" s="3">
        <f t="shared" si="4"/>
        <v>0.1999571367338191</v>
      </c>
      <c r="I124" t="str">
        <f>IF(ISERROR(VLOOKUP(A124,Veille!$A:$J,6,0)),"",VLOOKUP(A124,Veille!$A:$J,6,0))</f>
        <v/>
      </c>
      <c r="J124" t="str">
        <f>IF(ISERROR(VLOOKUP(A124,Veille!$A:$J,7,0)),"",(VLOOKUP(A124,Veille!$A:$J,7,0)))</f>
        <v/>
      </c>
      <c r="K124" t="str">
        <f>IF(ISERROR(VLOOKUP(A124,Veille!$A:$J,9,0)),"",VLOOKUP(A124,Veille!$A:$J,9,0))</f>
        <v/>
      </c>
      <c r="L124" t="str">
        <f>IF(ISERROR(VLOOKUP(A124,Veille!$A:$J,10,0)),"",VLOOKUP(A124,Veille!$A:$J,10,0))</f>
        <v/>
      </c>
    </row>
    <row r="125" spans="1:12" x14ac:dyDescent="0.25">
      <c r="A125">
        <v>8278</v>
      </c>
      <c r="B125" t="s">
        <v>29</v>
      </c>
      <c r="C125" t="s">
        <v>124</v>
      </c>
      <c r="D125" s="1">
        <v>18.03</v>
      </c>
      <c r="E125" s="1">
        <v>21.63</v>
      </c>
      <c r="F125" s="2">
        <f>IF(ISERROR(VLOOKUP(A125,'Export-tarif-cov-oct-20'!$A:$D,4,0)),"",VLOOKUP(A125,'Export-tarif-cov-oct-20'!$A:$D,4,0))</f>
        <v>14.42</v>
      </c>
      <c r="G125" s="2">
        <f t="shared" si="3"/>
        <v>3.6100000000000012</v>
      </c>
      <c r="H125" s="3">
        <f t="shared" si="4"/>
        <v>0.20022185246810875</v>
      </c>
      <c r="I125" t="str">
        <f>IF(ISERROR(VLOOKUP(A125,Veille!$A:$J,6,0)),"",VLOOKUP(A125,Veille!$A:$J,6,0))</f>
        <v/>
      </c>
      <c r="J125" t="str">
        <f>IF(ISERROR(VLOOKUP(A125,Veille!$A:$J,7,0)),"",(VLOOKUP(A125,Veille!$A:$J,7,0)))</f>
        <v/>
      </c>
      <c r="K125" t="str">
        <f>IF(ISERROR(VLOOKUP(A125,Veille!$A:$J,9,0)),"",VLOOKUP(A125,Veille!$A:$J,9,0))</f>
        <v/>
      </c>
      <c r="L125" t="str">
        <f>IF(ISERROR(VLOOKUP(A125,Veille!$A:$J,10,0)),"",VLOOKUP(A125,Veille!$A:$J,10,0))</f>
        <v/>
      </c>
    </row>
    <row r="126" spans="1:12" x14ac:dyDescent="0.25">
      <c r="A126">
        <v>12128</v>
      </c>
      <c r="B126" t="s">
        <v>29</v>
      </c>
      <c r="C126" t="s">
        <v>125</v>
      </c>
      <c r="D126" s="1">
        <v>47.13</v>
      </c>
      <c r="E126" s="1">
        <v>56.55</v>
      </c>
      <c r="F126" s="2">
        <f>IF(ISERROR(VLOOKUP(A126,'Export-tarif-cov-oct-20'!$A:$D,4,0)),"",VLOOKUP(A126,'Export-tarif-cov-oct-20'!$A:$D,4,0))</f>
        <v>37.700000000000003</v>
      </c>
      <c r="G126" s="2">
        <f t="shared" si="3"/>
        <v>9.43</v>
      </c>
      <c r="H126" s="3">
        <f t="shared" si="4"/>
        <v>0.20008487163165711</v>
      </c>
      <c r="I126" t="str">
        <f>IF(ISERROR(VLOOKUP(A126,Veille!$A:$J,6,0)),"",VLOOKUP(A126,Veille!$A:$J,6,0))</f>
        <v/>
      </c>
      <c r="J126" t="str">
        <f>IF(ISERROR(VLOOKUP(A126,Veille!$A:$J,7,0)),"",(VLOOKUP(A126,Veille!$A:$J,7,0)))</f>
        <v/>
      </c>
      <c r="K126" t="str">
        <f>IF(ISERROR(VLOOKUP(A126,Veille!$A:$J,9,0)),"",VLOOKUP(A126,Veille!$A:$J,9,0))</f>
        <v/>
      </c>
      <c r="L126" t="str">
        <f>IF(ISERROR(VLOOKUP(A126,Veille!$A:$J,10,0)),"",VLOOKUP(A126,Veille!$A:$J,10,0))</f>
        <v/>
      </c>
    </row>
    <row r="127" spans="1:12" x14ac:dyDescent="0.25">
      <c r="A127">
        <v>12124</v>
      </c>
      <c r="B127" t="s">
        <v>29</v>
      </c>
      <c r="C127" t="s">
        <v>126</v>
      </c>
      <c r="D127" s="1">
        <v>22.06</v>
      </c>
      <c r="E127" s="1">
        <v>26.48</v>
      </c>
      <c r="F127" s="2">
        <f>IF(ISERROR(VLOOKUP(A127,'Export-tarif-cov-oct-20'!$A:$D,4,0)),"",VLOOKUP(A127,'Export-tarif-cov-oct-20'!$A:$D,4,0))</f>
        <v>17.649999999999999</v>
      </c>
      <c r="G127" s="2">
        <f t="shared" si="3"/>
        <v>4.41</v>
      </c>
      <c r="H127" s="3">
        <f t="shared" si="4"/>
        <v>0.19990933816863102</v>
      </c>
      <c r="I127" t="str">
        <f>IF(ISERROR(VLOOKUP(A127,Veille!$A:$J,6,0)),"",VLOOKUP(A127,Veille!$A:$J,6,0))</f>
        <v/>
      </c>
      <c r="J127" t="str">
        <f>IF(ISERROR(VLOOKUP(A127,Veille!$A:$J,7,0)),"",(VLOOKUP(A127,Veille!$A:$J,7,0)))</f>
        <v/>
      </c>
      <c r="K127" t="str">
        <f>IF(ISERROR(VLOOKUP(A127,Veille!$A:$J,9,0)),"",VLOOKUP(A127,Veille!$A:$J,9,0))</f>
        <v/>
      </c>
      <c r="L127" t="str">
        <f>IF(ISERROR(VLOOKUP(A127,Veille!$A:$J,10,0)),"",VLOOKUP(A127,Veille!$A:$J,10,0))</f>
        <v/>
      </c>
    </row>
    <row r="128" spans="1:12" x14ac:dyDescent="0.25">
      <c r="A128">
        <v>12127</v>
      </c>
      <c r="B128" t="s">
        <v>29</v>
      </c>
      <c r="C128" t="s">
        <v>127</v>
      </c>
      <c r="D128" s="1">
        <v>34.9</v>
      </c>
      <c r="E128" s="1">
        <v>41.88</v>
      </c>
      <c r="F128" s="2">
        <f>IF(ISERROR(VLOOKUP(A128,'Export-tarif-cov-oct-20'!$A:$D,4,0)),"",VLOOKUP(A128,'Export-tarif-cov-oct-20'!$A:$D,4,0))</f>
        <v>27.92</v>
      </c>
      <c r="G128" s="2">
        <f t="shared" si="3"/>
        <v>6.9799999999999969</v>
      </c>
      <c r="H128" s="3">
        <f t="shared" si="4"/>
        <v>0.19999999999999993</v>
      </c>
      <c r="I128" t="str">
        <f>IF(ISERROR(VLOOKUP(A128,Veille!$A:$J,6,0)),"",VLOOKUP(A128,Veille!$A:$J,6,0))</f>
        <v/>
      </c>
      <c r="J128" t="str">
        <f>IF(ISERROR(VLOOKUP(A128,Veille!$A:$J,7,0)),"",(VLOOKUP(A128,Veille!$A:$J,7,0)))</f>
        <v/>
      </c>
      <c r="K128" t="str">
        <f>IF(ISERROR(VLOOKUP(A128,Veille!$A:$J,9,0)),"",VLOOKUP(A128,Veille!$A:$J,9,0))</f>
        <v/>
      </c>
      <c r="L128" t="str">
        <f>IF(ISERROR(VLOOKUP(A128,Veille!$A:$J,10,0)),"",VLOOKUP(A128,Veille!$A:$J,10,0))</f>
        <v/>
      </c>
    </row>
    <row r="129" spans="1:12" x14ac:dyDescent="0.25">
      <c r="A129">
        <v>12888</v>
      </c>
      <c r="B129" t="s">
        <v>29</v>
      </c>
      <c r="C129" t="s">
        <v>128</v>
      </c>
      <c r="D129" s="1">
        <v>6.76</v>
      </c>
      <c r="E129" s="1">
        <v>8.1199999999999992</v>
      </c>
      <c r="F129" s="2">
        <f>IF(ISERROR(VLOOKUP(A129,'Export-tarif-cov-oct-20'!$A:$D,4,0)),"",VLOOKUP(A129,'Export-tarif-cov-oct-20'!$A:$D,4,0))</f>
        <v>5.41</v>
      </c>
      <c r="G129" s="2">
        <f t="shared" si="3"/>
        <v>1.3499999999999996</v>
      </c>
      <c r="H129" s="3">
        <f t="shared" si="4"/>
        <v>0.19970414201183428</v>
      </c>
      <c r="I129" t="str">
        <f>IF(ISERROR(VLOOKUP(A129,Veille!$A:$J,6,0)),"",VLOOKUP(A129,Veille!$A:$J,6,0))</f>
        <v/>
      </c>
      <c r="J129" t="str">
        <f>IF(ISERROR(VLOOKUP(A129,Veille!$A:$J,7,0)),"",(VLOOKUP(A129,Veille!$A:$J,7,0)))</f>
        <v/>
      </c>
      <c r="K129" t="str">
        <f>IF(ISERROR(VLOOKUP(A129,Veille!$A:$J,9,0)),"",VLOOKUP(A129,Veille!$A:$J,9,0))</f>
        <v/>
      </c>
      <c r="L129" t="str">
        <f>IF(ISERROR(VLOOKUP(A129,Veille!$A:$J,10,0)),"",VLOOKUP(A129,Veille!$A:$J,10,0))</f>
        <v/>
      </c>
    </row>
    <row r="130" spans="1:12" x14ac:dyDescent="0.25">
      <c r="A130">
        <v>12901</v>
      </c>
      <c r="B130" t="s">
        <v>29</v>
      </c>
      <c r="C130" t="s">
        <v>129</v>
      </c>
      <c r="D130" s="1">
        <v>16.059999999999999</v>
      </c>
      <c r="E130" s="1">
        <v>19.28</v>
      </c>
      <c r="F130" s="2">
        <f>IF(ISERROR(VLOOKUP(A130,'Export-tarif-cov-oct-20'!$A:$D,4,0)),"",VLOOKUP(A130,'Export-tarif-cov-oct-20'!$A:$D,4,0))</f>
        <v>12.85</v>
      </c>
      <c r="G130" s="2">
        <f t="shared" si="3"/>
        <v>3.2099999999999991</v>
      </c>
      <c r="H130" s="3">
        <f t="shared" si="4"/>
        <v>0.19987546699875464</v>
      </c>
      <c r="I130" t="str">
        <f>IF(ISERROR(VLOOKUP(A130,Veille!$A:$J,6,0)),"",VLOOKUP(A130,Veille!$A:$J,6,0))</f>
        <v/>
      </c>
      <c r="J130" t="str">
        <f>IF(ISERROR(VLOOKUP(A130,Veille!$A:$J,7,0)),"",(VLOOKUP(A130,Veille!$A:$J,7,0)))</f>
        <v/>
      </c>
      <c r="K130" t="str">
        <f>IF(ISERROR(VLOOKUP(A130,Veille!$A:$J,9,0)),"",VLOOKUP(A130,Veille!$A:$J,9,0))</f>
        <v/>
      </c>
      <c r="L130" t="str">
        <f>IF(ISERROR(VLOOKUP(A130,Veille!$A:$J,10,0)),"",VLOOKUP(A130,Veille!$A:$J,10,0))</f>
        <v/>
      </c>
    </row>
    <row r="131" spans="1:12" x14ac:dyDescent="0.25">
      <c r="A131">
        <v>12116</v>
      </c>
      <c r="B131" t="s">
        <v>29</v>
      </c>
      <c r="C131" t="s">
        <v>130</v>
      </c>
      <c r="D131" s="1">
        <v>6.3</v>
      </c>
      <c r="E131" s="1">
        <v>7.56</v>
      </c>
      <c r="F131" s="2">
        <f>IF(ISERROR(VLOOKUP(A131,'Export-tarif-cov-oct-20'!$A:$D,4,0)),"",VLOOKUP(A131,'Export-tarif-cov-oct-20'!$A:$D,4,0))</f>
        <v>5.04</v>
      </c>
      <c r="G131" s="2">
        <f t="shared" ref="G131:G194" si="5">IF(ISERROR(D131-F131),0,(D131-F131))</f>
        <v>1.2599999999999998</v>
      </c>
      <c r="H131" s="3">
        <f t="shared" si="4"/>
        <v>0.19999999999999998</v>
      </c>
      <c r="I131" t="str">
        <f>IF(ISERROR(VLOOKUP(A131,Veille!$A:$J,6,0)),"",VLOOKUP(A131,Veille!$A:$J,6,0))</f>
        <v/>
      </c>
      <c r="J131" t="str">
        <f>IF(ISERROR(VLOOKUP(A131,Veille!$A:$J,7,0)),"",(VLOOKUP(A131,Veille!$A:$J,7,0)))</f>
        <v/>
      </c>
      <c r="K131" t="str">
        <f>IF(ISERROR(VLOOKUP(A131,Veille!$A:$J,9,0)),"",VLOOKUP(A131,Veille!$A:$J,9,0))</f>
        <v/>
      </c>
      <c r="L131" t="str">
        <f>IF(ISERROR(VLOOKUP(A131,Veille!$A:$J,10,0)),"",VLOOKUP(A131,Veille!$A:$J,10,0))</f>
        <v/>
      </c>
    </row>
    <row r="132" spans="1:12" x14ac:dyDescent="0.25">
      <c r="A132">
        <v>12119</v>
      </c>
      <c r="B132" t="s">
        <v>29</v>
      </c>
      <c r="C132" t="s">
        <v>131</v>
      </c>
      <c r="D132" s="1">
        <v>22.7</v>
      </c>
      <c r="E132" s="1">
        <v>27.24</v>
      </c>
      <c r="F132" s="2">
        <f>IF(ISERROR(VLOOKUP(A132,'Export-tarif-cov-oct-20'!$A:$D,4,0)),"",VLOOKUP(A132,'Export-tarif-cov-oct-20'!$A:$D,4,0))</f>
        <v>18.16</v>
      </c>
      <c r="G132" s="2">
        <f t="shared" si="5"/>
        <v>4.5399999999999991</v>
      </c>
      <c r="H132" s="3">
        <f t="shared" si="4"/>
        <v>0.19999999999999996</v>
      </c>
      <c r="I132" t="str">
        <f>IF(ISERROR(VLOOKUP(A132,Veille!$A:$J,6,0)),"",VLOOKUP(A132,Veille!$A:$J,6,0))</f>
        <v/>
      </c>
      <c r="J132" t="str">
        <f>IF(ISERROR(VLOOKUP(A132,Veille!$A:$J,7,0)),"",(VLOOKUP(A132,Veille!$A:$J,7,0)))</f>
        <v/>
      </c>
      <c r="K132" t="str">
        <f>IF(ISERROR(VLOOKUP(A132,Veille!$A:$J,9,0)),"",VLOOKUP(A132,Veille!$A:$J,9,0))</f>
        <v/>
      </c>
      <c r="L132" t="str">
        <f>IF(ISERROR(VLOOKUP(A132,Veille!$A:$J,10,0)),"",VLOOKUP(A132,Veille!$A:$J,10,0))</f>
        <v/>
      </c>
    </row>
    <row r="133" spans="1:12" x14ac:dyDescent="0.25">
      <c r="A133">
        <v>12120</v>
      </c>
      <c r="B133" t="s">
        <v>29</v>
      </c>
      <c r="C133" t="s">
        <v>132</v>
      </c>
      <c r="D133" s="1">
        <v>36.15</v>
      </c>
      <c r="E133" s="1">
        <v>43.38</v>
      </c>
      <c r="F133" s="2">
        <f>IF(ISERROR(VLOOKUP(A133,'Export-tarif-cov-oct-20'!$A:$D,4,0)),"",VLOOKUP(A133,'Export-tarif-cov-oct-20'!$A:$D,4,0))</f>
        <v>28.92</v>
      </c>
      <c r="G133" s="2">
        <f t="shared" si="5"/>
        <v>7.2299999999999969</v>
      </c>
      <c r="H133" s="3">
        <f t="shared" si="4"/>
        <v>0.19999999999999993</v>
      </c>
      <c r="I133" t="str">
        <f>IF(ISERROR(VLOOKUP(A133,Veille!$A:$J,6,0)),"",VLOOKUP(A133,Veille!$A:$J,6,0))</f>
        <v/>
      </c>
      <c r="J133" t="str">
        <f>IF(ISERROR(VLOOKUP(A133,Veille!$A:$J,7,0)),"",(VLOOKUP(A133,Veille!$A:$J,7,0)))</f>
        <v/>
      </c>
      <c r="K133" t="str">
        <f>IF(ISERROR(VLOOKUP(A133,Veille!$A:$J,9,0)),"",VLOOKUP(A133,Veille!$A:$J,9,0))</f>
        <v/>
      </c>
      <c r="L133" t="str">
        <f>IF(ISERROR(VLOOKUP(A133,Veille!$A:$J,10,0)),"",VLOOKUP(A133,Veille!$A:$J,10,0))</f>
        <v/>
      </c>
    </row>
    <row r="134" spans="1:12" x14ac:dyDescent="0.25">
      <c r="A134">
        <v>12132</v>
      </c>
      <c r="B134" t="s">
        <v>29</v>
      </c>
      <c r="C134" t="s">
        <v>133</v>
      </c>
      <c r="D134" s="1">
        <v>44.19</v>
      </c>
      <c r="E134" s="1">
        <v>53.03</v>
      </c>
      <c r="F134" s="2">
        <f>IF(ISERROR(VLOOKUP(A134,'Export-tarif-cov-oct-20'!$A:$D,4,0)),"",VLOOKUP(A134,'Export-tarif-cov-oct-20'!$A:$D,4,0))</f>
        <v>35.35</v>
      </c>
      <c r="G134" s="2">
        <f t="shared" si="5"/>
        <v>8.8399999999999963</v>
      </c>
      <c r="H134" s="3">
        <f t="shared" si="4"/>
        <v>0.20004525910839549</v>
      </c>
      <c r="I134" t="str">
        <f>IF(ISERROR(VLOOKUP(A134,Veille!$A:$J,6,0)),"",VLOOKUP(A134,Veille!$A:$J,6,0))</f>
        <v/>
      </c>
      <c r="J134" t="str">
        <f>IF(ISERROR(VLOOKUP(A134,Veille!$A:$J,7,0)),"",(VLOOKUP(A134,Veille!$A:$J,7,0)))</f>
        <v/>
      </c>
      <c r="K134" t="str">
        <f>IF(ISERROR(VLOOKUP(A134,Veille!$A:$J,9,0)),"",VLOOKUP(A134,Veille!$A:$J,9,0))</f>
        <v/>
      </c>
      <c r="L134" t="str">
        <f>IF(ISERROR(VLOOKUP(A134,Veille!$A:$J,10,0)),"",VLOOKUP(A134,Veille!$A:$J,10,0))</f>
        <v/>
      </c>
    </row>
    <row r="135" spans="1:12" x14ac:dyDescent="0.25">
      <c r="A135">
        <v>12129</v>
      </c>
      <c r="B135" t="s">
        <v>29</v>
      </c>
      <c r="C135" t="s">
        <v>134</v>
      </c>
      <c r="D135" s="1">
        <v>20.190000000000001</v>
      </c>
      <c r="E135" s="1">
        <v>24.23</v>
      </c>
      <c r="F135" s="2">
        <f>IF(ISERROR(VLOOKUP(A135,'Export-tarif-cov-oct-20'!$A:$D,4,0)),"",VLOOKUP(A135,'Export-tarif-cov-oct-20'!$A:$D,4,0))</f>
        <v>16.149999999999999</v>
      </c>
      <c r="G135" s="2">
        <f t="shared" si="5"/>
        <v>4.0400000000000027</v>
      </c>
      <c r="H135" s="3">
        <f t="shared" si="4"/>
        <v>0.20009905894006946</v>
      </c>
      <c r="I135" t="str">
        <f>IF(ISERROR(VLOOKUP(A135,Veille!$A:$J,6,0)),"",VLOOKUP(A135,Veille!$A:$J,6,0))</f>
        <v/>
      </c>
      <c r="J135" t="str">
        <f>IF(ISERROR(VLOOKUP(A135,Veille!$A:$J,7,0)),"",(VLOOKUP(A135,Veille!$A:$J,7,0)))</f>
        <v/>
      </c>
      <c r="K135" t="str">
        <f>IF(ISERROR(VLOOKUP(A135,Veille!$A:$J,9,0)),"",VLOOKUP(A135,Veille!$A:$J,9,0))</f>
        <v/>
      </c>
      <c r="L135" t="str">
        <f>IF(ISERROR(VLOOKUP(A135,Veille!$A:$J,10,0)),"",VLOOKUP(A135,Veille!$A:$J,10,0))</f>
        <v/>
      </c>
    </row>
    <row r="136" spans="1:12" x14ac:dyDescent="0.25">
      <c r="A136">
        <v>12558</v>
      </c>
      <c r="B136" t="s">
        <v>29</v>
      </c>
      <c r="C136" t="s">
        <v>135</v>
      </c>
      <c r="D136" s="1">
        <v>6.91</v>
      </c>
      <c r="E136" s="1">
        <v>8.3000000000000007</v>
      </c>
      <c r="F136" s="2">
        <f>IF(ISERROR(VLOOKUP(A136,'Export-tarif-cov-oct-20'!$A:$D,4,0)),"",VLOOKUP(A136,'Export-tarif-cov-oct-20'!$A:$D,4,0))</f>
        <v>5.53</v>
      </c>
      <c r="G136" s="2">
        <f t="shared" si="5"/>
        <v>1.38</v>
      </c>
      <c r="H136" s="3">
        <f t="shared" si="4"/>
        <v>0.19971056439942111</v>
      </c>
      <c r="I136" t="str">
        <f>IF(ISERROR(VLOOKUP(A136,Veille!$A:$J,6,0)),"",VLOOKUP(A136,Veille!$A:$J,6,0))</f>
        <v/>
      </c>
      <c r="J136" t="str">
        <f>IF(ISERROR(VLOOKUP(A136,Veille!$A:$J,7,0)),"",(VLOOKUP(A136,Veille!$A:$J,7,0)))</f>
        <v/>
      </c>
      <c r="K136" t="str">
        <f>IF(ISERROR(VLOOKUP(A136,Veille!$A:$J,9,0)),"",VLOOKUP(A136,Veille!$A:$J,9,0))</f>
        <v/>
      </c>
      <c r="L136" t="str">
        <f>IF(ISERROR(VLOOKUP(A136,Veille!$A:$J,10,0)),"",VLOOKUP(A136,Veille!$A:$J,10,0))</f>
        <v/>
      </c>
    </row>
    <row r="137" spans="1:12" x14ac:dyDescent="0.25">
      <c r="A137">
        <v>76053</v>
      </c>
      <c r="B137" t="s">
        <v>29</v>
      </c>
      <c r="C137" t="s">
        <v>136</v>
      </c>
      <c r="D137" s="1">
        <v>15.74</v>
      </c>
      <c r="E137" s="1">
        <v>18.89</v>
      </c>
      <c r="F137" s="2">
        <f>IF(ISERROR(VLOOKUP(A137,'Export-tarif-cov-oct-20'!$A:$D,4,0)),"",VLOOKUP(A137,'Export-tarif-cov-oct-20'!$A:$D,4,0))</f>
        <v>12.59</v>
      </c>
      <c r="G137" s="2">
        <f t="shared" si="5"/>
        <v>3.1500000000000004</v>
      </c>
      <c r="H137" s="3">
        <f t="shared" si="4"/>
        <v>0.20012706480304956</v>
      </c>
      <c r="I137" t="str">
        <f>IF(ISERROR(VLOOKUP(A137,Veille!$A:$J,6,0)),"",VLOOKUP(A137,Veille!$A:$J,6,0))</f>
        <v/>
      </c>
      <c r="J137" t="str">
        <f>IF(ISERROR(VLOOKUP(A137,Veille!$A:$J,7,0)),"",(VLOOKUP(A137,Veille!$A:$J,7,0)))</f>
        <v/>
      </c>
      <c r="K137" t="str">
        <f>IF(ISERROR(VLOOKUP(A137,Veille!$A:$J,9,0)),"",VLOOKUP(A137,Veille!$A:$J,9,0))</f>
        <v/>
      </c>
      <c r="L137" t="str">
        <f>IF(ISERROR(VLOOKUP(A137,Veille!$A:$J,10,0)),"",VLOOKUP(A137,Veille!$A:$J,10,0))</f>
        <v/>
      </c>
    </row>
    <row r="138" spans="1:12" x14ac:dyDescent="0.25">
      <c r="A138">
        <v>12097</v>
      </c>
      <c r="B138" t="s">
        <v>29</v>
      </c>
      <c r="C138" t="s">
        <v>137</v>
      </c>
      <c r="D138" s="1">
        <v>11.99</v>
      </c>
      <c r="E138" s="1">
        <v>14.39</v>
      </c>
      <c r="F138" s="2">
        <f>IF(ISERROR(VLOOKUP(A138,'Export-tarif-cov-oct-20'!$A:$D,4,0)),"",VLOOKUP(A138,'Export-tarif-cov-oct-20'!$A:$D,4,0))</f>
        <v>9.59</v>
      </c>
      <c r="G138" s="2">
        <f t="shared" si="5"/>
        <v>2.4000000000000004</v>
      </c>
      <c r="H138" s="3">
        <f t="shared" si="4"/>
        <v>0.20016680567139286</v>
      </c>
      <c r="I138" t="str">
        <f>IF(ISERROR(VLOOKUP(A138,Veille!$A:$J,6,0)),"",VLOOKUP(A138,Veille!$A:$J,6,0))</f>
        <v/>
      </c>
      <c r="J138" t="str">
        <f>IF(ISERROR(VLOOKUP(A138,Veille!$A:$J,7,0)),"",(VLOOKUP(A138,Veille!$A:$J,7,0)))</f>
        <v/>
      </c>
      <c r="K138" t="str">
        <f>IF(ISERROR(VLOOKUP(A138,Veille!$A:$J,9,0)),"",VLOOKUP(A138,Veille!$A:$J,9,0))</f>
        <v/>
      </c>
      <c r="L138" t="str">
        <f>IF(ISERROR(VLOOKUP(A138,Veille!$A:$J,10,0)),"",VLOOKUP(A138,Veille!$A:$J,10,0))</f>
        <v/>
      </c>
    </row>
    <row r="139" spans="1:12" x14ac:dyDescent="0.25">
      <c r="A139">
        <v>12099</v>
      </c>
      <c r="B139" t="s">
        <v>29</v>
      </c>
      <c r="C139" t="s">
        <v>138</v>
      </c>
      <c r="D139" s="1">
        <v>58.29</v>
      </c>
      <c r="E139" s="1">
        <v>69.95</v>
      </c>
      <c r="F139" s="2">
        <f>IF(ISERROR(VLOOKUP(A139,'Export-tarif-cov-oct-20'!$A:$D,4,0)),"",VLOOKUP(A139,'Export-tarif-cov-oct-20'!$A:$D,4,0))</f>
        <v>46.63</v>
      </c>
      <c r="G139" s="2">
        <f t="shared" si="5"/>
        <v>11.659999999999997</v>
      </c>
      <c r="H139" s="3">
        <f t="shared" si="4"/>
        <v>0.20003431120260759</v>
      </c>
      <c r="I139" t="str">
        <f>IF(ISERROR(VLOOKUP(A139,Veille!$A:$J,6,0)),"",VLOOKUP(A139,Veille!$A:$J,6,0))</f>
        <v/>
      </c>
      <c r="J139" t="str">
        <f>IF(ISERROR(VLOOKUP(A139,Veille!$A:$J,7,0)),"",(VLOOKUP(A139,Veille!$A:$J,7,0)))</f>
        <v/>
      </c>
      <c r="K139" t="str">
        <f>IF(ISERROR(VLOOKUP(A139,Veille!$A:$J,9,0)),"",VLOOKUP(A139,Veille!$A:$J,9,0))</f>
        <v/>
      </c>
      <c r="L139" t="str">
        <f>IF(ISERROR(VLOOKUP(A139,Veille!$A:$J,10,0)),"",VLOOKUP(A139,Veille!$A:$J,10,0))</f>
        <v/>
      </c>
    </row>
    <row r="140" spans="1:12" x14ac:dyDescent="0.25">
      <c r="A140">
        <v>12098</v>
      </c>
      <c r="B140" t="s">
        <v>29</v>
      </c>
      <c r="C140" t="s">
        <v>139</v>
      </c>
      <c r="D140" s="1">
        <v>38.65</v>
      </c>
      <c r="E140" s="1">
        <v>46.38</v>
      </c>
      <c r="F140" s="2">
        <f>IF(ISERROR(VLOOKUP(A140,'Export-tarif-cov-oct-20'!$A:$D,4,0)),"",VLOOKUP(A140,'Export-tarif-cov-oct-20'!$A:$D,4,0))</f>
        <v>30.92</v>
      </c>
      <c r="G140" s="2">
        <f t="shared" si="5"/>
        <v>7.7299999999999969</v>
      </c>
      <c r="H140" s="3">
        <f t="shared" si="4"/>
        <v>0.19999999999999993</v>
      </c>
      <c r="I140" t="str">
        <f>IF(ISERROR(VLOOKUP(A140,Veille!$A:$J,6,0)),"",VLOOKUP(A140,Veille!$A:$J,6,0))</f>
        <v/>
      </c>
      <c r="J140" t="str">
        <f>IF(ISERROR(VLOOKUP(A140,Veille!$A:$J,7,0)),"",(VLOOKUP(A140,Veille!$A:$J,7,0)))</f>
        <v/>
      </c>
      <c r="K140" t="str">
        <f>IF(ISERROR(VLOOKUP(A140,Veille!$A:$J,9,0)),"",VLOOKUP(A140,Veille!$A:$J,9,0))</f>
        <v/>
      </c>
      <c r="L140" t="str">
        <f>IF(ISERROR(VLOOKUP(A140,Veille!$A:$J,10,0)),"",VLOOKUP(A140,Veille!$A:$J,10,0))</f>
        <v/>
      </c>
    </row>
    <row r="141" spans="1:12" x14ac:dyDescent="0.25">
      <c r="A141">
        <v>12100</v>
      </c>
      <c r="B141" t="s">
        <v>29</v>
      </c>
      <c r="C141" t="s">
        <v>140</v>
      </c>
      <c r="D141" s="1">
        <v>11.35</v>
      </c>
      <c r="E141" s="1">
        <v>13.62</v>
      </c>
      <c r="F141" s="2">
        <f>IF(ISERROR(VLOOKUP(A141,'Export-tarif-cov-oct-20'!$A:$D,4,0)),"",VLOOKUP(A141,'Export-tarif-cov-oct-20'!$A:$D,4,0))</f>
        <v>9.08</v>
      </c>
      <c r="G141" s="2">
        <f t="shared" si="5"/>
        <v>2.2699999999999996</v>
      </c>
      <c r="H141" s="3">
        <f t="shared" si="4"/>
        <v>0.19999999999999996</v>
      </c>
      <c r="I141" t="str">
        <f>IF(ISERROR(VLOOKUP(A141,Veille!$A:$J,6,0)),"",VLOOKUP(A141,Veille!$A:$J,6,0))</f>
        <v/>
      </c>
      <c r="J141" t="str">
        <f>IF(ISERROR(VLOOKUP(A141,Veille!$A:$J,7,0)),"",(VLOOKUP(A141,Veille!$A:$J,7,0)))</f>
        <v/>
      </c>
      <c r="K141" t="str">
        <f>IF(ISERROR(VLOOKUP(A141,Veille!$A:$J,9,0)),"",VLOOKUP(A141,Veille!$A:$J,9,0))</f>
        <v/>
      </c>
      <c r="L141" t="str">
        <f>IF(ISERROR(VLOOKUP(A141,Veille!$A:$J,10,0)),"",VLOOKUP(A141,Veille!$A:$J,10,0))</f>
        <v/>
      </c>
    </row>
    <row r="142" spans="1:12" x14ac:dyDescent="0.25">
      <c r="A142">
        <v>12102</v>
      </c>
      <c r="B142" t="s">
        <v>29</v>
      </c>
      <c r="C142" t="s">
        <v>141</v>
      </c>
      <c r="D142" s="1">
        <v>57.68</v>
      </c>
      <c r="E142" s="1">
        <v>69.209999999999994</v>
      </c>
      <c r="F142" s="2">
        <f>IF(ISERROR(VLOOKUP(A142,'Export-tarif-cov-oct-20'!$A:$D,4,0)),"",VLOOKUP(A142,'Export-tarif-cov-oct-20'!$A:$D,4,0))</f>
        <v>46.14</v>
      </c>
      <c r="G142" s="2">
        <f t="shared" si="5"/>
        <v>11.54</v>
      </c>
      <c r="H142" s="3">
        <f t="shared" si="4"/>
        <v>0.20006934812760055</v>
      </c>
      <c r="I142" t="str">
        <f>IF(ISERROR(VLOOKUP(A142,Veille!$A:$J,6,0)),"",VLOOKUP(A142,Veille!$A:$J,6,0))</f>
        <v/>
      </c>
      <c r="J142" t="str">
        <f>IF(ISERROR(VLOOKUP(A142,Veille!$A:$J,7,0)),"",(VLOOKUP(A142,Veille!$A:$J,7,0)))</f>
        <v/>
      </c>
      <c r="K142" t="str">
        <f>IF(ISERROR(VLOOKUP(A142,Veille!$A:$J,9,0)),"",VLOOKUP(A142,Veille!$A:$J,9,0))</f>
        <v/>
      </c>
      <c r="L142" t="str">
        <f>IF(ISERROR(VLOOKUP(A142,Veille!$A:$J,10,0)),"",VLOOKUP(A142,Veille!$A:$J,10,0))</f>
        <v/>
      </c>
    </row>
    <row r="143" spans="1:12" x14ac:dyDescent="0.25">
      <c r="A143">
        <v>12101</v>
      </c>
      <c r="B143" t="s">
        <v>29</v>
      </c>
      <c r="C143" t="s">
        <v>142</v>
      </c>
      <c r="D143" s="1">
        <v>37.1</v>
      </c>
      <c r="E143" s="1">
        <v>44.52</v>
      </c>
      <c r="F143" s="2">
        <f>IF(ISERROR(VLOOKUP(A143,'Export-tarif-cov-oct-20'!$A:$D,4,0)),"",VLOOKUP(A143,'Export-tarif-cov-oct-20'!$A:$D,4,0))</f>
        <v>29.68</v>
      </c>
      <c r="G143" s="2">
        <f t="shared" si="5"/>
        <v>7.4200000000000017</v>
      </c>
      <c r="H143" s="3">
        <f t="shared" si="4"/>
        <v>0.20000000000000004</v>
      </c>
      <c r="I143" t="str">
        <f>IF(ISERROR(VLOOKUP(A143,Veille!$A:$J,6,0)),"",VLOOKUP(A143,Veille!$A:$J,6,0))</f>
        <v/>
      </c>
      <c r="J143" t="str">
        <f>IF(ISERROR(VLOOKUP(A143,Veille!$A:$J,7,0)),"",(VLOOKUP(A143,Veille!$A:$J,7,0)))</f>
        <v/>
      </c>
      <c r="K143" t="str">
        <f>IF(ISERROR(VLOOKUP(A143,Veille!$A:$J,9,0)),"",VLOOKUP(A143,Veille!$A:$J,9,0))</f>
        <v/>
      </c>
      <c r="L143" t="str">
        <f>IF(ISERROR(VLOOKUP(A143,Veille!$A:$J,10,0)),"",VLOOKUP(A143,Veille!$A:$J,10,0))</f>
        <v/>
      </c>
    </row>
    <row r="144" spans="1:12" x14ac:dyDescent="0.25">
      <c r="A144">
        <v>76068</v>
      </c>
      <c r="B144" t="s">
        <v>29</v>
      </c>
      <c r="C144" t="s">
        <v>143</v>
      </c>
      <c r="D144" s="1">
        <v>16.739999999999998</v>
      </c>
      <c r="E144" s="1">
        <v>20.09</v>
      </c>
      <c r="F144" s="2">
        <f>IF(ISERROR(VLOOKUP(A144,'Export-tarif-cov-oct-20'!$A:$D,4,0)),"",VLOOKUP(A144,'Export-tarif-cov-oct-20'!$A:$D,4,0))</f>
        <v>13.39</v>
      </c>
      <c r="G144" s="2">
        <f t="shared" si="5"/>
        <v>3.3499999999999979</v>
      </c>
      <c r="H144" s="3">
        <f t="shared" si="4"/>
        <v>0.2001194743130226</v>
      </c>
      <c r="I144" t="str">
        <f>IF(ISERROR(VLOOKUP(A144,Veille!$A:$J,6,0)),"",VLOOKUP(A144,Veille!$A:$J,6,0))</f>
        <v/>
      </c>
      <c r="J144" t="str">
        <f>IF(ISERROR(VLOOKUP(A144,Veille!$A:$J,7,0)),"",(VLOOKUP(A144,Veille!$A:$J,7,0)))</f>
        <v/>
      </c>
      <c r="K144" t="str">
        <f>IF(ISERROR(VLOOKUP(A144,Veille!$A:$J,9,0)),"",VLOOKUP(A144,Veille!$A:$J,9,0))</f>
        <v/>
      </c>
      <c r="L144" t="str">
        <f>IF(ISERROR(VLOOKUP(A144,Veille!$A:$J,10,0)),"",VLOOKUP(A144,Veille!$A:$J,10,0))</f>
        <v/>
      </c>
    </row>
    <row r="145" spans="1:12" x14ac:dyDescent="0.25">
      <c r="A145">
        <v>12137</v>
      </c>
      <c r="B145" t="s">
        <v>29</v>
      </c>
      <c r="C145" t="s">
        <v>144</v>
      </c>
      <c r="D145" s="1">
        <v>42.95</v>
      </c>
      <c r="E145" s="1">
        <v>51.54</v>
      </c>
      <c r="F145" s="2">
        <f>IF(ISERROR(VLOOKUP(A145,'Export-tarif-cov-oct-20'!$A:$D,4,0)),"",VLOOKUP(A145,'Export-tarif-cov-oct-20'!$A:$D,4,0))</f>
        <v>34.36</v>
      </c>
      <c r="G145" s="2">
        <f t="shared" si="5"/>
        <v>8.5900000000000034</v>
      </c>
      <c r="H145" s="3">
        <f t="shared" si="4"/>
        <v>0.20000000000000007</v>
      </c>
      <c r="I145" t="str">
        <f>IF(ISERROR(VLOOKUP(A145,Veille!$A:$J,6,0)),"",VLOOKUP(A145,Veille!$A:$J,6,0))</f>
        <v/>
      </c>
      <c r="J145" t="str">
        <f>IF(ISERROR(VLOOKUP(A145,Veille!$A:$J,7,0)),"",(VLOOKUP(A145,Veille!$A:$J,7,0)))</f>
        <v/>
      </c>
      <c r="K145" t="str">
        <f>IF(ISERROR(VLOOKUP(A145,Veille!$A:$J,9,0)),"",VLOOKUP(A145,Veille!$A:$J,9,0))</f>
        <v/>
      </c>
      <c r="L145" t="str">
        <f>IF(ISERROR(VLOOKUP(A145,Veille!$A:$J,10,0)),"",VLOOKUP(A145,Veille!$A:$J,10,0))</f>
        <v/>
      </c>
    </row>
    <row r="146" spans="1:12" x14ac:dyDescent="0.25">
      <c r="A146">
        <v>12135</v>
      </c>
      <c r="B146" t="s">
        <v>29</v>
      </c>
      <c r="C146" t="s">
        <v>145</v>
      </c>
      <c r="D146" s="1">
        <v>19.55</v>
      </c>
      <c r="E146" s="1">
        <v>23.46</v>
      </c>
      <c r="F146" s="2">
        <f>IF(ISERROR(VLOOKUP(A146,'Export-tarif-cov-oct-20'!$A:$D,4,0)),"",VLOOKUP(A146,'Export-tarif-cov-oct-20'!$A:$D,4,0))</f>
        <v>15.64</v>
      </c>
      <c r="G146" s="2">
        <f t="shared" si="5"/>
        <v>3.91</v>
      </c>
      <c r="H146" s="3">
        <f t="shared" si="4"/>
        <v>0.2</v>
      </c>
      <c r="I146" t="str">
        <f>IF(ISERROR(VLOOKUP(A146,Veille!$A:$J,6,0)),"",VLOOKUP(A146,Veille!$A:$J,6,0))</f>
        <v/>
      </c>
      <c r="J146" t="str">
        <f>IF(ISERROR(VLOOKUP(A146,Veille!$A:$J,7,0)),"",(VLOOKUP(A146,Veille!$A:$J,7,0)))</f>
        <v/>
      </c>
      <c r="K146" t="str">
        <f>IF(ISERROR(VLOOKUP(A146,Veille!$A:$J,9,0)),"",VLOOKUP(A146,Veille!$A:$J,9,0))</f>
        <v/>
      </c>
      <c r="L146" t="str">
        <f>IF(ISERROR(VLOOKUP(A146,Veille!$A:$J,10,0)),"",VLOOKUP(A146,Veille!$A:$J,10,0))</f>
        <v/>
      </c>
    </row>
    <row r="147" spans="1:12" x14ac:dyDescent="0.25">
      <c r="A147">
        <v>12136</v>
      </c>
      <c r="B147" t="s">
        <v>29</v>
      </c>
      <c r="C147" t="s">
        <v>146</v>
      </c>
      <c r="D147" s="1">
        <v>31.16</v>
      </c>
      <c r="E147" s="1">
        <v>37.4</v>
      </c>
      <c r="F147" s="2">
        <f>IF(ISERROR(VLOOKUP(A147,'Export-tarif-cov-oct-20'!$A:$D,4,0)),"",VLOOKUP(A147,'Export-tarif-cov-oct-20'!$A:$D,4,0))</f>
        <v>24.93</v>
      </c>
      <c r="G147" s="2">
        <f t="shared" si="5"/>
        <v>6.23</v>
      </c>
      <c r="H147" s="3">
        <f t="shared" si="4"/>
        <v>0.19993581514762518</v>
      </c>
      <c r="I147" t="str">
        <f>IF(ISERROR(VLOOKUP(A147,Veille!$A:$J,6,0)),"",VLOOKUP(A147,Veille!$A:$J,6,0))</f>
        <v/>
      </c>
      <c r="J147" t="str">
        <f>IF(ISERROR(VLOOKUP(A147,Veille!$A:$J,7,0)),"",(VLOOKUP(A147,Veille!$A:$J,7,0)))</f>
        <v/>
      </c>
      <c r="K147" t="str">
        <f>IF(ISERROR(VLOOKUP(A147,Veille!$A:$J,9,0)),"",VLOOKUP(A147,Veille!$A:$J,9,0))</f>
        <v/>
      </c>
      <c r="L147" t="str">
        <f>IF(ISERROR(VLOOKUP(A147,Veille!$A:$J,10,0)),"",VLOOKUP(A147,Veille!$A:$J,10,0))</f>
        <v/>
      </c>
    </row>
    <row r="148" spans="1:12" x14ac:dyDescent="0.25">
      <c r="A148">
        <v>12133</v>
      </c>
      <c r="B148" t="s">
        <v>29</v>
      </c>
      <c r="C148" t="s">
        <v>147</v>
      </c>
      <c r="D148" s="1">
        <v>6.75</v>
      </c>
      <c r="E148" s="1">
        <v>8.1</v>
      </c>
      <c r="F148" s="2">
        <f>IF(ISERROR(VLOOKUP(A148,'Export-tarif-cov-oct-20'!$A:$D,4,0)),"",VLOOKUP(A148,'Export-tarif-cov-oct-20'!$A:$D,4,0))</f>
        <v>5.4</v>
      </c>
      <c r="G148" s="2">
        <f t="shared" si="5"/>
        <v>1.3499999999999996</v>
      </c>
      <c r="H148" s="3">
        <f t="shared" si="4"/>
        <v>0.19999999999999996</v>
      </c>
      <c r="I148" t="str">
        <f>IF(ISERROR(VLOOKUP(A148,Veille!$A:$J,6,0)),"",VLOOKUP(A148,Veille!$A:$J,6,0))</f>
        <v/>
      </c>
      <c r="J148" t="str">
        <f>IF(ISERROR(VLOOKUP(A148,Veille!$A:$J,7,0)),"",(VLOOKUP(A148,Veille!$A:$J,7,0)))</f>
        <v/>
      </c>
      <c r="K148" t="str">
        <f>IF(ISERROR(VLOOKUP(A148,Veille!$A:$J,9,0)),"",VLOOKUP(A148,Veille!$A:$J,9,0))</f>
        <v/>
      </c>
      <c r="L148" t="str">
        <f>IF(ISERROR(VLOOKUP(A148,Veille!$A:$J,10,0)),"",VLOOKUP(A148,Veille!$A:$J,10,0))</f>
        <v/>
      </c>
    </row>
    <row r="149" spans="1:12" x14ac:dyDescent="0.25">
      <c r="A149">
        <v>12123</v>
      </c>
      <c r="B149" t="s">
        <v>29</v>
      </c>
      <c r="C149" t="s">
        <v>148</v>
      </c>
      <c r="D149" s="1">
        <v>22.06</v>
      </c>
      <c r="E149" s="1">
        <v>26.48</v>
      </c>
      <c r="F149" s="2">
        <f>IF(ISERROR(VLOOKUP(A149,'Export-tarif-cov-oct-20'!$A:$D,4,0)),"",VLOOKUP(A149,'Export-tarif-cov-oct-20'!$A:$D,4,0))</f>
        <v>17.649999999999999</v>
      </c>
      <c r="G149" s="2">
        <f t="shared" si="5"/>
        <v>4.41</v>
      </c>
      <c r="H149" s="3">
        <f t="shared" si="4"/>
        <v>0.19990933816863102</v>
      </c>
      <c r="I149" t="str">
        <f>IF(ISERROR(VLOOKUP(A149,Veille!$A:$J,6,0)),"",VLOOKUP(A149,Veille!$A:$J,6,0))</f>
        <v/>
      </c>
      <c r="J149" t="str">
        <f>IF(ISERROR(VLOOKUP(A149,Veille!$A:$J,7,0)),"",(VLOOKUP(A149,Veille!$A:$J,7,0)))</f>
        <v/>
      </c>
      <c r="K149" t="str">
        <f>IF(ISERROR(VLOOKUP(A149,Veille!$A:$J,9,0)),"",VLOOKUP(A149,Veille!$A:$J,9,0))</f>
        <v/>
      </c>
      <c r="L149" t="str">
        <f>IF(ISERROR(VLOOKUP(A149,Veille!$A:$J,10,0)),"",VLOOKUP(A149,Veille!$A:$J,10,0))</f>
        <v/>
      </c>
    </row>
    <row r="150" spans="1:12" x14ac:dyDescent="0.25">
      <c r="A150">
        <v>12134</v>
      </c>
      <c r="B150" t="s">
        <v>29</v>
      </c>
      <c r="C150" t="s">
        <v>149</v>
      </c>
      <c r="D150" s="1">
        <v>33.049999999999997</v>
      </c>
      <c r="E150" s="1">
        <v>39.659999999999997</v>
      </c>
      <c r="F150" s="2">
        <f>IF(ISERROR(VLOOKUP(A150,'Export-tarif-cov-oct-20'!$A:$D,4,0)),"",VLOOKUP(A150,'Export-tarif-cov-oct-20'!$A:$D,4,0))</f>
        <v>26.44</v>
      </c>
      <c r="G150" s="2">
        <f t="shared" si="5"/>
        <v>6.6099999999999959</v>
      </c>
      <c r="H150" s="3">
        <f t="shared" si="4"/>
        <v>0.1999999999999999</v>
      </c>
      <c r="I150" t="str">
        <f>IF(ISERROR(VLOOKUP(A150,Veille!$A:$J,6,0)),"",VLOOKUP(A150,Veille!$A:$J,6,0))</f>
        <v/>
      </c>
      <c r="J150" t="str">
        <f>IF(ISERROR(VLOOKUP(A150,Veille!$A:$J,7,0)),"",(VLOOKUP(A150,Veille!$A:$J,7,0)))</f>
        <v/>
      </c>
      <c r="K150" t="str">
        <f>IF(ISERROR(VLOOKUP(A150,Veille!$A:$J,9,0)),"",VLOOKUP(A150,Veille!$A:$J,9,0))</f>
        <v/>
      </c>
      <c r="L150" t="str">
        <f>IF(ISERROR(VLOOKUP(A150,Veille!$A:$J,10,0)),"",VLOOKUP(A150,Veille!$A:$J,10,0))</f>
        <v/>
      </c>
    </row>
    <row r="151" spans="1:12" x14ac:dyDescent="0.25">
      <c r="A151">
        <v>12139</v>
      </c>
      <c r="B151" t="s">
        <v>29</v>
      </c>
      <c r="C151" t="s">
        <v>150</v>
      </c>
      <c r="D151" s="1">
        <v>41.1</v>
      </c>
      <c r="E151" s="1">
        <v>49.32</v>
      </c>
      <c r="F151" s="2">
        <f>IF(ISERROR(VLOOKUP(A151,'Export-tarif-cov-oct-20'!$A:$D,4,0)),"",VLOOKUP(A151,'Export-tarif-cov-oct-20'!$A:$D,4,0))</f>
        <v>32.880000000000003</v>
      </c>
      <c r="G151" s="2">
        <f t="shared" si="5"/>
        <v>8.2199999999999989</v>
      </c>
      <c r="H151" s="3">
        <f t="shared" si="4"/>
        <v>0.19999999999999996</v>
      </c>
      <c r="I151" t="str">
        <f>IF(ISERROR(VLOOKUP(A151,Veille!$A:$J,6,0)),"",VLOOKUP(A151,Veille!$A:$J,6,0))</f>
        <v/>
      </c>
      <c r="J151" t="str">
        <f>IF(ISERROR(VLOOKUP(A151,Veille!$A:$J,7,0)),"",(VLOOKUP(A151,Veille!$A:$J,7,0)))</f>
        <v/>
      </c>
      <c r="K151" t="str">
        <f>IF(ISERROR(VLOOKUP(A151,Veille!$A:$J,9,0)),"",VLOOKUP(A151,Veille!$A:$J,9,0))</f>
        <v/>
      </c>
      <c r="L151" t="str">
        <f>IF(ISERROR(VLOOKUP(A151,Veille!$A:$J,10,0)),"",VLOOKUP(A151,Veille!$A:$J,10,0))</f>
        <v/>
      </c>
    </row>
    <row r="152" spans="1:12" x14ac:dyDescent="0.25">
      <c r="A152">
        <v>12138</v>
      </c>
      <c r="B152" t="s">
        <v>29</v>
      </c>
      <c r="C152" t="s">
        <v>151</v>
      </c>
      <c r="D152" s="1">
        <v>19.55</v>
      </c>
      <c r="E152" s="1">
        <v>23.46</v>
      </c>
      <c r="F152" s="2">
        <f>IF(ISERROR(VLOOKUP(A152,'Export-tarif-cov-oct-20'!$A:$D,4,0)),"",VLOOKUP(A152,'Export-tarif-cov-oct-20'!$A:$D,4,0))</f>
        <v>15.64</v>
      </c>
      <c r="G152" s="2">
        <f t="shared" si="5"/>
        <v>3.91</v>
      </c>
      <c r="H152" s="3">
        <f t="shared" si="4"/>
        <v>0.2</v>
      </c>
      <c r="I152" t="str">
        <f>IF(ISERROR(VLOOKUP(A152,Veille!$A:$J,6,0)),"",VLOOKUP(A152,Veille!$A:$J,6,0))</f>
        <v/>
      </c>
      <c r="J152" t="str">
        <f>IF(ISERROR(VLOOKUP(A152,Veille!$A:$J,7,0)),"",(VLOOKUP(A152,Veille!$A:$J,7,0)))</f>
        <v/>
      </c>
      <c r="K152" t="str">
        <f>IF(ISERROR(VLOOKUP(A152,Veille!$A:$J,9,0)),"",VLOOKUP(A152,Veille!$A:$J,9,0))</f>
        <v/>
      </c>
      <c r="L152" t="str">
        <f>IF(ISERROR(VLOOKUP(A152,Veille!$A:$J,10,0)),"",VLOOKUP(A152,Veille!$A:$J,10,0))</f>
        <v/>
      </c>
    </row>
    <row r="153" spans="1:12" x14ac:dyDescent="0.25">
      <c r="A153">
        <v>76072</v>
      </c>
      <c r="B153" t="s">
        <v>29</v>
      </c>
      <c r="C153" t="s">
        <v>152</v>
      </c>
      <c r="D153" s="1">
        <v>15.81</v>
      </c>
      <c r="E153" s="1">
        <v>18.98</v>
      </c>
      <c r="F153" s="2">
        <f>IF(ISERROR(VLOOKUP(A153,'Export-tarif-cov-oct-20'!$A:$D,4,0)),"",VLOOKUP(A153,'Export-tarif-cov-oct-20'!$A:$D,4,0))</f>
        <v>12.65</v>
      </c>
      <c r="G153" s="2">
        <f t="shared" si="5"/>
        <v>3.16</v>
      </c>
      <c r="H153" s="3">
        <f t="shared" si="4"/>
        <v>0.19987349778621127</v>
      </c>
      <c r="I153" t="str">
        <f>IF(ISERROR(VLOOKUP(A153,Veille!$A:$J,6,0)),"",VLOOKUP(A153,Veille!$A:$J,6,0))</f>
        <v/>
      </c>
      <c r="J153" t="str">
        <f>IF(ISERROR(VLOOKUP(A153,Veille!$A:$J,7,0)),"",(VLOOKUP(A153,Veille!$A:$J,7,0)))</f>
        <v/>
      </c>
      <c r="K153" t="str">
        <f>IF(ISERROR(VLOOKUP(A153,Veille!$A:$J,9,0)),"",VLOOKUP(A153,Veille!$A:$J,9,0))</f>
        <v/>
      </c>
      <c r="L153" t="str">
        <f>IF(ISERROR(VLOOKUP(A153,Veille!$A:$J,10,0)),"",VLOOKUP(A153,Veille!$A:$J,10,0))</f>
        <v/>
      </c>
    </row>
    <row r="154" spans="1:12" x14ac:dyDescent="0.25">
      <c r="A154">
        <v>3474</v>
      </c>
      <c r="B154" t="s">
        <v>153</v>
      </c>
      <c r="C154" t="s">
        <v>154</v>
      </c>
      <c r="D154">
        <v>13.33</v>
      </c>
      <c r="E154">
        <v>15.99</v>
      </c>
      <c r="F154" s="2" t="str">
        <f>IF(ISERROR(VLOOKUP(A154,'Export-tarif-cov-oct-20'!$A:$D,4,0)),"",VLOOKUP(A154,'Export-tarif-cov-oct-20'!$A:$D,4,0))</f>
        <v/>
      </c>
      <c r="G154" s="2">
        <f t="shared" si="5"/>
        <v>0</v>
      </c>
      <c r="H154" s="3">
        <f t="shared" si="4"/>
        <v>0</v>
      </c>
      <c r="I154" t="str">
        <f>IF(ISERROR(VLOOKUP(A154,Veille!$A:$J,6,0)),"",VLOOKUP(A154,Veille!$A:$J,6,0))</f>
        <v/>
      </c>
      <c r="J154" t="str">
        <f>IF(ISERROR(VLOOKUP(A154,Veille!$A:$J,7,0)),"",(VLOOKUP(A154,Veille!$A:$J,7,0)))</f>
        <v/>
      </c>
      <c r="K154" t="str">
        <f>IF(ISERROR(VLOOKUP(A154,Veille!$A:$J,9,0)),"",VLOOKUP(A154,Veille!$A:$J,9,0))</f>
        <v/>
      </c>
      <c r="L154" t="str">
        <f>IF(ISERROR(VLOOKUP(A154,Veille!$A:$J,10,0)),"",VLOOKUP(A154,Veille!$A:$J,10,0))</f>
        <v/>
      </c>
    </row>
    <row r="155" spans="1:12" x14ac:dyDescent="0.25">
      <c r="A155">
        <v>3489</v>
      </c>
      <c r="B155" t="s">
        <v>153</v>
      </c>
      <c r="C155" t="s">
        <v>155</v>
      </c>
      <c r="D155">
        <v>29.21</v>
      </c>
      <c r="E155">
        <v>35.06</v>
      </c>
      <c r="F155" s="2" t="str">
        <f>IF(ISERROR(VLOOKUP(A155,'Export-tarif-cov-oct-20'!$A:$D,4,0)),"",VLOOKUP(A155,'Export-tarif-cov-oct-20'!$A:$D,4,0))</f>
        <v/>
      </c>
      <c r="G155" s="2">
        <f t="shared" si="5"/>
        <v>0</v>
      </c>
      <c r="H155" s="3">
        <f t="shared" si="4"/>
        <v>0</v>
      </c>
      <c r="I155" t="str">
        <f>IF(ISERROR(VLOOKUP(A155,Veille!$A:$J,6,0)),"",VLOOKUP(A155,Veille!$A:$J,6,0))</f>
        <v/>
      </c>
      <c r="J155" t="str">
        <f>IF(ISERROR(VLOOKUP(A155,Veille!$A:$J,7,0)),"",(VLOOKUP(A155,Veille!$A:$J,7,0)))</f>
        <v/>
      </c>
      <c r="K155" t="str">
        <f>IF(ISERROR(VLOOKUP(A155,Veille!$A:$J,9,0)),"",VLOOKUP(A155,Veille!$A:$J,9,0))</f>
        <v/>
      </c>
      <c r="L155" t="str">
        <f>IF(ISERROR(VLOOKUP(A155,Veille!$A:$J,10,0)),"",VLOOKUP(A155,Veille!$A:$J,10,0))</f>
        <v/>
      </c>
    </row>
    <row r="156" spans="1:12" x14ac:dyDescent="0.25">
      <c r="A156">
        <v>44521</v>
      </c>
      <c r="B156" t="s">
        <v>153</v>
      </c>
      <c r="C156" t="s">
        <v>877</v>
      </c>
      <c r="D156">
        <v>25.83</v>
      </c>
      <c r="E156">
        <v>30.99</v>
      </c>
      <c r="F156" s="2" t="str">
        <f>IF(ISERROR(VLOOKUP(A156,'Export-tarif-cov-oct-20'!$A:$D,4,0)),"",VLOOKUP(A156,'Export-tarif-cov-oct-20'!$A:$D,4,0))</f>
        <v/>
      </c>
      <c r="G156" s="2">
        <f t="shared" si="5"/>
        <v>0</v>
      </c>
      <c r="H156" s="3">
        <f t="shared" si="4"/>
        <v>0</v>
      </c>
      <c r="I156" t="str">
        <f>IF(ISERROR(VLOOKUP(A156,Veille!$A:$J,6,0)),"",VLOOKUP(A156,Veille!$A:$J,6,0))</f>
        <v/>
      </c>
      <c r="J156" t="str">
        <f>IF(ISERROR(VLOOKUP(A156,Veille!$A:$J,7,0)),"",(VLOOKUP(A156,Veille!$A:$J,7,0)))</f>
        <v/>
      </c>
      <c r="K156" t="str">
        <f>IF(ISERROR(VLOOKUP(A156,Veille!$A:$J,9,0)),"",VLOOKUP(A156,Veille!$A:$J,9,0))</f>
        <v/>
      </c>
      <c r="L156" t="str">
        <f>IF(ISERROR(VLOOKUP(A156,Veille!$A:$J,10,0)),"",VLOOKUP(A156,Veille!$A:$J,10,0))</f>
        <v/>
      </c>
    </row>
    <row r="157" spans="1:12" x14ac:dyDescent="0.25">
      <c r="A157">
        <v>3527</v>
      </c>
      <c r="B157" t="s">
        <v>153</v>
      </c>
      <c r="C157" t="s">
        <v>878</v>
      </c>
      <c r="D157">
        <v>34.99</v>
      </c>
      <c r="E157">
        <v>41.99</v>
      </c>
      <c r="F157" s="2" t="str">
        <f>IF(ISERROR(VLOOKUP(A157,'Export-tarif-cov-oct-20'!$A:$D,4,0)),"",VLOOKUP(A157,'Export-tarif-cov-oct-20'!$A:$D,4,0))</f>
        <v/>
      </c>
      <c r="G157" s="2">
        <f t="shared" si="5"/>
        <v>0</v>
      </c>
      <c r="H157" s="3">
        <f t="shared" si="4"/>
        <v>0</v>
      </c>
      <c r="I157" t="str">
        <f>IF(ISERROR(VLOOKUP(A157,Veille!$A:$J,6,0)),"",VLOOKUP(A157,Veille!$A:$J,6,0))</f>
        <v/>
      </c>
      <c r="J157" t="str">
        <f>IF(ISERROR(VLOOKUP(A157,Veille!$A:$J,7,0)),"",(VLOOKUP(A157,Veille!$A:$J,7,0)))</f>
        <v/>
      </c>
      <c r="K157" t="str">
        <f>IF(ISERROR(VLOOKUP(A157,Veille!$A:$J,9,0)),"",VLOOKUP(A157,Veille!$A:$J,9,0))</f>
        <v/>
      </c>
      <c r="L157" t="str">
        <f>IF(ISERROR(VLOOKUP(A157,Veille!$A:$J,10,0)),"",VLOOKUP(A157,Veille!$A:$J,10,0))</f>
        <v/>
      </c>
    </row>
    <row r="158" spans="1:12" x14ac:dyDescent="0.25">
      <c r="A158">
        <v>44517</v>
      </c>
      <c r="B158" t="s">
        <v>153</v>
      </c>
      <c r="C158" t="s">
        <v>879</v>
      </c>
      <c r="D158">
        <v>21.66</v>
      </c>
      <c r="E158">
        <v>25.99</v>
      </c>
      <c r="F158" s="2" t="str">
        <f>IF(ISERROR(VLOOKUP(A158,'Export-tarif-cov-oct-20'!$A:$D,4,0)),"",VLOOKUP(A158,'Export-tarif-cov-oct-20'!$A:$D,4,0))</f>
        <v/>
      </c>
      <c r="G158" s="2">
        <f t="shared" si="5"/>
        <v>0</v>
      </c>
      <c r="H158" s="3">
        <f t="shared" si="4"/>
        <v>0</v>
      </c>
      <c r="I158" t="str">
        <f>IF(ISERROR(VLOOKUP(A158,Veille!$A:$J,6,0)),"",VLOOKUP(A158,Veille!$A:$J,6,0))</f>
        <v/>
      </c>
      <c r="J158" t="str">
        <f>IF(ISERROR(VLOOKUP(A158,Veille!$A:$J,7,0)),"",(VLOOKUP(A158,Veille!$A:$J,7,0)))</f>
        <v/>
      </c>
      <c r="K158" t="str">
        <f>IF(ISERROR(VLOOKUP(A158,Veille!$A:$J,9,0)),"",VLOOKUP(A158,Veille!$A:$J,9,0))</f>
        <v/>
      </c>
      <c r="L158" t="str">
        <f>IF(ISERROR(VLOOKUP(A158,Veille!$A:$J,10,0)),"",VLOOKUP(A158,Veille!$A:$J,10,0))</f>
        <v/>
      </c>
    </row>
    <row r="159" spans="1:12" x14ac:dyDescent="0.25">
      <c r="A159">
        <v>3546</v>
      </c>
      <c r="B159" t="s">
        <v>153</v>
      </c>
      <c r="C159" t="s">
        <v>880</v>
      </c>
      <c r="D159">
        <v>30.83</v>
      </c>
      <c r="E159">
        <v>36.99</v>
      </c>
      <c r="F159" s="2" t="str">
        <f>IF(ISERROR(VLOOKUP(A159,'Export-tarif-cov-oct-20'!$A:$D,4,0)),"",VLOOKUP(A159,'Export-tarif-cov-oct-20'!$A:$D,4,0))</f>
        <v/>
      </c>
      <c r="G159" s="2">
        <f t="shared" si="5"/>
        <v>0</v>
      </c>
      <c r="H159" s="3">
        <f t="shared" si="4"/>
        <v>0</v>
      </c>
      <c r="I159" t="str">
        <f>IF(ISERROR(VLOOKUP(A159,Veille!$A:$J,6,0)),"",VLOOKUP(A159,Veille!$A:$J,6,0))</f>
        <v/>
      </c>
      <c r="J159" t="str">
        <f>IF(ISERROR(VLOOKUP(A159,Veille!$A:$J,7,0)),"",(VLOOKUP(A159,Veille!$A:$J,7,0)))</f>
        <v/>
      </c>
      <c r="K159" t="str">
        <f>IF(ISERROR(VLOOKUP(A159,Veille!$A:$J,9,0)),"",VLOOKUP(A159,Veille!$A:$J,9,0))</f>
        <v/>
      </c>
      <c r="L159" t="str">
        <f>IF(ISERROR(VLOOKUP(A159,Veille!$A:$J,10,0)),"",VLOOKUP(A159,Veille!$A:$J,10,0))</f>
        <v/>
      </c>
    </row>
    <row r="160" spans="1:12" x14ac:dyDescent="0.25">
      <c r="A160">
        <v>44502</v>
      </c>
      <c r="B160" t="s">
        <v>153</v>
      </c>
      <c r="C160" t="s">
        <v>881</v>
      </c>
      <c r="D160">
        <v>19.16</v>
      </c>
      <c r="E160">
        <v>22.99</v>
      </c>
      <c r="F160" s="2" t="str">
        <f>IF(ISERROR(VLOOKUP(A160,'Export-tarif-cov-oct-20'!$A:$D,4,0)),"",VLOOKUP(A160,'Export-tarif-cov-oct-20'!$A:$D,4,0))</f>
        <v/>
      </c>
      <c r="G160" s="2">
        <f t="shared" si="5"/>
        <v>0</v>
      </c>
      <c r="H160" s="3">
        <f t="shared" ref="H160:H223" si="6">G160/D160</f>
        <v>0</v>
      </c>
      <c r="I160" t="str">
        <f>IF(ISERROR(VLOOKUP(A160,Veille!$A:$J,6,0)),"",VLOOKUP(A160,Veille!$A:$J,6,0))</f>
        <v/>
      </c>
      <c r="J160" t="str">
        <f>IF(ISERROR(VLOOKUP(A160,Veille!$A:$J,7,0)),"",(VLOOKUP(A160,Veille!$A:$J,7,0)))</f>
        <v/>
      </c>
      <c r="K160" t="str">
        <f>IF(ISERROR(VLOOKUP(A160,Veille!$A:$J,9,0)),"",VLOOKUP(A160,Veille!$A:$J,9,0))</f>
        <v/>
      </c>
      <c r="L160" t="str">
        <f>IF(ISERROR(VLOOKUP(A160,Veille!$A:$J,10,0)),"",VLOOKUP(A160,Veille!$A:$J,10,0))</f>
        <v/>
      </c>
    </row>
    <row r="161" spans="1:12" x14ac:dyDescent="0.25">
      <c r="A161">
        <v>3508</v>
      </c>
      <c r="B161" t="s">
        <v>153</v>
      </c>
      <c r="C161" t="s">
        <v>882</v>
      </c>
      <c r="D161">
        <v>25.83</v>
      </c>
      <c r="E161">
        <v>30.99</v>
      </c>
      <c r="F161" s="2" t="str">
        <f>IF(ISERROR(VLOOKUP(A161,'Export-tarif-cov-oct-20'!$A:$D,4,0)),"",VLOOKUP(A161,'Export-tarif-cov-oct-20'!$A:$D,4,0))</f>
        <v/>
      </c>
      <c r="G161" s="2">
        <f t="shared" si="5"/>
        <v>0</v>
      </c>
      <c r="H161" s="3">
        <f t="shared" si="6"/>
        <v>0</v>
      </c>
      <c r="I161" t="str">
        <f>IF(ISERROR(VLOOKUP(A161,Veille!$A:$J,6,0)),"",VLOOKUP(A161,Veille!$A:$J,6,0))</f>
        <v/>
      </c>
      <c r="J161" t="str">
        <f>IF(ISERROR(VLOOKUP(A161,Veille!$A:$J,7,0)),"",(VLOOKUP(A161,Veille!$A:$J,7,0)))</f>
        <v/>
      </c>
      <c r="K161" t="str">
        <f>IF(ISERROR(VLOOKUP(A161,Veille!$A:$J,9,0)),"",VLOOKUP(A161,Veille!$A:$J,9,0))</f>
        <v/>
      </c>
      <c r="L161" t="str">
        <f>IF(ISERROR(VLOOKUP(A161,Veille!$A:$J,10,0)),"",VLOOKUP(A161,Veille!$A:$J,10,0))</f>
        <v/>
      </c>
    </row>
    <row r="162" spans="1:12" x14ac:dyDescent="0.25">
      <c r="A162">
        <v>44593</v>
      </c>
      <c r="B162" t="s">
        <v>153</v>
      </c>
      <c r="C162" t="s">
        <v>883</v>
      </c>
      <c r="D162">
        <v>29.16</v>
      </c>
      <c r="E162">
        <v>34.99</v>
      </c>
      <c r="F162" s="2" t="str">
        <f>IF(ISERROR(VLOOKUP(A162,'Export-tarif-cov-oct-20'!$A:$D,4,0)),"",VLOOKUP(A162,'Export-tarif-cov-oct-20'!$A:$D,4,0))</f>
        <v/>
      </c>
      <c r="G162" s="2">
        <f t="shared" si="5"/>
        <v>0</v>
      </c>
      <c r="H162" s="3">
        <f t="shared" si="6"/>
        <v>0</v>
      </c>
      <c r="I162" t="str">
        <f>IF(ISERROR(VLOOKUP(A162,Veille!$A:$J,6,0)),"",VLOOKUP(A162,Veille!$A:$J,6,0))</f>
        <v/>
      </c>
      <c r="J162" t="str">
        <f>IF(ISERROR(VLOOKUP(A162,Veille!$A:$J,7,0)),"",(VLOOKUP(A162,Veille!$A:$J,7,0)))</f>
        <v/>
      </c>
      <c r="K162" t="str">
        <f>IF(ISERROR(VLOOKUP(A162,Veille!$A:$J,9,0)),"",VLOOKUP(A162,Veille!$A:$J,9,0))</f>
        <v/>
      </c>
      <c r="L162" t="str">
        <f>IF(ISERROR(VLOOKUP(A162,Veille!$A:$J,10,0)),"",VLOOKUP(A162,Veille!$A:$J,10,0))</f>
        <v/>
      </c>
    </row>
    <row r="163" spans="1:12" x14ac:dyDescent="0.25">
      <c r="A163">
        <v>3584</v>
      </c>
      <c r="B163" t="s">
        <v>153</v>
      </c>
      <c r="C163" t="s">
        <v>884</v>
      </c>
      <c r="D163">
        <v>40.83</v>
      </c>
      <c r="E163">
        <v>48.99</v>
      </c>
      <c r="F163" s="2" t="str">
        <f>IF(ISERROR(VLOOKUP(A163,'Export-tarif-cov-oct-20'!$A:$D,4,0)),"",VLOOKUP(A163,'Export-tarif-cov-oct-20'!$A:$D,4,0))</f>
        <v/>
      </c>
      <c r="G163" s="2">
        <f t="shared" si="5"/>
        <v>0</v>
      </c>
      <c r="H163" s="3">
        <f t="shared" si="6"/>
        <v>0</v>
      </c>
      <c r="I163" t="str">
        <f>IF(ISERROR(VLOOKUP(A163,Veille!$A:$J,6,0)),"",VLOOKUP(A163,Veille!$A:$J,6,0))</f>
        <v/>
      </c>
      <c r="J163" t="str">
        <f>IF(ISERROR(VLOOKUP(A163,Veille!$A:$J,7,0)),"",(VLOOKUP(A163,Veille!$A:$J,7,0)))</f>
        <v/>
      </c>
      <c r="K163" t="str">
        <f>IF(ISERROR(VLOOKUP(A163,Veille!$A:$J,9,0)),"",VLOOKUP(A163,Veille!$A:$J,9,0))</f>
        <v/>
      </c>
      <c r="L163" t="str">
        <f>IF(ISERROR(VLOOKUP(A163,Veille!$A:$J,10,0)),"",VLOOKUP(A163,Veille!$A:$J,10,0))</f>
        <v/>
      </c>
    </row>
    <row r="164" spans="1:12" x14ac:dyDescent="0.25">
      <c r="A164">
        <v>45643</v>
      </c>
      <c r="B164" t="s">
        <v>153</v>
      </c>
      <c r="C164" t="s">
        <v>1006</v>
      </c>
      <c r="D164">
        <v>4.99</v>
      </c>
      <c r="E164">
        <v>5.99</v>
      </c>
      <c r="F164" s="2" t="str">
        <f>IF(ISERROR(VLOOKUP(A164,'Export-tarif-cov-oct-20'!$A:$D,4,0)),"",VLOOKUP(A164,'Export-tarif-cov-oct-20'!$A:$D,4,0))</f>
        <v/>
      </c>
      <c r="G164" s="2">
        <f t="shared" si="5"/>
        <v>0</v>
      </c>
      <c r="H164" s="3">
        <f t="shared" si="6"/>
        <v>0</v>
      </c>
      <c r="I164" t="str">
        <f>IF(ISERROR(VLOOKUP(A164,Veille!$A:$J,6,0)),"",VLOOKUP(A164,Veille!$A:$J,6,0))</f>
        <v/>
      </c>
      <c r="J164" t="str">
        <f>IF(ISERROR(VLOOKUP(A164,Veille!$A:$J,7,0)),"",(VLOOKUP(A164,Veille!$A:$J,7,0)))</f>
        <v/>
      </c>
      <c r="K164" t="str">
        <f>IF(ISERROR(VLOOKUP(A164,Veille!$A:$J,9,0)),"",VLOOKUP(A164,Veille!$A:$J,9,0))</f>
        <v/>
      </c>
      <c r="L164" t="str">
        <f>IF(ISERROR(VLOOKUP(A164,Veille!$A:$J,10,0)),"",VLOOKUP(A164,Veille!$A:$J,10,0))</f>
        <v/>
      </c>
    </row>
    <row r="165" spans="1:12" x14ac:dyDescent="0.25">
      <c r="A165">
        <v>54936</v>
      </c>
      <c r="B165" t="s">
        <v>153</v>
      </c>
      <c r="C165" t="s">
        <v>156</v>
      </c>
      <c r="D165">
        <v>15.59</v>
      </c>
      <c r="E165">
        <v>18.7</v>
      </c>
      <c r="F165" s="2" t="str">
        <f>IF(ISERROR(VLOOKUP(A165,'Export-tarif-cov-oct-20'!$A:$D,4,0)),"",VLOOKUP(A165,'Export-tarif-cov-oct-20'!$A:$D,4,0))</f>
        <v/>
      </c>
      <c r="G165" s="2">
        <f t="shared" si="5"/>
        <v>0</v>
      </c>
      <c r="H165" s="3">
        <f t="shared" si="6"/>
        <v>0</v>
      </c>
      <c r="I165" t="str">
        <f>IF(ISERROR(VLOOKUP(A165,Veille!$A:$J,6,0)),"",VLOOKUP(A165,Veille!$A:$J,6,0))</f>
        <v/>
      </c>
      <c r="J165" t="str">
        <f>IF(ISERROR(VLOOKUP(A165,Veille!$A:$J,7,0)),"",(VLOOKUP(A165,Veille!$A:$J,7,0)))</f>
        <v/>
      </c>
      <c r="K165" t="str">
        <f>IF(ISERROR(VLOOKUP(A165,Veille!$A:$J,9,0)),"",VLOOKUP(A165,Veille!$A:$J,9,0))</f>
        <v/>
      </c>
      <c r="L165" t="str">
        <f>IF(ISERROR(VLOOKUP(A165,Veille!$A:$J,10,0)),"",VLOOKUP(A165,Veille!$A:$J,10,0))</f>
        <v/>
      </c>
    </row>
    <row r="166" spans="1:12" x14ac:dyDescent="0.25">
      <c r="A166">
        <v>54734</v>
      </c>
      <c r="B166" t="s">
        <v>153</v>
      </c>
      <c r="C166" t="s">
        <v>157</v>
      </c>
      <c r="D166">
        <v>16.66</v>
      </c>
      <c r="E166">
        <v>19.989999999999998</v>
      </c>
      <c r="F166" s="2" t="str">
        <f>IF(ISERROR(VLOOKUP(A166,'Export-tarif-cov-oct-20'!$A:$D,4,0)),"",VLOOKUP(A166,'Export-tarif-cov-oct-20'!$A:$D,4,0))</f>
        <v/>
      </c>
      <c r="G166" s="2">
        <f t="shared" si="5"/>
        <v>0</v>
      </c>
      <c r="H166" s="3">
        <f t="shared" si="6"/>
        <v>0</v>
      </c>
      <c r="I166" t="str">
        <f>IF(ISERROR(VLOOKUP(A166,Veille!$A:$J,6,0)),"",VLOOKUP(A166,Veille!$A:$J,6,0))</f>
        <v/>
      </c>
      <c r="J166" t="str">
        <f>IF(ISERROR(VLOOKUP(A166,Veille!$A:$J,7,0)),"",(VLOOKUP(A166,Veille!$A:$J,7,0)))</f>
        <v/>
      </c>
      <c r="K166" t="str">
        <f>IF(ISERROR(VLOOKUP(A166,Veille!$A:$J,9,0)),"",VLOOKUP(A166,Veille!$A:$J,9,0))</f>
        <v/>
      </c>
      <c r="L166" t="str">
        <f>IF(ISERROR(VLOOKUP(A166,Veille!$A:$J,10,0)),"",VLOOKUP(A166,Veille!$A:$J,10,0))</f>
        <v/>
      </c>
    </row>
    <row r="167" spans="1:12" x14ac:dyDescent="0.25">
      <c r="A167">
        <v>45677</v>
      </c>
      <c r="B167" t="s">
        <v>153</v>
      </c>
      <c r="C167" t="s">
        <v>1007</v>
      </c>
      <c r="D167">
        <v>8.33</v>
      </c>
      <c r="E167">
        <v>9.99</v>
      </c>
      <c r="F167" s="2" t="str">
        <f>IF(ISERROR(VLOOKUP(A167,'Export-tarif-cov-oct-20'!$A:$D,4,0)),"",VLOOKUP(A167,'Export-tarif-cov-oct-20'!$A:$D,4,0))</f>
        <v/>
      </c>
      <c r="G167" s="2">
        <f t="shared" si="5"/>
        <v>0</v>
      </c>
      <c r="H167" s="3">
        <f t="shared" si="6"/>
        <v>0</v>
      </c>
      <c r="I167" t="str">
        <f>IF(ISERROR(VLOOKUP(A167,Veille!$A:$J,6,0)),"",VLOOKUP(A167,Veille!$A:$J,6,0))</f>
        <v/>
      </c>
      <c r="J167" t="str">
        <f>IF(ISERROR(VLOOKUP(A167,Veille!$A:$J,7,0)),"",(VLOOKUP(A167,Veille!$A:$J,7,0)))</f>
        <v/>
      </c>
      <c r="K167" t="str">
        <f>IF(ISERROR(VLOOKUP(A167,Veille!$A:$J,9,0)),"",VLOOKUP(A167,Veille!$A:$J,9,0))</f>
        <v/>
      </c>
      <c r="L167" t="str">
        <f>IF(ISERROR(VLOOKUP(A167,Veille!$A:$J,10,0)),"",VLOOKUP(A167,Veille!$A:$J,10,0))</f>
        <v/>
      </c>
    </row>
    <row r="168" spans="1:12" x14ac:dyDescent="0.25">
      <c r="A168">
        <v>54993</v>
      </c>
      <c r="B168" t="s">
        <v>153</v>
      </c>
      <c r="C168" t="s">
        <v>885</v>
      </c>
      <c r="D168">
        <v>19.989999999999998</v>
      </c>
      <c r="E168">
        <v>23.99</v>
      </c>
      <c r="F168" s="2" t="str">
        <f>IF(ISERROR(VLOOKUP(A168,'Export-tarif-cov-oct-20'!$A:$D,4,0)),"",VLOOKUP(A168,'Export-tarif-cov-oct-20'!$A:$D,4,0))</f>
        <v/>
      </c>
      <c r="G168" s="2">
        <f t="shared" si="5"/>
        <v>0</v>
      </c>
      <c r="H168" s="3">
        <f t="shared" si="6"/>
        <v>0</v>
      </c>
      <c r="I168" t="str">
        <f>IF(ISERROR(VLOOKUP(A168,Veille!$A:$J,6,0)),"",VLOOKUP(A168,Veille!$A:$J,6,0))</f>
        <v/>
      </c>
      <c r="J168" t="str">
        <f>IF(ISERROR(VLOOKUP(A168,Veille!$A:$J,7,0)),"",(VLOOKUP(A168,Veille!$A:$J,7,0)))</f>
        <v/>
      </c>
      <c r="K168" t="str">
        <f>IF(ISERROR(VLOOKUP(A168,Veille!$A:$J,9,0)),"",VLOOKUP(A168,Veille!$A:$J,9,0))</f>
        <v/>
      </c>
      <c r="L168" t="str">
        <f>IF(ISERROR(VLOOKUP(A168,Veille!$A:$J,10,0)),"",VLOOKUP(A168,Veille!$A:$J,10,0))</f>
        <v/>
      </c>
    </row>
    <row r="169" spans="1:12" x14ac:dyDescent="0.25">
      <c r="A169">
        <v>54662</v>
      </c>
      <c r="B169" t="s">
        <v>153</v>
      </c>
      <c r="C169" t="s">
        <v>886</v>
      </c>
      <c r="D169">
        <v>26.66</v>
      </c>
      <c r="E169">
        <v>31.99</v>
      </c>
      <c r="F169" s="2" t="str">
        <f>IF(ISERROR(VLOOKUP(A169,'Export-tarif-cov-oct-20'!$A:$D,4,0)),"",VLOOKUP(A169,'Export-tarif-cov-oct-20'!$A:$D,4,0))</f>
        <v/>
      </c>
      <c r="G169" s="2">
        <f t="shared" si="5"/>
        <v>0</v>
      </c>
      <c r="H169" s="3">
        <f t="shared" si="6"/>
        <v>0</v>
      </c>
      <c r="I169" t="str">
        <f>IF(ISERROR(VLOOKUP(A169,Veille!$A:$J,6,0)),"",VLOOKUP(A169,Veille!$A:$J,6,0))</f>
        <v/>
      </c>
      <c r="J169" t="str">
        <f>IF(ISERROR(VLOOKUP(A169,Veille!$A:$J,7,0)),"",(VLOOKUP(A169,Veille!$A:$J,7,0)))</f>
        <v/>
      </c>
      <c r="K169" t="str">
        <f>IF(ISERROR(VLOOKUP(A169,Veille!$A:$J,9,0)),"",VLOOKUP(A169,Veille!$A:$J,9,0))</f>
        <v/>
      </c>
      <c r="L169" t="str">
        <f>IF(ISERROR(VLOOKUP(A169,Veille!$A:$J,10,0)),"",VLOOKUP(A169,Veille!$A:$J,10,0))</f>
        <v/>
      </c>
    </row>
    <row r="170" spans="1:12" x14ac:dyDescent="0.25">
      <c r="A170">
        <v>45662</v>
      </c>
      <c r="B170" t="s">
        <v>153</v>
      </c>
      <c r="C170" t="s">
        <v>1008</v>
      </c>
      <c r="D170">
        <v>7.49</v>
      </c>
      <c r="E170">
        <v>8.99</v>
      </c>
      <c r="F170" s="2" t="str">
        <f>IF(ISERROR(VLOOKUP(A170,'Export-tarif-cov-oct-20'!$A:$D,4,0)),"",VLOOKUP(A170,'Export-tarif-cov-oct-20'!$A:$D,4,0))</f>
        <v/>
      </c>
      <c r="G170" s="2">
        <f t="shared" si="5"/>
        <v>0</v>
      </c>
      <c r="H170" s="3">
        <f t="shared" si="6"/>
        <v>0</v>
      </c>
      <c r="I170" t="str">
        <f>IF(ISERROR(VLOOKUP(A170,Veille!$A:$J,6,0)),"",VLOOKUP(A170,Veille!$A:$J,6,0))</f>
        <v/>
      </c>
      <c r="J170" t="str">
        <f>IF(ISERROR(VLOOKUP(A170,Veille!$A:$J,7,0)),"",(VLOOKUP(A170,Veille!$A:$J,7,0)))</f>
        <v/>
      </c>
      <c r="K170" t="str">
        <f>IF(ISERROR(VLOOKUP(A170,Veille!$A:$J,9,0)),"",VLOOKUP(A170,Veille!$A:$J,9,0))</f>
        <v/>
      </c>
      <c r="L170" t="str">
        <f>IF(ISERROR(VLOOKUP(A170,Veille!$A:$J,10,0)),"",VLOOKUP(A170,Veille!$A:$J,10,0))</f>
        <v/>
      </c>
    </row>
    <row r="171" spans="1:12" x14ac:dyDescent="0.25">
      <c r="A171">
        <v>54955</v>
      </c>
      <c r="B171" t="s">
        <v>153</v>
      </c>
      <c r="C171" t="s">
        <v>887</v>
      </c>
      <c r="D171">
        <v>16.66</v>
      </c>
      <c r="E171">
        <v>19.989999999999998</v>
      </c>
      <c r="F171" s="2" t="str">
        <f>IF(ISERROR(VLOOKUP(A171,'Export-tarif-cov-oct-20'!$A:$D,4,0)),"",VLOOKUP(A171,'Export-tarif-cov-oct-20'!$A:$D,4,0))</f>
        <v/>
      </c>
      <c r="G171" s="2">
        <f t="shared" si="5"/>
        <v>0</v>
      </c>
      <c r="H171" s="3">
        <f t="shared" si="6"/>
        <v>0</v>
      </c>
      <c r="I171" t="str">
        <f>IF(ISERROR(VLOOKUP(A171,Veille!$A:$J,6,0)),"",VLOOKUP(A171,Veille!$A:$J,6,0))</f>
        <v/>
      </c>
      <c r="J171" t="str">
        <f>IF(ISERROR(VLOOKUP(A171,Veille!$A:$J,7,0)),"",(VLOOKUP(A171,Veille!$A:$J,7,0)))</f>
        <v/>
      </c>
      <c r="K171" t="str">
        <f>IF(ISERROR(VLOOKUP(A171,Veille!$A:$J,9,0)),"",VLOOKUP(A171,Veille!$A:$J,9,0))</f>
        <v/>
      </c>
      <c r="L171" t="str">
        <f>IF(ISERROR(VLOOKUP(A171,Veille!$A:$J,10,0)),"",VLOOKUP(A171,Veille!$A:$J,10,0))</f>
        <v/>
      </c>
    </row>
    <row r="172" spans="1:12" x14ac:dyDescent="0.25">
      <c r="A172">
        <v>54658</v>
      </c>
      <c r="B172" t="s">
        <v>153</v>
      </c>
      <c r="C172" t="s">
        <v>888</v>
      </c>
      <c r="D172">
        <v>22.49</v>
      </c>
      <c r="E172">
        <v>26.99</v>
      </c>
      <c r="F172" s="2" t="str">
        <f>IF(ISERROR(VLOOKUP(A172,'Export-tarif-cov-oct-20'!$A:$D,4,0)),"",VLOOKUP(A172,'Export-tarif-cov-oct-20'!$A:$D,4,0))</f>
        <v/>
      </c>
      <c r="G172" s="2">
        <f t="shared" si="5"/>
        <v>0</v>
      </c>
      <c r="H172" s="3">
        <f t="shared" si="6"/>
        <v>0</v>
      </c>
      <c r="I172" t="str">
        <f>IF(ISERROR(VLOOKUP(A172,Veille!$A:$J,6,0)),"",VLOOKUP(A172,Veille!$A:$J,6,0))</f>
        <v/>
      </c>
      <c r="J172" t="str">
        <f>IF(ISERROR(VLOOKUP(A172,Veille!$A:$J,7,0)),"",(VLOOKUP(A172,Veille!$A:$J,7,0)))</f>
        <v/>
      </c>
      <c r="K172" t="str">
        <f>IF(ISERROR(VLOOKUP(A172,Veille!$A:$J,9,0)),"",VLOOKUP(A172,Veille!$A:$J,9,0))</f>
        <v/>
      </c>
      <c r="L172" t="str">
        <f>IF(ISERROR(VLOOKUP(A172,Veille!$A:$J,10,0)),"",VLOOKUP(A172,Veille!$A:$J,10,0))</f>
        <v/>
      </c>
    </row>
    <row r="173" spans="1:12" x14ac:dyDescent="0.25">
      <c r="A173">
        <v>45658</v>
      </c>
      <c r="B173" t="s">
        <v>153</v>
      </c>
      <c r="C173" t="s">
        <v>1009</v>
      </c>
      <c r="D173">
        <v>6.66</v>
      </c>
      <c r="E173">
        <v>7.99</v>
      </c>
      <c r="F173" s="2" t="str">
        <f>IF(ISERROR(VLOOKUP(A173,'Export-tarif-cov-oct-20'!$A:$D,4,0)),"",VLOOKUP(A173,'Export-tarif-cov-oct-20'!$A:$D,4,0))</f>
        <v/>
      </c>
      <c r="G173" s="2">
        <f t="shared" si="5"/>
        <v>0</v>
      </c>
      <c r="H173" s="3">
        <f t="shared" si="6"/>
        <v>0</v>
      </c>
      <c r="I173" t="str">
        <f>IF(ISERROR(VLOOKUP(A173,Veille!$A:$J,6,0)),"",VLOOKUP(A173,Veille!$A:$J,6,0))</f>
        <v/>
      </c>
      <c r="J173" t="str">
        <f>IF(ISERROR(VLOOKUP(A173,Veille!$A:$J,7,0)),"",(VLOOKUP(A173,Veille!$A:$J,7,0)))</f>
        <v/>
      </c>
      <c r="K173" t="str">
        <f>IF(ISERROR(VLOOKUP(A173,Veille!$A:$J,9,0)),"",VLOOKUP(A173,Veille!$A:$J,9,0))</f>
        <v/>
      </c>
      <c r="L173" t="str">
        <f>IF(ISERROR(VLOOKUP(A173,Veille!$A:$J,10,0)),"",VLOOKUP(A173,Veille!$A:$J,10,0))</f>
        <v/>
      </c>
    </row>
    <row r="174" spans="1:12" x14ac:dyDescent="0.25">
      <c r="A174">
        <v>54941</v>
      </c>
      <c r="B174" t="s">
        <v>153</v>
      </c>
      <c r="C174" t="s">
        <v>889</v>
      </c>
      <c r="D174">
        <v>15.83</v>
      </c>
      <c r="E174">
        <v>18.989999999999998</v>
      </c>
      <c r="F174" s="2" t="str">
        <f>IF(ISERROR(VLOOKUP(A174,'Export-tarif-cov-oct-20'!$A:$D,4,0)),"",VLOOKUP(A174,'Export-tarif-cov-oct-20'!$A:$D,4,0))</f>
        <v/>
      </c>
      <c r="G174" s="2">
        <f t="shared" si="5"/>
        <v>0</v>
      </c>
      <c r="H174" s="3">
        <f t="shared" si="6"/>
        <v>0</v>
      </c>
      <c r="I174" t="str">
        <f>IF(ISERROR(VLOOKUP(A174,Veille!$A:$J,6,0)),"",VLOOKUP(A174,Veille!$A:$J,6,0))</f>
        <v/>
      </c>
      <c r="J174" t="str">
        <f>IF(ISERROR(VLOOKUP(A174,Veille!$A:$J,7,0)),"",(VLOOKUP(A174,Veille!$A:$J,7,0)))</f>
        <v/>
      </c>
      <c r="K174" t="str">
        <f>IF(ISERROR(VLOOKUP(A174,Veille!$A:$J,9,0)),"",VLOOKUP(A174,Veille!$A:$J,9,0))</f>
        <v/>
      </c>
      <c r="L174" t="str">
        <f>IF(ISERROR(VLOOKUP(A174,Veille!$A:$J,10,0)),"",VLOOKUP(A174,Veille!$A:$J,10,0))</f>
        <v/>
      </c>
    </row>
    <row r="175" spans="1:12" x14ac:dyDescent="0.25">
      <c r="A175">
        <v>54643</v>
      </c>
      <c r="B175" t="s">
        <v>153</v>
      </c>
      <c r="C175" t="s">
        <v>890</v>
      </c>
      <c r="D175">
        <v>19.16</v>
      </c>
      <c r="E175">
        <v>22.99</v>
      </c>
      <c r="F175" s="2" t="str">
        <f>IF(ISERROR(VLOOKUP(A175,'Export-tarif-cov-oct-20'!$A:$D,4,0)),"",VLOOKUP(A175,'Export-tarif-cov-oct-20'!$A:$D,4,0))</f>
        <v/>
      </c>
      <c r="G175" s="2">
        <f t="shared" si="5"/>
        <v>0</v>
      </c>
      <c r="H175" s="3">
        <f t="shared" si="6"/>
        <v>0</v>
      </c>
      <c r="I175" t="str">
        <f>IF(ISERROR(VLOOKUP(A175,Veille!$A:$J,6,0)),"",VLOOKUP(A175,Veille!$A:$J,6,0))</f>
        <v/>
      </c>
      <c r="J175" t="str">
        <f>IF(ISERROR(VLOOKUP(A175,Veille!$A:$J,7,0)),"",(VLOOKUP(A175,Veille!$A:$J,7,0)))</f>
        <v/>
      </c>
      <c r="K175" t="str">
        <f>IF(ISERROR(VLOOKUP(A175,Veille!$A:$J,9,0)),"",VLOOKUP(A175,Veille!$A:$J,9,0))</f>
        <v/>
      </c>
      <c r="L175" t="str">
        <f>IF(ISERROR(VLOOKUP(A175,Veille!$A:$J,10,0)),"",VLOOKUP(A175,Veille!$A:$J,10,0))</f>
        <v/>
      </c>
    </row>
    <row r="176" spans="1:12" x14ac:dyDescent="0.25">
      <c r="A176">
        <v>45624</v>
      </c>
      <c r="B176" t="s">
        <v>153</v>
      </c>
      <c r="C176" t="s">
        <v>1010</v>
      </c>
      <c r="D176">
        <v>9.16</v>
      </c>
      <c r="E176">
        <v>10.99</v>
      </c>
      <c r="F176" s="2" t="str">
        <f>IF(ISERROR(VLOOKUP(A176,'Export-tarif-cov-oct-20'!$A:$D,4,0)),"",VLOOKUP(A176,'Export-tarif-cov-oct-20'!$A:$D,4,0))</f>
        <v/>
      </c>
      <c r="G176" s="2">
        <f t="shared" si="5"/>
        <v>0</v>
      </c>
      <c r="H176" s="3">
        <f t="shared" si="6"/>
        <v>0</v>
      </c>
      <c r="I176" t="str">
        <f>IF(ISERROR(VLOOKUP(A176,Veille!$A:$J,6,0)),"",VLOOKUP(A176,Veille!$A:$J,6,0))</f>
        <v/>
      </c>
      <c r="J176" t="str">
        <f>IF(ISERROR(VLOOKUP(A176,Veille!$A:$J,7,0)),"",(VLOOKUP(A176,Veille!$A:$J,7,0)))</f>
        <v/>
      </c>
      <c r="K176" t="str">
        <f>IF(ISERROR(VLOOKUP(A176,Veille!$A:$J,9,0)),"",VLOOKUP(A176,Veille!$A:$J,9,0))</f>
        <v/>
      </c>
      <c r="L176" t="str">
        <f>IF(ISERROR(VLOOKUP(A176,Veille!$A:$J,10,0)),"",VLOOKUP(A176,Veille!$A:$J,10,0))</f>
        <v/>
      </c>
    </row>
    <row r="177" spans="1:12" x14ac:dyDescent="0.25">
      <c r="A177">
        <v>55008</v>
      </c>
      <c r="B177" t="s">
        <v>153</v>
      </c>
      <c r="C177" t="s">
        <v>891</v>
      </c>
      <c r="D177">
        <v>22.49</v>
      </c>
      <c r="E177">
        <v>26.99</v>
      </c>
      <c r="F177" s="2" t="str">
        <f>IF(ISERROR(VLOOKUP(A177,'Export-tarif-cov-oct-20'!$A:$D,4,0)),"",VLOOKUP(A177,'Export-tarif-cov-oct-20'!$A:$D,4,0))</f>
        <v/>
      </c>
      <c r="G177" s="2">
        <f t="shared" si="5"/>
        <v>0</v>
      </c>
      <c r="H177" s="3">
        <f t="shared" si="6"/>
        <v>0</v>
      </c>
      <c r="I177" t="str">
        <f>IF(ISERROR(VLOOKUP(A177,Veille!$A:$J,6,0)),"",VLOOKUP(A177,Veille!$A:$J,6,0))</f>
        <v/>
      </c>
      <c r="J177" t="str">
        <f>IF(ISERROR(VLOOKUP(A177,Veille!$A:$J,7,0)),"",(VLOOKUP(A177,Veille!$A:$J,7,0)))</f>
        <v/>
      </c>
      <c r="K177" t="str">
        <f>IF(ISERROR(VLOOKUP(A177,Veille!$A:$J,9,0)),"",VLOOKUP(A177,Veille!$A:$J,9,0))</f>
        <v/>
      </c>
      <c r="L177" t="str">
        <f>IF(ISERROR(VLOOKUP(A177,Veille!$A:$J,10,0)),"",VLOOKUP(A177,Veille!$A:$J,10,0))</f>
        <v/>
      </c>
    </row>
    <row r="178" spans="1:12" x14ac:dyDescent="0.25">
      <c r="A178">
        <v>70316</v>
      </c>
      <c r="B178" t="s">
        <v>153</v>
      </c>
      <c r="C178" t="s">
        <v>892</v>
      </c>
      <c r="D178">
        <v>29.99</v>
      </c>
      <c r="E178">
        <v>35.99</v>
      </c>
      <c r="F178" s="2" t="str">
        <f>IF(ISERROR(VLOOKUP(A178,'Export-tarif-cov-oct-20'!$A:$D,4,0)),"",VLOOKUP(A178,'Export-tarif-cov-oct-20'!$A:$D,4,0))</f>
        <v/>
      </c>
      <c r="G178" s="2">
        <f t="shared" si="5"/>
        <v>0</v>
      </c>
      <c r="H178" s="3">
        <f t="shared" si="6"/>
        <v>0</v>
      </c>
      <c r="I178" t="str">
        <f>IF(ISERROR(VLOOKUP(A178,Veille!$A:$J,6,0)),"",VLOOKUP(A178,Veille!$A:$J,6,0))</f>
        <v/>
      </c>
      <c r="J178" t="str">
        <f>IF(ISERROR(VLOOKUP(A178,Veille!$A:$J,7,0)),"",(VLOOKUP(A178,Veille!$A:$J,7,0)))</f>
        <v/>
      </c>
      <c r="K178" t="str">
        <f>IF(ISERROR(VLOOKUP(A178,Veille!$A:$J,9,0)),"",VLOOKUP(A178,Veille!$A:$J,9,0))</f>
        <v/>
      </c>
      <c r="L178" t="str">
        <f>IF(ISERROR(VLOOKUP(A178,Veille!$A:$J,10,0)),"",VLOOKUP(A178,Veille!$A:$J,10,0))</f>
        <v/>
      </c>
    </row>
    <row r="179" spans="1:12" x14ac:dyDescent="0.25">
      <c r="A179">
        <v>12117</v>
      </c>
      <c r="B179" t="s">
        <v>153</v>
      </c>
      <c r="C179" t="s">
        <v>158</v>
      </c>
      <c r="D179">
        <v>10.83</v>
      </c>
      <c r="E179">
        <v>12.99</v>
      </c>
      <c r="F179" s="2" t="str">
        <f>IF(ISERROR(VLOOKUP(A179,'Export-tarif-cov-oct-20'!$A:$D,4,0)),"",VLOOKUP(A179,'Export-tarif-cov-oct-20'!$A:$D,4,0))</f>
        <v/>
      </c>
      <c r="G179" s="2">
        <f t="shared" si="5"/>
        <v>0</v>
      </c>
      <c r="H179" s="3">
        <f t="shared" si="6"/>
        <v>0</v>
      </c>
      <c r="I179" t="str">
        <f>IF(ISERROR(VLOOKUP(A179,Veille!$A:$J,6,0)),"",VLOOKUP(A179,Veille!$A:$J,6,0))</f>
        <v/>
      </c>
      <c r="J179" t="str">
        <f>IF(ISERROR(VLOOKUP(A179,Veille!$A:$J,7,0)),"",(VLOOKUP(A179,Veille!$A:$J,7,0)))</f>
        <v/>
      </c>
      <c r="K179" t="str">
        <f>IF(ISERROR(VLOOKUP(A179,Veille!$A:$J,9,0)),"",VLOOKUP(A179,Veille!$A:$J,9,0))</f>
        <v/>
      </c>
      <c r="L179" t="str">
        <f>IF(ISERROR(VLOOKUP(A179,Veille!$A:$J,10,0)),"",VLOOKUP(A179,Veille!$A:$J,10,0))</f>
        <v/>
      </c>
    </row>
    <row r="180" spans="1:12" x14ac:dyDescent="0.25">
      <c r="A180">
        <v>12125</v>
      </c>
      <c r="B180" t="s">
        <v>153</v>
      </c>
      <c r="C180" t="s">
        <v>159</v>
      </c>
      <c r="D180">
        <v>19.989999999999998</v>
      </c>
      <c r="E180">
        <v>23.99</v>
      </c>
      <c r="F180" s="2" t="str">
        <f>IF(ISERROR(VLOOKUP(A180,'Export-tarif-cov-oct-20'!$A:$D,4,0)),"",VLOOKUP(A180,'Export-tarif-cov-oct-20'!$A:$D,4,0))</f>
        <v/>
      </c>
      <c r="G180" s="2">
        <f t="shared" si="5"/>
        <v>0</v>
      </c>
      <c r="H180" s="3">
        <f t="shared" si="6"/>
        <v>0</v>
      </c>
      <c r="I180" t="str">
        <f>IF(ISERROR(VLOOKUP(A180,Veille!$A:$J,6,0)),"",VLOOKUP(A180,Veille!$A:$J,6,0))</f>
        <v/>
      </c>
      <c r="J180" t="str">
        <f>IF(ISERROR(VLOOKUP(A180,Veille!$A:$J,7,0)),"",(VLOOKUP(A180,Veille!$A:$J,7,0)))</f>
        <v/>
      </c>
      <c r="K180" t="str">
        <f>IF(ISERROR(VLOOKUP(A180,Veille!$A:$J,9,0)),"",VLOOKUP(A180,Veille!$A:$J,9,0))</f>
        <v/>
      </c>
      <c r="L180" t="str">
        <f>IF(ISERROR(VLOOKUP(A180,Veille!$A:$J,10,0)),"",VLOOKUP(A180,Veille!$A:$J,10,0))</f>
        <v/>
      </c>
    </row>
    <row r="181" spans="1:12" x14ac:dyDescent="0.25">
      <c r="A181">
        <v>43032</v>
      </c>
      <c r="B181" t="s">
        <v>153</v>
      </c>
      <c r="C181" t="s">
        <v>893</v>
      </c>
      <c r="D181">
        <v>25.23</v>
      </c>
      <c r="E181">
        <v>30.27</v>
      </c>
      <c r="F181" s="2" t="str">
        <f>IF(ISERROR(VLOOKUP(A181,'Export-tarif-cov-oct-20'!$A:$D,4,0)),"",VLOOKUP(A181,'Export-tarif-cov-oct-20'!$A:$D,4,0))</f>
        <v/>
      </c>
      <c r="G181" s="2">
        <f t="shared" si="5"/>
        <v>0</v>
      </c>
      <c r="H181" s="3">
        <f t="shared" si="6"/>
        <v>0</v>
      </c>
      <c r="I181" t="str">
        <f>IF(ISERROR(VLOOKUP(A181,Veille!$A:$J,6,0)),"",VLOOKUP(A181,Veille!$A:$J,6,0))</f>
        <v/>
      </c>
      <c r="J181" t="str">
        <f>IF(ISERROR(VLOOKUP(A181,Veille!$A:$J,7,0)),"",(VLOOKUP(A181,Veille!$A:$J,7,0)))</f>
        <v/>
      </c>
      <c r="K181" t="str">
        <f>IF(ISERROR(VLOOKUP(A181,Veille!$A:$J,9,0)),"",VLOOKUP(A181,Veille!$A:$J,9,0))</f>
        <v/>
      </c>
      <c r="L181" t="str">
        <f>IF(ISERROR(VLOOKUP(A181,Veille!$A:$J,10,0)),"",VLOOKUP(A181,Veille!$A:$J,10,0))</f>
        <v/>
      </c>
    </row>
    <row r="182" spans="1:12" x14ac:dyDescent="0.25">
      <c r="A182">
        <v>43047</v>
      </c>
      <c r="B182" t="s">
        <v>153</v>
      </c>
      <c r="C182" t="s">
        <v>894</v>
      </c>
      <c r="D182">
        <v>43.39</v>
      </c>
      <c r="E182">
        <v>52.06</v>
      </c>
      <c r="F182" s="2" t="str">
        <f>IF(ISERROR(VLOOKUP(A182,'Export-tarif-cov-oct-20'!$A:$D,4,0)),"",VLOOKUP(A182,'Export-tarif-cov-oct-20'!$A:$D,4,0))</f>
        <v/>
      </c>
      <c r="G182" s="2">
        <f t="shared" si="5"/>
        <v>0</v>
      </c>
      <c r="H182" s="3">
        <f t="shared" si="6"/>
        <v>0</v>
      </c>
      <c r="I182" t="str">
        <f>IF(ISERROR(VLOOKUP(A182,Veille!$A:$J,6,0)),"",VLOOKUP(A182,Veille!$A:$J,6,0))</f>
        <v/>
      </c>
      <c r="J182" t="str">
        <f>IF(ISERROR(VLOOKUP(A182,Veille!$A:$J,7,0)),"",(VLOOKUP(A182,Veille!$A:$J,7,0)))</f>
        <v/>
      </c>
      <c r="K182" t="str">
        <f>IF(ISERROR(VLOOKUP(A182,Veille!$A:$J,9,0)),"",VLOOKUP(A182,Veille!$A:$J,9,0))</f>
        <v/>
      </c>
      <c r="L182" t="str">
        <f>IF(ISERROR(VLOOKUP(A182,Veille!$A:$J,10,0)),"",VLOOKUP(A182,Veille!$A:$J,10,0))</f>
        <v/>
      </c>
    </row>
    <row r="183" spans="1:12" x14ac:dyDescent="0.25">
      <c r="A183">
        <v>43051</v>
      </c>
      <c r="B183" t="s">
        <v>153</v>
      </c>
      <c r="C183" t="s">
        <v>895</v>
      </c>
      <c r="D183">
        <v>21.13</v>
      </c>
      <c r="E183">
        <v>25.36</v>
      </c>
      <c r="F183" s="2" t="str">
        <f>IF(ISERROR(VLOOKUP(A183,'Export-tarif-cov-oct-20'!$A:$D,4,0)),"",VLOOKUP(A183,'Export-tarif-cov-oct-20'!$A:$D,4,0))</f>
        <v/>
      </c>
      <c r="G183" s="2">
        <f t="shared" si="5"/>
        <v>0</v>
      </c>
      <c r="H183" s="3">
        <f t="shared" si="6"/>
        <v>0</v>
      </c>
      <c r="I183" t="str">
        <f>IF(ISERROR(VLOOKUP(A183,Veille!$A:$J,6,0)),"",VLOOKUP(A183,Veille!$A:$J,6,0))</f>
        <v/>
      </c>
      <c r="J183" t="str">
        <f>IF(ISERROR(VLOOKUP(A183,Veille!$A:$J,7,0)),"",(VLOOKUP(A183,Veille!$A:$J,7,0)))</f>
        <v/>
      </c>
      <c r="K183" t="str">
        <f>IF(ISERROR(VLOOKUP(A183,Veille!$A:$J,9,0)),"",VLOOKUP(A183,Veille!$A:$J,9,0))</f>
        <v/>
      </c>
      <c r="L183" t="str">
        <f>IF(ISERROR(VLOOKUP(A183,Veille!$A:$J,10,0)),"",VLOOKUP(A183,Veille!$A:$J,10,0))</f>
        <v/>
      </c>
    </row>
    <row r="184" spans="1:12" x14ac:dyDescent="0.25">
      <c r="A184">
        <v>43066</v>
      </c>
      <c r="B184" t="s">
        <v>153</v>
      </c>
      <c r="C184" t="s">
        <v>896</v>
      </c>
      <c r="D184">
        <v>36.19</v>
      </c>
      <c r="E184">
        <v>43.42</v>
      </c>
      <c r="F184" s="2" t="str">
        <f>IF(ISERROR(VLOOKUP(A184,'Export-tarif-cov-oct-20'!$A:$D,4,0)),"",VLOOKUP(A184,'Export-tarif-cov-oct-20'!$A:$D,4,0))</f>
        <v/>
      </c>
      <c r="G184" s="2">
        <f t="shared" si="5"/>
        <v>0</v>
      </c>
      <c r="H184" s="3">
        <f t="shared" si="6"/>
        <v>0</v>
      </c>
      <c r="I184" t="str">
        <f>IF(ISERROR(VLOOKUP(A184,Veille!$A:$J,6,0)),"",VLOOKUP(A184,Veille!$A:$J,6,0))</f>
        <v/>
      </c>
      <c r="J184" t="str">
        <f>IF(ISERROR(VLOOKUP(A184,Veille!$A:$J,7,0)),"",(VLOOKUP(A184,Veille!$A:$J,7,0)))</f>
        <v/>
      </c>
      <c r="K184" t="str">
        <f>IF(ISERROR(VLOOKUP(A184,Veille!$A:$J,9,0)),"",VLOOKUP(A184,Veille!$A:$J,9,0))</f>
        <v/>
      </c>
      <c r="L184" t="str">
        <f>IF(ISERROR(VLOOKUP(A184,Veille!$A:$J,10,0)),"",VLOOKUP(A184,Veille!$A:$J,10,0))</f>
        <v/>
      </c>
    </row>
    <row r="185" spans="1:12" x14ac:dyDescent="0.25">
      <c r="A185">
        <v>43085</v>
      </c>
      <c r="B185" t="s">
        <v>153</v>
      </c>
      <c r="C185" t="s">
        <v>897</v>
      </c>
      <c r="D185">
        <v>18.11</v>
      </c>
      <c r="E185">
        <v>21.73</v>
      </c>
      <c r="F185" s="2" t="str">
        <f>IF(ISERROR(VLOOKUP(A185,'Export-tarif-cov-oct-20'!$A:$D,4,0)),"",VLOOKUP(A185,'Export-tarif-cov-oct-20'!$A:$D,4,0))</f>
        <v/>
      </c>
      <c r="G185" s="2">
        <f t="shared" si="5"/>
        <v>0</v>
      </c>
      <c r="H185" s="3">
        <f t="shared" si="6"/>
        <v>0</v>
      </c>
      <c r="I185" t="str">
        <f>IF(ISERROR(VLOOKUP(A185,Veille!$A:$J,6,0)),"",VLOOKUP(A185,Veille!$A:$J,6,0))</f>
        <v/>
      </c>
      <c r="J185" t="str">
        <f>IF(ISERROR(VLOOKUP(A185,Veille!$A:$J,7,0)),"",(VLOOKUP(A185,Veille!$A:$J,7,0)))</f>
        <v/>
      </c>
      <c r="K185" t="str">
        <f>IF(ISERROR(VLOOKUP(A185,Veille!$A:$J,9,0)),"",VLOOKUP(A185,Veille!$A:$J,9,0))</f>
        <v/>
      </c>
      <c r="L185" t="str">
        <f>IF(ISERROR(VLOOKUP(A185,Veille!$A:$J,10,0)),"",VLOOKUP(A185,Veille!$A:$J,10,0))</f>
        <v/>
      </c>
    </row>
    <row r="186" spans="1:12" x14ac:dyDescent="0.25">
      <c r="A186">
        <v>43077</v>
      </c>
      <c r="B186" t="s">
        <v>153</v>
      </c>
      <c r="C186" t="s">
        <v>898</v>
      </c>
      <c r="D186">
        <v>30.55</v>
      </c>
      <c r="E186">
        <v>36.659999999999997</v>
      </c>
      <c r="F186" s="2" t="str">
        <f>IF(ISERROR(VLOOKUP(A186,'Export-tarif-cov-oct-20'!$A:$D,4,0)),"",VLOOKUP(A186,'Export-tarif-cov-oct-20'!$A:$D,4,0))</f>
        <v/>
      </c>
      <c r="G186" s="2">
        <f t="shared" si="5"/>
        <v>0</v>
      </c>
      <c r="H186" s="3">
        <f t="shared" si="6"/>
        <v>0</v>
      </c>
      <c r="I186" t="str">
        <f>IF(ISERROR(VLOOKUP(A186,Veille!$A:$J,6,0)),"",VLOOKUP(A186,Veille!$A:$J,6,0))</f>
        <v/>
      </c>
      <c r="J186" t="str">
        <f>IF(ISERROR(VLOOKUP(A186,Veille!$A:$J,7,0)),"",(VLOOKUP(A186,Veille!$A:$J,7,0)))</f>
        <v/>
      </c>
      <c r="K186" t="str">
        <f>IF(ISERROR(VLOOKUP(A186,Veille!$A:$J,9,0)),"",VLOOKUP(A186,Veille!$A:$J,9,0))</f>
        <v/>
      </c>
      <c r="L186" t="str">
        <f>IF(ISERROR(VLOOKUP(A186,Veille!$A:$J,10,0)),"",VLOOKUP(A186,Veille!$A:$J,10,0))</f>
        <v/>
      </c>
    </row>
    <row r="187" spans="1:12" x14ac:dyDescent="0.25">
      <c r="A187">
        <v>43104</v>
      </c>
      <c r="B187" t="s">
        <v>153</v>
      </c>
      <c r="C187" t="s">
        <v>899</v>
      </c>
      <c r="D187">
        <v>30.4</v>
      </c>
      <c r="E187">
        <v>36.479999999999997</v>
      </c>
      <c r="F187" s="2" t="str">
        <f>IF(ISERROR(VLOOKUP(A187,'Export-tarif-cov-oct-20'!$A:$D,4,0)),"",VLOOKUP(A187,'Export-tarif-cov-oct-20'!$A:$D,4,0))</f>
        <v/>
      </c>
      <c r="G187" s="2">
        <f t="shared" si="5"/>
        <v>0</v>
      </c>
      <c r="H187" s="3">
        <f t="shared" si="6"/>
        <v>0</v>
      </c>
      <c r="I187" t="str">
        <f>IF(ISERROR(VLOOKUP(A187,Veille!$A:$J,6,0)),"",VLOOKUP(A187,Veille!$A:$J,6,0))</f>
        <v/>
      </c>
      <c r="J187" t="str">
        <f>IF(ISERROR(VLOOKUP(A187,Veille!$A:$J,7,0)),"",(VLOOKUP(A187,Veille!$A:$J,7,0)))</f>
        <v/>
      </c>
      <c r="K187" t="str">
        <f>IF(ISERROR(VLOOKUP(A187,Veille!$A:$J,9,0)),"",VLOOKUP(A187,Veille!$A:$J,9,0))</f>
        <v/>
      </c>
      <c r="L187" t="str">
        <f>IF(ISERROR(VLOOKUP(A187,Veille!$A:$J,10,0)),"",VLOOKUP(A187,Veille!$A:$J,10,0))</f>
        <v/>
      </c>
    </row>
    <row r="188" spans="1:12" x14ac:dyDescent="0.25">
      <c r="A188">
        <v>43009</v>
      </c>
      <c r="B188" t="s">
        <v>153</v>
      </c>
      <c r="C188" t="s">
        <v>900</v>
      </c>
      <c r="D188">
        <v>51.47</v>
      </c>
      <c r="E188">
        <v>61.76</v>
      </c>
      <c r="F188" s="2" t="str">
        <f>IF(ISERROR(VLOOKUP(A188,'Export-tarif-cov-oct-20'!$A:$D,4,0)),"",VLOOKUP(A188,'Export-tarif-cov-oct-20'!$A:$D,4,0))</f>
        <v/>
      </c>
      <c r="G188" s="2">
        <f t="shared" si="5"/>
        <v>0</v>
      </c>
      <c r="H188" s="3">
        <f t="shared" si="6"/>
        <v>0</v>
      </c>
      <c r="I188" t="str">
        <f>IF(ISERROR(VLOOKUP(A188,Veille!$A:$J,6,0)),"",VLOOKUP(A188,Veille!$A:$J,6,0))</f>
        <v/>
      </c>
      <c r="J188" t="str">
        <f>IF(ISERROR(VLOOKUP(A188,Veille!$A:$J,7,0)),"",(VLOOKUP(A188,Veille!$A:$J,7,0)))</f>
        <v/>
      </c>
      <c r="K188" t="str">
        <f>IF(ISERROR(VLOOKUP(A188,Veille!$A:$J,9,0)),"",VLOOKUP(A188,Veille!$A:$J,9,0))</f>
        <v/>
      </c>
      <c r="L188" t="str">
        <f>IF(ISERROR(VLOOKUP(A188,Veille!$A:$J,10,0)),"",VLOOKUP(A188,Veille!$A:$J,10,0))</f>
        <v/>
      </c>
    </row>
    <row r="189" spans="1:12" x14ac:dyDescent="0.25">
      <c r="A189">
        <v>43090</v>
      </c>
      <c r="B189" t="s">
        <v>153</v>
      </c>
      <c r="C189" t="s">
        <v>901</v>
      </c>
      <c r="D189">
        <v>17.09</v>
      </c>
      <c r="E189">
        <v>20.51</v>
      </c>
      <c r="F189" s="2" t="str">
        <f>IF(ISERROR(VLOOKUP(A189,'Export-tarif-cov-oct-20'!$A:$D,4,0)),"",VLOOKUP(A189,'Export-tarif-cov-oct-20'!$A:$D,4,0))</f>
        <v/>
      </c>
      <c r="G189" s="2">
        <f t="shared" si="5"/>
        <v>0</v>
      </c>
      <c r="H189" s="3">
        <f t="shared" si="6"/>
        <v>0</v>
      </c>
      <c r="I189" t="str">
        <f>IF(ISERROR(VLOOKUP(A189,Veille!$A:$J,6,0)),"",VLOOKUP(A189,Veille!$A:$J,6,0))</f>
        <v/>
      </c>
      <c r="J189" t="str">
        <f>IF(ISERROR(VLOOKUP(A189,Veille!$A:$J,7,0)),"",(VLOOKUP(A189,Veille!$A:$J,7,0)))</f>
        <v/>
      </c>
      <c r="K189" t="str">
        <f>IF(ISERROR(VLOOKUP(A189,Veille!$A:$J,9,0)),"",VLOOKUP(A189,Veille!$A:$J,9,0))</f>
        <v/>
      </c>
      <c r="L189" t="str">
        <f>IF(ISERROR(VLOOKUP(A189,Veille!$A:$J,10,0)),"",VLOOKUP(A189,Veille!$A:$J,10,0))</f>
        <v/>
      </c>
    </row>
    <row r="190" spans="1:12" x14ac:dyDescent="0.25">
      <c r="A190">
        <v>43028</v>
      </c>
      <c r="B190" t="s">
        <v>153</v>
      </c>
      <c r="C190" t="s">
        <v>902</v>
      </c>
      <c r="D190">
        <v>29.37</v>
      </c>
      <c r="E190">
        <v>35.25</v>
      </c>
      <c r="F190" s="2" t="str">
        <f>IF(ISERROR(VLOOKUP(A190,'Export-tarif-cov-oct-20'!$A:$D,4,0)),"",VLOOKUP(A190,'Export-tarif-cov-oct-20'!$A:$D,4,0))</f>
        <v/>
      </c>
      <c r="G190" s="2">
        <f t="shared" si="5"/>
        <v>0</v>
      </c>
      <c r="H190" s="3">
        <f t="shared" si="6"/>
        <v>0</v>
      </c>
      <c r="I190" t="str">
        <f>IF(ISERROR(VLOOKUP(A190,Veille!$A:$J,6,0)),"",VLOOKUP(A190,Veille!$A:$J,6,0))</f>
        <v/>
      </c>
      <c r="J190" t="str">
        <f>IF(ISERROR(VLOOKUP(A190,Veille!$A:$J,7,0)),"",(VLOOKUP(A190,Veille!$A:$J,7,0)))</f>
        <v/>
      </c>
      <c r="K190" t="str">
        <f>IF(ISERROR(VLOOKUP(A190,Veille!$A:$J,9,0)),"",VLOOKUP(A190,Veille!$A:$J,9,0))</f>
        <v/>
      </c>
      <c r="L190" t="str">
        <f>IF(ISERROR(VLOOKUP(A190,Veille!$A:$J,10,0)),"",VLOOKUP(A190,Veille!$A:$J,10,0))</f>
        <v/>
      </c>
    </row>
    <row r="191" spans="1:12" x14ac:dyDescent="0.25">
      <c r="A191">
        <v>88622</v>
      </c>
      <c r="B191" t="s">
        <v>160</v>
      </c>
      <c r="C191" t="s">
        <v>161</v>
      </c>
      <c r="D191">
        <v>11.5</v>
      </c>
      <c r="E191">
        <v>13.8</v>
      </c>
      <c r="F191" s="2" t="str">
        <f>IF(ISERROR(VLOOKUP(A191,'Export-tarif-cov-oct-20'!$A:$D,4,0)),"",VLOOKUP(A191,'Export-tarif-cov-oct-20'!$A:$D,4,0))</f>
        <v/>
      </c>
      <c r="G191" s="2">
        <f t="shared" si="5"/>
        <v>0</v>
      </c>
      <c r="H191" s="3">
        <f t="shared" si="6"/>
        <v>0</v>
      </c>
      <c r="I191" t="str">
        <f>IF(ISERROR(VLOOKUP(A191,Veille!$A:$J,6,0)),"",VLOOKUP(A191,Veille!$A:$J,6,0))</f>
        <v/>
      </c>
      <c r="J191" t="str">
        <f>IF(ISERROR(VLOOKUP(A191,Veille!$A:$J,7,0)),"",(VLOOKUP(A191,Veille!$A:$J,7,0)))</f>
        <v/>
      </c>
      <c r="K191" t="str">
        <f>IF(ISERROR(VLOOKUP(A191,Veille!$A:$J,9,0)),"",VLOOKUP(A191,Veille!$A:$J,9,0))</f>
        <v/>
      </c>
      <c r="L191" t="str">
        <f>IF(ISERROR(VLOOKUP(A191,Veille!$A:$J,10,0)),"",VLOOKUP(A191,Veille!$A:$J,10,0))</f>
        <v/>
      </c>
    </row>
    <row r="192" spans="1:12" x14ac:dyDescent="0.25">
      <c r="A192">
        <v>41788</v>
      </c>
      <c r="B192" t="s">
        <v>160</v>
      </c>
      <c r="C192" t="s">
        <v>162</v>
      </c>
      <c r="D192">
        <v>11.16</v>
      </c>
      <c r="E192">
        <v>13.39</v>
      </c>
      <c r="F192" s="2" t="str">
        <f>IF(ISERROR(VLOOKUP(A192,'Export-tarif-cov-oct-20'!$A:$D,4,0)),"",VLOOKUP(A192,'Export-tarif-cov-oct-20'!$A:$D,4,0))</f>
        <v/>
      </c>
      <c r="G192" s="2">
        <f t="shared" si="5"/>
        <v>0</v>
      </c>
      <c r="H192" s="3">
        <f t="shared" si="6"/>
        <v>0</v>
      </c>
      <c r="I192" t="str">
        <f>IF(ISERROR(VLOOKUP(A192,Veille!$A:$J,6,0)),"",VLOOKUP(A192,Veille!$A:$J,6,0))</f>
        <v/>
      </c>
      <c r="J192" t="str">
        <f>IF(ISERROR(VLOOKUP(A192,Veille!$A:$J,7,0)),"",(VLOOKUP(A192,Veille!$A:$J,7,0)))</f>
        <v/>
      </c>
      <c r="K192" t="str">
        <f>IF(ISERROR(VLOOKUP(A192,Veille!$A:$J,9,0)),"",VLOOKUP(A192,Veille!$A:$J,9,0))</f>
        <v/>
      </c>
      <c r="L192" t="str">
        <f>IF(ISERROR(VLOOKUP(A192,Veille!$A:$J,10,0)),"",VLOOKUP(A192,Veille!$A:$J,10,0))</f>
        <v/>
      </c>
    </row>
    <row r="193" spans="1:12" x14ac:dyDescent="0.25">
      <c r="A193">
        <v>41762</v>
      </c>
      <c r="B193" t="s">
        <v>160</v>
      </c>
      <c r="C193" t="s">
        <v>903</v>
      </c>
      <c r="D193">
        <v>14.16</v>
      </c>
      <c r="E193">
        <v>16.989999999999998</v>
      </c>
      <c r="F193" s="2" t="str">
        <f>IF(ISERROR(VLOOKUP(A193,'Export-tarif-cov-oct-20'!$A:$D,4,0)),"",VLOOKUP(A193,'Export-tarif-cov-oct-20'!$A:$D,4,0))</f>
        <v/>
      </c>
      <c r="G193" s="2">
        <f t="shared" si="5"/>
        <v>0</v>
      </c>
      <c r="H193" s="3">
        <f t="shared" si="6"/>
        <v>0</v>
      </c>
      <c r="I193" t="str">
        <f>IF(ISERROR(VLOOKUP(A193,Veille!$A:$J,6,0)),"",VLOOKUP(A193,Veille!$A:$J,6,0))</f>
        <v/>
      </c>
      <c r="J193" t="str">
        <f>IF(ISERROR(VLOOKUP(A193,Veille!$A:$J,7,0)),"",(VLOOKUP(A193,Veille!$A:$J,7,0)))</f>
        <v/>
      </c>
      <c r="K193" t="str">
        <f>IF(ISERROR(VLOOKUP(A193,Veille!$A:$J,9,0)),"",VLOOKUP(A193,Veille!$A:$J,9,0))</f>
        <v/>
      </c>
      <c r="L193" t="str">
        <f>IF(ISERROR(VLOOKUP(A193,Veille!$A:$J,10,0)),"",VLOOKUP(A193,Veille!$A:$J,10,0))</f>
        <v/>
      </c>
    </row>
    <row r="194" spans="1:12" x14ac:dyDescent="0.25">
      <c r="A194">
        <v>41796</v>
      </c>
      <c r="B194" t="s">
        <v>160</v>
      </c>
      <c r="C194" t="s">
        <v>163</v>
      </c>
      <c r="D194">
        <v>8.84</v>
      </c>
      <c r="E194">
        <v>10.61</v>
      </c>
      <c r="F194" s="2" t="str">
        <f>IF(ISERROR(VLOOKUP(A194,'Export-tarif-cov-oct-20'!$A:$D,4,0)),"",VLOOKUP(A194,'Export-tarif-cov-oct-20'!$A:$D,4,0))</f>
        <v/>
      </c>
      <c r="G194" s="2">
        <f t="shared" si="5"/>
        <v>0</v>
      </c>
      <c r="H194" s="3">
        <f t="shared" si="6"/>
        <v>0</v>
      </c>
      <c r="I194" t="str">
        <f>IF(ISERROR(VLOOKUP(A194,Veille!$A:$J,6,0)),"",VLOOKUP(A194,Veille!$A:$J,6,0))</f>
        <v/>
      </c>
      <c r="J194" t="str">
        <f>IF(ISERROR(VLOOKUP(A194,Veille!$A:$J,7,0)),"",(VLOOKUP(A194,Veille!$A:$J,7,0)))</f>
        <v/>
      </c>
      <c r="K194" t="str">
        <f>IF(ISERROR(VLOOKUP(A194,Veille!$A:$J,9,0)),"",VLOOKUP(A194,Veille!$A:$J,9,0))</f>
        <v/>
      </c>
      <c r="L194" t="str">
        <f>IF(ISERROR(VLOOKUP(A194,Veille!$A:$J,10,0)),"",VLOOKUP(A194,Veille!$A:$J,10,0))</f>
        <v/>
      </c>
    </row>
    <row r="195" spans="1:12" x14ac:dyDescent="0.25">
      <c r="A195">
        <v>41815</v>
      </c>
      <c r="B195" t="s">
        <v>160</v>
      </c>
      <c r="C195" t="s">
        <v>904</v>
      </c>
      <c r="D195">
        <v>16.66</v>
      </c>
      <c r="E195">
        <v>19.989999999999998</v>
      </c>
      <c r="F195" s="2" t="str">
        <f>IF(ISERROR(VLOOKUP(A195,'Export-tarif-cov-oct-20'!$A:$D,4,0)),"",VLOOKUP(A195,'Export-tarif-cov-oct-20'!$A:$D,4,0))</f>
        <v/>
      </c>
      <c r="G195" s="2">
        <f t="shared" ref="G195:G258" si="7">IF(ISERROR(D195-F195),0,(D195-F195))</f>
        <v>0</v>
      </c>
      <c r="H195" s="3">
        <f t="shared" si="6"/>
        <v>0</v>
      </c>
      <c r="I195" t="str">
        <f>IF(ISERROR(VLOOKUP(A195,Veille!$A:$J,6,0)),"",VLOOKUP(A195,Veille!$A:$J,6,0))</f>
        <v/>
      </c>
      <c r="J195" t="str">
        <f>IF(ISERROR(VLOOKUP(A195,Veille!$A:$J,7,0)),"",(VLOOKUP(A195,Veille!$A:$J,7,0)))</f>
        <v/>
      </c>
      <c r="K195" t="str">
        <f>IF(ISERROR(VLOOKUP(A195,Veille!$A:$J,9,0)),"",VLOOKUP(A195,Veille!$A:$J,9,0))</f>
        <v/>
      </c>
      <c r="L195" t="str">
        <f>IF(ISERROR(VLOOKUP(A195,Veille!$A:$J,10,0)),"",VLOOKUP(A195,Veille!$A:$J,10,0))</f>
        <v/>
      </c>
    </row>
    <row r="196" spans="1:12" x14ac:dyDescent="0.25">
      <c r="A196">
        <v>41758</v>
      </c>
      <c r="B196" t="s">
        <v>160</v>
      </c>
      <c r="C196" t="s">
        <v>905</v>
      </c>
      <c r="D196">
        <v>11.77</v>
      </c>
      <c r="E196">
        <v>14.13</v>
      </c>
      <c r="F196" s="2" t="str">
        <f>IF(ISERROR(VLOOKUP(A196,'Export-tarif-cov-oct-20'!$A:$D,4,0)),"",VLOOKUP(A196,'Export-tarif-cov-oct-20'!$A:$D,4,0))</f>
        <v/>
      </c>
      <c r="G196" s="2">
        <f t="shared" si="7"/>
        <v>0</v>
      </c>
      <c r="H196" s="3">
        <f t="shared" si="6"/>
        <v>0</v>
      </c>
      <c r="I196" t="str">
        <f>IF(ISERROR(VLOOKUP(A196,Veille!$A:$J,6,0)),"",VLOOKUP(A196,Veille!$A:$J,6,0))</f>
        <v/>
      </c>
      <c r="J196" t="str">
        <f>IF(ISERROR(VLOOKUP(A196,Veille!$A:$J,7,0)),"",(VLOOKUP(A196,Veille!$A:$J,7,0)))</f>
        <v/>
      </c>
      <c r="K196" t="str">
        <f>IF(ISERROR(VLOOKUP(A196,Veille!$A:$J,9,0)),"",VLOOKUP(A196,Veille!$A:$J,9,0))</f>
        <v/>
      </c>
      <c r="L196" t="str">
        <f>IF(ISERROR(VLOOKUP(A196,Veille!$A:$J,10,0)),"",VLOOKUP(A196,Veille!$A:$J,10,0))</f>
        <v/>
      </c>
    </row>
    <row r="197" spans="1:12" x14ac:dyDescent="0.25">
      <c r="A197">
        <v>54916</v>
      </c>
      <c r="B197" t="s">
        <v>160</v>
      </c>
      <c r="C197" t="s">
        <v>164</v>
      </c>
      <c r="D197">
        <v>12.34</v>
      </c>
      <c r="E197">
        <v>14.81</v>
      </c>
      <c r="F197" s="2" t="str">
        <f>IF(ISERROR(VLOOKUP(A197,'Export-tarif-cov-oct-20'!$A:$D,4,0)),"",VLOOKUP(A197,'Export-tarif-cov-oct-20'!$A:$D,4,0))</f>
        <v/>
      </c>
      <c r="G197" s="2">
        <f t="shared" si="7"/>
        <v>0</v>
      </c>
      <c r="H197" s="3">
        <f t="shared" si="6"/>
        <v>0</v>
      </c>
      <c r="I197" t="str">
        <f>IF(ISERROR(VLOOKUP(A197,Veille!$A:$J,6,0)),"",VLOOKUP(A197,Veille!$A:$J,6,0))</f>
        <v/>
      </c>
      <c r="J197" t="str">
        <f>IF(ISERROR(VLOOKUP(A197,Veille!$A:$J,7,0)),"",(VLOOKUP(A197,Veille!$A:$J,7,0)))</f>
        <v/>
      </c>
      <c r="K197" t="str">
        <f>IF(ISERROR(VLOOKUP(A197,Veille!$A:$J,9,0)),"",VLOOKUP(A197,Veille!$A:$J,9,0))</f>
        <v/>
      </c>
      <c r="L197" t="str">
        <f>IF(ISERROR(VLOOKUP(A197,Veille!$A:$J,10,0)),"",VLOOKUP(A197,Veille!$A:$J,10,0))</f>
        <v/>
      </c>
    </row>
    <row r="198" spans="1:12" x14ac:dyDescent="0.25">
      <c r="A198">
        <v>30792</v>
      </c>
      <c r="B198" t="s">
        <v>160</v>
      </c>
      <c r="C198" t="s">
        <v>165</v>
      </c>
      <c r="D198">
        <v>17.87</v>
      </c>
      <c r="E198">
        <v>21.45</v>
      </c>
      <c r="F198" s="2" t="str">
        <f>IF(ISERROR(VLOOKUP(A198,'Export-tarif-cov-oct-20'!$A:$D,4,0)),"",VLOOKUP(A198,'Export-tarif-cov-oct-20'!$A:$D,4,0))</f>
        <v/>
      </c>
      <c r="G198" s="2">
        <f t="shared" si="7"/>
        <v>0</v>
      </c>
      <c r="H198" s="3">
        <f t="shared" si="6"/>
        <v>0</v>
      </c>
      <c r="I198" t="str">
        <f>IF(ISERROR(VLOOKUP(A198,Veille!$A:$J,6,0)),"",VLOOKUP(A198,Veille!$A:$J,6,0))</f>
        <v/>
      </c>
      <c r="J198" t="str">
        <f>IF(ISERROR(VLOOKUP(A198,Veille!$A:$J,7,0)),"",(VLOOKUP(A198,Veille!$A:$J,7,0)))</f>
        <v/>
      </c>
      <c r="K198" t="str">
        <f>IF(ISERROR(VLOOKUP(A198,Veille!$A:$J,9,0)),"",VLOOKUP(A198,Veille!$A:$J,9,0))</f>
        <v/>
      </c>
      <c r="L198" t="str">
        <f>IF(ISERROR(VLOOKUP(A198,Veille!$A:$J,10,0)),"",VLOOKUP(A198,Veille!$A:$J,10,0))</f>
        <v/>
      </c>
    </row>
    <row r="199" spans="1:12" x14ac:dyDescent="0.25">
      <c r="A199">
        <v>24255</v>
      </c>
      <c r="B199" t="s">
        <v>160</v>
      </c>
      <c r="C199" t="s">
        <v>166</v>
      </c>
      <c r="D199">
        <v>24.99</v>
      </c>
      <c r="E199">
        <v>29.99</v>
      </c>
      <c r="F199" s="2" t="str">
        <f>IF(ISERROR(VLOOKUP(A199,'Export-tarif-cov-oct-20'!$A:$D,4,0)),"",VLOOKUP(A199,'Export-tarif-cov-oct-20'!$A:$D,4,0))</f>
        <v/>
      </c>
      <c r="G199" s="2">
        <f t="shared" si="7"/>
        <v>0</v>
      </c>
      <c r="H199" s="3">
        <f t="shared" si="6"/>
        <v>0</v>
      </c>
      <c r="I199" t="str">
        <f>IF(ISERROR(VLOOKUP(A199,Veille!$A:$J,6,0)),"",VLOOKUP(A199,Veille!$A:$J,6,0))</f>
        <v/>
      </c>
      <c r="J199" t="str">
        <f>IF(ISERROR(VLOOKUP(A199,Veille!$A:$J,7,0)),"",(VLOOKUP(A199,Veille!$A:$J,7,0)))</f>
        <v/>
      </c>
      <c r="K199" t="str">
        <f>IF(ISERROR(VLOOKUP(A199,Veille!$A:$J,9,0)),"",VLOOKUP(A199,Veille!$A:$J,9,0))</f>
        <v/>
      </c>
      <c r="L199" t="str">
        <f>IF(ISERROR(VLOOKUP(A199,Veille!$A:$J,10,0)),"",VLOOKUP(A199,Veille!$A:$J,10,0))</f>
        <v/>
      </c>
    </row>
    <row r="200" spans="1:12" x14ac:dyDescent="0.25">
      <c r="A200">
        <v>45256</v>
      </c>
      <c r="B200" t="s">
        <v>167</v>
      </c>
      <c r="C200" t="s">
        <v>168</v>
      </c>
      <c r="D200" s="1">
        <v>16.95</v>
      </c>
      <c r="E200" s="1">
        <v>20.34</v>
      </c>
      <c r="F200" s="2">
        <f>IF(ISERROR(VLOOKUP(A200,'Export-tarif-cov-oct-20'!$A:$D,4,0)),"",VLOOKUP(A200,'Export-tarif-cov-oct-20'!$A:$D,4,0))</f>
        <v>13.22</v>
      </c>
      <c r="G200" s="2">
        <f t="shared" si="7"/>
        <v>3.7299999999999986</v>
      </c>
      <c r="H200" s="3">
        <f t="shared" si="6"/>
        <v>0.22005899705014742</v>
      </c>
      <c r="I200" t="str">
        <f>IF(ISERROR(VLOOKUP(A200,Veille!$A:$J,6,0)),"",VLOOKUP(A200,Veille!$A:$J,6,0))</f>
        <v/>
      </c>
      <c r="J200" t="str">
        <f>IF(ISERROR(VLOOKUP(A200,Veille!$A:$J,7,0)),"",(VLOOKUP(A200,Veille!$A:$J,7,0)))</f>
        <v/>
      </c>
      <c r="K200" t="str">
        <f>IF(ISERROR(VLOOKUP(A200,Veille!$A:$J,9,0)),"",VLOOKUP(A200,Veille!$A:$J,9,0))</f>
        <v/>
      </c>
      <c r="L200" t="str">
        <f>IF(ISERROR(VLOOKUP(A200,Veille!$A:$J,10,0)),"",VLOOKUP(A200,Veille!$A:$J,10,0))</f>
        <v/>
      </c>
    </row>
    <row r="201" spans="1:12" x14ac:dyDescent="0.25">
      <c r="A201">
        <v>11788</v>
      </c>
      <c r="B201" t="s">
        <v>167</v>
      </c>
      <c r="C201" t="s">
        <v>169</v>
      </c>
      <c r="D201" s="1">
        <v>47.27</v>
      </c>
      <c r="E201" s="1">
        <v>56.72</v>
      </c>
      <c r="F201" s="2">
        <f>IF(ISERROR(VLOOKUP(A201,'Export-tarif-cov-oct-20'!$A:$D,4,0)),"",VLOOKUP(A201,'Export-tarif-cov-oct-20'!$A:$D,4,0))</f>
        <v>36.869999999999997</v>
      </c>
      <c r="G201" s="2">
        <f t="shared" si="7"/>
        <v>10.400000000000006</v>
      </c>
      <c r="H201" s="3">
        <f t="shared" si="6"/>
        <v>0.22001269303998319</v>
      </c>
      <c r="I201" t="str">
        <f>IF(ISERROR(VLOOKUP(A201,Veille!$A:$J,6,0)),"",VLOOKUP(A201,Veille!$A:$J,6,0))</f>
        <v/>
      </c>
      <c r="J201" t="str">
        <f>IF(ISERROR(VLOOKUP(A201,Veille!$A:$J,7,0)),"",(VLOOKUP(A201,Veille!$A:$J,7,0)))</f>
        <v/>
      </c>
      <c r="K201" t="str">
        <f>IF(ISERROR(VLOOKUP(A201,Veille!$A:$J,9,0)),"",VLOOKUP(A201,Veille!$A:$J,9,0))</f>
        <v/>
      </c>
      <c r="L201" t="str">
        <f>IF(ISERROR(VLOOKUP(A201,Veille!$A:$J,10,0)),"",VLOOKUP(A201,Veille!$A:$J,10,0))</f>
        <v/>
      </c>
    </row>
    <row r="202" spans="1:12" x14ac:dyDescent="0.25">
      <c r="A202">
        <v>55966</v>
      </c>
      <c r="B202" t="s">
        <v>167</v>
      </c>
      <c r="C202" t="s">
        <v>170</v>
      </c>
      <c r="D202" s="1">
        <v>13.71</v>
      </c>
      <c r="E202" s="1">
        <v>16.45</v>
      </c>
      <c r="F202" s="2">
        <f>IF(ISERROR(VLOOKUP(A202,'Export-tarif-cov-oct-20'!$A:$D,4,0)),"",VLOOKUP(A202,'Export-tarif-cov-oct-20'!$A:$D,4,0))</f>
        <v>10.69</v>
      </c>
      <c r="G202" s="2">
        <f t="shared" si="7"/>
        <v>3.0200000000000014</v>
      </c>
      <c r="H202" s="3">
        <f t="shared" si="6"/>
        <v>0.22027716994894248</v>
      </c>
      <c r="I202" t="str">
        <f>IF(ISERROR(VLOOKUP(A202,Veille!$A:$J,6,0)),"",VLOOKUP(A202,Veille!$A:$J,6,0))</f>
        <v/>
      </c>
      <c r="J202" t="str">
        <f>IF(ISERROR(VLOOKUP(A202,Veille!$A:$J,7,0)),"",(VLOOKUP(A202,Veille!$A:$J,7,0)))</f>
        <v/>
      </c>
      <c r="K202" t="str">
        <f>IF(ISERROR(VLOOKUP(A202,Veille!$A:$J,9,0)),"",VLOOKUP(A202,Veille!$A:$J,9,0))</f>
        <v/>
      </c>
      <c r="L202" t="str">
        <f>IF(ISERROR(VLOOKUP(A202,Veille!$A:$J,10,0)),"",VLOOKUP(A202,Veille!$A:$J,10,0))</f>
        <v/>
      </c>
    </row>
    <row r="203" spans="1:12" x14ac:dyDescent="0.25">
      <c r="A203">
        <v>98102</v>
      </c>
      <c r="B203" t="s">
        <v>167</v>
      </c>
      <c r="C203" t="s">
        <v>906</v>
      </c>
      <c r="D203" s="1">
        <v>57.46</v>
      </c>
      <c r="E203" s="1">
        <v>68.95</v>
      </c>
      <c r="F203" s="2">
        <f>IF(ISERROR(VLOOKUP(A203,'Export-tarif-cov-oct-20'!$A:$D,4,0)),"",VLOOKUP(A203,'Export-tarif-cov-oct-20'!$A:$D,4,0))</f>
        <v>44.82</v>
      </c>
      <c r="G203" s="2">
        <f t="shared" si="7"/>
        <v>12.64</v>
      </c>
      <c r="H203" s="3">
        <f t="shared" si="6"/>
        <v>0.21997911590671773</v>
      </c>
      <c r="I203" t="str">
        <f>IF(ISERROR(VLOOKUP(A203,Veille!$A:$J,6,0)),"",VLOOKUP(A203,Veille!$A:$J,6,0))</f>
        <v/>
      </c>
      <c r="J203" t="str">
        <f>IF(ISERROR(VLOOKUP(A203,Veille!$A:$J,7,0)),"",(VLOOKUP(A203,Veille!$A:$J,7,0)))</f>
        <v/>
      </c>
      <c r="K203" t="str">
        <f>IF(ISERROR(VLOOKUP(A203,Veille!$A:$J,9,0)),"",VLOOKUP(A203,Veille!$A:$J,9,0))</f>
        <v/>
      </c>
      <c r="L203" t="str">
        <f>IF(ISERROR(VLOOKUP(A203,Veille!$A:$J,10,0)),"",VLOOKUP(A203,Veille!$A:$J,10,0))</f>
        <v/>
      </c>
    </row>
    <row r="204" spans="1:12" x14ac:dyDescent="0.25">
      <c r="A204">
        <v>45248</v>
      </c>
      <c r="B204" t="s">
        <v>167</v>
      </c>
      <c r="C204" t="s">
        <v>171</v>
      </c>
      <c r="D204" s="1">
        <v>17.45</v>
      </c>
      <c r="E204" s="1">
        <v>20.94</v>
      </c>
      <c r="F204" s="2">
        <f>IF(ISERROR(VLOOKUP(A204,'Export-tarif-cov-oct-20'!$A:$D,4,0)),"",VLOOKUP(A204,'Export-tarif-cov-oct-20'!$A:$D,4,0))</f>
        <v>13.61</v>
      </c>
      <c r="G204" s="2">
        <f t="shared" si="7"/>
        <v>3.84</v>
      </c>
      <c r="H204" s="3">
        <f t="shared" si="6"/>
        <v>0.22005730659025788</v>
      </c>
      <c r="I204" t="str">
        <f>IF(ISERROR(VLOOKUP(A204,Veille!$A:$J,6,0)),"",VLOOKUP(A204,Veille!$A:$J,6,0))</f>
        <v/>
      </c>
      <c r="J204" t="str">
        <f>IF(ISERROR(VLOOKUP(A204,Veille!$A:$J,7,0)),"",(VLOOKUP(A204,Veille!$A:$J,7,0)))</f>
        <v/>
      </c>
      <c r="K204" t="str">
        <f>IF(ISERROR(VLOOKUP(A204,Veille!$A:$J,9,0)),"",VLOOKUP(A204,Veille!$A:$J,9,0))</f>
        <v/>
      </c>
      <c r="L204" t="str">
        <f>IF(ISERROR(VLOOKUP(A204,Veille!$A:$J,10,0)),"",VLOOKUP(A204,Veille!$A:$J,10,0))</f>
        <v/>
      </c>
    </row>
    <row r="205" spans="1:12" x14ac:dyDescent="0.25">
      <c r="A205">
        <v>57422</v>
      </c>
      <c r="B205" t="s">
        <v>167</v>
      </c>
      <c r="C205" t="s">
        <v>172</v>
      </c>
      <c r="D205" s="1">
        <v>59.13</v>
      </c>
      <c r="E205" s="1">
        <v>70.95</v>
      </c>
      <c r="F205" s="2">
        <f>IF(ISERROR(VLOOKUP(A205,'Export-tarif-cov-oct-20'!$A:$D,4,0)),"",VLOOKUP(A205,'Export-tarif-cov-oct-20'!$A:$D,4,0))</f>
        <v>57.93</v>
      </c>
      <c r="G205" s="2">
        <f t="shared" si="7"/>
        <v>1.2000000000000028</v>
      </c>
      <c r="H205" s="3">
        <f t="shared" si="6"/>
        <v>2.0294266869609383E-2</v>
      </c>
      <c r="I205" t="str">
        <f>IF(ISERROR(VLOOKUP(A205,Veille!$A:$J,6,0)),"",VLOOKUP(A205,Veille!$A:$J,6,0))</f>
        <v/>
      </c>
      <c r="J205" t="str">
        <f>IF(ISERROR(VLOOKUP(A205,Veille!$A:$J,7,0)),"",(VLOOKUP(A205,Veille!$A:$J,7,0)))</f>
        <v/>
      </c>
      <c r="K205" t="str">
        <f>IF(ISERROR(VLOOKUP(A205,Veille!$A:$J,9,0)),"",VLOOKUP(A205,Veille!$A:$J,9,0))</f>
        <v/>
      </c>
      <c r="L205" t="str">
        <f>IF(ISERROR(VLOOKUP(A205,Veille!$A:$J,10,0)),"",VLOOKUP(A205,Veille!$A:$J,10,0))</f>
        <v/>
      </c>
    </row>
    <row r="206" spans="1:12" x14ac:dyDescent="0.25">
      <c r="A206">
        <v>37614</v>
      </c>
      <c r="B206" t="s">
        <v>167</v>
      </c>
      <c r="C206" t="s">
        <v>173</v>
      </c>
      <c r="D206" s="1">
        <v>38.25</v>
      </c>
      <c r="E206" s="1">
        <v>45.9</v>
      </c>
      <c r="F206" s="2">
        <f>IF(ISERROR(VLOOKUP(A206,'Export-tarif-cov-oct-20'!$A:$D,4,0)),"",VLOOKUP(A206,'Export-tarif-cov-oct-20'!$A:$D,4,0))</f>
        <v>36.840000000000003</v>
      </c>
      <c r="G206" s="2">
        <f t="shared" si="7"/>
        <v>1.4099999999999966</v>
      </c>
      <c r="H206" s="3">
        <f t="shared" si="6"/>
        <v>3.6862745098039128E-2</v>
      </c>
      <c r="I206" t="str">
        <f>IF(ISERROR(VLOOKUP(A206,Veille!$A:$J,6,0)),"",VLOOKUP(A206,Veille!$A:$J,6,0))</f>
        <v/>
      </c>
      <c r="J206" t="str">
        <f>IF(ISERROR(VLOOKUP(A206,Veille!$A:$J,7,0)),"",(VLOOKUP(A206,Veille!$A:$J,7,0)))</f>
        <v/>
      </c>
      <c r="K206" t="str">
        <f>IF(ISERROR(VLOOKUP(A206,Veille!$A:$J,9,0)),"",VLOOKUP(A206,Veille!$A:$J,9,0))</f>
        <v/>
      </c>
      <c r="L206" t="str">
        <f>IF(ISERROR(VLOOKUP(A206,Veille!$A:$J,10,0)),"",VLOOKUP(A206,Veille!$A:$J,10,0))</f>
        <v/>
      </c>
    </row>
    <row r="207" spans="1:12" x14ac:dyDescent="0.25">
      <c r="A207">
        <v>78928</v>
      </c>
      <c r="B207" t="s">
        <v>167</v>
      </c>
      <c r="C207" t="s">
        <v>174</v>
      </c>
      <c r="D207" s="1">
        <v>13.71</v>
      </c>
      <c r="E207" s="1">
        <v>16.45</v>
      </c>
      <c r="F207" s="2">
        <f>IF(ISERROR(VLOOKUP(A207,'Export-tarif-cov-oct-20'!$A:$D,4,0)),"",VLOOKUP(A207,'Export-tarif-cov-oct-20'!$A:$D,4,0))</f>
        <v>10.69</v>
      </c>
      <c r="G207" s="2">
        <f t="shared" si="7"/>
        <v>3.0200000000000014</v>
      </c>
      <c r="H207" s="3">
        <f t="shared" si="6"/>
        <v>0.22027716994894248</v>
      </c>
      <c r="I207" t="str">
        <f>IF(ISERROR(VLOOKUP(A207,Veille!$A:$J,6,0)),"",VLOOKUP(A207,Veille!$A:$J,6,0))</f>
        <v/>
      </c>
      <c r="J207" t="str">
        <f>IF(ISERROR(VLOOKUP(A207,Veille!$A:$J,7,0)),"",(VLOOKUP(A207,Veille!$A:$J,7,0)))</f>
        <v/>
      </c>
      <c r="K207" t="str">
        <f>IF(ISERROR(VLOOKUP(A207,Veille!$A:$J,9,0)),"",VLOOKUP(A207,Veille!$A:$J,9,0))</f>
        <v/>
      </c>
      <c r="L207" t="str">
        <f>IF(ISERROR(VLOOKUP(A207,Veille!$A:$J,10,0)),"",VLOOKUP(A207,Veille!$A:$J,10,0))</f>
        <v/>
      </c>
    </row>
    <row r="208" spans="1:12" x14ac:dyDescent="0.25">
      <c r="A208">
        <v>10819</v>
      </c>
      <c r="B208" t="s">
        <v>167</v>
      </c>
      <c r="C208" t="s">
        <v>1011</v>
      </c>
      <c r="D208" s="1">
        <v>31.18</v>
      </c>
      <c r="E208" s="1">
        <v>37.42</v>
      </c>
      <c r="F208" s="2">
        <f>IF(ISERROR(VLOOKUP(A208,'Export-tarif-cov-oct-20'!$A:$D,4,0)),"",VLOOKUP(A208,'Export-tarif-cov-oct-20'!$A:$D,4,0))</f>
        <v>24.32</v>
      </c>
      <c r="G208" s="2">
        <f t="shared" si="7"/>
        <v>6.8599999999999994</v>
      </c>
      <c r="H208" s="3">
        <f t="shared" si="6"/>
        <v>0.22001282873636946</v>
      </c>
      <c r="I208" t="str">
        <f>IF(ISERROR(VLOOKUP(A208,Veille!$A:$J,6,0)),"",VLOOKUP(A208,Veille!$A:$J,6,0))</f>
        <v/>
      </c>
      <c r="J208" t="str">
        <f>IF(ISERROR(VLOOKUP(A208,Veille!$A:$J,7,0)),"",(VLOOKUP(A208,Veille!$A:$J,7,0)))</f>
        <v/>
      </c>
      <c r="K208" t="str">
        <f>IF(ISERROR(VLOOKUP(A208,Veille!$A:$J,9,0)),"",VLOOKUP(A208,Veille!$A:$J,9,0))</f>
        <v/>
      </c>
      <c r="L208" t="str">
        <f>IF(ISERROR(VLOOKUP(A208,Veille!$A:$J,10,0)),"",VLOOKUP(A208,Veille!$A:$J,10,0))</f>
        <v/>
      </c>
    </row>
    <row r="209" spans="1:12" x14ac:dyDescent="0.25">
      <c r="A209">
        <v>26018</v>
      </c>
      <c r="B209" t="s">
        <v>167</v>
      </c>
      <c r="C209" t="s">
        <v>175</v>
      </c>
      <c r="D209" s="1">
        <v>13.71</v>
      </c>
      <c r="E209" s="1">
        <v>16.45</v>
      </c>
      <c r="F209" s="2">
        <f>IF(ISERROR(VLOOKUP(A209,'Export-tarif-cov-oct-20'!$A:$D,4,0)),"",VLOOKUP(A209,'Export-tarif-cov-oct-20'!$A:$D,4,0))</f>
        <v>10.69</v>
      </c>
      <c r="G209" s="2">
        <f t="shared" si="7"/>
        <v>3.0200000000000014</v>
      </c>
      <c r="H209" s="3">
        <f t="shared" si="6"/>
        <v>0.22027716994894248</v>
      </c>
      <c r="I209" t="str">
        <f>IF(ISERROR(VLOOKUP(A209,Veille!$A:$J,6,0)),"",VLOOKUP(A209,Veille!$A:$J,6,0))</f>
        <v/>
      </c>
      <c r="J209" t="str">
        <f>IF(ISERROR(VLOOKUP(A209,Veille!$A:$J,7,0)),"",(VLOOKUP(A209,Veille!$A:$J,7,0)))</f>
        <v/>
      </c>
      <c r="K209" t="str">
        <f>IF(ISERROR(VLOOKUP(A209,Veille!$A:$J,9,0)),"",VLOOKUP(A209,Veille!$A:$J,9,0))</f>
        <v/>
      </c>
      <c r="L209" t="str">
        <f>IF(ISERROR(VLOOKUP(A209,Veille!$A:$J,10,0)),"",VLOOKUP(A209,Veille!$A:$J,10,0))</f>
        <v/>
      </c>
    </row>
    <row r="210" spans="1:12" x14ac:dyDescent="0.25">
      <c r="A210">
        <v>26080</v>
      </c>
      <c r="B210" t="s">
        <v>167</v>
      </c>
      <c r="C210" t="s">
        <v>176</v>
      </c>
      <c r="D210" s="1">
        <v>17.760000000000002</v>
      </c>
      <c r="E210" s="1">
        <v>21.31</v>
      </c>
      <c r="F210" s="2">
        <f>IF(ISERROR(VLOOKUP(A210,'Export-tarif-cov-oct-20'!$A:$D,4,0)),"",VLOOKUP(A210,'Export-tarif-cov-oct-20'!$A:$D,4,0))</f>
        <v>13.85</v>
      </c>
      <c r="G210" s="2">
        <f t="shared" si="7"/>
        <v>3.9100000000000019</v>
      </c>
      <c r="H210" s="3">
        <f t="shared" si="6"/>
        <v>0.22015765765765774</v>
      </c>
      <c r="I210" t="str">
        <f>IF(ISERROR(VLOOKUP(A210,Veille!$A:$J,6,0)),"",VLOOKUP(A210,Veille!$A:$J,6,0))</f>
        <v/>
      </c>
      <c r="J210" t="str">
        <f>IF(ISERROR(VLOOKUP(A210,Veille!$A:$J,7,0)),"",(VLOOKUP(A210,Veille!$A:$J,7,0)))</f>
        <v/>
      </c>
      <c r="K210" t="str">
        <f>IF(ISERROR(VLOOKUP(A210,Veille!$A:$J,9,0)),"",VLOOKUP(A210,Veille!$A:$J,9,0))</f>
        <v/>
      </c>
      <c r="L210" t="str">
        <f>IF(ISERROR(VLOOKUP(A210,Veille!$A:$J,10,0)),"",VLOOKUP(A210,Veille!$A:$J,10,0))</f>
        <v/>
      </c>
    </row>
    <row r="211" spans="1:12" x14ac:dyDescent="0.25">
      <c r="A211">
        <v>25917</v>
      </c>
      <c r="B211" t="s">
        <v>167</v>
      </c>
      <c r="C211" t="s">
        <v>177</v>
      </c>
      <c r="D211" s="1">
        <v>39.549999999999997</v>
      </c>
      <c r="E211" s="1">
        <v>47.46</v>
      </c>
      <c r="F211" s="2">
        <f>IF(ISERROR(VLOOKUP(A211,'Export-tarif-cov-oct-20'!$A:$D,4,0)),"",VLOOKUP(A211,'Export-tarif-cov-oct-20'!$A:$D,4,0))</f>
        <v>30.85</v>
      </c>
      <c r="G211" s="2">
        <f t="shared" si="7"/>
        <v>8.6999999999999957</v>
      </c>
      <c r="H211" s="3">
        <f t="shared" si="6"/>
        <v>0.21997471554993669</v>
      </c>
      <c r="I211" t="str">
        <f>IF(ISERROR(VLOOKUP(A211,Veille!$A:$J,6,0)),"",VLOOKUP(A211,Veille!$A:$J,6,0))</f>
        <v/>
      </c>
      <c r="J211" t="str">
        <f>IF(ISERROR(VLOOKUP(A211,Veille!$A:$J,7,0)),"",(VLOOKUP(A211,Veille!$A:$J,7,0)))</f>
        <v/>
      </c>
      <c r="K211" t="str">
        <f>IF(ISERROR(VLOOKUP(A211,Veille!$A:$J,9,0)),"",VLOOKUP(A211,Veille!$A:$J,9,0))</f>
        <v/>
      </c>
      <c r="L211" t="str">
        <f>IF(ISERROR(VLOOKUP(A211,Veille!$A:$J,10,0)),"",VLOOKUP(A211,Veille!$A:$J,10,0))</f>
        <v/>
      </c>
    </row>
    <row r="212" spans="1:12" x14ac:dyDescent="0.25">
      <c r="A212">
        <v>25758</v>
      </c>
      <c r="B212" t="s">
        <v>167</v>
      </c>
      <c r="C212" t="s">
        <v>178</v>
      </c>
      <c r="D212" s="1">
        <v>53.37</v>
      </c>
      <c r="E212" s="1">
        <v>64.040000000000006</v>
      </c>
      <c r="F212" s="2">
        <f>IF(ISERROR(VLOOKUP(A212,'Export-tarif-cov-oct-20'!$A:$D,4,0)),"",VLOOKUP(A212,'Export-tarif-cov-oct-20'!$A:$D,4,0))</f>
        <v>50.85</v>
      </c>
      <c r="G212" s="2">
        <f t="shared" si="7"/>
        <v>2.519999999999996</v>
      </c>
      <c r="H212" s="3">
        <f t="shared" si="6"/>
        <v>4.7217537942664346E-2</v>
      </c>
      <c r="I212" t="str">
        <f>IF(ISERROR(VLOOKUP(A212,Veille!$A:$J,6,0)),"",VLOOKUP(A212,Veille!$A:$J,6,0))</f>
        <v/>
      </c>
      <c r="J212" t="str">
        <f>IF(ISERROR(VLOOKUP(A212,Veille!$A:$J,7,0)),"",(VLOOKUP(A212,Veille!$A:$J,7,0)))</f>
        <v/>
      </c>
      <c r="K212" t="str">
        <f>IF(ISERROR(VLOOKUP(A212,Veille!$A:$J,9,0)),"",VLOOKUP(A212,Veille!$A:$J,9,0))</f>
        <v/>
      </c>
      <c r="L212" t="str">
        <f>IF(ISERROR(VLOOKUP(A212,Veille!$A:$J,10,0)),"",VLOOKUP(A212,Veille!$A:$J,10,0))</f>
        <v/>
      </c>
    </row>
    <row r="213" spans="1:12" x14ac:dyDescent="0.25">
      <c r="A213">
        <v>25697</v>
      </c>
      <c r="B213" t="s">
        <v>167</v>
      </c>
      <c r="C213" t="s">
        <v>179</v>
      </c>
      <c r="D213" s="1">
        <v>13.71</v>
      </c>
      <c r="E213" s="1">
        <v>16.45</v>
      </c>
      <c r="F213" s="2">
        <f>IF(ISERROR(VLOOKUP(A213,'Export-tarif-cov-oct-20'!$A:$D,4,0)),"",VLOOKUP(A213,'Export-tarif-cov-oct-20'!$A:$D,4,0))</f>
        <v>10.69</v>
      </c>
      <c r="G213" s="2">
        <f t="shared" si="7"/>
        <v>3.0200000000000014</v>
      </c>
      <c r="H213" s="3">
        <f t="shared" si="6"/>
        <v>0.22027716994894248</v>
      </c>
      <c r="I213" t="str">
        <f>IF(ISERROR(VLOOKUP(A213,Veille!$A:$J,6,0)),"",VLOOKUP(A213,Veille!$A:$J,6,0))</f>
        <v/>
      </c>
      <c r="J213" t="str">
        <f>IF(ISERROR(VLOOKUP(A213,Veille!$A:$J,7,0)),"",(VLOOKUP(A213,Veille!$A:$J,7,0)))</f>
        <v/>
      </c>
      <c r="K213" t="str">
        <f>IF(ISERROR(VLOOKUP(A213,Veille!$A:$J,9,0)),"",VLOOKUP(A213,Veille!$A:$J,9,0))</f>
        <v/>
      </c>
      <c r="L213" t="str">
        <f>IF(ISERROR(VLOOKUP(A213,Veille!$A:$J,10,0)),"",VLOOKUP(A213,Veille!$A:$J,10,0))</f>
        <v/>
      </c>
    </row>
    <row r="214" spans="1:12" x14ac:dyDescent="0.25">
      <c r="A214">
        <v>10820</v>
      </c>
      <c r="B214" t="s">
        <v>167</v>
      </c>
      <c r="C214" t="s">
        <v>1012</v>
      </c>
      <c r="D214" s="1">
        <v>31.18</v>
      </c>
      <c r="E214" s="1">
        <v>37.42</v>
      </c>
      <c r="F214" s="2">
        <f>IF(ISERROR(VLOOKUP(A214,'Export-tarif-cov-oct-20'!$A:$D,4,0)),"",VLOOKUP(A214,'Export-tarif-cov-oct-20'!$A:$D,4,0))</f>
        <v>24.32</v>
      </c>
      <c r="G214" s="2">
        <f t="shared" si="7"/>
        <v>6.8599999999999994</v>
      </c>
      <c r="H214" s="3">
        <f t="shared" si="6"/>
        <v>0.22001282873636946</v>
      </c>
      <c r="I214" t="str">
        <f>IF(ISERROR(VLOOKUP(A214,Veille!$A:$J,6,0)),"",VLOOKUP(A214,Veille!$A:$J,6,0))</f>
        <v/>
      </c>
      <c r="J214" t="str">
        <f>IF(ISERROR(VLOOKUP(A214,Veille!$A:$J,7,0)),"",(VLOOKUP(A214,Veille!$A:$J,7,0)))</f>
        <v/>
      </c>
      <c r="K214" t="str">
        <f>IF(ISERROR(VLOOKUP(A214,Veille!$A:$J,9,0)),"",VLOOKUP(A214,Veille!$A:$J,9,0))</f>
        <v/>
      </c>
      <c r="L214" t="str">
        <f>IF(ISERROR(VLOOKUP(A214,Veille!$A:$J,10,0)),"",VLOOKUP(A214,Veille!$A:$J,10,0))</f>
        <v/>
      </c>
    </row>
    <row r="215" spans="1:12" x14ac:dyDescent="0.25">
      <c r="A215">
        <v>45862</v>
      </c>
      <c r="B215" t="s">
        <v>167</v>
      </c>
      <c r="C215" t="s">
        <v>180</v>
      </c>
      <c r="D215" s="1">
        <v>13.71</v>
      </c>
      <c r="E215" s="1">
        <v>16.45</v>
      </c>
      <c r="F215" s="2">
        <f>IF(ISERROR(VLOOKUP(A215,'Export-tarif-cov-oct-20'!$A:$D,4,0)),"",VLOOKUP(A215,'Export-tarif-cov-oct-20'!$A:$D,4,0))</f>
        <v>10.69</v>
      </c>
      <c r="G215" s="2">
        <f t="shared" si="7"/>
        <v>3.0200000000000014</v>
      </c>
      <c r="H215" s="3">
        <f t="shared" si="6"/>
        <v>0.22027716994894248</v>
      </c>
      <c r="I215" t="str">
        <f>IF(ISERROR(VLOOKUP(A215,Veille!$A:$J,6,0)),"",VLOOKUP(A215,Veille!$A:$J,6,0))</f>
        <v/>
      </c>
      <c r="J215" t="str">
        <f>IF(ISERROR(VLOOKUP(A215,Veille!$A:$J,7,0)),"",(VLOOKUP(A215,Veille!$A:$J,7,0)))</f>
        <v/>
      </c>
      <c r="K215" t="str">
        <f>IF(ISERROR(VLOOKUP(A215,Veille!$A:$J,9,0)),"",VLOOKUP(A215,Veille!$A:$J,9,0))</f>
        <v/>
      </c>
      <c r="L215" t="str">
        <f>IF(ISERROR(VLOOKUP(A215,Veille!$A:$J,10,0)),"",VLOOKUP(A215,Veille!$A:$J,10,0))</f>
        <v/>
      </c>
    </row>
    <row r="216" spans="1:12" x14ac:dyDescent="0.25">
      <c r="A216">
        <v>45915</v>
      </c>
      <c r="B216" t="s">
        <v>167</v>
      </c>
      <c r="C216" t="s">
        <v>181</v>
      </c>
      <c r="D216" s="1">
        <v>17.38</v>
      </c>
      <c r="E216" s="1">
        <v>20.86</v>
      </c>
      <c r="F216" s="2">
        <f>IF(ISERROR(VLOOKUP(A216,'Export-tarif-cov-oct-20'!$A:$D,4,0)),"",VLOOKUP(A216,'Export-tarif-cov-oct-20'!$A:$D,4,0))</f>
        <v>13.56</v>
      </c>
      <c r="G216" s="2">
        <f t="shared" si="7"/>
        <v>3.8199999999999985</v>
      </c>
      <c r="H216" s="3">
        <f t="shared" si="6"/>
        <v>0.21979286536248555</v>
      </c>
      <c r="I216" t="str">
        <f>IF(ISERROR(VLOOKUP(A216,Veille!$A:$J,6,0)),"",VLOOKUP(A216,Veille!$A:$J,6,0))</f>
        <v/>
      </c>
      <c r="J216" t="str">
        <f>IF(ISERROR(VLOOKUP(A216,Veille!$A:$J,7,0)),"",(VLOOKUP(A216,Veille!$A:$J,7,0)))</f>
        <v/>
      </c>
      <c r="K216" t="str">
        <f>IF(ISERROR(VLOOKUP(A216,Veille!$A:$J,9,0)),"",VLOOKUP(A216,Veille!$A:$J,9,0))</f>
        <v/>
      </c>
      <c r="L216" t="str">
        <f>IF(ISERROR(VLOOKUP(A216,Veille!$A:$J,10,0)),"",VLOOKUP(A216,Veille!$A:$J,10,0))</f>
        <v/>
      </c>
    </row>
    <row r="217" spans="1:12" x14ac:dyDescent="0.25">
      <c r="A217">
        <v>45987</v>
      </c>
      <c r="B217" t="s">
        <v>167</v>
      </c>
      <c r="C217" t="s">
        <v>182</v>
      </c>
      <c r="D217" s="1">
        <v>65.63</v>
      </c>
      <c r="E217" s="1">
        <v>78.75</v>
      </c>
      <c r="F217" s="2">
        <f>IF(ISERROR(VLOOKUP(A217,'Export-tarif-cov-oct-20'!$A:$D,4,0)),"",VLOOKUP(A217,'Export-tarif-cov-oct-20'!$A:$D,4,0))</f>
        <v>51.19</v>
      </c>
      <c r="G217" s="2">
        <f t="shared" si="7"/>
        <v>14.439999999999998</v>
      </c>
      <c r="H217" s="3">
        <f t="shared" si="6"/>
        <v>0.22002133170806032</v>
      </c>
      <c r="I217" t="str">
        <f>IF(ISERROR(VLOOKUP(A217,Veille!$A:$J,6,0)),"",VLOOKUP(A217,Veille!$A:$J,6,0))</f>
        <v/>
      </c>
      <c r="J217" t="str">
        <f>IF(ISERROR(VLOOKUP(A217,Veille!$A:$J,7,0)),"",(VLOOKUP(A217,Veille!$A:$J,7,0)))</f>
        <v/>
      </c>
      <c r="K217" t="str">
        <f>IF(ISERROR(VLOOKUP(A217,Veille!$A:$J,9,0)),"",VLOOKUP(A217,Veille!$A:$J,9,0))</f>
        <v/>
      </c>
      <c r="L217" t="str">
        <f>IF(ISERROR(VLOOKUP(A217,Veille!$A:$J,10,0)),"",VLOOKUP(A217,Veille!$A:$J,10,0))</f>
        <v/>
      </c>
    </row>
    <row r="218" spans="1:12" x14ac:dyDescent="0.25">
      <c r="A218">
        <v>10642</v>
      </c>
      <c r="B218" t="s">
        <v>167</v>
      </c>
      <c r="C218" t="s">
        <v>183</v>
      </c>
      <c r="D218" s="1">
        <v>17.38</v>
      </c>
      <c r="E218" s="1">
        <v>20.86</v>
      </c>
      <c r="F218" s="2">
        <f>IF(ISERROR(VLOOKUP(A218,'Export-tarif-cov-oct-20'!$A:$D,4,0)),"",VLOOKUP(A218,'Export-tarif-cov-oct-20'!$A:$D,4,0))</f>
        <v>13.56</v>
      </c>
      <c r="G218" s="2">
        <f t="shared" si="7"/>
        <v>3.8199999999999985</v>
      </c>
      <c r="H218" s="3">
        <f t="shared" si="6"/>
        <v>0.21979286536248555</v>
      </c>
      <c r="I218" t="str">
        <f>IF(ISERROR(VLOOKUP(A218,Veille!$A:$J,6,0)),"",VLOOKUP(A218,Veille!$A:$J,6,0))</f>
        <v/>
      </c>
      <c r="J218" t="str">
        <f>IF(ISERROR(VLOOKUP(A218,Veille!$A:$J,7,0)),"",(VLOOKUP(A218,Veille!$A:$J,7,0)))</f>
        <v/>
      </c>
      <c r="K218" t="str">
        <f>IF(ISERROR(VLOOKUP(A218,Veille!$A:$J,9,0)),"",VLOOKUP(A218,Veille!$A:$J,9,0))</f>
        <v/>
      </c>
      <c r="L218" t="str">
        <f>IF(ISERROR(VLOOKUP(A218,Veille!$A:$J,10,0)),"",VLOOKUP(A218,Veille!$A:$J,10,0))</f>
        <v/>
      </c>
    </row>
    <row r="219" spans="1:12" x14ac:dyDescent="0.25">
      <c r="A219">
        <v>11712</v>
      </c>
      <c r="B219" t="s">
        <v>167</v>
      </c>
      <c r="C219" t="s">
        <v>184</v>
      </c>
      <c r="D219" s="1">
        <v>21.5</v>
      </c>
      <c r="E219" s="1">
        <v>25.8</v>
      </c>
      <c r="F219" s="2">
        <f>IF(ISERROR(VLOOKUP(A219,'Export-tarif-cov-oct-20'!$A:$D,4,0)),"",VLOOKUP(A219,'Export-tarif-cov-oct-20'!$A:$D,4,0))</f>
        <v>16.77</v>
      </c>
      <c r="G219" s="2">
        <f t="shared" si="7"/>
        <v>4.7300000000000004</v>
      </c>
      <c r="H219" s="3">
        <f t="shared" si="6"/>
        <v>0.22000000000000003</v>
      </c>
      <c r="I219" t="str">
        <f>IF(ISERROR(VLOOKUP(A219,Veille!$A:$J,6,0)),"",VLOOKUP(A219,Veille!$A:$J,6,0))</f>
        <v/>
      </c>
      <c r="J219" t="str">
        <f>IF(ISERROR(VLOOKUP(A219,Veille!$A:$J,7,0)),"",(VLOOKUP(A219,Veille!$A:$J,7,0)))</f>
        <v/>
      </c>
      <c r="K219" t="str">
        <f>IF(ISERROR(VLOOKUP(A219,Veille!$A:$J,9,0)),"",VLOOKUP(A219,Veille!$A:$J,9,0))</f>
        <v/>
      </c>
      <c r="L219" t="str">
        <f>IF(ISERROR(VLOOKUP(A219,Veille!$A:$J,10,0)),"",VLOOKUP(A219,Veille!$A:$J,10,0))</f>
        <v/>
      </c>
    </row>
    <row r="220" spans="1:12" x14ac:dyDescent="0.25">
      <c r="A220">
        <v>11711</v>
      </c>
      <c r="B220" t="s">
        <v>167</v>
      </c>
      <c r="C220" t="s">
        <v>185</v>
      </c>
      <c r="D220" s="1">
        <v>56.86</v>
      </c>
      <c r="E220" s="1">
        <v>68.23</v>
      </c>
      <c r="F220" s="2">
        <f>IF(ISERROR(VLOOKUP(A220,'Export-tarif-cov-oct-20'!$A:$D,4,0)),"",VLOOKUP(A220,'Export-tarif-cov-oct-20'!$A:$D,4,0))</f>
        <v>44.35</v>
      </c>
      <c r="G220" s="2">
        <f t="shared" si="7"/>
        <v>12.509999999999998</v>
      </c>
      <c r="H220" s="3">
        <f t="shared" si="6"/>
        <v>0.22001406964474143</v>
      </c>
      <c r="I220" t="str">
        <f>IF(ISERROR(VLOOKUP(A220,Veille!$A:$J,6,0)),"",VLOOKUP(A220,Veille!$A:$J,6,0))</f>
        <v/>
      </c>
      <c r="J220" t="str">
        <f>IF(ISERROR(VLOOKUP(A220,Veille!$A:$J,7,0)),"",(VLOOKUP(A220,Veille!$A:$J,7,0)))</f>
        <v/>
      </c>
      <c r="K220" t="str">
        <f>IF(ISERROR(VLOOKUP(A220,Veille!$A:$J,9,0)),"",VLOOKUP(A220,Veille!$A:$J,9,0))</f>
        <v/>
      </c>
      <c r="L220" t="str">
        <f>IF(ISERROR(VLOOKUP(A220,Veille!$A:$J,10,0)),"",VLOOKUP(A220,Veille!$A:$J,10,0))</f>
        <v/>
      </c>
    </row>
    <row r="221" spans="1:12" x14ac:dyDescent="0.25">
      <c r="A221">
        <v>12022</v>
      </c>
      <c r="B221" t="s">
        <v>167</v>
      </c>
      <c r="C221" t="s">
        <v>1013</v>
      </c>
      <c r="D221" s="1">
        <v>33.01</v>
      </c>
      <c r="E221" s="1">
        <v>39.619999999999997</v>
      </c>
      <c r="F221" s="2">
        <f>IF(ISERROR(VLOOKUP(A221,'Export-tarif-cov-oct-20'!$A:$D,4,0)),"",VLOOKUP(A221,'Export-tarif-cov-oct-20'!$A:$D,4,0))</f>
        <v>25.75</v>
      </c>
      <c r="G221" s="2">
        <f t="shared" si="7"/>
        <v>7.259999999999998</v>
      </c>
      <c r="H221" s="3">
        <f t="shared" si="6"/>
        <v>0.21993335352923352</v>
      </c>
      <c r="I221" t="str">
        <f>IF(ISERROR(VLOOKUP(A221,Veille!$A:$J,6,0)),"",VLOOKUP(A221,Veille!$A:$J,6,0))</f>
        <v/>
      </c>
      <c r="J221" t="str">
        <f>IF(ISERROR(VLOOKUP(A221,Veille!$A:$J,7,0)),"",(VLOOKUP(A221,Veille!$A:$J,7,0)))</f>
        <v/>
      </c>
      <c r="K221" t="str">
        <f>IF(ISERROR(VLOOKUP(A221,Veille!$A:$J,9,0)),"",VLOOKUP(A221,Veille!$A:$J,9,0))</f>
        <v/>
      </c>
      <c r="L221" t="str">
        <f>IF(ISERROR(VLOOKUP(A221,Veille!$A:$J,10,0)),"",VLOOKUP(A221,Veille!$A:$J,10,0))</f>
        <v/>
      </c>
    </row>
    <row r="222" spans="1:12" x14ac:dyDescent="0.25">
      <c r="A222">
        <v>49523</v>
      </c>
      <c r="B222" t="s">
        <v>167</v>
      </c>
      <c r="C222" t="s">
        <v>907</v>
      </c>
      <c r="D222" s="1">
        <v>57.44</v>
      </c>
      <c r="E222" s="1">
        <v>68.92</v>
      </c>
      <c r="F222" s="2">
        <f>IF(ISERROR(VLOOKUP(A222,'Export-tarif-cov-oct-20'!$A:$D,4,0)),"",VLOOKUP(A222,'Export-tarif-cov-oct-20'!$A:$D,4,0))</f>
        <v>44.8</v>
      </c>
      <c r="G222" s="2">
        <f t="shared" si="7"/>
        <v>12.64</v>
      </c>
      <c r="H222" s="3">
        <f t="shared" si="6"/>
        <v>0.22005571030640669</v>
      </c>
      <c r="I222" t="str">
        <f>IF(ISERROR(VLOOKUP(A222,Veille!$A:$J,6,0)),"",VLOOKUP(A222,Veille!$A:$J,6,0))</f>
        <v/>
      </c>
      <c r="J222" t="str">
        <f>IF(ISERROR(VLOOKUP(A222,Veille!$A:$J,7,0)),"",(VLOOKUP(A222,Veille!$A:$J,7,0)))</f>
        <v/>
      </c>
      <c r="K222" t="str">
        <f>IF(ISERROR(VLOOKUP(A222,Veille!$A:$J,9,0)),"",VLOOKUP(A222,Veille!$A:$J,9,0))</f>
        <v/>
      </c>
      <c r="L222" t="str">
        <f>IF(ISERROR(VLOOKUP(A222,Veille!$A:$J,10,0)),"",VLOOKUP(A222,Veille!$A:$J,10,0))</f>
        <v/>
      </c>
    </row>
    <row r="223" spans="1:12" x14ac:dyDescent="0.25">
      <c r="A223">
        <v>55985</v>
      </c>
      <c r="B223" t="s">
        <v>167</v>
      </c>
      <c r="C223" t="s">
        <v>186</v>
      </c>
      <c r="D223" s="1">
        <v>13.71</v>
      </c>
      <c r="E223" s="1">
        <v>16.45</v>
      </c>
      <c r="F223" s="2">
        <f>IF(ISERROR(VLOOKUP(A223,'Export-tarif-cov-oct-20'!$A:$D,4,0)),"",VLOOKUP(A223,'Export-tarif-cov-oct-20'!$A:$D,4,0))</f>
        <v>10.69</v>
      </c>
      <c r="G223" s="2">
        <f t="shared" si="7"/>
        <v>3.0200000000000014</v>
      </c>
      <c r="H223" s="3">
        <f t="shared" si="6"/>
        <v>0.22027716994894248</v>
      </c>
      <c r="I223" t="str">
        <f>IF(ISERROR(VLOOKUP(A223,Veille!$A:$J,6,0)),"",VLOOKUP(A223,Veille!$A:$J,6,0))</f>
        <v/>
      </c>
      <c r="J223" t="str">
        <f>IF(ISERROR(VLOOKUP(A223,Veille!$A:$J,7,0)),"",(VLOOKUP(A223,Veille!$A:$J,7,0)))</f>
        <v/>
      </c>
      <c r="K223" t="str">
        <f>IF(ISERROR(VLOOKUP(A223,Veille!$A:$J,9,0)),"",VLOOKUP(A223,Veille!$A:$J,9,0))</f>
        <v/>
      </c>
      <c r="L223" t="str">
        <f>IF(ISERROR(VLOOKUP(A223,Veille!$A:$J,10,0)),"",VLOOKUP(A223,Veille!$A:$J,10,0))</f>
        <v/>
      </c>
    </row>
    <row r="224" spans="1:12" x14ac:dyDescent="0.25">
      <c r="A224">
        <v>78955</v>
      </c>
      <c r="B224" t="s">
        <v>167</v>
      </c>
      <c r="C224" t="s">
        <v>187</v>
      </c>
      <c r="D224" s="1">
        <v>13.71</v>
      </c>
      <c r="E224" s="1">
        <v>16.45</v>
      </c>
      <c r="F224" s="2">
        <f>IF(ISERROR(VLOOKUP(A224,'Export-tarif-cov-oct-20'!$A:$D,4,0)),"",VLOOKUP(A224,'Export-tarif-cov-oct-20'!$A:$D,4,0))</f>
        <v>10.69</v>
      </c>
      <c r="G224" s="2">
        <f t="shared" si="7"/>
        <v>3.0200000000000014</v>
      </c>
      <c r="H224" s="3">
        <f t="shared" ref="H224:H287" si="8">G224/D224</f>
        <v>0.22027716994894248</v>
      </c>
      <c r="I224" t="str">
        <f>IF(ISERROR(VLOOKUP(A224,Veille!$A:$J,6,0)),"",VLOOKUP(A224,Veille!$A:$J,6,0))</f>
        <v/>
      </c>
      <c r="J224" t="str">
        <f>IF(ISERROR(VLOOKUP(A224,Veille!$A:$J,7,0)),"",(VLOOKUP(A224,Veille!$A:$J,7,0)))</f>
        <v/>
      </c>
      <c r="K224" t="str">
        <f>IF(ISERROR(VLOOKUP(A224,Veille!$A:$J,9,0)),"",VLOOKUP(A224,Veille!$A:$J,9,0))</f>
        <v/>
      </c>
      <c r="L224" t="str">
        <f>IF(ISERROR(VLOOKUP(A224,Veille!$A:$J,10,0)),"",VLOOKUP(A224,Veille!$A:$J,10,0))</f>
        <v/>
      </c>
    </row>
    <row r="225" spans="1:12" x14ac:dyDescent="0.25">
      <c r="A225">
        <v>82695</v>
      </c>
      <c r="B225" t="s">
        <v>167</v>
      </c>
      <c r="C225" t="s">
        <v>908</v>
      </c>
      <c r="D225" s="1">
        <v>28.13</v>
      </c>
      <c r="E225" s="1">
        <v>33.75</v>
      </c>
      <c r="F225" s="2">
        <f>IF(ISERROR(VLOOKUP(A225,'Export-tarif-cov-oct-20'!$A:$D,4,0)),"",VLOOKUP(A225,'Export-tarif-cov-oct-20'!$A:$D,4,0))</f>
        <v>21.94</v>
      </c>
      <c r="G225" s="2">
        <f t="shared" si="7"/>
        <v>6.1899999999999977</v>
      </c>
      <c r="H225" s="3">
        <f t="shared" si="8"/>
        <v>0.22004976892996794</v>
      </c>
      <c r="I225" t="str">
        <f>IF(ISERROR(VLOOKUP(A225,Veille!$A:$J,6,0)),"",VLOOKUP(A225,Veille!$A:$J,6,0))</f>
        <v/>
      </c>
      <c r="J225" t="str">
        <f>IF(ISERROR(VLOOKUP(A225,Veille!$A:$J,7,0)),"",(VLOOKUP(A225,Veille!$A:$J,7,0)))</f>
        <v/>
      </c>
      <c r="K225" t="str">
        <f>IF(ISERROR(VLOOKUP(A225,Veille!$A:$J,9,0)),"",VLOOKUP(A225,Veille!$A:$J,9,0))</f>
        <v/>
      </c>
      <c r="L225" t="str">
        <f>IF(ISERROR(VLOOKUP(A225,Veille!$A:$J,10,0)),"",VLOOKUP(A225,Veille!$A:$J,10,0))</f>
        <v/>
      </c>
    </row>
    <row r="226" spans="1:12" x14ac:dyDescent="0.25">
      <c r="A226">
        <v>10821</v>
      </c>
      <c r="B226" t="s">
        <v>167</v>
      </c>
      <c r="C226" t="s">
        <v>1014</v>
      </c>
      <c r="D226" s="1">
        <v>31.18</v>
      </c>
      <c r="E226" s="1">
        <v>37.42</v>
      </c>
      <c r="F226" s="2">
        <f>IF(ISERROR(VLOOKUP(A226,'Export-tarif-cov-oct-20'!$A:$D,4,0)),"",VLOOKUP(A226,'Export-tarif-cov-oct-20'!$A:$D,4,0))</f>
        <v>24.32</v>
      </c>
      <c r="G226" s="2">
        <f t="shared" si="7"/>
        <v>6.8599999999999994</v>
      </c>
      <c r="H226" s="3">
        <f t="shared" si="8"/>
        <v>0.22001282873636946</v>
      </c>
      <c r="I226" t="str">
        <f>IF(ISERROR(VLOOKUP(A226,Veille!$A:$J,6,0)),"",VLOOKUP(A226,Veille!$A:$J,6,0))</f>
        <v/>
      </c>
      <c r="J226" t="str">
        <f>IF(ISERROR(VLOOKUP(A226,Veille!$A:$J,7,0)),"",(VLOOKUP(A226,Veille!$A:$J,7,0)))</f>
        <v/>
      </c>
      <c r="K226" t="str">
        <f>IF(ISERROR(VLOOKUP(A226,Veille!$A:$J,9,0)),"",VLOOKUP(A226,Veille!$A:$J,9,0))</f>
        <v/>
      </c>
      <c r="L226" t="str">
        <f>IF(ISERROR(VLOOKUP(A226,Veille!$A:$J,10,0)),"",VLOOKUP(A226,Veille!$A:$J,10,0))</f>
        <v/>
      </c>
    </row>
    <row r="227" spans="1:12" x14ac:dyDescent="0.25">
      <c r="A227">
        <v>45288</v>
      </c>
      <c r="B227" t="s">
        <v>167</v>
      </c>
      <c r="C227" t="s">
        <v>188</v>
      </c>
      <c r="D227" s="1">
        <v>18.91</v>
      </c>
      <c r="E227" s="1">
        <v>22.69</v>
      </c>
      <c r="F227" s="2">
        <f>IF(ISERROR(VLOOKUP(A227,'Export-tarif-cov-oct-20'!$A:$D,4,0)),"",VLOOKUP(A227,'Export-tarif-cov-oct-20'!$A:$D,4,0))</f>
        <v>14.75</v>
      </c>
      <c r="G227" s="2">
        <f t="shared" si="7"/>
        <v>4.16</v>
      </c>
      <c r="H227" s="3">
        <f t="shared" si="8"/>
        <v>0.21998942358540455</v>
      </c>
      <c r="I227" t="str">
        <f>IF(ISERROR(VLOOKUP(A227,Veille!$A:$J,6,0)),"",VLOOKUP(A227,Veille!$A:$J,6,0))</f>
        <v/>
      </c>
      <c r="J227" t="str">
        <f>IF(ISERROR(VLOOKUP(A227,Veille!$A:$J,7,0)),"",(VLOOKUP(A227,Veille!$A:$J,7,0)))</f>
        <v/>
      </c>
      <c r="K227" t="str">
        <f>IF(ISERROR(VLOOKUP(A227,Veille!$A:$J,9,0)),"",VLOOKUP(A227,Veille!$A:$J,9,0))</f>
        <v/>
      </c>
      <c r="L227" t="str">
        <f>IF(ISERROR(VLOOKUP(A227,Veille!$A:$J,10,0)),"",VLOOKUP(A227,Veille!$A:$J,10,0))</f>
        <v/>
      </c>
    </row>
    <row r="228" spans="1:12" x14ac:dyDescent="0.25">
      <c r="A228">
        <v>49519</v>
      </c>
      <c r="B228" t="s">
        <v>167</v>
      </c>
      <c r="C228" t="s">
        <v>189</v>
      </c>
      <c r="D228" s="1">
        <v>49.49</v>
      </c>
      <c r="E228" s="1">
        <v>59.38</v>
      </c>
      <c r="F228" s="2">
        <f>IF(ISERROR(VLOOKUP(A228,'Export-tarif-cov-oct-20'!$A:$D,4,0)),"",VLOOKUP(A228,'Export-tarif-cov-oct-20'!$A:$D,4,0))</f>
        <v>38.6</v>
      </c>
      <c r="G228" s="2">
        <f t="shared" si="7"/>
        <v>10.89</v>
      </c>
      <c r="H228" s="3">
        <f t="shared" si="8"/>
        <v>0.22004445342493434</v>
      </c>
      <c r="I228" t="str">
        <f>IF(ISERROR(VLOOKUP(A228,Veille!$A:$J,6,0)),"",VLOOKUP(A228,Veille!$A:$J,6,0))</f>
        <v/>
      </c>
      <c r="J228" t="str">
        <f>IF(ISERROR(VLOOKUP(A228,Veille!$A:$J,7,0)),"",(VLOOKUP(A228,Veille!$A:$J,7,0)))</f>
        <v/>
      </c>
      <c r="K228" t="str">
        <f>IF(ISERROR(VLOOKUP(A228,Veille!$A:$J,9,0)),"",VLOOKUP(A228,Veille!$A:$J,9,0))</f>
        <v/>
      </c>
      <c r="L228" t="str">
        <f>IF(ISERROR(VLOOKUP(A228,Veille!$A:$J,10,0)),"",VLOOKUP(A228,Veille!$A:$J,10,0))</f>
        <v/>
      </c>
    </row>
    <row r="229" spans="1:12" x14ac:dyDescent="0.25">
      <c r="A229">
        <v>20341</v>
      </c>
      <c r="B229" t="s">
        <v>167</v>
      </c>
      <c r="C229" t="s">
        <v>190</v>
      </c>
      <c r="D229" s="1">
        <v>25.56</v>
      </c>
      <c r="E229" s="1">
        <v>30.68</v>
      </c>
      <c r="F229" s="2">
        <f>IF(ISERROR(VLOOKUP(A229,'Export-tarif-cov-oct-20'!$A:$D,4,0)),"",VLOOKUP(A229,'Export-tarif-cov-oct-20'!$A:$D,4,0))</f>
        <v>19.940000000000001</v>
      </c>
      <c r="G229" s="2">
        <f t="shared" si="7"/>
        <v>5.6199999999999974</v>
      </c>
      <c r="H229" s="3">
        <f t="shared" si="8"/>
        <v>0.21987480438184653</v>
      </c>
      <c r="I229" t="str">
        <f>IF(ISERROR(VLOOKUP(A229,Veille!$A:$J,6,0)),"",VLOOKUP(A229,Veille!$A:$J,6,0))</f>
        <v/>
      </c>
      <c r="J229" t="str">
        <f>IF(ISERROR(VLOOKUP(A229,Veille!$A:$J,7,0)),"",(VLOOKUP(A229,Veille!$A:$J,7,0)))</f>
        <v/>
      </c>
      <c r="K229" t="str">
        <f>IF(ISERROR(VLOOKUP(A229,Veille!$A:$J,9,0)),"",VLOOKUP(A229,Veille!$A:$J,9,0))</f>
        <v/>
      </c>
      <c r="L229" t="str">
        <f>IF(ISERROR(VLOOKUP(A229,Veille!$A:$J,10,0)),"",VLOOKUP(A229,Veille!$A:$J,10,0))</f>
        <v/>
      </c>
    </row>
    <row r="230" spans="1:12" x14ac:dyDescent="0.25">
      <c r="A230">
        <v>32976</v>
      </c>
      <c r="B230" t="s">
        <v>167</v>
      </c>
      <c r="C230" t="s">
        <v>191</v>
      </c>
      <c r="D230" s="1">
        <v>50.64</v>
      </c>
      <c r="E230" s="1">
        <v>60.77</v>
      </c>
      <c r="F230" s="2">
        <f>IF(ISERROR(VLOOKUP(A230,'Export-tarif-cov-oct-20'!$A:$D,4,0)),"",VLOOKUP(A230,'Export-tarif-cov-oct-20'!$A:$D,4,0))</f>
        <v>39.5</v>
      </c>
      <c r="G230" s="2">
        <f t="shared" si="7"/>
        <v>11.14</v>
      </c>
      <c r="H230" s="3">
        <f t="shared" si="8"/>
        <v>0.21998420221169038</v>
      </c>
      <c r="I230" t="str">
        <f>IF(ISERROR(VLOOKUP(A230,Veille!$A:$J,6,0)),"",VLOOKUP(A230,Veille!$A:$J,6,0))</f>
        <v/>
      </c>
      <c r="J230" t="str">
        <f>IF(ISERROR(VLOOKUP(A230,Veille!$A:$J,7,0)),"",(VLOOKUP(A230,Veille!$A:$J,7,0)))</f>
        <v/>
      </c>
      <c r="K230" t="str">
        <f>IF(ISERROR(VLOOKUP(A230,Veille!$A:$J,9,0)),"",VLOOKUP(A230,Veille!$A:$J,9,0))</f>
        <v/>
      </c>
      <c r="L230" t="str">
        <f>IF(ISERROR(VLOOKUP(A230,Veille!$A:$J,10,0)),"",VLOOKUP(A230,Veille!$A:$J,10,0))</f>
        <v/>
      </c>
    </row>
    <row r="231" spans="1:12" x14ac:dyDescent="0.25">
      <c r="A231">
        <v>78720</v>
      </c>
      <c r="B231" t="s">
        <v>167</v>
      </c>
      <c r="C231" t="s">
        <v>192</v>
      </c>
      <c r="D231" s="1">
        <v>13.71</v>
      </c>
      <c r="E231" s="1">
        <v>16.45</v>
      </c>
      <c r="F231" s="2">
        <f>IF(ISERROR(VLOOKUP(A231,'Export-tarif-cov-oct-20'!$A:$D,4,0)),"",VLOOKUP(A231,'Export-tarif-cov-oct-20'!$A:$D,4,0))</f>
        <v>10.69</v>
      </c>
      <c r="G231" s="2">
        <f t="shared" si="7"/>
        <v>3.0200000000000014</v>
      </c>
      <c r="H231" s="3">
        <f t="shared" si="8"/>
        <v>0.22027716994894248</v>
      </c>
      <c r="I231" t="str">
        <f>IF(ISERROR(VLOOKUP(A231,Veille!$A:$J,6,0)),"",VLOOKUP(A231,Veille!$A:$J,6,0))</f>
        <v/>
      </c>
      <c r="J231" t="str">
        <f>IF(ISERROR(VLOOKUP(A231,Veille!$A:$J,7,0)),"",(VLOOKUP(A231,Veille!$A:$J,7,0)))</f>
        <v/>
      </c>
      <c r="K231" t="str">
        <f>IF(ISERROR(VLOOKUP(A231,Veille!$A:$J,9,0)),"",VLOOKUP(A231,Veille!$A:$J,9,0))</f>
        <v/>
      </c>
      <c r="L231" t="str">
        <f>IF(ISERROR(VLOOKUP(A231,Veille!$A:$J,10,0)),"",VLOOKUP(A231,Veille!$A:$J,10,0))</f>
        <v/>
      </c>
    </row>
    <row r="232" spans="1:12" x14ac:dyDescent="0.25">
      <c r="A232">
        <v>78529</v>
      </c>
      <c r="B232" t="s">
        <v>167</v>
      </c>
      <c r="C232" t="s">
        <v>193</v>
      </c>
      <c r="D232" s="1">
        <v>18.920000000000002</v>
      </c>
      <c r="E232" s="1">
        <v>22.71</v>
      </c>
      <c r="F232" s="2">
        <f>IF(ISERROR(VLOOKUP(A232,'Export-tarif-cov-oct-20'!$A:$D,4,0)),"",VLOOKUP(A232,'Export-tarif-cov-oct-20'!$A:$D,4,0))</f>
        <v>14.76</v>
      </c>
      <c r="G232" s="2">
        <f t="shared" si="7"/>
        <v>4.1600000000000019</v>
      </c>
      <c r="H232" s="3">
        <f t="shared" si="8"/>
        <v>0.21987315010570832</v>
      </c>
      <c r="I232" t="str">
        <f>IF(ISERROR(VLOOKUP(A232,Veille!$A:$J,6,0)),"",VLOOKUP(A232,Veille!$A:$J,6,0))</f>
        <v/>
      </c>
      <c r="J232" t="str">
        <f>IF(ISERROR(VLOOKUP(A232,Veille!$A:$J,7,0)),"",(VLOOKUP(A232,Veille!$A:$J,7,0)))</f>
        <v/>
      </c>
      <c r="K232" t="str">
        <f>IF(ISERROR(VLOOKUP(A232,Veille!$A:$J,9,0)),"",VLOOKUP(A232,Veille!$A:$J,9,0))</f>
        <v/>
      </c>
      <c r="L232" t="str">
        <f>IF(ISERROR(VLOOKUP(A232,Veille!$A:$J,10,0)),"",VLOOKUP(A232,Veille!$A:$J,10,0))</f>
        <v/>
      </c>
    </row>
    <row r="233" spans="1:12" x14ac:dyDescent="0.25">
      <c r="A233">
        <v>78548</v>
      </c>
      <c r="B233" t="s">
        <v>167</v>
      </c>
      <c r="C233" t="s">
        <v>194</v>
      </c>
      <c r="D233" s="1">
        <v>49.5</v>
      </c>
      <c r="E233" s="1">
        <v>59.4</v>
      </c>
      <c r="F233" s="2">
        <f>IF(ISERROR(VLOOKUP(A233,'Export-tarif-cov-oct-20'!$A:$D,4,0)),"",VLOOKUP(A233,'Export-tarif-cov-oct-20'!$A:$D,4,0))</f>
        <v>38.61</v>
      </c>
      <c r="G233" s="2">
        <f t="shared" si="7"/>
        <v>10.89</v>
      </c>
      <c r="H233" s="3">
        <f t="shared" si="8"/>
        <v>0.22</v>
      </c>
      <c r="I233" t="str">
        <f>IF(ISERROR(VLOOKUP(A233,Veille!$A:$J,6,0)),"",VLOOKUP(A233,Veille!$A:$J,6,0))</f>
        <v/>
      </c>
      <c r="J233" t="str">
        <f>IF(ISERROR(VLOOKUP(A233,Veille!$A:$J,7,0)),"",(VLOOKUP(A233,Veille!$A:$J,7,0)))</f>
        <v/>
      </c>
      <c r="K233" t="str">
        <f>IF(ISERROR(VLOOKUP(A233,Veille!$A:$J,9,0)),"",VLOOKUP(A233,Veille!$A:$J,9,0))</f>
        <v/>
      </c>
      <c r="L233" t="str">
        <f>IF(ISERROR(VLOOKUP(A233,Veille!$A:$J,10,0)),"",VLOOKUP(A233,Veille!$A:$J,10,0))</f>
        <v/>
      </c>
    </row>
    <row r="234" spans="1:12" x14ac:dyDescent="0.25">
      <c r="A234">
        <v>78681</v>
      </c>
      <c r="B234" t="s">
        <v>167</v>
      </c>
      <c r="C234" t="s">
        <v>195</v>
      </c>
      <c r="D234" s="1">
        <v>13.71</v>
      </c>
      <c r="E234" s="1">
        <v>16.45</v>
      </c>
      <c r="F234" s="2">
        <f>IF(ISERROR(VLOOKUP(A234,'Export-tarif-cov-oct-20'!$A:$D,4,0)),"",VLOOKUP(A234,'Export-tarif-cov-oct-20'!$A:$D,4,0))</f>
        <v>10.69</v>
      </c>
      <c r="G234" s="2">
        <f t="shared" si="7"/>
        <v>3.0200000000000014</v>
      </c>
      <c r="H234" s="3">
        <f t="shared" si="8"/>
        <v>0.22027716994894248</v>
      </c>
      <c r="I234" t="str">
        <f>IF(ISERROR(VLOOKUP(A234,Veille!$A:$J,6,0)),"",VLOOKUP(A234,Veille!$A:$J,6,0))</f>
        <v/>
      </c>
      <c r="J234" t="str">
        <f>IF(ISERROR(VLOOKUP(A234,Veille!$A:$J,7,0)),"",(VLOOKUP(A234,Veille!$A:$J,7,0)))</f>
        <v/>
      </c>
      <c r="K234" t="str">
        <f>IF(ISERROR(VLOOKUP(A234,Veille!$A:$J,9,0)),"",VLOOKUP(A234,Veille!$A:$J,9,0))</f>
        <v/>
      </c>
      <c r="L234" t="str">
        <f>IF(ISERROR(VLOOKUP(A234,Veille!$A:$J,10,0)),"",VLOOKUP(A234,Veille!$A:$J,10,0))</f>
        <v/>
      </c>
    </row>
    <row r="235" spans="1:12" x14ac:dyDescent="0.25">
      <c r="A235">
        <v>78715</v>
      </c>
      <c r="B235" t="s">
        <v>167</v>
      </c>
      <c r="C235" t="s">
        <v>196</v>
      </c>
      <c r="D235" s="1">
        <v>13.68</v>
      </c>
      <c r="E235" s="1">
        <v>16.420000000000002</v>
      </c>
      <c r="F235" s="2">
        <f>IF(ISERROR(VLOOKUP(A235,'Export-tarif-cov-oct-20'!$A:$D,4,0)),"",VLOOKUP(A235,'Export-tarif-cov-oct-20'!$A:$D,4,0))</f>
        <v>10.67</v>
      </c>
      <c r="G235" s="2">
        <f t="shared" si="7"/>
        <v>3.01</v>
      </c>
      <c r="H235" s="3">
        <f t="shared" si="8"/>
        <v>0.22002923976608185</v>
      </c>
      <c r="I235" t="str">
        <f>IF(ISERROR(VLOOKUP(A235,Veille!$A:$J,6,0)),"",VLOOKUP(A235,Veille!$A:$J,6,0))</f>
        <v/>
      </c>
      <c r="J235" t="str">
        <f>IF(ISERROR(VLOOKUP(A235,Veille!$A:$J,7,0)),"",(VLOOKUP(A235,Veille!$A:$J,7,0)))</f>
        <v/>
      </c>
      <c r="K235" t="str">
        <f>IF(ISERROR(VLOOKUP(A235,Veille!$A:$J,9,0)),"",VLOOKUP(A235,Veille!$A:$J,9,0))</f>
        <v/>
      </c>
      <c r="L235" t="str">
        <f>IF(ISERROR(VLOOKUP(A235,Veille!$A:$J,10,0)),"",VLOOKUP(A235,Veille!$A:$J,10,0))</f>
        <v/>
      </c>
    </row>
    <row r="236" spans="1:12" x14ac:dyDescent="0.25">
      <c r="A236">
        <v>8936</v>
      </c>
      <c r="B236" t="s">
        <v>167</v>
      </c>
      <c r="C236" t="s">
        <v>197</v>
      </c>
      <c r="D236" s="1">
        <v>18.91</v>
      </c>
      <c r="E236" s="1">
        <v>22.69</v>
      </c>
      <c r="F236" s="2">
        <f>IF(ISERROR(VLOOKUP(A236,'Export-tarif-cov-oct-20'!$A:$D,4,0)),"",VLOOKUP(A236,'Export-tarif-cov-oct-20'!$A:$D,4,0))</f>
        <v>14.75</v>
      </c>
      <c r="G236" s="2">
        <f t="shared" si="7"/>
        <v>4.16</v>
      </c>
      <c r="H236" s="3">
        <f t="shared" si="8"/>
        <v>0.21998942358540455</v>
      </c>
      <c r="I236" t="str">
        <f>IF(ISERROR(VLOOKUP(A236,Veille!$A:$J,6,0)),"",VLOOKUP(A236,Veille!$A:$J,6,0))</f>
        <v/>
      </c>
      <c r="J236" t="str">
        <f>IF(ISERROR(VLOOKUP(A236,Veille!$A:$J,7,0)),"",(VLOOKUP(A236,Veille!$A:$J,7,0)))</f>
        <v/>
      </c>
      <c r="K236" t="str">
        <f>IF(ISERROR(VLOOKUP(A236,Veille!$A:$J,9,0)),"",VLOOKUP(A236,Veille!$A:$J,9,0))</f>
        <v/>
      </c>
      <c r="L236" t="str">
        <f>IF(ISERROR(VLOOKUP(A236,Veille!$A:$J,10,0)),"",VLOOKUP(A236,Veille!$A:$J,10,0))</f>
        <v/>
      </c>
    </row>
    <row r="237" spans="1:12" x14ac:dyDescent="0.25">
      <c r="A237">
        <v>8932</v>
      </c>
      <c r="B237" t="s">
        <v>167</v>
      </c>
      <c r="C237" t="s">
        <v>198</v>
      </c>
      <c r="D237" s="1">
        <v>6.29</v>
      </c>
      <c r="E237" s="1">
        <v>7.55</v>
      </c>
      <c r="F237" s="2">
        <f>IF(ISERROR(VLOOKUP(A237,'Export-tarif-cov-oct-20'!$A:$D,4,0)),"",VLOOKUP(A237,'Export-tarif-cov-oct-20'!$A:$D,4,0))</f>
        <v>4.91</v>
      </c>
      <c r="G237" s="2">
        <f t="shared" si="7"/>
        <v>1.38</v>
      </c>
      <c r="H237" s="3">
        <f t="shared" si="8"/>
        <v>0.21939586645468998</v>
      </c>
      <c r="I237" t="str">
        <f>IF(ISERROR(VLOOKUP(A237,Veille!$A:$J,6,0)),"",VLOOKUP(A237,Veille!$A:$J,6,0))</f>
        <v/>
      </c>
      <c r="J237" t="str">
        <f>IF(ISERROR(VLOOKUP(A237,Veille!$A:$J,7,0)),"",(VLOOKUP(A237,Veille!$A:$J,7,0)))</f>
        <v/>
      </c>
      <c r="K237" t="str">
        <f>IF(ISERROR(VLOOKUP(A237,Veille!$A:$J,9,0)),"",VLOOKUP(A237,Veille!$A:$J,9,0))</f>
        <v/>
      </c>
      <c r="L237" t="str">
        <f>IF(ISERROR(VLOOKUP(A237,Veille!$A:$J,10,0)),"",VLOOKUP(A237,Veille!$A:$J,10,0))</f>
        <v/>
      </c>
    </row>
    <row r="238" spans="1:12" x14ac:dyDescent="0.25">
      <c r="A238">
        <v>8933</v>
      </c>
      <c r="B238" t="s">
        <v>167</v>
      </c>
      <c r="C238" t="s">
        <v>199</v>
      </c>
      <c r="D238" s="1">
        <v>49.54</v>
      </c>
      <c r="E238" s="1">
        <v>59.45</v>
      </c>
      <c r="F238" s="2">
        <f>IF(ISERROR(VLOOKUP(A238,'Export-tarif-cov-oct-20'!$A:$D,4,0)),"",VLOOKUP(A238,'Export-tarif-cov-oct-20'!$A:$D,4,0))</f>
        <v>38.64</v>
      </c>
      <c r="G238" s="2">
        <f t="shared" si="7"/>
        <v>10.899999999999999</v>
      </c>
      <c r="H238" s="3">
        <f t="shared" si="8"/>
        <v>0.22002422285022202</v>
      </c>
      <c r="I238" t="str">
        <f>IF(ISERROR(VLOOKUP(A238,Veille!$A:$J,6,0)),"",VLOOKUP(A238,Veille!$A:$J,6,0))</f>
        <v/>
      </c>
      <c r="J238" t="str">
        <f>IF(ISERROR(VLOOKUP(A238,Veille!$A:$J,7,0)),"",(VLOOKUP(A238,Veille!$A:$J,7,0)))</f>
        <v/>
      </c>
      <c r="K238" t="str">
        <f>IF(ISERROR(VLOOKUP(A238,Veille!$A:$J,9,0)),"",VLOOKUP(A238,Veille!$A:$J,9,0))</f>
        <v/>
      </c>
      <c r="L238" t="str">
        <f>IF(ISERROR(VLOOKUP(A238,Veille!$A:$J,10,0)),"",VLOOKUP(A238,Veille!$A:$J,10,0))</f>
        <v/>
      </c>
    </row>
    <row r="239" spans="1:12" x14ac:dyDescent="0.25">
      <c r="A239">
        <v>21202</v>
      </c>
      <c r="B239" t="s">
        <v>167</v>
      </c>
      <c r="C239" t="s">
        <v>909</v>
      </c>
      <c r="D239" s="1">
        <v>57.44</v>
      </c>
      <c r="E239" s="1">
        <v>68.92</v>
      </c>
      <c r="F239" s="2">
        <f>IF(ISERROR(VLOOKUP(A239,'Export-tarif-cov-oct-20'!$A:$D,4,0)),"",VLOOKUP(A239,'Export-tarif-cov-oct-20'!$A:$D,4,0))</f>
        <v>44.8</v>
      </c>
      <c r="G239" s="2">
        <f t="shared" si="7"/>
        <v>12.64</v>
      </c>
      <c r="H239" s="3">
        <f t="shared" si="8"/>
        <v>0.22005571030640669</v>
      </c>
      <c r="I239" t="str">
        <f>IF(ISERROR(VLOOKUP(A239,Veille!$A:$J,6,0)),"",VLOOKUP(A239,Veille!$A:$J,6,0))</f>
        <v/>
      </c>
      <c r="J239" t="str">
        <f>IF(ISERROR(VLOOKUP(A239,Veille!$A:$J,7,0)),"",(VLOOKUP(A239,Veille!$A:$J,7,0)))</f>
        <v/>
      </c>
      <c r="K239" t="str">
        <f>IF(ISERROR(VLOOKUP(A239,Veille!$A:$J,9,0)),"",VLOOKUP(A239,Veille!$A:$J,9,0))</f>
        <v/>
      </c>
      <c r="L239" t="str">
        <f>IF(ISERROR(VLOOKUP(A239,Veille!$A:$J,10,0)),"",VLOOKUP(A239,Veille!$A:$J,10,0))</f>
        <v/>
      </c>
    </row>
    <row r="240" spans="1:12" x14ac:dyDescent="0.25">
      <c r="A240">
        <v>8942</v>
      </c>
      <c r="B240" t="s">
        <v>167</v>
      </c>
      <c r="C240" t="s">
        <v>200</v>
      </c>
      <c r="D240" s="1">
        <v>13.71</v>
      </c>
      <c r="E240" s="1">
        <v>16.45</v>
      </c>
      <c r="F240" s="2">
        <f>IF(ISERROR(VLOOKUP(A240,'Export-tarif-cov-oct-20'!$A:$D,4,0)),"",VLOOKUP(A240,'Export-tarif-cov-oct-20'!$A:$D,4,0))</f>
        <v>10.69</v>
      </c>
      <c r="G240" s="2">
        <f t="shared" si="7"/>
        <v>3.0200000000000014</v>
      </c>
      <c r="H240" s="3">
        <f t="shared" si="8"/>
        <v>0.22027716994894248</v>
      </c>
      <c r="I240" t="str">
        <f>IF(ISERROR(VLOOKUP(A240,Veille!$A:$J,6,0)),"",VLOOKUP(A240,Veille!$A:$J,6,0))</f>
        <v/>
      </c>
      <c r="J240" t="str">
        <f>IF(ISERROR(VLOOKUP(A240,Veille!$A:$J,7,0)),"",(VLOOKUP(A240,Veille!$A:$J,7,0)))</f>
        <v/>
      </c>
      <c r="K240" t="str">
        <f>IF(ISERROR(VLOOKUP(A240,Veille!$A:$J,9,0)),"",VLOOKUP(A240,Veille!$A:$J,9,0))</f>
        <v/>
      </c>
      <c r="L240" t="str">
        <f>IF(ISERROR(VLOOKUP(A240,Veille!$A:$J,10,0)),"",VLOOKUP(A240,Veille!$A:$J,10,0))</f>
        <v/>
      </c>
    </row>
    <row r="241" spans="1:12" x14ac:dyDescent="0.25">
      <c r="A241">
        <v>8938</v>
      </c>
      <c r="B241" t="s">
        <v>167</v>
      </c>
      <c r="C241" t="s">
        <v>201</v>
      </c>
      <c r="D241" s="1">
        <v>17.64</v>
      </c>
      <c r="E241" s="1">
        <v>21.17</v>
      </c>
      <c r="F241" s="2">
        <f>IF(ISERROR(VLOOKUP(A241,'Export-tarif-cov-oct-20'!$A:$D,4,0)),"",VLOOKUP(A241,'Export-tarif-cov-oct-20'!$A:$D,4,0))</f>
        <v>13.76</v>
      </c>
      <c r="G241" s="2">
        <f t="shared" si="7"/>
        <v>3.8800000000000008</v>
      </c>
      <c r="H241" s="3">
        <f t="shared" si="8"/>
        <v>0.21995464852607713</v>
      </c>
      <c r="I241" t="str">
        <f>IF(ISERROR(VLOOKUP(A241,Veille!$A:$J,6,0)),"",VLOOKUP(A241,Veille!$A:$J,6,0))</f>
        <v/>
      </c>
      <c r="J241" t="str">
        <f>IF(ISERROR(VLOOKUP(A241,Veille!$A:$J,7,0)),"",(VLOOKUP(A241,Veille!$A:$J,7,0)))</f>
        <v/>
      </c>
      <c r="K241" t="str">
        <f>IF(ISERROR(VLOOKUP(A241,Veille!$A:$J,9,0)),"",VLOOKUP(A241,Veille!$A:$J,9,0))</f>
        <v/>
      </c>
      <c r="L241" t="str">
        <f>IF(ISERROR(VLOOKUP(A241,Veille!$A:$J,10,0)),"",VLOOKUP(A241,Veille!$A:$J,10,0))</f>
        <v/>
      </c>
    </row>
    <row r="242" spans="1:12" x14ac:dyDescent="0.25">
      <c r="A242">
        <v>8939</v>
      </c>
      <c r="B242" t="s">
        <v>167</v>
      </c>
      <c r="C242" t="s">
        <v>202</v>
      </c>
      <c r="D242" s="1">
        <v>49.54</v>
      </c>
      <c r="E242" s="1">
        <v>59.45</v>
      </c>
      <c r="F242" s="2">
        <f>IF(ISERROR(VLOOKUP(A242,'Export-tarif-cov-oct-20'!$A:$D,4,0)),"",VLOOKUP(A242,'Export-tarif-cov-oct-20'!$A:$D,4,0))</f>
        <v>38.64</v>
      </c>
      <c r="G242" s="2">
        <f t="shared" si="7"/>
        <v>10.899999999999999</v>
      </c>
      <c r="H242" s="3">
        <f t="shared" si="8"/>
        <v>0.22002422285022202</v>
      </c>
      <c r="I242" t="str">
        <f>IF(ISERROR(VLOOKUP(A242,Veille!$A:$J,6,0)),"",VLOOKUP(A242,Veille!$A:$J,6,0))</f>
        <v/>
      </c>
      <c r="J242" t="str">
        <f>IF(ISERROR(VLOOKUP(A242,Veille!$A:$J,7,0)),"",(VLOOKUP(A242,Veille!$A:$J,7,0)))</f>
        <v/>
      </c>
      <c r="K242" t="str">
        <f>IF(ISERROR(VLOOKUP(A242,Veille!$A:$J,9,0)),"",VLOOKUP(A242,Veille!$A:$J,9,0))</f>
        <v/>
      </c>
      <c r="L242" t="str">
        <f>IF(ISERROR(VLOOKUP(A242,Veille!$A:$J,10,0)),"",VLOOKUP(A242,Veille!$A:$J,10,0))</f>
        <v/>
      </c>
    </row>
    <row r="243" spans="1:12" x14ac:dyDescent="0.25">
      <c r="A243">
        <v>82767</v>
      </c>
      <c r="B243" t="s">
        <v>167</v>
      </c>
      <c r="C243" t="s">
        <v>203</v>
      </c>
      <c r="D243" s="1">
        <v>13.71</v>
      </c>
      <c r="E243" s="1">
        <v>16.45</v>
      </c>
      <c r="F243" s="2">
        <f>IF(ISERROR(VLOOKUP(A243,'Export-tarif-cov-oct-20'!$A:$D,4,0)),"",VLOOKUP(A243,'Export-tarif-cov-oct-20'!$A:$D,4,0))</f>
        <v>10.69</v>
      </c>
      <c r="G243" s="2">
        <f t="shared" si="7"/>
        <v>3.0200000000000014</v>
      </c>
      <c r="H243" s="3">
        <f t="shared" si="8"/>
        <v>0.22027716994894248</v>
      </c>
      <c r="I243" t="str">
        <f>IF(ISERROR(VLOOKUP(A243,Veille!$A:$J,6,0)),"",VLOOKUP(A243,Veille!$A:$J,6,0))</f>
        <v/>
      </c>
      <c r="J243" t="str">
        <f>IF(ISERROR(VLOOKUP(A243,Veille!$A:$J,7,0)),"",(VLOOKUP(A243,Veille!$A:$J,7,0)))</f>
        <v/>
      </c>
      <c r="K243" t="str">
        <f>IF(ISERROR(VLOOKUP(A243,Veille!$A:$J,9,0)),"",VLOOKUP(A243,Veille!$A:$J,9,0))</f>
        <v/>
      </c>
      <c r="L243" t="str">
        <f>IF(ISERROR(VLOOKUP(A243,Veille!$A:$J,10,0)),"",VLOOKUP(A243,Veille!$A:$J,10,0))</f>
        <v/>
      </c>
    </row>
    <row r="244" spans="1:12" x14ac:dyDescent="0.25">
      <c r="A244">
        <v>82748</v>
      </c>
      <c r="B244" t="s">
        <v>167</v>
      </c>
      <c r="C244" t="s">
        <v>204</v>
      </c>
      <c r="D244" s="1">
        <v>25.26</v>
      </c>
      <c r="E244" s="1">
        <v>30.31</v>
      </c>
      <c r="F244" s="2">
        <f>IF(ISERROR(VLOOKUP(A244,'Export-tarif-cov-oct-20'!$A:$D,4,0)),"",VLOOKUP(A244,'Export-tarif-cov-oct-20'!$A:$D,4,0))</f>
        <v>19.7</v>
      </c>
      <c r="G244" s="2">
        <f t="shared" si="7"/>
        <v>5.5600000000000023</v>
      </c>
      <c r="H244" s="3">
        <f t="shared" si="8"/>
        <v>0.22011084718923207</v>
      </c>
      <c r="I244" t="str">
        <f>IF(ISERROR(VLOOKUP(A244,Veille!$A:$J,6,0)),"",VLOOKUP(A244,Veille!$A:$J,6,0))</f>
        <v/>
      </c>
      <c r="J244" t="str">
        <f>IF(ISERROR(VLOOKUP(A244,Veille!$A:$J,7,0)),"",(VLOOKUP(A244,Veille!$A:$J,7,0)))</f>
        <v/>
      </c>
      <c r="K244" t="str">
        <f>IF(ISERROR(VLOOKUP(A244,Veille!$A:$J,9,0)),"",VLOOKUP(A244,Veille!$A:$J,9,0))</f>
        <v/>
      </c>
      <c r="L244" t="str">
        <f>IF(ISERROR(VLOOKUP(A244,Veille!$A:$J,10,0)),"",VLOOKUP(A244,Veille!$A:$J,10,0))</f>
        <v/>
      </c>
    </row>
    <row r="245" spans="1:12" x14ac:dyDescent="0.25">
      <c r="A245">
        <v>82752</v>
      </c>
      <c r="B245" t="s">
        <v>167</v>
      </c>
      <c r="C245" t="s">
        <v>205</v>
      </c>
      <c r="D245" s="1">
        <v>51.28</v>
      </c>
      <c r="E245" s="1">
        <v>61.54</v>
      </c>
      <c r="F245" s="2">
        <f>IF(ISERROR(VLOOKUP(A245,'Export-tarif-cov-oct-20'!$A:$D,4,0)),"",VLOOKUP(A245,'Export-tarif-cov-oct-20'!$A:$D,4,0))</f>
        <v>40</v>
      </c>
      <c r="G245" s="2">
        <f t="shared" si="7"/>
        <v>11.280000000000001</v>
      </c>
      <c r="H245" s="3">
        <f t="shared" si="8"/>
        <v>0.21996879875195011</v>
      </c>
      <c r="I245" t="str">
        <f>IF(ISERROR(VLOOKUP(A245,Veille!$A:$J,6,0)),"",VLOOKUP(A245,Veille!$A:$J,6,0))</f>
        <v/>
      </c>
      <c r="J245" t="str">
        <f>IF(ISERROR(VLOOKUP(A245,Veille!$A:$J,7,0)),"",(VLOOKUP(A245,Veille!$A:$J,7,0)))</f>
        <v/>
      </c>
      <c r="K245" t="str">
        <f>IF(ISERROR(VLOOKUP(A245,Veille!$A:$J,9,0)),"",VLOOKUP(A245,Veille!$A:$J,9,0))</f>
        <v/>
      </c>
      <c r="L245" t="str">
        <f>IF(ISERROR(VLOOKUP(A245,Veille!$A:$J,10,0)),"",VLOOKUP(A245,Veille!$A:$J,10,0))</f>
        <v/>
      </c>
    </row>
    <row r="246" spans="1:12" x14ac:dyDescent="0.25">
      <c r="A246">
        <v>10822</v>
      </c>
      <c r="B246" t="s">
        <v>167</v>
      </c>
      <c r="C246" t="s">
        <v>1015</v>
      </c>
      <c r="D246" s="1">
        <v>31.18</v>
      </c>
      <c r="E246" s="1">
        <v>37.42</v>
      </c>
      <c r="F246" s="2">
        <f>IF(ISERROR(VLOOKUP(A246,'Export-tarif-cov-oct-20'!$A:$D,4,0)),"",VLOOKUP(A246,'Export-tarif-cov-oct-20'!$A:$D,4,0))</f>
        <v>24.32</v>
      </c>
      <c r="G246" s="2">
        <f t="shared" si="7"/>
        <v>6.8599999999999994</v>
      </c>
      <c r="H246" s="3">
        <f t="shared" si="8"/>
        <v>0.22001282873636946</v>
      </c>
      <c r="I246" t="str">
        <f>IF(ISERROR(VLOOKUP(A246,Veille!$A:$J,6,0)),"",VLOOKUP(A246,Veille!$A:$J,6,0))</f>
        <v/>
      </c>
      <c r="J246" t="str">
        <f>IF(ISERROR(VLOOKUP(A246,Veille!$A:$J,7,0)),"",(VLOOKUP(A246,Veille!$A:$J,7,0)))</f>
        <v/>
      </c>
      <c r="K246" t="str">
        <f>IF(ISERROR(VLOOKUP(A246,Veille!$A:$J,9,0)),"",VLOOKUP(A246,Veille!$A:$J,9,0))</f>
        <v/>
      </c>
      <c r="L246" t="str">
        <f>IF(ISERROR(VLOOKUP(A246,Veille!$A:$J,10,0)),"",VLOOKUP(A246,Veille!$A:$J,10,0))</f>
        <v/>
      </c>
    </row>
    <row r="247" spans="1:12" x14ac:dyDescent="0.25">
      <c r="A247">
        <v>54477</v>
      </c>
      <c r="B247" t="s">
        <v>167</v>
      </c>
      <c r="C247" t="s">
        <v>206</v>
      </c>
      <c r="D247" s="1">
        <v>19.670000000000002</v>
      </c>
      <c r="E247" s="1">
        <v>23.6</v>
      </c>
      <c r="F247" s="2">
        <f>IF(ISERROR(VLOOKUP(A247,'Export-tarif-cov-oct-20'!$A:$D,4,0)),"",VLOOKUP(A247,'Export-tarif-cov-oct-20'!$A:$D,4,0))</f>
        <v>15.34</v>
      </c>
      <c r="G247" s="2">
        <f t="shared" si="7"/>
        <v>4.3300000000000018</v>
      </c>
      <c r="H247" s="3">
        <f t="shared" si="8"/>
        <v>0.2201321809862736</v>
      </c>
      <c r="I247" t="str">
        <f>IF(ISERROR(VLOOKUP(A247,Veille!$A:$J,6,0)),"",VLOOKUP(A247,Veille!$A:$J,6,0))</f>
        <v/>
      </c>
      <c r="J247" t="str">
        <f>IF(ISERROR(VLOOKUP(A247,Veille!$A:$J,7,0)),"",(VLOOKUP(A247,Veille!$A:$J,7,0)))</f>
        <v/>
      </c>
      <c r="K247" t="str">
        <f>IF(ISERROR(VLOOKUP(A247,Veille!$A:$J,9,0)),"",VLOOKUP(A247,Veille!$A:$J,9,0))</f>
        <v/>
      </c>
      <c r="L247" t="str">
        <f>IF(ISERROR(VLOOKUP(A247,Veille!$A:$J,10,0)),"",VLOOKUP(A247,Veille!$A:$J,10,0))</f>
        <v/>
      </c>
    </row>
    <row r="248" spans="1:12" x14ac:dyDescent="0.25">
      <c r="A248">
        <v>935</v>
      </c>
      <c r="B248" t="s">
        <v>167</v>
      </c>
      <c r="C248" t="s">
        <v>910</v>
      </c>
      <c r="D248" s="1">
        <v>57.45</v>
      </c>
      <c r="E248" s="1">
        <v>68.94</v>
      </c>
      <c r="F248" s="2">
        <f>IF(ISERROR(VLOOKUP(A248,'Export-tarif-cov-oct-20'!$A:$D,4,0)),"",VLOOKUP(A248,'Export-tarif-cov-oct-20'!$A:$D,4,0))</f>
        <v>44.81</v>
      </c>
      <c r="G248" s="2">
        <f t="shared" si="7"/>
        <v>12.64</v>
      </c>
      <c r="H248" s="3">
        <f t="shared" si="8"/>
        <v>0.22001740644038295</v>
      </c>
      <c r="I248" t="str">
        <f>IF(ISERROR(VLOOKUP(A248,Veille!$A:$J,6,0)),"",VLOOKUP(A248,Veille!$A:$J,6,0))</f>
        <v/>
      </c>
      <c r="J248" t="str">
        <f>IF(ISERROR(VLOOKUP(A248,Veille!$A:$J,7,0)),"",(VLOOKUP(A248,Veille!$A:$J,7,0)))</f>
        <v/>
      </c>
      <c r="K248" t="str">
        <f>IF(ISERROR(VLOOKUP(A248,Veille!$A:$J,9,0)),"",VLOOKUP(A248,Veille!$A:$J,9,0))</f>
        <v/>
      </c>
      <c r="L248" t="str">
        <f>IF(ISERROR(VLOOKUP(A248,Veille!$A:$J,10,0)),"",VLOOKUP(A248,Veille!$A:$J,10,0))</f>
        <v/>
      </c>
    </row>
    <row r="249" spans="1:12" x14ac:dyDescent="0.25">
      <c r="A249">
        <v>54501</v>
      </c>
      <c r="B249" t="s">
        <v>167</v>
      </c>
      <c r="C249" t="s">
        <v>207</v>
      </c>
      <c r="D249" s="1">
        <v>19.45</v>
      </c>
      <c r="E249" s="1">
        <v>23.34</v>
      </c>
      <c r="F249" s="2">
        <f>IF(ISERROR(VLOOKUP(A249,'Export-tarif-cov-oct-20'!$A:$D,4,0)),"",VLOOKUP(A249,'Export-tarif-cov-oct-20'!$A:$D,4,0))</f>
        <v>15.17</v>
      </c>
      <c r="G249" s="2">
        <f t="shared" si="7"/>
        <v>4.2799999999999994</v>
      </c>
      <c r="H249" s="3">
        <f t="shared" si="8"/>
        <v>0.22005141388174804</v>
      </c>
      <c r="I249" t="str">
        <f>IF(ISERROR(VLOOKUP(A249,Veille!$A:$J,6,0)),"",VLOOKUP(A249,Veille!$A:$J,6,0))</f>
        <v/>
      </c>
      <c r="J249" t="str">
        <f>IF(ISERROR(VLOOKUP(A249,Veille!$A:$J,7,0)),"",(VLOOKUP(A249,Veille!$A:$J,7,0)))</f>
        <v/>
      </c>
      <c r="K249" t="str">
        <f>IF(ISERROR(VLOOKUP(A249,Veille!$A:$J,9,0)),"",VLOOKUP(A249,Veille!$A:$J,9,0))</f>
        <v/>
      </c>
      <c r="L249" t="str">
        <f>IF(ISERROR(VLOOKUP(A249,Veille!$A:$J,10,0)),"",VLOOKUP(A249,Veille!$A:$J,10,0))</f>
        <v/>
      </c>
    </row>
    <row r="250" spans="1:12" x14ac:dyDescent="0.25">
      <c r="A250">
        <v>8954</v>
      </c>
      <c r="B250" t="s">
        <v>167</v>
      </c>
      <c r="C250" t="s">
        <v>208</v>
      </c>
      <c r="D250" s="1">
        <v>44.08</v>
      </c>
      <c r="E250" s="1">
        <v>52.9</v>
      </c>
      <c r="F250" s="2">
        <f>IF(ISERROR(VLOOKUP(A250,'Export-tarif-cov-oct-20'!$A:$D,4,0)),"",VLOOKUP(A250,'Export-tarif-cov-oct-20'!$A:$D,4,0))</f>
        <v>43.59</v>
      </c>
      <c r="G250" s="2">
        <f t="shared" si="7"/>
        <v>0.48999999999999488</v>
      </c>
      <c r="H250" s="3">
        <f t="shared" si="8"/>
        <v>1.1116152450090629E-2</v>
      </c>
      <c r="I250" t="str">
        <f>IF(ISERROR(VLOOKUP(A250,Veille!$A:$J,6,0)),"",VLOOKUP(A250,Veille!$A:$J,6,0))</f>
        <v/>
      </c>
      <c r="J250" t="str">
        <f>IF(ISERROR(VLOOKUP(A250,Veille!$A:$J,7,0)),"",(VLOOKUP(A250,Veille!$A:$J,7,0)))</f>
        <v/>
      </c>
      <c r="K250" t="str">
        <f>IF(ISERROR(VLOOKUP(A250,Veille!$A:$J,9,0)),"",VLOOKUP(A250,Veille!$A:$J,9,0))</f>
        <v/>
      </c>
      <c r="L250" t="str">
        <f>IF(ISERROR(VLOOKUP(A250,Veille!$A:$J,10,0)),"",VLOOKUP(A250,Veille!$A:$J,10,0))</f>
        <v/>
      </c>
    </row>
    <row r="251" spans="1:12" x14ac:dyDescent="0.25">
      <c r="A251">
        <v>85748</v>
      </c>
      <c r="B251" t="s">
        <v>167</v>
      </c>
      <c r="C251" t="s">
        <v>911</v>
      </c>
      <c r="D251" s="1">
        <v>57.49</v>
      </c>
      <c r="E251" s="1">
        <v>68.98</v>
      </c>
      <c r="F251" s="2">
        <f>IF(ISERROR(VLOOKUP(A251,'Export-tarif-cov-oct-20'!$A:$D,4,0)),"",VLOOKUP(A251,'Export-tarif-cov-oct-20'!$A:$D,4,0))</f>
        <v>44.84</v>
      </c>
      <c r="G251" s="2">
        <f t="shared" si="7"/>
        <v>12.649999999999999</v>
      </c>
      <c r="H251" s="3">
        <f t="shared" si="8"/>
        <v>0.22003826752478689</v>
      </c>
      <c r="I251" t="str">
        <f>IF(ISERROR(VLOOKUP(A251,Veille!$A:$J,6,0)),"",VLOOKUP(A251,Veille!$A:$J,6,0))</f>
        <v/>
      </c>
      <c r="J251" t="str">
        <f>IF(ISERROR(VLOOKUP(A251,Veille!$A:$J,7,0)),"",(VLOOKUP(A251,Veille!$A:$J,7,0)))</f>
        <v/>
      </c>
      <c r="K251" t="str">
        <f>IF(ISERROR(VLOOKUP(A251,Veille!$A:$J,9,0)),"",VLOOKUP(A251,Veille!$A:$J,9,0))</f>
        <v/>
      </c>
      <c r="L251" t="str">
        <f>IF(ISERROR(VLOOKUP(A251,Veille!$A:$J,10,0)),"",VLOOKUP(A251,Veille!$A:$J,10,0))</f>
        <v/>
      </c>
    </row>
    <row r="252" spans="1:12" x14ac:dyDescent="0.25">
      <c r="A252">
        <v>42055</v>
      </c>
      <c r="B252" t="s">
        <v>167</v>
      </c>
      <c r="C252" t="s">
        <v>209</v>
      </c>
      <c r="D252" s="1">
        <v>13.71</v>
      </c>
      <c r="E252" s="1">
        <v>16.45</v>
      </c>
      <c r="F252" s="2">
        <f>IF(ISERROR(VLOOKUP(A252,'Export-tarif-cov-oct-20'!$A:$D,4,0)),"",VLOOKUP(A252,'Export-tarif-cov-oct-20'!$A:$D,4,0))</f>
        <v>10.69</v>
      </c>
      <c r="G252" s="2">
        <f t="shared" si="7"/>
        <v>3.0200000000000014</v>
      </c>
      <c r="H252" s="3">
        <f t="shared" si="8"/>
        <v>0.22027716994894248</v>
      </c>
      <c r="I252" t="str">
        <f>IF(ISERROR(VLOOKUP(A252,Veille!$A:$J,6,0)),"",VLOOKUP(A252,Veille!$A:$J,6,0))</f>
        <v/>
      </c>
      <c r="J252" t="str">
        <f>IF(ISERROR(VLOOKUP(A252,Veille!$A:$J,7,0)),"",(VLOOKUP(A252,Veille!$A:$J,7,0)))</f>
        <v/>
      </c>
      <c r="K252" t="str">
        <f>IF(ISERROR(VLOOKUP(A252,Veille!$A:$J,9,0)),"",VLOOKUP(A252,Veille!$A:$J,9,0))</f>
        <v/>
      </c>
      <c r="L252" t="str">
        <f>IF(ISERROR(VLOOKUP(A252,Veille!$A:$J,10,0)),"",VLOOKUP(A252,Veille!$A:$J,10,0))</f>
        <v/>
      </c>
    </row>
    <row r="253" spans="1:12" x14ac:dyDescent="0.25">
      <c r="A253">
        <v>72243</v>
      </c>
      <c r="B253" t="s">
        <v>167</v>
      </c>
      <c r="C253" t="s">
        <v>210</v>
      </c>
      <c r="D253" s="1">
        <v>20.63</v>
      </c>
      <c r="E253" s="1">
        <v>24.75</v>
      </c>
      <c r="F253" s="2">
        <f>IF(ISERROR(VLOOKUP(A253,'Export-tarif-cov-oct-20'!$A:$D,4,0)),"",VLOOKUP(A253,'Export-tarif-cov-oct-20'!$A:$D,4,0))</f>
        <v>16.09</v>
      </c>
      <c r="G253" s="2">
        <f t="shared" si="7"/>
        <v>4.5399999999999991</v>
      </c>
      <c r="H253" s="3">
        <f t="shared" si="8"/>
        <v>0.22006786233640327</v>
      </c>
      <c r="I253" t="str">
        <f>IF(ISERROR(VLOOKUP(A253,Veille!$A:$J,6,0)),"",VLOOKUP(A253,Veille!$A:$J,6,0))</f>
        <v/>
      </c>
      <c r="J253" t="str">
        <f>IF(ISERROR(VLOOKUP(A253,Veille!$A:$J,7,0)),"",(VLOOKUP(A253,Veille!$A:$J,7,0)))</f>
        <v/>
      </c>
      <c r="K253" t="str">
        <f>IF(ISERROR(VLOOKUP(A253,Veille!$A:$J,9,0)),"",VLOOKUP(A253,Veille!$A:$J,9,0))</f>
        <v/>
      </c>
      <c r="L253" t="str">
        <f>IF(ISERROR(VLOOKUP(A253,Veille!$A:$J,10,0)),"",VLOOKUP(A253,Veille!$A:$J,10,0))</f>
        <v/>
      </c>
    </row>
    <row r="254" spans="1:12" x14ac:dyDescent="0.25">
      <c r="A254">
        <v>72277</v>
      </c>
      <c r="B254" t="s">
        <v>167</v>
      </c>
      <c r="C254" t="s">
        <v>211</v>
      </c>
      <c r="D254" s="1">
        <v>13.71</v>
      </c>
      <c r="E254" s="1">
        <v>16.45</v>
      </c>
      <c r="F254" s="2">
        <f>IF(ISERROR(VLOOKUP(A254,'Export-tarif-cov-oct-20'!$A:$D,4,0)),"",VLOOKUP(A254,'Export-tarif-cov-oct-20'!$A:$D,4,0))</f>
        <v>10.69</v>
      </c>
      <c r="G254" s="2">
        <f t="shared" si="7"/>
        <v>3.0200000000000014</v>
      </c>
      <c r="H254" s="3">
        <f t="shared" si="8"/>
        <v>0.22027716994894248</v>
      </c>
      <c r="I254" t="str">
        <f>IF(ISERROR(VLOOKUP(A254,Veille!$A:$J,6,0)),"",VLOOKUP(A254,Veille!$A:$J,6,0))</f>
        <v/>
      </c>
      <c r="J254" t="str">
        <f>IF(ISERROR(VLOOKUP(A254,Veille!$A:$J,7,0)),"",(VLOOKUP(A254,Veille!$A:$J,7,0)))</f>
        <v/>
      </c>
      <c r="K254" t="str">
        <f>IF(ISERROR(VLOOKUP(A254,Veille!$A:$J,9,0)),"",VLOOKUP(A254,Veille!$A:$J,9,0))</f>
        <v/>
      </c>
      <c r="L254" t="str">
        <f>IF(ISERROR(VLOOKUP(A254,Veille!$A:$J,10,0)),"",VLOOKUP(A254,Veille!$A:$J,10,0))</f>
        <v/>
      </c>
    </row>
    <row r="255" spans="1:12" x14ac:dyDescent="0.25">
      <c r="A255">
        <v>10823</v>
      </c>
      <c r="B255" t="s">
        <v>167</v>
      </c>
      <c r="C255" t="s">
        <v>1016</v>
      </c>
      <c r="D255" s="1">
        <v>31.18</v>
      </c>
      <c r="E255" s="1">
        <v>37.42</v>
      </c>
      <c r="F255" s="2">
        <f>IF(ISERROR(VLOOKUP(A255,'Export-tarif-cov-oct-20'!$A:$D,4,0)),"",VLOOKUP(A255,'Export-tarif-cov-oct-20'!$A:$D,4,0))</f>
        <v>24.32</v>
      </c>
      <c r="G255" s="2">
        <f t="shared" si="7"/>
        <v>6.8599999999999994</v>
      </c>
      <c r="H255" s="3">
        <f t="shared" si="8"/>
        <v>0.22001282873636946</v>
      </c>
      <c r="I255" t="str">
        <f>IF(ISERROR(VLOOKUP(A255,Veille!$A:$J,6,0)),"",VLOOKUP(A255,Veille!$A:$J,6,0))</f>
        <v/>
      </c>
      <c r="J255" t="str">
        <f>IF(ISERROR(VLOOKUP(A255,Veille!$A:$J,7,0)),"",(VLOOKUP(A255,Veille!$A:$J,7,0)))</f>
        <v/>
      </c>
      <c r="K255" t="str">
        <f>IF(ISERROR(VLOOKUP(A255,Veille!$A:$J,9,0)),"",VLOOKUP(A255,Veille!$A:$J,9,0))</f>
        <v/>
      </c>
      <c r="L255" t="str">
        <f>IF(ISERROR(VLOOKUP(A255,Veille!$A:$J,10,0)),"",VLOOKUP(A255,Veille!$A:$J,10,0))</f>
        <v/>
      </c>
    </row>
    <row r="256" spans="1:12" x14ac:dyDescent="0.25">
      <c r="A256">
        <v>85858</v>
      </c>
      <c r="B256" t="s">
        <v>167</v>
      </c>
      <c r="C256" t="s">
        <v>212</v>
      </c>
      <c r="D256" s="1">
        <v>19.09</v>
      </c>
      <c r="E256" s="1">
        <v>22.91</v>
      </c>
      <c r="F256" s="2">
        <f>IF(ISERROR(VLOOKUP(A256,'Export-tarif-cov-oct-20'!$A:$D,4,0)),"",VLOOKUP(A256,'Export-tarif-cov-oct-20'!$A:$D,4,0))</f>
        <v>14.89</v>
      </c>
      <c r="G256" s="2">
        <f t="shared" si="7"/>
        <v>4.1999999999999993</v>
      </c>
      <c r="H256" s="3">
        <f t="shared" si="8"/>
        <v>0.22001047668936613</v>
      </c>
      <c r="I256" t="str">
        <f>IF(ISERROR(VLOOKUP(A256,Veille!$A:$J,6,0)),"",VLOOKUP(A256,Veille!$A:$J,6,0))</f>
        <v/>
      </c>
      <c r="J256" t="str">
        <f>IF(ISERROR(VLOOKUP(A256,Veille!$A:$J,7,0)),"",(VLOOKUP(A256,Veille!$A:$J,7,0)))</f>
        <v/>
      </c>
      <c r="K256" t="str">
        <f>IF(ISERROR(VLOOKUP(A256,Veille!$A:$J,9,0)),"",VLOOKUP(A256,Veille!$A:$J,9,0))</f>
        <v/>
      </c>
      <c r="L256" t="str">
        <f>IF(ISERROR(VLOOKUP(A256,Veille!$A:$J,10,0)),"",VLOOKUP(A256,Veille!$A:$J,10,0))</f>
        <v/>
      </c>
    </row>
    <row r="257" spans="1:12" x14ac:dyDescent="0.25">
      <c r="A257">
        <v>85877</v>
      </c>
      <c r="B257" t="s">
        <v>167</v>
      </c>
      <c r="C257" t="s">
        <v>213</v>
      </c>
      <c r="D257" s="1">
        <v>33.25</v>
      </c>
      <c r="E257" s="1">
        <v>39.9</v>
      </c>
      <c r="F257" s="2">
        <f>IF(ISERROR(VLOOKUP(A257,'Export-tarif-cov-oct-20'!$A:$D,4,0)),"",VLOOKUP(A257,'Export-tarif-cov-oct-20'!$A:$D,4,0))</f>
        <v>31.07</v>
      </c>
      <c r="G257" s="2">
        <f t="shared" si="7"/>
        <v>2.1799999999999997</v>
      </c>
      <c r="H257" s="3">
        <f t="shared" si="8"/>
        <v>6.5563909774436088E-2</v>
      </c>
      <c r="I257" t="str">
        <f>IF(ISERROR(VLOOKUP(A257,Veille!$A:$J,6,0)),"",VLOOKUP(A257,Veille!$A:$J,6,0))</f>
        <v/>
      </c>
      <c r="J257" t="str">
        <f>IF(ISERROR(VLOOKUP(A257,Veille!$A:$J,7,0)),"",(VLOOKUP(A257,Veille!$A:$J,7,0)))</f>
        <v/>
      </c>
      <c r="K257" t="str">
        <f>IF(ISERROR(VLOOKUP(A257,Veille!$A:$J,9,0)),"",VLOOKUP(A257,Veille!$A:$J,9,0))</f>
        <v/>
      </c>
      <c r="L257" t="str">
        <f>IF(ISERROR(VLOOKUP(A257,Veille!$A:$J,10,0)),"",VLOOKUP(A257,Veille!$A:$J,10,0))</f>
        <v/>
      </c>
    </row>
    <row r="258" spans="1:12" x14ac:dyDescent="0.25">
      <c r="A258">
        <v>72239</v>
      </c>
      <c r="B258" t="s">
        <v>167</v>
      </c>
      <c r="C258" t="s">
        <v>214</v>
      </c>
      <c r="D258" s="1">
        <v>65.92</v>
      </c>
      <c r="E258" s="1">
        <v>79.11</v>
      </c>
      <c r="F258" s="2">
        <f>IF(ISERROR(VLOOKUP(A258,'Export-tarif-cov-oct-20'!$A:$D,4,0)),"",VLOOKUP(A258,'Export-tarif-cov-oct-20'!$A:$D,4,0))</f>
        <v>51.42</v>
      </c>
      <c r="G258" s="2">
        <f t="shared" si="7"/>
        <v>14.5</v>
      </c>
      <c r="H258" s="3">
        <f t="shared" si="8"/>
        <v>0.21996359223300971</v>
      </c>
      <c r="I258" t="str">
        <f>IF(ISERROR(VLOOKUP(A258,Veille!$A:$J,6,0)),"",VLOOKUP(A258,Veille!$A:$J,6,0))</f>
        <v/>
      </c>
      <c r="J258" t="str">
        <f>IF(ISERROR(VLOOKUP(A258,Veille!$A:$J,7,0)),"",(VLOOKUP(A258,Veille!$A:$J,7,0)))</f>
        <v/>
      </c>
      <c r="K258" t="str">
        <f>IF(ISERROR(VLOOKUP(A258,Veille!$A:$J,9,0)),"",VLOOKUP(A258,Veille!$A:$J,9,0))</f>
        <v/>
      </c>
      <c r="L258" t="str">
        <f>IF(ISERROR(VLOOKUP(A258,Veille!$A:$J,10,0)),"",VLOOKUP(A258,Veille!$A:$J,10,0))</f>
        <v/>
      </c>
    </row>
    <row r="259" spans="1:12" x14ac:dyDescent="0.25">
      <c r="A259">
        <v>45309</v>
      </c>
      <c r="B259" t="s">
        <v>167</v>
      </c>
      <c r="C259" t="s">
        <v>215</v>
      </c>
      <c r="D259" s="1">
        <v>18.09</v>
      </c>
      <c r="E259" s="1">
        <v>21.71</v>
      </c>
      <c r="F259" s="2">
        <f>IF(ISERROR(VLOOKUP(A259,'Export-tarif-cov-oct-20'!$A:$D,4,0)),"",VLOOKUP(A259,'Export-tarif-cov-oct-20'!$A:$D,4,0))</f>
        <v>14.11</v>
      </c>
      <c r="G259" s="2">
        <f t="shared" ref="G259:G322" si="9">IF(ISERROR(D259-F259),0,(D259-F259))</f>
        <v>3.9800000000000004</v>
      </c>
      <c r="H259" s="3">
        <f t="shared" si="8"/>
        <v>0.22001105583195138</v>
      </c>
      <c r="I259" t="str">
        <f>IF(ISERROR(VLOOKUP(A259,Veille!$A:$J,6,0)),"",VLOOKUP(A259,Veille!$A:$J,6,0))</f>
        <v/>
      </c>
      <c r="J259" t="str">
        <f>IF(ISERROR(VLOOKUP(A259,Veille!$A:$J,7,0)),"",(VLOOKUP(A259,Veille!$A:$J,7,0)))</f>
        <v/>
      </c>
      <c r="K259" t="str">
        <f>IF(ISERROR(VLOOKUP(A259,Veille!$A:$J,9,0)),"",VLOOKUP(A259,Veille!$A:$J,9,0))</f>
        <v/>
      </c>
      <c r="L259" t="str">
        <f>IF(ISERROR(VLOOKUP(A259,Veille!$A:$J,10,0)),"",VLOOKUP(A259,Veille!$A:$J,10,0))</f>
        <v/>
      </c>
    </row>
    <row r="260" spans="1:12" x14ac:dyDescent="0.25">
      <c r="A260">
        <v>80032</v>
      </c>
      <c r="B260" t="s">
        <v>167</v>
      </c>
      <c r="C260" t="s">
        <v>216</v>
      </c>
      <c r="D260" s="1">
        <v>47.53</v>
      </c>
      <c r="E260" s="1">
        <v>57.03</v>
      </c>
      <c r="F260" s="2">
        <f>IF(ISERROR(VLOOKUP(A260,'Export-tarif-cov-oct-20'!$A:$D,4,0)),"",VLOOKUP(A260,'Export-tarif-cov-oct-20'!$A:$D,4,0))</f>
        <v>37.07</v>
      </c>
      <c r="G260" s="2">
        <f t="shared" si="9"/>
        <v>10.46</v>
      </c>
      <c r="H260" s="3">
        <f t="shared" si="8"/>
        <v>0.22007153376814645</v>
      </c>
      <c r="I260" t="str">
        <f>IF(ISERROR(VLOOKUP(A260,Veille!$A:$J,6,0)),"",VLOOKUP(A260,Veille!$A:$J,6,0))</f>
        <v/>
      </c>
      <c r="J260" t="str">
        <f>IF(ISERROR(VLOOKUP(A260,Veille!$A:$J,7,0)),"",(VLOOKUP(A260,Veille!$A:$J,7,0)))</f>
        <v/>
      </c>
      <c r="K260" t="str">
        <f>IF(ISERROR(VLOOKUP(A260,Veille!$A:$J,9,0)),"",VLOOKUP(A260,Veille!$A:$J,9,0))</f>
        <v/>
      </c>
      <c r="L260" t="str">
        <f>IF(ISERROR(VLOOKUP(A260,Veille!$A:$J,10,0)),"",VLOOKUP(A260,Veille!$A:$J,10,0))</f>
        <v/>
      </c>
    </row>
    <row r="261" spans="1:12" x14ac:dyDescent="0.25">
      <c r="A261">
        <v>21221</v>
      </c>
      <c r="B261" t="s">
        <v>167</v>
      </c>
      <c r="C261" t="s">
        <v>912</v>
      </c>
      <c r="D261" s="1">
        <v>57.45</v>
      </c>
      <c r="E261" s="1">
        <v>68.94</v>
      </c>
      <c r="F261" s="2">
        <f>IF(ISERROR(VLOOKUP(A261,'Export-tarif-cov-oct-20'!$A:$D,4,0)),"",VLOOKUP(A261,'Export-tarif-cov-oct-20'!$A:$D,4,0))</f>
        <v>44.81</v>
      </c>
      <c r="G261" s="2">
        <f t="shared" si="9"/>
        <v>12.64</v>
      </c>
      <c r="H261" s="3">
        <f t="shared" si="8"/>
        <v>0.22001740644038295</v>
      </c>
      <c r="I261" t="str">
        <f>IF(ISERROR(VLOOKUP(A261,Veille!$A:$J,6,0)),"",VLOOKUP(A261,Veille!$A:$J,6,0))</f>
        <v/>
      </c>
      <c r="J261" t="str">
        <f>IF(ISERROR(VLOOKUP(A261,Veille!$A:$J,7,0)),"",(VLOOKUP(A261,Veille!$A:$J,7,0)))</f>
        <v/>
      </c>
      <c r="K261" t="str">
        <f>IF(ISERROR(VLOOKUP(A261,Veille!$A:$J,9,0)),"",VLOOKUP(A261,Veille!$A:$J,9,0))</f>
        <v/>
      </c>
      <c r="L261" t="str">
        <f>IF(ISERROR(VLOOKUP(A261,Veille!$A:$J,10,0)),"",VLOOKUP(A261,Veille!$A:$J,10,0))</f>
        <v/>
      </c>
    </row>
    <row r="262" spans="1:12" x14ac:dyDescent="0.25">
      <c r="A262">
        <v>45313</v>
      </c>
      <c r="B262" t="s">
        <v>167</v>
      </c>
      <c r="C262" t="s">
        <v>217</v>
      </c>
      <c r="D262" s="1">
        <v>18.489999999999998</v>
      </c>
      <c r="E262" s="1">
        <v>22.18</v>
      </c>
      <c r="F262" s="2">
        <f>IF(ISERROR(VLOOKUP(A262,'Export-tarif-cov-oct-20'!$A:$D,4,0)),"",VLOOKUP(A262,'Export-tarif-cov-oct-20'!$A:$D,4,0))</f>
        <v>14.42</v>
      </c>
      <c r="G262" s="2">
        <f t="shared" si="9"/>
        <v>4.0699999999999985</v>
      </c>
      <c r="H262" s="3">
        <f t="shared" si="8"/>
        <v>0.22011898323418058</v>
      </c>
      <c r="I262" t="str">
        <f>IF(ISERROR(VLOOKUP(A262,Veille!$A:$J,6,0)),"",VLOOKUP(A262,Veille!$A:$J,6,0))</f>
        <v/>
      </c>
      <c r="J262" t="str">
        <f>IF(ISERROR(VLOOKUP(A262,Veille!$A:$J,7,0)),"",(VLOOKUP(A262,Veille!$A:$J,7,0)))</f>
        <v/>
      </c>
      <c r="K262" t="str">
        <f>IF(ISERROR(VLOOKUP(A262,Veille!$A:$J,9,0)),"",VLOOKUP(A262,Veille!$A:$J,9,0))</f>
        <v/>
      </c>
      <c r="L262" t="str">
        <f>IF(ISERROR(VLOOKUP(A262,Veille!$A:$J,10,0)),"",VLOOKUP(A262,Veille!$A:$J,10,0))</f>
        <v/>
      </c>
    </row>
    <row r="263" spans="1:12" x14ac:dyDescent="0.25">
      <c r="A263">
        <v>80047</v>
      </c>
      <c r="B263" t="s">
        <v>167</v>
      </c>
      <c r="C263" t="s">
        <v>218</v>
      </c>
      <c r="D263" s="1">
        <v>51.32</v>
      </c>
      <c r="E263" s="1">
        <v>61.58</v>
      </c>
      <c r="F263" s="2">
        <f>IF(ISERROR(VLOOKUP(A263,'Export-tarif-cov-oct-20'!$A:$D,4,0)),"",VLOOKUP(A263,'Export-tarif-cov-oct-20'!$A:$D,4,0))</f>
        <v>40.03</v>
      </c>
      <c r="G263" s="2">
        <f t="shared" si="9"/>
        <v>11.29</v>
      </c>
      <c r="H263" s="3">
        <f t="shared" si="8"/>
        <v>0.21999220576773187</v>
      </c>
      <c r="I263" t="str">
        <f>IF(ISERROR(VLOOKUP(A263,Veille!$A:$J,6,0)),"",VLOOKUP(A263,Veille!$A:$J,6,0))</f>
        <v/>
      </c>
      <c r="J263" t="str">
        <f>IF(ISERROR(VLOOKUP(A263,Veille!$A:$J,7,0)),"",(VLOOKUP(A263,Veille!$A:$J,7,0)))</f>
        <v/>
      </c>
      <c r="K263" t="str">
        <f>IF(ISERROR(VLOOKUP(A263,Veille!$A:$J,9,0)),"",VLOOKUP(A263,Veille!$A:$J,9,0))</f>
        <v/>
      </c>
      <c r="L263" t="str">
        <f>IF(ISERROR(VLOOKUP(A263,Veille!$A:$J,10,0)),"",VLOOKUP(A263,Veille!$A:$J,10,0))</f>
        <v/>
      </c>
    </row>
    <row r="264" spans="1:12" x14ac:dyDescent="0.25">
      <c r="A264">
        <v>54378</v>
      </c>
      <c r="B264" t="s">
        <v>167</v>
      </c>
      <c r="C264" t="s">
        <v>219</v>
      </c>
      <c r="D264" s="1">
        <v>19.670000000000002</v>
      </c>
      <c r="E264" s="1">
        <v>23.6</v>
      </c>
      <c r="F264" s="2">
        <f>IF(ISERROR(VLOOKUP(A264,'Export-tarif-cov-oct-20'!$A:$D,4,0)),"",VLOOKUP(A264,'Export-tarif-cov-oct-20'!$A:$D,4,0))</f>
        <v>15.34</v>
      </c>
      <c r="G264" s="2">
        <f t="shared" si="9"/>
        <v>4.3300000000000018</v>
      </c>
      <c r="H264" s="3">
        <f t="shared" si="8"/>
        <v>0.2201321809862736</v>
      </c>
      <c r="I264" t="str">
        <f>IF(ISERROR(VLOOKUP(A264,Veille!$A:$J,6,0)),"",VLOOKUP(A264,Veille!$A:$J,6,0))</f>
        <v/>
      </c>
      <c r="J264" t="str">
        <f>IF(ISERROR(VLOOKUP(A264,Veille!$A:$J,7,0)),"",(VLOOKUP(A264,Veille!$A:$J,7,0)))</f>
        <v/>
      </c>
      <c r="K264" t="str">
        <f>IF(ISERROR(VLOOKUP(A264,Veille!$A:$J,9,0)),"",VLOOKUP(A264,Veille!$A:$J,9,0))</f>
        <v/>
      </c>
      <c r="L264" t="str">
        <f>IF(ISERROR(VLOOKUP(A264,Veille!$A:$J,10,0)),"",VLOOKUP(A264,Veille!$A:$J,10,0))</f>
        <v/>
      </c>
    </row>
    <row r="265" spans="1:12" x14ac:dyDescent="0.25">
      <c r="A265">
        <v>57509</v>
      </c>
      <c r="B265" t="s">
        <v>167</v>
      </c>
      <c r="C265" t="s">
        <v>220</v>
      </c>
      <c r="D265" s="1">
        <v>55.88</v>
      </c>
      <c r="E265" s="1">
        <v>67.06</v>
      </c>
      <c r="F265" s="2">
        <f>IF(ISERROR(VLOOKUP(A265,'Export-tarif-cov-oct-20'!$A:$D,4,0)),"",VLOOKUP(A265,'Export-tarif-cov-oct-20'!$A:$D,4,0))</f>
        <v>43.59</v>
      </c>
      <c r="G265" s="2">
        <f t="shared" si="9"/>
        <v>12.29</v>
      </c>
      <c r="H265" s="3">
        <f t="shared" si="8"/>
        <v>0.21993557623478882</v>
      </c>
      <c r="I265" t="str">
        <f>IF(ISERROR(VLOOKUP(A265,Veille!$A:$J,6,0)),"",VLOOKUP(A265,Veille!$A:$J,6,0))</f>
        <v/>
      </c>
      <c r="J265" t="str">
        <f>IF(ISERROR(VLOOKUP(A265,Veille!$A:$J,7,0)),"",(VLOOKUP(A265,Veille!$A:$J,7,0)))</f>
        <v/>
      </c>
      <c r="K265" t="str">
        <f>IF(ISERROR(VLOOKUP(A265,Veille!$A:$J,9,0)),"",VLOOKUP(A265,Veille!$A:$J,9,0))</f>
        <v/>
      </c>
      <c r="L265" t="str">
        <f>IF(ISERROR(VLOOKUP(A265,Veille!$A:$J,10,0)),"",VLOOKUP(A265,Veille!$A:$J,10,0))</f>
        <v/>
      </c>
    </row>
    <row r="266" spans="1:12" x14ac:dyDescent="0.25">
      <c r="A266">
        <v>45328</v>
      </c>
      <c r="B266" t="s">
        <v>167</v>
      </c>
      <c r="C266" t="s">
        <v>221</v>
      </c>
      <c r="D266" s="1">
        <v>17.79</v>
      </c>
      <c r="E266" s="1">
        <v>21.35</v>
      </c>
      <c r="F266" s="2">
        <f>IF(ISERROR(VLOOKUP(A266,'Export-tarif-cov-oct-20'!$A:$D,4,0)),"",VLOOKUP(A266,'Export-tarif-cov-oct-20'!$A:$D,4,0))</f>
        <v>13.88</v>
      </c>
      <c r="G266" s="2">
        <f t="shared" si="9"/>
        <v>3.9099999999999984</v>
      </c>
      <c r="H266" s="3">
        <f t="shared" si="8"/>
        <v>0.21978639685216406</v>
      </c>
      <c r="I266" t="str">
        <f>IF(ISERROR(VLOOKUP(A266,Veille!$A:$J,6,0)),"",VLOOKUP(A266,Veille!$A:$J,6,0))</f>
        <v/>
      </c>
      <c r="J266" t="str">
        <f>IF(ISERROR(VLOOKUP(A266,Veille!$A:$J,7,0)),"",(VLOOKUP(A266,Veille!$A:$J,7,0)))</f>
        <v/>
      </c>
      <c r="K266" t="str">
        <f>IF(ISERROR(VLOOKUP(A266,Veille!$A:$J,9,0)),"",VLOOKUP(A266,Veille!$A:$J,9,0))</f>
        <v/>
      </c>
      <c r="L266" t="str">
        <f>IF(ISERROR(VLOOKUP(A266,Veille!$A:$J,10,0)),"",VLOOKUP(A266,Veille!$A:$J,10,0))</f>
        <v/>
      </c>
    </row>
    <row r="267" spans="1:12" x14ac:dyDescent="0.25">
      <c r="A267">
        <v>80051</v>
      </c>
      <c r="B267" t="s">
        <v>167</v>
      </c>
      <c r="C267" t="s">
        <v>222</v>
      </c>
      <c r="D267" s="1">
        <v>47.23</v>
      </c>
      <c r="E267" s="1">
        <v>56.68</v>
      </c>
      <c r="F267" s="2">
        <f>IF(ISERROR(VLOOKUP(A267,'Export-tarif-cov-oct-20'!$A:$D,4,0)),"",VLOOKUP(A267,'Export-tarif-cov-oct-20'!$A:$D,4,0))</f>
        <v>36.840000000000003</v>
      </c>
      <c r="G267" s="2">
        <f t="shared" si="9"/>
        <v>10.389999999999993</v>
      </c>
      <c r="H267" s="3">
        <f t="shared" si="8"/>
        <v>0.21998729621003588</v>
      </c>
      <c r="I267" t="str">
        <f>IF(ISERROR(VLOOKUP(A267,Veille!$A:$J,6,0)),"",VLOOKUP(A267,Veille!$A:$J,6,0))</f>
        <v/>
      </c>
      <c r="J267" t="str">
        <f>IF(ISERROR(VLOOKUP(A267,Veille!$A:$J,7,0)),"",(VLOOKUP(A267,Veille!$A:$J,7,0)))</f>
        <v/>
      </c>
      <c r="K267" t="str">
        <f>IF(ISERROR(VLOOKUP(A267,Veille!$A:$J,9,0)),"",VLOOKUP(A267,Veille!$A:$J,9,0))</f>
        <v/>
      </c>
      <c r="L267" t="str">
        <f>IF(ISERROR(VLOOKUP(A267,Veille!$A:$J,10,0)),"",VLOOKUP(A267,Veille!$A:$J,10,0))</f>
        <v/>
      </c>
    </row>
    <row r="268" spans="1:12" x14ac:dyDescent="0.25">
      <c r="A268">
        <v>21236</v>
      </c>
      <c r="B268" t="s">
        <v>167</v>
      </c>
      <c r="C268" t="s">
        <v>913</v>
      </c>
      <c r="D268" s="1">
        <v>57.44</v>
      </c>
      <c r="E268" s="1">
        <v>68.92</v>
      </c>
      <c r="F268" s="2">
        <f>IF(ISERROR(VLOOKUP(A268,'Export-tarif-cov-oct-20'!$A:$D,4,0)),"",VLOOKUP(A268,'Export-tarif-cov-oct-20'!$A:$D,4,0))</f>
        <v>44.8</v>
      </c>
      <c r="G268" s="2">
        <f t="shared" si="9"/>
        <v>12.64</v>
      </c>
      <c r="H268" s="3">
        <f t="shared" si="8"/>
        <v>0.22005571030640669</v>
      </c>
      <c r="I268" t="str">
        <f>IF(ISERROR(VLOOKUP(A268,Veille!$A:$J,6,0)),"",VLOOKUP(A268,Veille!$A:$J,6,0))</f>
        <v/>
      </c>
      <c r="J268" t="str">
        <f>IF(ISERROR(VLOOKUP(A268,Veille!$A:$J,7,0)),"",(VLOOKUP(A268,Veille!$A:$J,7,0)))</f>
        <v/>
      </c>
      <c r="K268" t="str">
        <f>IF(ISERROR(VLOOKUP(A268,Veille!$A:$J,9,0)),"",VLOOKUP(A268,Veille!$A:$J,9,0))</f>
        <v/>
      </c>
      <c r="L268" t="str">
        <f>IF(ISERROR(VLOOKUP(A268,Veille!$A:$J,10,0)),"",VLOOKUP(A268,Veille!$A:$J,10,0))</f>
        <v/>
      </c>
    </row>
    <row r="269" spans="1:12" x14ac:dyDescent="0.25">
      <c r="A269">
        <v>77519</v>
      </c>
      <c r="B269" t="s">
        <v>167</v>
      </c>
      <c r="C269" t="s">
        <v>223</v>
      </c>
      <c r="D269" s="1">
        <v>57.5</v>
      </c>
      <c r="E269" s="1">
        <v>69</v>
      </c>
      <c r="F269" s="2">
        <f>IF(ISERROR(VLOOKUP(A269,'Export-tarif-cov-oct-20'!$A:$D,4,0)),"",VLOOKUP(A269,'Export-tarif-cov-oct-20'!$A:$D,4,0))</f>
        <v>44.85</v>
      </c>
      <c r="G269" s="2">
        <f t="shared" si="9"/>
        <v>12.649999999999999</v>
      </c>
      <c r="H269" s="3">
        <f t="shared" si="8"/>
        <v>0.21999999999999997</v>
      </c>
      <c r="I269" t="str">
        <f>IF(ISERROR(VLOOKUP(A269,Veille!$A:$J,6,0)),"",VLOOKUP(A269,Veille!$A:$J,6,0))</f>
        <v/>
      </c>
      <c r="J269" t="str">
        <f>IF(ISERROR(VLOOKUP(A269,Veille!$A:$J,7,0)),"",(VLOOKUP(A269,Veille!$A:$J,7,0)))</f>
        <v/>
      </c>
      <c r="K269" t="str">
        <f>IF(ISERROR(VLOOKUP(A269,Veille!$A:$J,9,0)),"",VLOOKUP(A269,Veille!$A:$J,9,0))</f>
        <v/>
      </c>
      <c r="L269" t="str">
        <f>IF(ISERROR(VLOOKUP(A269,Veille!$A:$J,10,0)),"",VLOOKUP(A269,Veille!$A:$J,10,0))</f>
        <v/>
      </c>
    </row>
    <row r="270" spans="1:12" x14ac:dyDescent="0.25">
      <c r="A270">
        <v>77542</v>
      </c>
      <c r="B270" t="s">
        <v>167</v>
      </c>
      <c r="C270" t="s">
        <v>224</v>
      </c>
      <c r="D270" s="1">
        <v>19.670000000000002</v>
      </c>
      <c r="E270" s="1">
        <v>23.6</v>
      </c>
      <c r="F270" s="2">
        <f>IF(ISERROR(VLOOKUP(A270,'Export-tarif-cov-oct-20'!$A:$D,4,0)),"",VLOOKUP(A270,'Export-tarif-cov-oct-20'!$A:$D,4,0))</f>
        <v>15.34</v>
      </c>
      <c r="G270" s="2">
        <f t="shared" si="9"/>
        <v>4.3300000000000018</v>
      </c>
      <c r="H270" s="3">
        <f t="shared" si="8"/>
        <v>0.2201321809862736</v>
      </c>
      <c r="I270" t="str">
        <f>IF(ISERROR(VLOOKUP(A270,Veille!$A:$J,6,0)),"",VLOOKUP(A270,Veille!$A:$J,6,0))</f>
        <v/>
      </c>
      <c r="J270" t="str">
        <f>IF(ISERROR(VLOOKUP(A270,Veille!$A:$J,7,0)),"",(VLOOKUP(A270,Veille!$A:$J,7,0)))</f>
        <v/>
      </c>
      <c r="K270" t="str">
        <f>IF(ISERROR(VLOOKUP(A270,Veille!$A:$J,9,0)),"",VLOOKUP(A270,Veille!$A:$J,9,0))</f>
        <v/>
      </c>
      <c r="L270" t="str">
        <f>IF(ISERROR(VLOOKUP(A270,Veille!$A:$J,10,0)),"",VLOOKUP(A270,Veille!$A:$J,10,0))</f>
        <v/>
      </c>
    </row>
    <row r="271" spans="1:12" x14ac:dyDescent="0.25">
      <c r="A271">
        <v>77568</v>
      </c>
      <c r="B271" t="s">
        <v>167</v>
      </c>
      <c r="C271" t="s">
        <v>225</v>
      </c>
      <c r="D271" s="1">
        <v>55.17</v>
      </c>
      <c r="E271" s="1">
        <v>66.2</v>
      </c>
      <c r="F271" s="2">
        <f>IF(ISERROR(VLOOKUP(A271,'Export-tarif-cov-oct-20'!$A:$D,4,0)),"",VLOOKUP(A271,'Export-tarif-cov-oct-20'!$A:$D,4,0))</f>
        <v>43.03</v>
      </c>
      <c r="G271" s="2">
        <f t="shared" si="9"/>
        <v>12.14</v>
      </c>
      <c r="H271" s="3">
        <f t="shared" si="8"/>
        <v>0.22004712706180896</v>
      </c>
      <c r="I271" t="str">
        <f>IF(ISERROR(VLOOKUP(A271,Veille!$A:$J,6,0)),"",VLOOKUP(A271,Veille!$A:$J,6,0))</f>
        <v/>
      </c>
      <c r="J271" t="str">
        <f>IF(ISERROR(VLOOKUP(A271,Veille!$A:$J,7,0)),"",(VLOOKUP(A271,Veille!$A:$J,7,0)))</f>
        <v/>
      </c>
      <c r="K271" t="str">
        <f>IF(ISERROR(VLOOKUP(A271,Veille!$A:$J,9,0)),"",VLOOKUP(A271,Veille!$A:$J,9,0))</f>
        <v/>
      </c>
      <c r="L271" t="str">
        <f>IF(ISERROR(VLOOKUP(A271,Veille!$A:$J,10,0)),"",VLOOKUP(A271,Veille!$A:$J,10,0))</f>
        <v/>
      </c>
    </row>
    <row r="272" spans="1:12" x14ac:dyDescent="0.25">
      <c r="A272">
        <v>11024</v>
      </c>
      <c r="B272" t="s">
        <v>167</v>
      </c>
      <c r="C272" t="s">
        <v>914</v>
      </c>
      <c r="D272" s="1">
        <v>57.49</v>
      </c>
      <c r="E272" s="1">
        <v>68.98</v>
      </c>
      <c r="F272" s="2">
        <f>IF(ISERROR(VLOOKUP(A272,'Export-tarif-cov-oct-20'!$A:$D,4,0)),"",VLOOKUP(A272,'Export-tarif-cov-oct-20'!$A:$D,4,0))</f>
        <v>44.84</v>
      </c>
      <c r="G272" s="2">
        <f t="shared" si="9"/>
        <v>12.649999999999999</v>
      </c>
      <c r="H272" s="3">
        <f t="shared" si="8"/>
        <v>0.22003826752478689</v>
      </c>
      <c r="I272" t="str">
        <f>IF(ISERROR(VLOOKUP(A272,Veille!$A:$J,6,0)),"",VLOOKUP(A272,Veille!$A:$J,6,0))</f>
        <v/>
      </c>
      <c r="J272" t="str">
        <f>IF(ISERROR(VLOOKUP(A272,Veille!$A:$J,7,0)),"",(VLOOKUP(A272,Veille!$A:$J,7,0)))</f>
        <v/>
      </c>
      <c r="K272" t="str">
        <f>IF(ISERROR(VLOOKUP(A272,Veille!$A:$J,9,0)),"",VLOOKUP(A272,Veille!$A:$J,9,0))</f>
        <v/>
      </c>
      <c r="L272" t="str">
        <f>IF(ISERROR(VLOOKUP(A272,Veille!$A:$J,10,0)),"",VLOOKUP(A272,Veille!$A:$J,10,0))</f>
        <v/>
      </c>
    </row>
    <row r="273" spans="1:12" x14ac:dyDescent="0.25">
      <c r="A273">
        <v>87185</v>
      </c>
      <c r="B273" t="s">
        <v>167</v>
      </c>
      <c r="C273" t="s">
        <v>226</v>
      </c>
      <c r="D273" s="1">
        <v>24.18</v>
      </c>
      <c r="E273" s="1">
        <v>29.02</v>
      </c>
      <c r="F273" s="2">
        <f>IF(ISERROR(VLOOKUP(A273,'Export-tarif-cov-oct-20'!$A:$D,4,0)),"",VLOOKUP(A273,'Export-tarif-cov-oct-20'!$A:$D,4,0))</f>
        <v>18.86</v>
      </c>
      <c r="G273" s="2">
        <f t="shared" si="9"/>
        <v>5.32</v>
      </c>
      <c r="H273" s="3">
        <f t="shared" si="8"/>
        <v>0.22001654259718778</v>
      </c>
      <c r="I273" t="str">
        <f>IF(ISERROR(VLOOKUP(A273,Veille!$A:$J,6,0)),"",VLOOKUP(A273,Veille!$A:$J,6,0))</f>
        <v/>
      </c>
      <c r="J273" t="str">
        <f>IF(ISERROR(VLOOKUP(A273,Veille!$A:$J,7,0)),"",(VLOOKUP(A273,Veille!$A:$J,7,0)))</f>
        <v/>
      </c>
      <c r="K273" t="str">
        <f>IF(ISERROR(VLOOKUP(A273,Veille!$A:$J,9,0)),"",VLOOKUP(A273,Veille!$A:$J,9,0))</f>
        <v/>
      </c>
      <c r="L273" t="str">
        <f>IF(ISERROR(VLOOKUP(A273,Veille!$A:$J,10,0)),"",VLOOKUP(A273,Veille!$A:$J,10,0))</f>
        <v/>
      </c>
    </row>
    <row r="274" spans="1:12" x14ac:dyDescent="0.25">
      <c r="A274">
        <v>85843</v>
      </c>
      <c r="B274" t="s">
        <v>167</v>
      </c>
      <c r="C274" t="s">
        <v>915</v>
      </c>
      <c r="D274" s="1">
        <v>38.22</v>
      </c>
      <c r="E274" s="1">
        <v>45.86</v>
      </c>
      <c r="F274" s="2">
        <f>IF(ISERROR(VLOOKUP(A274,'Export-tarif-cov-oct-20'!$A:$D,4,0)),"",VLOOKUP(A274,'Export-tarif-cov-oct-20'!$A:$D,4,0))</f>
        <v>29.81</v>
      </c>
      <c r="G274" s="2">
        <f t="shared" si="9"/>
        <v>8.41</v>
      </c>
      <c r="H274" s="3">
        <f t="shared" si="8"/>
        <v>0.22004186289900576</v>
      </c>
      <c r="I274" t="str">
        <f>IF(ISERROR(VLOOKUP(A274,Veille!$A:$J,6,0)),"",VLOOKUP(A274,Veille!$A:$J,6,0))</f>
        <v/>
      </c>
      <c r="J274" t="str">
        <f>IF(ISERROR(VLOOKUP(A274,Veille!$A:$J,7,0)),"",(VLOOKUP(A274,Veille!$A:$J,7,0)))</f>
        <v/>
      </c>
      <c r="K274" t="str">
        <f>IF(ISERROR(VLOOKUP(A274,Veille!$A:$J,9,0)),"",VLOOKUP(A274,Veille!$A:$J,9,0))</f>
        <v/>
      </c>
      <c r="L274" t="str">
        <f>IF(ISERROR(VLOOKUP(A274,Veille!$A:$J,10,0)),"",VLOOKUP(A274,Veille!$A:$J,10,0))</f>
        <v/>
      </c>
    </row>
    <row r="275" spans="1:12" x14ac:dyDescent="0.25">
      <c r="A275">
        <v>10843</v>
      </c>
      <c r="B275" t="s">
        <v>167</v>
      </c>
      <c r="C275" t="s">
        <v>1017</v>
      </c>
      <c r="D275" s="1">
        <v>44.04</v>
      </c>
      <c r="E275" s="1">
        <v>52.85</v>
      </c>
      <c r="F275" s="2">
        <f>IF(ISERROR(VLOOKUP(A275,'Export-tarif-cov-oct-20'!$A:$D,4,0)),"",VLOOKUP(A275,'Export-tarif-cov-oct-20'!$A:$D,4,0))</f>
        <v>34.35</v>
      </c>
      <c r="G275" s="2">
        <f t="shared" si="9"/>
        <v>9.6899999999999977</v>
      </c>
      <c r="H275" s="3">
        <f t="shared" si="8"/>
        <v>0.22002724795640322</v>
      </c>
      <c r="I275" t="str">
        <f>IF(ISERROR(VLOOKUP(A275,Veille!$A:$J,6,0)),"",VLOOKUP(A275,Veille!$A:$J,6,0))</f>
        <v/>
      </c>
      <c r="J275" t="str">
        <f>IF(ISERROR(VLOOKUP(A275,Veille!$A:$J,7,0)),"",(VLOOKUP(A275,Veille!$A:$J,7,0)))</f>
        <v/>
      </c>
      <c r="K275" t="str">
        <f>IF(ISERROR(VLOOKUP(A275,Veille!$A:$J,9,0)),"",VLOOKUP(A275,Veille!$A:$J,9,0))</f>
        <v/>
      </c>
      <c r="L275" t="str">
        <f>IF(ISERROR(VLOOKUP(A275,Veille!$A:$J,10,0)),"",VLOOKUP(A275,Veille!$A:$J,10,0))</f>
        <v/>
      </c>
    </row>
    <row r="276" spans="1:12" x14ac:dyDescent="0.25">
      <c r="A276">
        <v>60899</v>
      </c>
      <c r="B276" t="s">
        <v>167</v>
      </c>
      <c r="C276" t="s">
        <v>916</v>
      </c>
      <c r="D276" s="1">
        <v>38.22</v>
      </c>
      <c r="E276" s="1">
        <v>45.86</v>
      </c>
      <c r="F276" s="2">
        <f>IF(ISERROR(VLOOKUP(A276,'Export-tarif-cov-oct-20'!$A:$D,4,0)),"",VLOOKUP(A276,'Export-tarif-cov-oct-20'!$A:$D,4,0))</f>
        <v>29.81</v>
      </c>
      <c r="G276" s="2">
        <f t="shared" si="9"/>
        <v>8.41</v>
      </c>
      <c r="H276" s="3">
        <f t="shared" si="8"/>
        <v>0.22004186289900576</v>
      </c>
      <c r="I276" t="str">
        <f>IF(ISERROR(VLOOKUP(A276,Veille!$A:$J,6,0)),"",VLOOKUP(A276,Veille!$A:$J,6,0))</f>
        <v/>
      </c>
      <c r="J276" t="str">
        <f>IF(ISERROR(VLOOKUP(A276,Veille!$A:$J,7,0)),"",(VLOOKUP(A276,Veille!$A:$J,7,0)))</f>
        <v/>
      </c>
      <c r="K276" t="str">
        <f>IF(ISERROR(VLOOKUP(A276,Veille!$A:$J,9,0)),"",VLOOKUP(A276,Veille!$A:$J,9,0))</f>
        <v/>
      </c>
      <c r="L276" t="str">
        <f>IF(ISERROR(VLOOKUP(A276,Veille!$A:$J,10,0)),"",VLOOKUP(A276,Veille!$A:$J,10,0))</f>
        <v/>
      </c>
    </row>
    <row r="277" spans="1:12" x14ac:dyDescent="0.25">
      <c r="A277">
        <v>60884</v>
      </c>
      <c r="B277" t="s">
        <v>167</v>
      </c>
      <c r="C277" t="s">
        <v>227</v>
      </c>
      <c r="D277" s="1">
        <v>55.83</v>
      </c>
      <c r="E277" s="1">
        <v>66.989999999999995</v>
      </c>
      <c r="F277" s="2">
        <f>IF(ISERROR(VLOOKUP(A277,'Export-tarif-cov-oct-20'!$A:$D,4,0)),"",VLOOKUP(A277,'Export-tarif-cov-oct-20'!$A:$D,4,0))</f>
        <v>54.22</v>
      </c>
      <c r="G277" s="2">
        <f t="shared" si="9"/>
        <v>1.6099999999999994</v>
      </c>
      <c r="H277" s="3">
        <f t="shared" si="8"/>
        <v>2.8837542539853118E-2</v>
      </c>
      <c r="I277" t="str">
        <f>IF(ISERROR(VLOOKUP(A277,Veille!$A:$J,6,0)),"",VLOOKUP(A277,Veille!$A:$J,6,0))</f>
        <v/>
      </c>
      <c r="J277" t="str">
        <f>IF(ISERROR(VLOOKUP(A277,Veille!$A:$J,7,0)),"",(VLOOKUP(A277,Veille!$A:$J,7,0)))</f>
        <v/>
      </c>
      <c r="K277" t="str">
        <f>IF(ISERROR(VLOOKUP(A277,Veille!$A:$J,9,0)),"",VLOOKUP(A277,Veille!$A:$J,9,0))</f>
        <v/>
      </c>
      <c r="L277" t="str">
        <f>IF(ISERROR(VLOOKUP(A277,Veille!$A:$J,10,0)),"",VLOOKUP(A277,Veille!$A:$J,10,0))</f>
        <v/>
      </c>
    </row>
    <row r="278" spans="1:12" x14ac:dyDescent="0.25">
      <c r="A278">
        <v>60865</v>
      </c>
      <c r="B278" t="s">
        <v>167</v>
      </c>
      <c r="C278" t="s">
        <v>228</v>
      </c>
      <c r="D278" s="1">
        <v>18.510000000000002</v>
      </c>
      <c r="E278" s="1">
        <v>22.22</v>
      </c>
      <c r="F278" s="2">
        <f>IF(ISERROR(VLOOKUP(A278,'Export-tarif-cov-oct-20'!$A:$D,4,0)),"",VLOOKUP(A278,'Export-tarif-cov-oct-20'!$A:$D,4,0))</f>
        <v>14.44</v>
      </c>
      <c r="G278" s="2">
        <f t="shared" si="9"/>
        <v>4.0700000000000021</v>
      </c>
      <c r="H278" s="3">
        <f t="shared" si="8"/>
        <v>0.21988114532685044</v>
      </c>
      <c r="I278" t="str">
        <f>IF(ISERROR(VLOOKUP(A278,Veille!$A:$J,6,0)),"",VLOOKUP(A278,Veille!$A:$J,6,0))</f>
        <v/>
      </c>
      <c r="J278" t="str">
        <f>IF(ISERROR(VLOOKUP(A278,Veille!$A:$J,7,0)),"",(VLOOKUP(A278,Veille!$A:$J,7,0)))</f>
        <v/>
      </c>
      <c r="K278" t="str">
        <f>IF(ISERROR(VLOOKUP(A278,Veille!$A:$J,9,0)),"",VLOOKUP(A278,Veille!$A:$J,9,0))</f>
        <v/>
      </c>
      <c r="L278" t="str">
        <f>IF(ISERROR(VLOOKUP(A278,Veille!$A:$J,10,0)),"",VLOOKUP(A278,Veille!$A:$J,10,0))</f>
        <v/>
      </c>
    </row>
    <row r="279" spans="1:12" x14ac:dyDescent="0.25">
      <c r="A279">
        <v>60870</v>
      </c>
      <c r="B279" t="s">
        <v>167</v>
      </c>
      <c r="C279" t="s">
        <v>229</v>
      </c>
      <c r="D279" s="1">
        <v>40.72</v>
      </c>
      <c r="E279" s="1">
        <v>48.86</v>
      </c>
      <c r="F279" s="2">
        <f>IF(ISERROR(VLOOKUP(A279,'Export-tarif-cov-oct-20'!$A:$D,4,0)),"",VLOOKUP(A279,'Export-tarif-cov-oct-20'!$A:$D,4,0))</f>
        <v>31.76</v>
      </c>
      <c r="G279" s="2">
        <f t="shared" si="9"/>
        <v>8.9599999999999973</v>
      </c>
      <c r="H279" s="3">
        <f t="shared" si="8"/>
        <v>0.22003929273084474</v>
      </c>
      <c r="I279" t="str">
        <f>IF(ISERROR(VLOOKUP(A279,Veille!$A:$J,6,0)),"",VLOOKUP(A279,Veille!$A:$J,6,0))</f>
        <v/>
      </c>
      <c r="J279" t="str">
        <f>IF(ISERROR(VLOOKUP(A279,Veille!$A:$J,7,0)),"",(VLOOKUP(A279,Veille!$A:$J,7,0)))</f>
        <v/>
      </c>
      <c r="K279" t="str">
        <f>IF(ISERROR(VLOOKUP(A279,Veille!$A:$J,9,0)),"",VLOOKUP(A279,Veille!$A:$J,9,0))</f>
        <v/>
      </c>
      <c r="L279" t="str">
        <f>IF(ISERROR(VLOOKUP(A279,Veille!$A:$J,10,0)),"",VLOOKUP(A279,Veille!$A:$J,10,0))</f>
        <v/>
      </c>
    </row>
    <row r="280" spans="1:12" x14ac:dyDescent="0.25">
      <c r="A280">
        <v>45237</v>
      </c>
      <c r="B280" t="s">
        <v>167</v>
      </c>
      <c r="C280" t="s">
        <v>230</v>
      </c>
      <c r="D280" s="1">
        <v>57.46</v>
      </c>
      <c r="E280" s="1">
        <v>68.95</v>
      </c>
      <c r="F280" s="2">
        <f>IF(ISERROR(VLOOKUP(A280,'Export-tarif-cov-oct-20'!$A:$D,4,0)),"",VLOOKUP(A280,'Export-tarif-cov-oct-20'!$A:$D,4,0))</f>
        <v>55.89</v>
      </c>
      <c r="G280" s="2">
        <f t="shared" si="9"/>
        <v>1.5700000000000003</v>
      </c>
      <c r="H280" s="3">
        <f t="shared" si="8"/>
        <v>2.7323355377654023E-2</v>
      </c>
      <c r="I280" t="str">
        <f>IF(ISERROR(VLOOKUP(A280,Veille!$A:$J,6,0)),"",VLOOKUP(A280,Veille!$A:$J,6,0))</f>
        <v/>
      </c>
      <c r="J280" t="str">
        <f>IF(ISERROR(VLOOKUP(A280,Veille!$A:$J,7,0)),"",(VLOOKUP(A280,Veille!$A:$J,7,0)))</f>
        <v/>
      </c>
      <c r="K280" t="str">
        <f>IF(ISERROR(VLOOKUP(A280,Veille!$A:$J,9,0)),"",VLOOKUP(A280,Veille!$A:$J,9,0))</f>
        <v/>
      </c>
      <c r="L280" t="str">
        <f>IF(ISERROR(VLOOKUP(A280,Veille!$A:$J,10,0)),"",VLOOKUP(A280,Veille!$A:$J,10,0))</f>
        <v/>
      </c>
    </row>
    <row r="281" spans="1:12" x14ac:dyDescent="0.25">
      <c r="A281">
        <v>50595</v>
      </c>
      <c r="B281" t="s">
        <v>167</v>
      </c>
      <c r="C281" t="s">
        <v>231</v>
      </c>
      <c r="D281" s="1">
        <v>20.56</v>
      </c>
      <c r="E281" s="1">
        <v>24.68</v>
      </c>
      <c r="F281" s="2">
        <f>IF(ISERROR(VLOOKUP(A281,'Export-tarif-cov-oct-20'!$A:$D,4,0)),"",VLOOKUP(A281,'Export-tarif-cov-oct-20'!$A:$D,4,0))</f>
        <v>16.04</v>
      </c>
      <c r="G281" s="2">
        <f t="shared" si="9"/>
        <v>4.5199999999999996</v>
      </c>
      <c r="H281" s="3">
        <f t="shared" si="8"/>
        <v>0.21984435797665369</v>
      </c>
      <c r="I281" t="str">
        <f>IF(ISERROR(VLOOKUP(A281,Veille!$A:$J,6,0)),"",VLOOKUP(A281,Veille!$A:$J,6,0))</f>
        <v/>
      </c>
      <c r="J281" t="str">
        <f>IF(ISERROR(VLOOKUP(A281,Veille!$A:$J,7,0)),"",(VLOOKUP(A281,Veille!$A:$J,7,0)))</f>
        <v/>
      </c>
      <c r="K281" t="str">
        <f>IF(ISERROR(VLOOKUP(A281,Veille!$A:$J,9,0)),"",VLOOKUP(A281,Veille!$A:$J,9,0))</f>
        <v/>
      </c>
      <c r="L281" t="str">
        <f>IF(ISERROR(VLOOKUP(A281,Veille!$A:$J,10,0)),"",VLOOKUP(A281,Veille!$A:$J,10,0))</f>
        <v/>
      </c>
    </row>
    <row r="282" spans="1:12" x14ac:dyDescent="0.25">
      <c r="A282">
        <v>50600</v>
      </c>
      <c r="B282" t="s">
        <v>167</v>
      </c>
      <c r="C282" t="s">
        <v>232</v>
      </c>
      <c r="D282" s="1">
        <v>35.75</v>
      </c>
      <c r="E282" s="1">
        <v>42.9</v>
      </c>
      <c r="F282" s="2">
        <f>IF(ISERROR(VLOOKUP(A282,'Export-tarif-cov-oct-20'!$A:$D,4,0)),"",VLOOKUP(A282,'Export-tarif-cov-oct-20'!$A:$D,4,0))</f>
        <v>31.97</v>
      </c>
      <c r="G282" s="2">
        <f t="shared" si="9"/>
        <v>3.7800000000000011</v>
      </c>
      <c r="H282" s="3">
        <f t="shared" si="8"/>
        <v>0.10573426573426577</v>
      </c>
      <c r="I282" t="str">
        <f>IF(ISERROR(VLOOKUP(A282,Veille!$A:$J,6,0)),"",VLOOKUP(A282,Veille!$A:$J,6,0))</f>
        <v/>
      </c>
      <c r="J282" t="str">
        <f>IF(ISERROR(VLOOKUP(A282,Veille!$A:$J,7,0)),"",(VLOOKUP(A282,Veille!$A:$J,7,0)))</f>
        <v/>
      </c>
      <c r="K282" t="str">
        <f>IF(ISERROR(VLOOKUP(A282,Veille!$A:$J,9,0)),"",VLOOKUP(A282,Veille!$A:$J,9,0))</f>
        <v/>
      </c>
      <c r="L282" t="str">
        <f>IF(ISERROR(VLOOKUP(A282,Veille!$A:$J,10,0)),"",VLOOKUP(A282,Veille!$A:$J,10,0))</f>
        <v/>
      </c>
    </row>
    <row r="283" spans="1:12" x14ac:dyDescent="0.25">
      <c r="A283">
        <v>45222</v>
      </c>
      <c r="B283" t="s">
        <v>167</v>
      </c>
      <c r="C283" t="s">
        <v>233</v>
      </c>
      <c r="D283" s="1">
        <v>58.25</v>
      </c>
      <c r="E283" s="1">
        <v>69.900000000000006</v>
      </c>
      <c r="F283" s="2">
        <f>IF(ISERROR(VLOOKUP(A283,'Export-tarif-cov-oct-20'!$A:$D,4,0)),"",VLOOKUP(A283,'Export-tarif-cov-oct-20'!$A:$D,4,0))</f>
        <v>55.89</v>
      </c>
      <c r="G283" s="2">
        <f t="shared" si="9"/>
        <v>2.3599999999999994</v>
      </c>
      <c r="H283" s="3">
        <f t="shared" si="8"/>
        <v>4.051502145922746E-2</v>
      </c>
      <c r="I283" t="str">
        <f>IF(ISERROR(VLOOKUP(A283,Veille!$A:$J,6,0)),"",VLOOKUP(A283,Veille!$A:$J,6,0))</f>
        <v/>
      </c>
      <c r="J283" t="str">
        <f>IF(ISERROR(VLOOKUP(A283,Veille!$A:$J,7,0)),"",(VLOOKUP(A283,Veille!$A:$J,7,0)))</f>
        <v/>
      </c>
      <c r="K283" t="str">
        <f>IF(ISERROR(VLOOKUP(A283,Veille!$A:$J,9,0)),"",VLOOKUP(A283,Veille!$A:$J,9,0))</f>
        <v/>
      </c>
      <c r="L283" t="str">
        <f>IF(ISERROR(VLOOKUP(A283,Veille!$A:$J,10,0)),"",VLOOKUP(A283,Veille!$A:$J,10,0))</f>
        <v/>
      </c>
    </row>
    <row r="284" spans="1:12" x14ac:dyDescent="0.25">
      <c r="A284">
        <v>10844</v>
      </c>
      <c r="B284" t="s">
        <v>167</v>
      </c>
      <c r="C284" t="s">
        <v>1018</v>
      </c>
      <c r="D284" s="1">
        <v>44.04</v>
      </c>
      <c r="E284" s="1">
        <v>52.85</v>
      </c>
      <c r="F284" s="2">
        <f>IF(ISERROR(VLOOKUP(A284,'Export-tarif-cov-oct-20'!$A:$D,4,0)),"",VLOOKUP(A284,'Export-tarif-cov-oct-20'!$A:$D,4,0))</f>
        <v>34.35</v>
      </c>
      <c r="G284" s="2">
        <f t="shared" si="9"/>
        <v>9.6899999999999977</v>
      </c>
      <c r="H284" s="3">
        <f t="shared" si="8"/>
        <v>0.22002724795640322</v>
      </c>
      <c r="I284" t="str">
        <f>IF(ISERROR(VLOOKUP(A284,Veille!$A:$J,6,0)),"",VLOOKUP(A284,Veille!$A:$J,6,0))</f>
        <v/>
      </c>
      <c r="J284" t="str">
        <f>IF(ISERROR(VLOOKUP(A284,Veille!$A:$J,7,0)),"",(VLOOKUP(A284,Veille!$A:$J,7,0)))</f>
        <v/>
      </c>
      <c r="K284" t="str">
        <f>IF(ISERROR(VLOOKUP(A284,Veille!$A:$J,9,0)),"",VLOOKUP(A284,Veille!$A:$J,9,0))</f>
        <v/>
      </c>
      <c r="L284" t="str">
        <f>IF(ISERROR(VLOOKUP(A284,Veille!$A:$J,10,0)),"",VLOOKUP(A284,Veille!$A:$J,10,0))</f>
        <v/>
      </c>
    </row>
    <row r="285" spans="1:12" x14ac:dyDescent="0.25">
      <c r="A285">
        <v>74026</v>
      </c>
      <c r="B285" t="s">
        <v>167</v>
      </c>
      <c r="C285" t="s">
        <v>234</v>
      </c>
      <c r="D285" s="1">
        <v>59.99</v>
      </c>
      <c r="E285" s="1">
        <v>71.989999999999995</v>
      </c>
      <c r="F285" s="2">
        <f>IF(ISERROR(VLOOKUP(A285,'Export-tarif-cov-oct-20'!$A:$D,4,0)),"",VLOOKUP(A285,'Export-tarif-cov-oct-20'!$A:$D,4,0))</f>
        <v>57.21</v>
      </c>
      <c r="G285" s="2">
        <f t="shared" si="9"/>
        <v>2.7800000000000011</v>
      </c>
      <c r="H285" s="3">
        <f t="shared" si="8"/>
        <v>4.6341056842807149E-2</v>
      </c>
      <c r="I285" t="str">
        <f>IF(ISERROR(VLOOKUP(A285,Veille!$A:$J,6,0)),"",VLOOKUP(A285,Veille!$A:$J,6,0))</f>
        <v/>
      </c>
      <c r="J285" t="str">
        <f>IF(ISERROR(VLOOKUP(A285,Veille!$A:$J,7,0)),"",(VLOOKUP(A285,Veille!$A:$J,7,0)))</f>
        <v/>
      </c>
      <c r="K285" t="str">
        <f>IF(ISERROR(VLOOKUP(A285,Veille!$A:$J,9,0)),"",VLOOKUP(A285,Veille!$A:$J,9,0))</f>
        <v/>
      </c>
      <c r="L285" t="str">
        <f>IF(ISERROR(VLOOKUP(A285,Veille!$A:$J,10,0)),"",VLOOKUP(A285,Veille!$A:$J,10,0))</f>
        <v/>
      </c>
    </row>
    <row r="286" spans="1:12" x14ac:dyDescent="0.25">
      <c r="A286">
        <v>74045</v>
      </c>
      <c r="B286" t="s">
        <v>167</v>
      </c>
      <c r="C286" t="s">
        <v>235</v>
      </c>
      <c r="D286" s="1">
        <v>20.79</v>
      </c>
      <c r="E286" s="1">
        <v>24.95</v>
      </c>
      <c r="F286" s="2">
        <f>IF(ISERROR(VLOOKUP(A286,'Export-tarif-cov-oct-20'!$A:$D,4,0)),"",VLOOKUP(A286,'Export-tarif-cov-oct-20'!$A:$D,4,0))</f>
        <v>16.22</v>
      </c>
      <c r="G286" s="2">
        <f t="shared" si="9"/>
        <v>4.57</v>
      </c>
      <c r="H286" s="3">
        <f t="shared" si="8"/>
        <v>0.21981721981721983</v>
      </c>
      <c r="I286" t="str">
        <f>IF(ISERROR(VLOOKUP(A286,Veille!$A:$J,6,0)),"",VLOOKUP(A286,Veille!$A:$J,6,0))</f>
        <v/>
      </c>
      <c r="J286" t="str">
        <f>IF(ISERROR(VLOOKUP(A286,Veille!$A:$J,7,0)),"",(VLOOKUP(A286,Veille!$A:$J,7,0)))</f>
        <v/>
      </c>
      <c r="K286" t="str">
        <f>IF(ISERROR(VLOOKUP(A286,Veille!$A:$J,9,0)),"",VLOOKUP(A286,Veille!$A:$J,9,0))</f>
        <v/>
      </c>
      <c r="L286" t="str">
        <f>IF(ISERROR(VLOOKUP(A286,Veille!$A:$J,10,0)),"",VLOOKUP(A286,Veille!$A:$J,10,0))</f>
        <v/>
      </c>
    </row>
    <row r="287" spans="1:12" x14ac:dyDescent="0.25">
      <c r="A287">
        <v>74037</v>
      </c>
      <c r="B287" t="s">
        <v>167</v>
      </c>
      <c r="C287" t="s">
        <v>236</v>
      </c>
      <c r="D287" s="1">
        <v>35.83</v>
      </c>
      <c r="E287" s="1">
        <v>42.99</v>
      </c>
      <c r="F287" s="2">
        <f>IF(ISERROR(VLOOKUP(A287,'Export-tarif-cov-oct-20'!$A:$D,4,0)),"",VLOOKUP(A287,'Export-tarif-cov-oct-20'!$A:$D,4,0))</f>
        <v>32.19</v>
      </c>
      <c r="G287" s="2">
        <f t="shared" si="9"/>
        <v>3.6400000000000006</v>
      </c>
      <c r="H287" s="3">
        <f t="shared" si="8"/>
        <v>0.10159084566006142</v>
      </c>
      <c r="I287" t="str">
        <f>IF(ISERROR(VLOOKUP(A287,Veille!$A:$J,6,0)),"",VLOOKUP(A287,Veille!$A:$J,6,0))</f>
        <v/>
      </c>
      <c r="J287" t="str">
        <f>IF(ISERROR(VLOOKUP(A287,Veille!$A:$J,7,0)),"",(VLOOKUP(A287,Veille!$A:$J,7,0)))</f>
        <v/>
      </c>
      <c r="K287" t="str">
        <f>IF(ISERROR(VLOOKUP(A287,Veille!$A:$J,9,0)),"",VLOOKUP(A287,Veille!$A:$J,9,0))</f>
        <v/>
      </c>
      <c r="L287" t="str">
        <f>IF(ISERROR(VLOOKUP(A287,Veille!$A:$J,10,0)),"",VLOOKUP(A287,Veille!$A:$J,10,0))</f>
        <v/>
      </c>
    </row>
    <row r="288" spans="1:12" x14ac:dyDescent="0.25">
      <c r="A288">
        <v>11714</v>
      </c>
      <c r="B288" t="s">
        <v>167</v>
      </c>
      <c r="C288" t="s">
        <v>237</v>
      </c>
      <c r="D288" s="1">
        <v>64.900000000000006</v>
      </c>
      <c r="E288" s="1">
        <v>77.88</v>
      </c>
      <c r="F288" s="2">
        <f>IF(ISERROR(VLOOKUP(A288,'Export-tarif-cov-oct-20'!$A:$D,4,0)),"",VLOOKUP(A288,'Export-tarif-cov-oct-20'!$A:$D,4,0))</f>
        <v>50.62</v>
      </c>
      <c r="G288" s="2">
        <f t="shared" si="9"/>
        <v>14.280000000000008</v>
      </c>
      <c r="H288" s="3">
        <f t="shared" ref="H288:H351" si="10">G288/D288</f>
        <v>0.22003081664098623</v>
      </c>
      <c r="I288" t="str">
        <f>IF(ISERROR(VLOOKUP(A288,Veille!$A:$J,6,0)),"",VLOOKUP(A288,Veille!$A:$J,6,0))</f>
        <v/>
      </c>
      <c r="J288" t="str">
        <f>IF(ISERROR(VLOOKUP(A288,Veille!$A:$J,7,0)),"",(VLOOKUP(A288,Veille!$A:$J,7,0)))</f>
        <v/>
      </c>
      <c r="K288" t="str">
        <f>IF(ISERROR(VLOOKUP(A288,Veille!$A:$J,9,0)),"",VLOOKUP(A288,Veille!$A:$J,9,0))</f>
        <v/>
      </c>
      <c r="L288" t="str">
        <f>IF(ISERROR(VLOOKUP(A288,Veille!$A:$J,10,0)),"",VLOOKUP(A288,Veille!$A:$J,10,0))</f>
        <v/>
      </c>
    </row>
    <row r="289" spans="1:12" x14ac:dyDescent="0.25">
      <c r="A289">
        <v>11715</v>
      </c>
      <c r="B289" t="s">
        <v>167</v>
      </c>
      <c r="C289" t="s">
        <v>238</v>
      </c>
      <c r="D289" s="1">
        <v>16.170000000000002</v>
      </c>
      <c r="E289" s="1">
        <v>19.399999999999999</v>
      </c>
      <c r="F289" s="2">
        <f>IF(ISERROR(VLOOKUP(A289,'Export-tarif-cov-oct-20'!$A:$D,4,0)),"",VLOOKUP(A289,'Export-tarif-cov-oct-20'!$A:$D,4,0))</f>
        <v>12.61</v>
      </c>
      <c r="G289" s="2">
        <f t="shared" si="9"/>
        <v>3.5600000000000023</v>
      </c>
      <c r="H289" s="3">
        <f t="shared" si="10"/>
        <v>0.22016079158936314</v>
      </c>
      <c r="I289" t="str">
        <f>IF(ISERROR(VLOOKUP(A289,Veille!$A:$J,6,0)),"",VLOOKUP(A289,Veille!$A:$J,6,0))</f>
        <v/>
      </c>
      <c r="J289" t="str">
        <f>IF(ISERROR(VLOOKUP(A289,Veille!$A:$J,7,0)),"",(VLOOKUP(A289,Veille!$A:$J,7,0)))</f>
        <v/>
      </c>
      <c r="K289" t="str">
        <f>IF(ISERROR(VLOOKUP(A289,Veille!$A:$J,9,0)),"",VLOOKUP(A289,Veille!$A:$J,9,0))</f>
        <v/>
      </c>
      <c r="L289" t="str">
        <f>IF(ISERROR(VLOOKUP(A289,Veille!$A:$J,10,0)),"",VLOOKUP(A289,Veille!$A:$J,10,0))</f>
        <v/>
      </c>
    </row>
    <row r="290" spans="1:12" x14ac:dyDescent="0.25">
      <c r="A290">
        <v>40383</v>
      </c>
      <c r="B290" t="s">
        <v>167</v>
      </c>
      <c r="C290" t="s">
        <v>917</v>
      </c>
      <c r="D290" s="1">
        <v>38.229999999999997</v>
      </c>
      <c r="E290" s="1">
        <v>45.88</v>
      </c>
      <c r="F290" s="2">
        <f>IF(ISERROR(VLOOKUP(A290,'Export-tarif-cov-oct-20'!$A:$D,4,0)),"",VLOOKUP(A290,'Export-tarif-cov-oct-20'!$A:$D,4,0))</f>
        <v>29.82</v>
      </c>
      <c r="G290" s="2">
        <f t="shared" si="9"/>
        <v>8.4099999999999966</v>
      </c>
      <c r="H290" s="3">
        <f t="shared" si="10"/>
        <v>0.21998430551922568</v>
      </c>
      <c r="I290" t="str">
        <f>IF(ISERROR(VLOOKUP(A290,Veille!$A:$J,6,0)),"",VLOOKUP(A290,Veille!$A:$J,6,0))</f>
        <v/>
      </c>
      <c r="J290" t="str">
        <f>IF(ISERROR(VLOOKUP(A290,Veille!$A:$J,7,0)),"",(VLOOKUP(A290,Veille!$A:$J,7,0)))</f>
        <v/>
      </c>
      <c r="K290" t="str">
        <f>IF(ISERROR(VLOOKUP(A290,Veille!$A:$J,9,0)),"",VLOOKUP(A290,Veille!$A:$J,9,0))</f>
        <v/>
      </c>
      <c r="L290" t="str">
        <f>IF(ISERROR(VLOOKUP(A290,Veille!$A:$J,10,0)),"",VLOOKUP(A290,Veille!$A:$J,10,0))</f>
        <v/>
      </c>
    </row>
    <row r="291" spans="1:12" x14ac:dyDescent="0.25">
      <c r="A291">
        <v>41504</v>
      </c>
      <c r="B291" t="s">
        <v>167</v>
      </c>
      <c r="C291" t="s">
        <v>918</v>
      </c>
      <c r="D291" s="1">
        <v>34.409999999999997</v>
      </c>
      <c r="E291" s="1">
        <v>41.29</v>
      </c>
      <c r="F291" s="2">
        <f>IF(ISERROR(VLOOKUP(A291,'Export-tarif-cov-oct-20'!$A:$D,4,0)),"",VLOOKUP(A291,'Export-tarif-cov-oct-20'!$A:$D,4,0))</f>
        <v>26.84</v>
      </c>
      <c r="G291" s="2">
        <f t="shared" si="9"/>
        <v>7.5699999999999967</v>
      </c>
      <c r="H291" s="3">
        <f t="shared" si="10"/>
        <v>0.21999418773612314</v>
      </c>
      <c r="I291" t="str">
        <f>IF(ISERROR(VLOOKUP(A291,Veille!$A:$J,6,0)),"",VLOOKUP(A291,Veille!$A:$J,6,0))</f>
        <v/>
      </c>
      <c r="J291" t="str">
        <f>IF(ISERROR(VLOOKUP(A291,Veille!$A:$J,7,0)),"",(VLOOKUP(A291,Veille!$A:$J,7,0)))</f>
        <v/>
      </c>
      <c r="K291" t="str">
        <f>IF(ISERROR(VLOOKUP(A291,Veille!$A:$J,9,0)),"",VLOOKUP(A291,Veille!$A:$J,9,0))</f>
        <v/>
      </c>
      <c r="L291" t="str">
        <f>IF(ISERROR(VLOOKUP(A291,Veille!$A:$J,10,0)),"",VLOOKUP(A291,Veille!$A:$J,10,0))</f>
        <v/>
      </c>
    </row>
    <row r="292" spans="1:12" x14ac:dyDescent="0.25">
      <c r="A292">
        <v>10846</v>
      </c>
      <c r="B292" t="s">
        <v>167</v>
      </c>
      <c r="C292" t="s">
        <v>1019</v>
      </c>
      <c r="D292" s="1">
        <v>44.04</v>
      </c>
      <c r="E292" s="1">
        <v>52.85</v>
      </c>
      <c r="F292" s="2">
        <f>IF(ISERROR(VLOOKUP(A292,'Export-tarif-cov-oct-20'!$A:$D,4,0)),"",VLOOKUP(A292,'Export-tarif-cov-oct-20'!$A:$D,4,0))</f>
        <v>34.35</v>
      </c>
      <c r="G292" s="2">
        <f t="shared" si="9"/>
        <v>9.6899999999999977</v>
      </c>
      <c r="H292" s="3">
        <f t="shared" si="10"/>
        <v>0.22002724795640322</v>
      </c>
      <c r="I292" t="str">
        <f>IF(ISERROR(VLOOKUP(A292,Veille!$A:$J,6,0)),"",VLOOKUP(A292,Veille!$A:$J,6,0))</f>
        <v/>
      </c>
      <c r="J292" t="str">
        <f>IF(ISERROR(VLOOKUP(A292,Veille!$A:$J,7,0)),"",(VLOOKUP(A292,Veille!$A:$J,7,0)))</f>
        <v/>
      </c>
      <c r="K292" t="str">
        <f>IF(ISERROR(VLOOKUP(A292,Veille!$A:$J,9,0)),"",VLOOKUP(A292,Veille!$A:$J,9,0))</f>
        <v/>
      </c>
      <c r="L292" t="str">
        <f>IF(ISERROR(VLOOKUP(A292,Veille!$A:$J,10,0)),"",VLOOKUP(A292,Veille!$A:$J,10,0))</f>
        <v/>
      </c>
    </row>
    <row r="293" spans="1:12" x14ac:dyDescent="0.25">
      <c r="A293">
        <v>78879</v>
      </c>
      <c r="B293" t="s">
        <v>167</v>
      </c>
      <c r="C293" t="s">
        <v>919</v>
      </c>
      <c r="D293" s="1">
        <v>38.22</v>
      </c>
      <c r="E293" s="1">
        <v>45.86</v>
      </c>
      <c r="F293" s="2">
        <f>IF(ISERROR(VLOOKUP(A293,'Export-tarif-cov-oct-20'!$A:$D,4,0)),"",VLOOKUP(A293,'Export-tarif-cov-oct-20'!$A:$D,4,0))</f>
        <v>29.81</v>
      </c>
      <c r="G293" s="2">
        <f t="shared" si="9"/>
        <v>8.41</v>
      </c>
      <c r="H293" s="3">
        <f t="shared" si="10"/>
        <v>0.22004186289900576</v>
      </c>
      <c r="I293" t="str">
        <f>IF(ISERROR(VLOOKUP(A293,Veille!$A:$J,6,0)),"",VLOOKUP(A293,Veille!$A:$J,6,0))</f>
        <v/>
      </c>
      <c r="J293" t="str">
        <f>IF(ISERROR(VLOOKUP(A293,Veille!$A:$J,7,0)),"",(VLOOKUP(A293,Veille!$A:$J,7,0)))</f>
        <v/>
      </c>
      <c r="K293" t="str">
        <f>IF(ISERROR(VLOOKUP(A293,Veille!$A:$J,9,0)),"",VLOOKUP(A293,Veille!$A:$J,9,0))</f>
        <v/>
      </c>
      <c r="L293" t="str">
        <f>IF(ISERROR(VLOOKUP(A293,Veille!$A:$J,10,0)),"",VLOOKUP(A293,Veille!$A:$J,10,0))</f>
        <v/>
      </c>
    </row>
    <row r="294" spans="1:12" x14ac:dyDescent="0.25">
      <c r="A294">
        <v>78917</v>
      </c>
      <c r="B294" t="s">
        <v>167</v>
      </c>
      <c r="C294" t="s">
        <v>239</v>
      </c>
      <c r="D294" s="1">
        <v>16.600000000000001</v>
      </c>
      <c r="E294" s="1">
        <v>19.920000000000002</v>
      </c>
      <c r="F294" s="2">
        <f>IF(ISERROR(VLOOKUP(A294,'Export-tarif-cov-oct-20'!$A:$D,4,0)),"",VLOOKUP(A294,'Export-tarif-cov-oct-20'!$A:$D,4,0))</f>
        <v>12.95</v>
      </c>
      <c r="G294" s="2">
        <f t="shared" si="9"/>
        <v>3.6500000000000021</v>
      </c>
      <c r="H294" s="3">
        <f t="shared" si="10"/>
        <v>0.21987951807228925</v>
      </c>
      <c r="I294" t="str">
        <f>IF(ISERROR(VLOOKUP(A294,Veille!$A:$J,6,0)),"",VLOOKUP(A294,Veille!$A:$J,6,0))</f>
        <v/>
      </c>
      <c r="J294" t="str">
        <f>IF(ISERROR(VLOOKUP(A294,Veille!$A:$J,7,0)),"",(VLOOKUP(A294,Veille!$A:$J,7,0)))</f>
        <v/>
      </c>
      <c r="K294" t="str">
        <f>IF(ISERROR(VLOOKUP(A294,Veille!$A:$J,9,0)),"",VLOOKUP(A294,Veille!$A:$J,9,0))</f>
        <v/>
      </c>
      <c r="L294" t="str">
        <f>IF(ISERROR(VLOOKUP(A294,Veille!$A:$J,10,0)),"",VLOOKUP(A294,Veille!$A:$J,10,0))</f>
        <v/>
      </c>
    </row>
    <row r="295" spans="1:12" x14ac:dyDescent="0.25">
      <c r="A295">
        <v>78898</v>
      </c>
      <c r="B295" t="s">
        <v>167</v>
      </c>
      <c r="C295" t="s">
        <v>240</v>
      </c>
      <c r="D295" s="1">
        <v>60.75</v>
      </c>
      <c r="E295" s="1">
        <v>72.900000000000006</v>
      </c>
      <c r="F295" s="2">
        <f>IF(ISERROR(VLOOKUP(A295,'Export-tarif-cov-oct-20'!$A:$D,4,0)),"",VLOOKUP(A295,'Export-tarif-cov-oct-20'!$A:$D,4,0))</f>
        <v>56.89</v>
      </c>
      <c r="G295" s="2">
        <f t="shared" si="9"/>
        <v>3.8599999999999994</v>
      </c>
      <c r="H295" s="3">
        <f t="shared" si="10"/>
        <v>6.3539094650205755E-2</v>
      </c>
      <c r="I295" t="str">
        <f>IF(ISERROR(VLOOKUP(A295,Veille!$A:$J,6,0)),"",VLOOKUP(A295,Veille!$A:$J,6,0))</f>
        <v/>
      </c>
      <c r="J295" t="str">
        <f>IF(ISERROR(VLOOKUP(A295,Veille!$A:$J,7,0)),"",(VLOOKUP(A295,Veille!$A:$J,7,0)))</f>
        <v/>
      </c>
      <c r="K295" t="str">
        <f>IF(ISERROR(VLOOKUP(A295,Veille!$A:$J,9,0)),"",VLOOKUP(A295,Veille!$A:$J,9,0))</f>
        <v/>
      </c>
      <c r="L295" t="str">
        <f>IF(ISERROR(VLOOKUP(A295,Veille!$A:$J,10,0)),"",VLOOKUP(A295,Veille!$A:$J,10,0))</f>
        <v/>
      </c>
    </row>
    <row r="296" spans="1:12" x14ac:dyDescent="0.25">
      <c r="A296">
        <v>78902</v>
      </c>
      <c r="B296" t="s">
        <v>167</v>
      </c>
      <c r="C296" t="s">
        <v>241</v>
      </c>
      <c r="D296" s="1">
        <v>39.159999999999997</v>
      </c>
      <c r="E296" s="1">
        <v>46.99</v>
      </c>
      <c r="F296" s="2">
        <f>IF(ISERROR(VLOOKUP(A296,'Export-tarif-cov-oct-20'!$A:$D,4,0)),"",VLOOKUP(A296,'Export-tarif-cov-oct-20'!$A:$D,4,0))</f>
        <v>36.47</v>
      </c>
      <c r="G296" s="2">
        <f t="shared" si="9"/>
        <v>2.6899999999999977</v>
      </c>
      <c r="H296" s="3">
        <f t="shared" si="10"/>
        <v>6.8692543411644477E-2</v>
      </c>
      <c r="I296" t="str">
        <f>IF(ISERROR(VLOOKUP(A296,Veille!$A:$J,6,0)),"",VLOOKUP(A296,Veille!$A:$J,6,0))</f>
        <v/>
      </c>
      <c r="J296" t="str">
        <f>IF(ISERROR(VLOOKUP(A296,Veille!$A:$J,7,0)),"",(VLOOKUP(A296,Veille!$A:$J,7,0)))</f>
        <v/>
      </c>
      <c r="K296" t="str">
        <f>IF(ISERROR(VLOOKUP(A296,Veille!$A:$J,9,0)),"",VLOOKUP(A296,Veille!$A:$J,9,0))</f>
        <v/>
      </c>
      <c r="L296" t="str">
        <f>IF(ISERROR(VLOOKUP(A296,Veille!$A:$J,10,0)),"",VLOOKUP(A296,Veille!$A:$J,10,0))</f>
        <v/>
      </c>
    </row>
    <row r="297" spans="1:12" x14ac:dyDescent="0.25">
      <c r="A297">
        <v>10845</v>
      </c>
      <c r="B297" t="s">
        <v>167</v>
      </c>
      <c r="C297" t="s">
        <v>1020</v>
      </c>
      <c r="D297" s="1">
        <v>44.04</v>
      </c>
      <c r="E297" s="1">
        <v>52.85</v>
      </c>
      <c r="F297" s="2">
        <f>IF(ISERROR(VLOOKUP(A297,'Export-tarif-cov-oct-20'!$A:$D,4,0)),"",VLOOKUP(A297,'Export-tarif-cov-oct-20'!$A:$D,4,0))</f>
        <v>34.35</v>
      </c>
      <c r="G297" s="2">
        <f t="shared" si="9"/>
        <v>9.6899999999999977</v>
      </c>
      <c r="H297" s="3">
        <f t="shared" si="10"/>
        <v>0.22002724795640322</v>
      </c>
      <c r="I297" t="str">
        <f>IF(ISERROR(VLOOKUP(A297,Veille!$A:$J,6,0)),"",VLOOKUP(A297,Veille!$A:$J,6,0))</f>
        <v/>
      </c>
      <c r="J297" t="str">
        <f>IF(ISERROR(VLOOKUP(A297,Veille!$A:$J,7,0)),"",(VLOOKUP(A297,Veille!$A:$J,7,0)))</f>
        <v/>
      </c>
      <c r="K297" t="str">
        <f>IF(ISERROR(VLOOKUP(A297,Veille!$A:$J,9,0)),"",VLOOKUP(A297,Veille!$A:$J,9,0))</f>
        <v/>
      </c>
      <c r="L297" t="str">
        <f>IF(ISERROR(VLOOKUP(A297,Veille!$A:$J,10,0)),"",VLOOKUP(A297,Veille!$A:$J,10,0))</f>
        <v/>
      </c>
    </row>
    <row r="298" spans="1:12" x14ac:dyDescent="0.25">
      <c r="A298">
        <v>45146</v>
      </c>
      <c r="B298" t="s">
        <v>167</v>
      </c>
      <c r="C298" t="s">
        <v>242</v>
      </c>
      <c r="D298" s="1">
        <v>58.25</v>
      </c>
      <c r="E298" s="1">
        <v>69.900000000000006</v>
      </c>
      <c r="F298" s="2">
        <f>IF(ISERROR(VLOOKUP(A298,'Export-tarif-cov-oct-20'!$A:$D,4,0)),"",VLOOKUP(A298,'Export-tarif-cov-oct-20'!$A:$D,4,0))</f>
        <v>56.29</v>
      </c>
      <c r="G298" s="2">
        <f t="shared" si="9"/>
        <v>1.9600000000000009</v>
      </c>
      <c r="H298" s="3">
        <f t="shared" si="10"/>
        <v>3.3648068669527909E-2</v>
      </c>
      <c r="I298" t="str">
        <f>IF(ISERROR(VLOOKUP(A298,Veille!$A:$J,6,0)),"",VLOOKUP(A298,Veille!$A:$J,6,0))</f>
        <v/>
      </c>
      <c r="J298" t="str">
        <f>IF(ISERROR(VLOOKUP(A298,Veille!$A:$J,7,0)),"",(VLOOKUP(A298,Veille!$A:$J,7,0)))</f>
        <v/>
      </c>
      <c r="K298" t="str">
        <f>IF(ISERROR(VLOOKUP(A298,Veille!$A:$J,9,0)),"",VLOOKUP(A298,Veille!$A:$J,9,0))</f>
        <v/>
      </c>
      <c r="L298" t="str">
        <f>IF(ISERROR(VLOOKUP(A298,Veille!$A:$J,10,0)),"",VLOOKUP(A298,Veille!$A:$J,10,0))</f>
        <v/>
      </c>
    </row>
    <row r="299" spans="1:12" x14ac:dyDescent="0.25">
      <c r="A299">
        <v>21418</v>
      </c>
      <c r="B299" t="s">
        <v>167</v>
      </c>
      <c r="C299" t="s">
        <v>243</v>
      </c>
      <c r="D299" s="1">
        <v>20.29</v>
      </c>
      <c r="E299" s="1">
        <v>24.35</v>
      </c>
      <c r="F299" s="2">
        <f>IF(ISERROR(VLOOKUP(A299,'Export-tarif-cov-oct-20'!$A:$D,4,0)),"",VLOOKUP(A299,'Export-tarif-cov-oct-20'!$A:$D,4,0))</f>
        <v>15.83</v>
      </c>
      <c r="G299" s="2">
        <f t="shared" si="9"/>
        <v>4.4599999999999991</v>
      </c>
      <c r="H299" s="3">
        <f t="shared" si="10"/>
        <v>0.2198127156234598</v>
      </c>
      <c r="I299" t="str">
        <f>IF(ISERROR(VLOOKUP(A299,Veille!$A:$J,6,0)),"",VLOOKUP(A299,Veille!$A:$J,6,0))</f>
        <v/>
      </c>
      <c r="J299" t="str">
        <f>IF(ISERROR(VLOOKUP(A299,Veille!$A:$J,7,0)),"",(VLOOKUP(A299,Veille!$A:$J,7,0)))</f>
        <v/>
      </c>
      <c r="K299" t="str">
        <f>IF(ISERROR(VLOOKUP(A299,Veille!$A:$J,9,0)),"",VLOOKUP(A299,Veille!$A:$J,9,0))</f>
        <v/>
      </c>
      <c r="L299" t="str">
        <f>IF(ISERROR(VLOOKUP(A299,Veille!$A:$J,10,0)),"",VLOOKUP(A299,Veille!$A:$J,10,0))</f>
        <v/>
      </c>
    </row>
    <row r="300" spans="1:12" x14ac:dyDescent="0.25">
      <c r="A300">
        <v>37667</v>
      </c>
      <c r="B300" t="s">
        <v>167</v>
      </c>
      <c r="C300" t="s">
        <v>244</v>
      </c>
      <c r="D300" s="1">
        <v>34.99</v>
      </c>
      <c r="E300" s="1">
        <v>41.99</v>
      </c>
      <c r="F300" s="2">
        <f>IF(ISERROR(VLOOKUP(A300,'Export-tarif-cov-oct-20'!$A:$D,4,0)),"",VLOOKUP(A300,'Export-tarif-cov-oct-20'!$A:$D,4,0))</f>
        <v>31.76</v>
      </c>
      <c r="G300" s="2">
        <f t="shared" si="9"/>
        <v>3.2300000000000004</v>
      </c>
      <c r="H300" s="3">
        <f t="shared" si="10"/>
        <v>9.2312089168333819E-2</v>
      </c>
      <c r="I300" t="str">
        <f>IF(ISERROR(VLOOKUP(A300,Veille!$A:$J,6,0)),"",VLOOKUP(A300,Veille!$A:$J,6,0))</f>
        <v/>
      </c>
      <c r="J300" t="str">
        <f>IF(ISERROR(VLOOKUP(A300,Veille!$A:$J,7,0)),"",(VLOOKUP(A300,Veille!$A:$J,7,0)))</f>
        <v/>
      </c>
      <c r="K300" t="str">
        <f>IF(ISERROR(VLOOKUP(A300,Veille!$A:$J,9,0)),"",VLOOKUP(A300,Veille!$A:$J,9,0))</f>
        <v/>
      </c>
      <c r="L300" t="str">
        <f>IF(ISERROR(VLOOKUP(A300,Veille!$A:$J,10,0)),"",VLOOKUP(A300,Veille!$A:$J,10,0))</f>
        <v/>
      </c>
    </row>
    <row r="301" spans="1:12" x14ac:dyDescent="0.25">
      <c r="A301">
        <v>37820</v>
      </c>
      <c r="B301" t="s">
        <v>167</v>
      </c>
      <c r="C301" t="s">
        <v>245</v>
      </c>
      <c r="D301" s="1">
        <v>16.03</v>
      </c>
      <c r="E301" s="1">
        <v>19.23</v>
      </c>
      <c r="F301" s="2">
        <f>IF(ISERROR(VLOOKUP(A301,'Export-tarif-cov-oct-20'!$A:$D,4,0)),"",VLOOKUP(A301,'Export-tarif-cov-oct-20'!$A:$D,4,0))</f>
        <v>12.5</v>
      </c>
      <c r="G301" s="2">
        <f t="shared" si="9"/>
        <v>3.5300000000000011</v>
      </c>
      <c r="H301" s="3">
        <f t="shared" si="10"/>
        <v>0.22021210230817223</v>
      </c>
      <c r="I301" t="str">
        <f>IF(ISERROR(VLOOKUP(A301,Veille!$A:$J,6,0)),"",VLOOKUP(A301,Veille!$A:$J,6,0))</f>
        <v/>
      </c>
      <c r="J301" t="str">
        <f>IF(ISERROR(VLOOKUP(A301,Veille!$A:$J,7,0)),"",(VLOOKUP(A301,Veille!$A:$J,7,0)))</f>
        <v/>
      </c>
      <c r="K301" t="str">
        <f>IF(ISERROR(VLOOKUP(A301,Veille!$A:$J,9,0)),"",VLOOKUP(A301,Veille!$A:$J,9,0))</f>
        <v/>
      </c>
      <c r="L301" t="str">
        <f>IF(ISERROR(VLOOKUP(A301,Veille!$A:$J,10,0)),"",VLOOKUP(A301,Veille!$A:$J,10,0))</f>
        <v/>
      </c>
    </row>
    <row r="302" spans="1:12" x14ac:dyDescent="0.25">
      <c r="A302">
        <v>37815</v>
      </c>
      <c r="B302" t="s">
        <v>167</v>
      </c>
      <c r="C302" t="s">
        <v>246</v>
      </c>
      <c r="D302" s="1">
        <v>57.49</v>
      </c>
      <c r="E302" s="1">
        <v>68.989999999999995</v>
      </c>
      <c r="F302" s="2">
        <f>IF(ISERROR(VLOOKUP(A302,'Export-tarif-cov-oct-20'!$A:$D,4,0)),"",VLOOKUP(A302,'Export-tarif-cov-oct-20'!$A:$D,4,0))</f>
        <v>56.43</v>
      </c>
      <c r="G302" s="2">
        <f t="shared" si="9"/>
        <v>1.0600000000000023</v>
      </c>
      <c r="H302" s="3">
        <f t="shared" si="10"/>
        <v>1.8437989215515781E-2</v>
      </c>
      <c r="I302" t="str">
        <f>IF(ISERROR(VLOOKUP(A302,Veille!$A:$J,6,0)),"",VLOOKUP(A302,Veille!$A:$J,6,0))</f>
        <v/>
      </c>
      <c r="J302" t="str">
        <f>IF(ISERROR(VLOOKUP(A302,Veille!$A:$J,7,0)),"",(VLOOKUP(A302,Veille!$A:$J,7,0)))</f>
        <v/>
      </c>
      <c r="K302" t="str">
        <f>IF(ISERROR(VLOOKUP(A302,Veille!$A:$J,9,0)),"",VLOOKUP(A302,Veille!$A:$J,9,0))</f>
        <v/>
      </c>
      <c r="L302" t="str">
        <f>IF(ISERROR(VLOOKUP(A302,Veille!$A:$J,10,0)),"",VLOOKUP(A302,Veille!$A:$J,10,0))</f>
        <v/>
      </c>
    </row>
    <row r="303" spans="1:12" x14ac:dyDescent="0.25">
      <c r="A303">
        <v>37807</v>
      </c>
      <c r="B303" t="s">
        <v>167</v>
      </c>
      <c r="C303" t="s">
        <v>247</v>
      </c>
      <c r="D303" s="1">
        <v>33.33</v>
      </c>
      <c r="E303" s="1">
        <v>39.99</v>
      </c>
      <c r="F303" s="2">
        <f>IF(ISERROR(VLOOKUP(A303,'Export-tarif-cov-oct-20'!$A:$D,4,0)),"",VLOOKUP(A303,'Export-tarif-cov-oct-20'!$A:$D,4,0))</f>
        <v>32.54</v>
      </c>
      <c r="G303" s="2">
        <f t="shared" si="9"/>
        <v>0.78999999999999915</v>
      </c>
      <c r="H303" s="3">
        <f t="shared" si="10"/>
        <v>2.3702370237023679E-2</v>
      </c>
      <c r="I303" t="str">
        <f>IF(ISERROR(VLOOKUP(A303,Veille!$A:$J,6,0)),"",VLOOKUP(A303,Veille!$A:$J,6,0))</f>
        <v/>
      </c>
      <c r="J303" t="str">
        <f>IF(ISERROR(VLOOKUP(A303,Veille!$A:$J,7,0)),"",(VLOOKUP(A303,Veille!$A:$J,7,0)))</f>
        <v/>
      </c>
      <c r="K303" t="str">
        <f>IF(ISERROR(VLOOKUP(A303,Veille!$A:$J,9,0)),"",VLOOKUP(A303,Veille!$A:$J,9,0))</f>
        <v/>
      </c>
      <c r="L303" t="str">
        <f>IF(ISERROR(VLOOKUP(A303,Veille!$A:$J,10,0)),"",VLOOKUP(A303,Veille!$A:$J,10,0))</f>
        <v/>
      </c>
    </row>
    <row r="304" spans="1:12" x14ac:dyDescent="0.25">
      <c r="A304">
        <v>68479</v>
      </c>
      <c r="B304" t="s">
        <v>167</v>
      </c>
      <c r="C304" t="s">
        <v>248</v>
      </c>
      <c r="D304" s="1">
        <v>16.62</v>
      </c>
      <c r="E304" s="1">
        <v>19.940000000000001</v>
      </c>
      <c r="F304" s="2">
        <f>IF(ISERROR(VLOOKUP(A304,'Export-tarif-cov-oct-20'!$A:$D,4,0)),"",VLOOKUP(A304,'Export-tarif-cov-oct-20'!$A:$D,4,0))</f>
        <v>12.96</v>
      </c>
      <c r="G304" s="2">
        <f t="shared" si="9"/>
        <v>3.66</v>
      </c>
      <c r="H304" s="3">
        <f t="shared" si="10"/>
        <v>0.22021660649819494</v>
      </c>
      <c r="I304" t="str">
        <f>IF(ISERROR(VLOOKUP(A304,Veille!$A:$J,6,0)),"",VLOOKUP(A304,Veille!$A:$J,6,0))</f>
        <v/>
      </c>
      <c r="J304" t="str">
        <f>IF(ISERROR(VLOOKUP(A304,Veille!$A:$J,7,0)),"",(VLOOKUP(A304,Veille!$A:$J,7,0)))</f>
        <v/>
      </c>
      <c r="K304" t="str">
        <f>IF(ISERROR(VLOOKUP(A304,Veille!$A:$J,9,0)),"",VLOOKUP(A304,Veille!$A:$J,9,0))</f>
        <v/>
      </c>
      <c r="L304" t="str">
        <f>IF(ISERROR(VLOOKUP(A304,Veille!$A:$J,10,0)),"",VLOOKUP(A304,Veille!$A:$J,10,0))</f>
        <v/>
      </c>
    </row>
    <row r="305" spans="1:12" x14ac:dyDescent="0.25">
      <c r="A305">
        <v>68483</v>
      </c>
      <c r="B305" t="s">
        <v>167</v>
      </c>
      <c r="C305" t="s">
        <v>249</v>
      </c>
      <c r="D305" s="1">
        <v>35.75</v>
      </c>
      <c r="E305" s="1">
        <v>42.9</v>
      </c>
      <c r="F305" s="2">
        <f>IF(ISERROR(VLOOKUP(A305,'Export-tarif-cov-oct-20'!$A:$D,4,0)),"",VLOOKUP(A305,'Export-tarif-cov-oct-20'!$A:$D,4,0))</f>
        <v>33.69</v>
      </c>
      <c r="G305" s="2">
        <f t="shared" si="9"/>
        <v>2.0600000000000023</v>
      </c>
      <c r="H305" s="3">
        <f t="shared" si="10"/>
        <v>5.7622377622377687E-2</v>
      </c>
      <c r="I305" t="str">
        <f>IF(ISERROR(VLOOKUP(A305,Veille!$A:$J,6,0)),"",VLOOKUP(A305,Veille!$A:$J,6,0))</f>
        <v/>
      </c>
      <c r="J305" t="str">
        <f>IF(ISERROR(VLOOKUP(A305,Veille!$A:$J,7,0)),"",(VLOOKUP(A305,Veille!$A:$J,7,0)))</f>
        <v/>
      </c>
      <c r="K305" t="str">
        <f>IF(ISERROR(VLOOKUP(A305,Veille!$A:$J,9,0)),"",VLOOKUP(A305,Veille!$A:$J,9,0))</f>
        <v/>
      </c>
      <c r="L305" t="str">
        <f>IF(ISERROR(VLOOKUP(A305,Veille!$A:$J,10,0)),"",VLOOKUP(A305,Veille!$A:$J,10,0))</f>
        <v/>
      </c>
    </row>
    <row r="306" spans="1:12" x14ac:dyDescent="0.25">
      <c r="A306">
        <v>10848</v>
      </c>
      <c r="B306" t="s">
        <v>167</v>
      </c>
      <c r="C306" t="s">
        <v>1021</v>
      </c>
      <c r="D306" s="1">
        <v>49.18</v>
      </c>
      <c r="E306" s="1">
        <v>59.02</v>
      </c>
      <c r="F306" s="2">
        <f>IF(ISERROR(VLOOKUP(A306,'Export-tarif-cov-oct-20'!$A:$D,4,0)),"",VLOOKUP(A306,'Export-tarif-cov-oct-20'!$A:$D,4,0))</f>
        <v>38.36</v>
      </c>
      <c r="G306" s="2">
        <f t="shared" si="9"/>
        <v>10.82</v>
      </c>
      <c r="H306" s="3">
        <f t="shared" si="10"/>
        <v>0.22000813338755593</v>
      </c>
      <c r="I306" t="str">
        <f>IF(ISERROR(VLOOKUP(A306,Veille!$A:$J,6,0)),"",VLOOKUP(A306,Veille!$A:$J,6,0))</f>
        <v/>
      </c>
      <c r="J306" t="str">
        <f>IF(ISERROR(VLOOKUP(A306,Veille!$A:$J,7,0)),"",(VLOOKUP(A306,Veille!$A:$J,7,0)))</f>
        <v/>
      </c>
      <c r="K306" t="str">
        <f>IF(ISERROR(VLOOKUP(A306,Veille!$A:$J,9,0)),"",VLOOKUP(A306,Veille!$A:$J,9,0))</f>
        <v/>
      </c>
      <c r="L306" t="str">
        <f>IF(ISERROR(VLOOKUP(A306,Veille!$A:$J,10,0)),"",VLOOKUP(A306,Veille!$A:$J,10,0))</f>
        <v/>
      </c>
    </row>
    <row r="307" spans="1:12" x14ac:dyDescent="0.25">
      <c r="A307">
        <v>15798</v>
      </c>
      <c r="B307" t="s">
        <v>167</v>
      </c>
      <c r="C307" t="s">
        <v>920</v>
      </c>
      <c r="D307" s="1">
        <v>38.22</v>
      </c>
      <c r="E307" s="1">
        <v>45.86</v>
      </c>
      <c r="F307" s="2">
        <f>IF(ISERROR(VLOOKUP(A307,'Export-tarif-cov-oct-20'!$A:$D,4,0)),"",VLOOKUP(A307,'Export-tarif-cov-oct-20'!$A:$D,4,0))</f>
        <v>29.81</v>
      </c>
      <c r="G307" s="2">
        <f t="shared" si="9"/>
        <v>8.41</v>
      </c>
      <c r="H307" s="3">
        <f t="shared" si="10"/>
        <v>0.22004186289900576</v>
      </c>
      <c r="I307" t="str">
        <f>IF(ISERROR(VLOOKUP(A307,Veille!$A:$J,6,0)),"",VLOOKUP(A307,Veille!$A:$J,6,0))</f>
        <v/>
      </c>
      <c r="J307" t="str">
        <f>IF(ISERROR(VLOOKUP(A307,Veille!$A:$J,7,0)),"",(VLOOKUP(A307,Veille!$A:$J,7,0)))</f>
        <v/>
      </c>
      <c r="K307" t="str">
        <f>IF(ISERROR(VLOOKUP(A307,Veille!$A:$J,9,0)),"",VLOOKUP(A307,Veille!$A:$J,9,0))</f>
        <v/>
      </c>
      <c r="L307" t="str">
        <f>IF(ISERROR(VLOOKUP(A307,Veille!$A:$J,10,0)),"",VLOOKUP(A307,Veille!$A:$J,10,0))</f>
        <v/>
      </c>
    </row>
    <row r="308" spans="1:12" x14ac:dyDescent="0.25">
      <c r="A308">
        <v>38631</v>
      </c>
      <c r="B308" t="s">
        <v>167</v>
      </c>
      <c r="C308" t="s">
        <v>250</v>
      </c>
      <c r="D308" s="1">
        <v>20.32</v>
      </c>
      <c r="E308" s="1">
        <v>24.38</v>
      </c>
      <c r="F308" s="2">
        <f>IF(ISERROR(VLOOKUP(A308,'Export-tarif-cov-oct-20'!$A:$D,4,0)),"",VLOOKUP(A308,'Export-tarif-cov-oct-20'!$A:$D,4,0))</f>
        <v>15.85</v>
      </c>
      <c r="G308" s="2">
        <f t="shared" si="9"/>
        <v>4.4700000000000006</v>
      </c>
      <c r="H308" s="3">
        <f t="shared" si="10"/>
        <v>0.21998031496062995</v>
      </c>
      <c r="I308" t="str">
        <f>IF(ISERROR(VLOOKUP(A308,Veille!$A:$J,6,0)),"",VLOOKUP(A308,Veille!$A:$J,6,0))</f>
        <v/>
      </c>
      <c r="J308" t="str">
        <f>IF(ISERROR(VLOOKUP(A308,Veille!$A:$J,7,0)),"",(VLOOKUP(A308,Veille!$A:$J,7,0)))</f>
        <v/>
      </c>
      <c r="K308" t="str">
        <f>IF(ISERROR(VLOOKUP(A308,Veille!$A:$J,9,0)),"",VLOOKUP(A308,Veille!$A:$J,9,0))</f>
        <v/>
      </c>
      <c r="L308" t="str">
        <f>IF(ISERROR(VLOOKUP(A308,Veille!$A:$J,10,0)),"",VLOOKUP(A308,Veille!$A:$J,10,0))</f>
        <v/>
      </c>
    </row>
    <row r="309" spans="1:12" x14ac:dyDescent="0.25">
      <c r="A309">
        <v>38626</v>
      </c>
      <c r="B309" t="s">
        <v>167</v>
      </c>
      <c r="C309" t="s">
        <v>251</v>
      </c>
      <c r="D309" s="1">
        <v>36.659999999999997</v>
      </c>
      <c r="E309" s="1">
        <v>43.99</v>
      </c>
      <c r="F309" s="2">
        <f>IF(ISERROR(VLOOKUP(A309,'Export-tarif-cov-oct-20'!$A:$D,4,0)),"",VLOOKUP(A309,'Export-tarif-cov-oct-20'!$A:$D,4,0))</f>
        <v>32.950000000000003</v>
      </c>
      <c r="G309" s="2">
        <f t="shared" si="9"/>
        <v>3.7099999999999937</v>
      </c>
      <c r="H309" s="3">
        <f t="shared" si="10"/>
        <v>0.10120021822149465</v>
      </c>
      <c r="I309" t="str">
        <f>IF(ISERROR(VLOOKUP(A309,Veille!$A:$J,6,0)),"",VLOOKUP(A309,Veille!$A:$J,6,0))</f>
        <v/>
      </c>
      <c r="J309" t="str">
        <f>IF(ISERROR(VLOOKUP(A309,Veille!$A:$J,7,0)),"",(VLOOKUP(A309,Veille!$A:$J,7,0)))</f>
        <v/>
      </c>
      <c r="K309" t="str">
        <f>IF(ISERROR(VLOOKUP(A309,Veille!$A:$J,9,0)),"",VLOOKUP(A309,Veille!$A:$J,9,0))</f>
        <v/>
      </c>
      <c r="L309" t="str">
        <f>IF(ISERROR(VLOOKUP(A309,Veille!$A:$J,10,0)),"",VLOOKUP(A309,Veille!$A:$J,10,0))</f>
        <v/>
      </c>
    </row>
    <row r="310" spans="1:12" x14ac:dyDescent="0.25">
      <c r="A310">
        <v>20336</v>
      </c>
      <c r="B310" t="s">
        <v>167</v>
      </c>
      <c r="C310" t="s">
        <v>252</v>
      </c>
      <c r="D310" s="1">
        <v>58.33</v>
      </c>
      <c r="E310" s="1">
        <v>69.989999999999995</v>
      </c>
      <c r="F310" s="2">
        <f>IF(ISERROR(VLOOKUP(A310,'Export-tarif-cov-oct-20'!$A:$D,4,0)),"",VLOOKUP(A310,'Export-tarif-cov-oct-20'!$A:$D,4,0))</f>
        <v>57.21</v>
      </c>
      <c r="G310" s="2">
        <f t="shared" si="9"/>
        <v>1.1199999999999974</v>
      </c>
      <c r="H310" s="3">
        <f t="shared" si="10"/>
        <v>1.920109720555456E-2</v>
      </c>
      <c r="I310" t="str">
        <f>IF(ISERROR(VLOOKUP(A310,Veille!$A:$J,6,0)),"",VLOOKUP(A310,Veille!$A:$J,6,0))</f>
        <v/>
      </c>
      <c r="J310" t="str">
        <f>IF(ISERROR(VLOOKUP(A310,Veille!$A:$J,7,0)),"",(VLOOKUP(A310,Veille!$A:$J,7,0)))</f>
        <v/>
      </c>
      <c r="K310" t="str">
        <f>IF(ISERROR(VLOOKUP(A310,Veille!$A:$J,9,0)),"",VLOOKUP(A310,Veille!$A:$J,9,0))</f>
        <v/>
      </c>
      <c r="L310" t="str">
        <f>IF(ISERROR(VLOOKUP(A310,Veille!$A:$J,10,0)),"",VLOOKUP(A310,Veille!$A:$J,10,0))</f>
        <v/>
      </c>
    </row>
    <row r="311" spans="1:12" x14ac:dyDescent="0.25">
      <c r="A311">
        <v>20283</v>
      </c>
      <c r="B311" t="s">
        <v>167</v>
      </c>
      <c r="C311" t="s">
        <v>253</v>
      </c>
      <c r="D311" s="1">
        <v>31.66</v>
      </c>
      <c r="E311" s="1">
        <v>37.99</v>
      </c>
      <c r="F311" s="2">
        <f>IF(ISERROR(VLOOKUP(A311,'Export-tarif-cov-oct-20'!$A:$D,4,0)),"",VLOOKUP(A311,'Export-tarif-cov-oct-20'!$A:$D,4,0))</f>
        <v>28.88</v>
      </c>
      <c r="G311" s="2">
        <f t="shared" si="9"/>
        <v>2.7800000000000011</v>
      </c>
      <c r="H311" s="3">
        <f t="shared" si="10"/>
        <v>8.7807959570435912E-2</v>
      </c>
      <c r="I311" t="str">
        <f>IF(ISERROR(VLOOKUP(A311,Veille!$A:$J,6,0)),"",VLOOKUP(A311,Veille!$A:$J,6,0))</f>
        <v/>
      </c>
      <c r="J311" t="str">
        <f>IF(ISERROR(VLOOKUP(A311,Veille!$A:$J,7,0)),"",(VLOOKUP(A311,Veille!$A:$J,7,0)))</f>
        <v/>
      </c>
      <c r="K311" t="str">
        <f>IF(ISERROR(VLOOKUP(A311,Veille!$A:$J,9,0)),"",VLOOKUP(A311,Veille!$A:$J,9,0))</f>
        <v/>
      </c>
      <c r="L311" t="str">
        <f>IF(ISERROR(VLOOKUP(A311,Veille!$A:$J,10,0)),"",VLOOKUP(A311,Veille!$A:$J,10,0))</f>
        <v/>
      </c>
    </row>
    <row r="312" spans="1:12" x14ac:dyDescent="0.25">
      <c r="A312">
        <v>45165</v>
      </c>
      <c r="B312" t="s">
        <v>167</v>
      </c>
      <c r="C312" t="s">
        <v>254</v>
      </c>
      <c r="D312" s="1">
        <v>56.58</v>
      </c>
      <c r="E312" s="1">
        <v>67.900000000000006</v>
      </c>
      <c r="F312" s="2">
        <f>IF(ISERROR(VLOOKUP(A312,'Export-tarif-cov-oct-20'!$A:$D,4,0)),"",VLOOKUP(A312,'Export-tarif-cov-oct-20'!$A:$D,4,0))</f>
        <v>55.89</v>
      </c>
      <c r="G312" s="2">
        <f t="shared" si="9"/>
        <v>0.68999999999999773</v>
      </c>
      <c r="H312" s="3">
        <f t="shared" si="10"/>
        <v>1.2195121951219473E-2</v>
      </c>
      <c r="I312" t="str">
        <f>IF(ISERROR(VLOOKUP(A312,Veille!$A:$J,6,0)),"",VLOOKUP(A312,Veille!$A:$J,6,0))</f>
        <v/>
      </c>
      <c r="J312" t="str">
        <f>IF(ISERROR(VLOOKUP(A312,Veille!$A:$J,7,0)),"",(VLOOKUP(A312,Veille!$A:$J,7,0)))</f>
        <v/>
      </c>
      <c r="K312" t="str">
        <f>IF(ISERROR(VLOOKUP(A312,Veille!$A:$J,9,0)),"",VLOOKUP(A312,Veille!$A:$J,9,0))</f>
        <v/>
      </c>
      <c r="L312" t="str">
        <f>IF(ISERROR(VLOOKUP(A312,Veille!$A:$J,10,0)),"",VLOOKUP(A312,Veille!$A:$J,10,0))</f>
        <v/>
      </c>
    </row>
    <row r="313" spans="1:12" x14ac:dyDescent="0.25">
      <c r="A313">
        <v>7231</v>
      </c>
      <c r="B313" t="s">
        <v>167</v>
      </c>
      <c r="C313" t="s">
        <v>255</v>
      </c>
      <c r="D313" s="1">
        <v>20.100000000000001</v>
      </c>
      <c r="E313" s="1">
        <v>24.12</v>
      </c>
      <c r="F313" s="2">
        <f>IF(ISERROR(VLOOKUP(A313,'Export-tarif-cov-oct-20'!$A:$D,4,0)),"",VLOOKUP(A313,'Export-tarif-cov-oct-20'!$A:$D,4,0))</f>
        <v>15.68</v>
      </c>
      <c r="G313" s="2">
        <f t="shared" si="9"/>
        <v>4.4200000000000017</v>
      </c>
      <c r="H313" s="3">
        <f t="shared" si="10"/>
        <v>0.21990049751243787</v>
      </c>
      <c r="I313" t="str">
        <f>IF(ISERROR(VLOOKUP(A313,Veille!$A:$J,6,0)),"",VLOOKUP(A313,Veille!$A:$J,6,0))</f>
        <v/>
      </c>
      <c r="J313" t="str">
        <f>IF(ISERROR(VLOOKUP(A313,Veille!$A:$J,7,0)),"",(VLOOKUP(A313,Veille!$A:$J,7,0)))</f>
        <v/>
      </c>
      <c r="K313" t="str">
        <f>IF(ISERROR(VLOOKUP(A313,Veille!$A:$J,9,0)),"",VLOOKUP(A313,Veille!$A:$J,9,0))</f>
        <v/>
      </c>
      <c r="L313" t="str">
        <f>IF(ISERROR(VLOOKUP(A313,Veille!$A:$J,10,0)),"",VLOOKUP(A313,Veille!$A:$J,10,0))</f>
        <v/>
      </c>
    </row>
    <row r="314" spans="1:12" x14ac:dyDescent="0.25">
      <c r="A314">
        <v>7245</v>
      </c>
      <c r="B314" t="s">
        <v>167</v>
      </c>
      <c r="C314" t="s">
        <v>256</v>
      </c>
      <c r="D314" s="1">
        <v>34.99</v>
      </c>
      <c r="E314" s="1">
        <v>41.99</v>
      </c>
      <c r="F314" s="2">
        <f>IF(ISERROR(VLOOKUP(A314,'Export-tarif-cov-oct-20'!$A:$D,4,0)),"",VLOOKUP(A314,'Export-tarif-cov-oct-20'!$A:$D,4,0))</f>
        <v>31.75</v>
      </c>
      <c r="G314" s="2">
        <f t="shared" si="9"/>
        <v>3.240000000000002</v>
      </c>
      <c r="H314" s="3">
        <f t="shared" si="10"/>
        <v>9.2597885110031489E-2</v>
      </c>
      <c r="I314" t="str">
        <f>IF(ISERROR(VLOOKUP(A314,Veille!$A:$J,6,0)),"",VLOOKUP(A314,Veille!$A:$J,6,0))</f>
        <v/>
      </c>
      <c r="J314" t="str">
        <f>IF(ISERROR(VLOOKUP(A314,Veille!$A:$J,7,0)),"",(VLOOKUP(A314,Veille!$A:$J,7,0)))</f>
        <v/>
      </c>
      <c r="K314" t="str">
        <f>IF(ISERROR(VLOOKUP(A314,Veille!$A:$J,9,0)),"",VLOOKUP(A314,Veille!$A:$J,9,0))</f>
        <v/>
      </c>
      <c r="L314" t="str">
        <f>IF(ISERROR(VLOOKUP(A314,Veille!$A:$J,10,0)),"",VLOOKUP(A314,Veille!$A:$J,10,0))</f>
        <v/>
      </c>
    </row>
    <row r="315" spans="1:12" x14ac:dyDescent="0.25">
      <c r="A315">
        <v>78677</v>
      </c>
      <c r="B315" t="s">
        <v>167</v>
      </c>
      <c r="C315" t="s">
        <v>921</v>
      </c>
      <c r="D315" s="1">
        <v>38.22</v>
      </c>
      <c r="E315" s="1">
        <v>45.86</v>
      </c>
      <c r="F315" s="2">
        <f>IF(ISERROR(VLOOKUP(A315,'Export-tarif-cov-oct-20'!$A:$D,4,0)),"",VLOOKUP(A315,'Export-tarif-cov-oct-20'!$A:$D,4,0))</f>
        <v>29.81</v>
      </c>
      <c r="G315" s="2">
        <f t="shared" si="9"/>
        <v>8.41</v>
      </c>
      <c r="H315" s="3">
        <f t="shared" si="10"/>
        <v>0.22004186289900576</v>
      </c>
      <c r="I315" t="str">
        <f>IF(ISERROR(VLOOKUP(A315,Veille!$A:$J,6,0)),"",VLOOKUP(A315,Veille!$A:$J,6,0))</f>
        <v/>
      </c>
      <c r="J315" t="str">
        <f>IF(ISERROR(VLOOKUP(A315,Veille!$A:$J,7,0)),"",(VLOOKUP(A315,Veille!$A:$J,7,0)))</f>
        <v/>
      </c>
      <c r="K315" t="str">
        <f>IF(ISERROR(VLOOKUP(A315,Veille!$A:$J,9,0)),"",VLOOKUP(A315,Veille!$A:$J,9,0))</f>
        <v/>
      </c>
      <c r="L315" t="str">
        <f>IF(ISERROR(VLOOKUP(A315,Veille!$A:$J,10,0)),"",VLOOKUP(A315,Veille!$A:$J,10,0))</f>
        <v/>
      </c>
    </row>
    <row r="316" spans="1:12" x14ac:dyDescent="0.25">
      <c r="A316">
        <v>8941</v>
      </c>
      <c r="B316" t="s">
        <v>167</v>
      </c>
      <c r="C316" t="s">
        <v>257</v>
      </c>
      <c r="D316" s="1">
        <v>18.54</v>
      </c>
      <c r="E316" s="1">
        <v>22.25</v>
      </c>
      <c r="F316" s="2">
        <f>IF(ISERROR(VLOOKUP(A316,'Export-tarif-cov-oct-20'!$A:$D,4,0)),"",VLOOKUP(A316,'Export-tarif-cov-oct-20'!$A:$D,4,0))</f>
        <v>14.46</v>
      </c>
      <c r="G316" s="2">
        <f t="shared" si="9"/>
        <v>4.0799999999999983</v>
      </c>
      <c r="H316" s="3">
        <f t="shared" si="10"/>
        <v>0.22006472491909376</v>
      </c>
      <c r="I316" t="str">
        <f>IF(ISERROR(VLOOKUP(A316,Veille!$A:$J,6,0)),"",VLOOKUP(A316,Veille!$A:$J,6,0))</f>
        <v/>
      </c>
      <c r="J316" t="str">
        <f>IF(ISERROR(VLOOKUP(A316,Veille!$A:$J,7,0)),"",(VLOOKUP(A316,Veille!$A:$J,7,0)))</f>
        <v/>
      </c>
      <c r="K316" t="str">
        <f>IF(ISERROR(VLOOKUP(A316,Veille!$A:$J,9,0)),"",VLOOKUP(A316,Veille!$A:$J,9,0))</f>
        <v/>
      </c>
      <c r="L316" t="str">
        <f>IF(ISERROR(VLOOKUP(A316,Veille!$A:$J,10,0)),"",VLOOKUP(A316,Veille!$A:$J,10,0))</f>
        <v/>
      </c>
    </row>
    <row r="317" spans="1:12" x14ac:dyDescent="0.25">
      <c r="A317">
        <v>8940</v>
      </c>
      <c r="B317" t="s">
        <v>167</v>
      </c>
      <c r="C317" t="s">
        <v>258</v>
      </c>
      <c r="D317" s="1">
        <v>40.74</v>
      </c>
      <c r="E317" s="1">
        <v>48.89</v>
      </c>
      <c r="F317" s="2">
        <f>IF(ISERROR(VLOOKUP(A317,'Export-tarif-cov-oct-20'!$A:$D,4,0)),"",VLOOKUP(A317,'Export-tarif-cov-oct-20'!$A:$D,4,0))</f>
        <v>31.78</v>
      </c>
      <c r="G317" s="2">
        <f t="shared" si="9"/>
        <v>8.9600000000000009</v>
      </c>
      <c r="H317" s="3">
        <f t="shared" si="10"/>
        <v>0.21993127147766325</v>
      </c>
      <c r="I317" t="str">
        <f>IF(ISERROR(VLOOKUP(A317,Veille!$A:$J,6,0)),"",VLOOKUP(A317,Veille!$A:$J,6,0))</f>
        <v/>
      </c>
      <c r="J317" t="str">
        <f>IF(ISERROR(VLOOKUP(A317,Veille!$A:$J,7,0)),"",(VLOOKUP(A317,Veille!$A:$J,7,0)))</f>
        <v/>
      </c>
      <c r="K317" t="str">
        <f>IF(ISERROR(VLOOKUP(A317,Veille!$A:$J,9,0)),"",VLOOKUP(A317,Veille!$A:$J,9,0))</f>
        <v/>
      </c>
      <c r="L317" t="str">
        <f>IF(ISERROR(VLOOKUP(A317,Veille!$A:$J,10,0)),"",VLOOKUP(A317,Veille!$A:$J,10,0))</f>
        <v/>
      </c>
    </row>
    <row r="318" spans="1:12" x14ac:dyDescent="0.25">
      <c r="A318">
        <v>10847</v>
      </c>
      <c r="B318" t="s">
        <v>167</v>
      </c>
      <c r="C318" t="s">
        <v>1022</v>
      </c>
      <c r="D318" s="1">
        <v>44.04</v>
      </c>
      <c r="E318" s="1">
        <v>52.85</v>
      </c>
      <c r="F318" s="2">
        <f>IF(ISERROR(VLOOKUP(A318,'Export-tarif-cov-oct-20'!$A:$D,4,0)),"",VLOOKUP(A318,'Export-tarif-cov-oct-20'!$A:$D,4,0))</f>
        <v>34.35</v>
      </c>
      <c r="G318" s="2">
        <f t="shared" si="9"/>
        <v>9.6899999999999977</v>
      </c>
      <c r="H318" s="3">
        <f t="shared" si="10"/>
        <v>0.22002724795640322</v>
      </c>
      <c r="I318" t="str">
        <f>IF(ISERROR(VLOOKUP(A318,Veille!$A:$J,6,0)),"",VLOOKUP(A318,Veille!$A:$J,6,0))</f>
        <v/>
      </c>
      <c r="J318" t="str">
        <f>IF(ISERROR(VLOOKUP(A318,Veille!$A:$J,7,0)),"",(VLOOKUP(A318,Veille!$A:$J,7,0)))</f>
        <v/>
      </c>
      <c r="K318" t="str">
        <f>IF(ISERROR(VLOOKUP(A318,Veille!$A:$J,9,0)),"",VLOOKUP(A318,Veille!$A:$J,9,0))</f>
        <v/>
      </c>
      <c r="L318" t="str">
        <f>IF(ISERROR(VLOOKUP(A318,Veille!$A:$J,10,0)),"",VLOOKUP(A318,Veille!$A:$J,10,0))</f>
        <v/>
      </c>
    </row>
    <row r="319" spans="1:12" x14ac:dyDescent="0.25">
      <c r="A319">
        <v>82729</v>
      </c>
      <c r="B319" t="s">
        <v>167</v>
      </c>
      <c r="C319" t="s">
        <v>259</v>
      </c>
      <c r="D319" s="1">
        <v>63.33</v>
      </c>
      <c r="E319" s="1">
        <v>75.989999999999995</v>
      </c>
      <c r="F319" s="2">
        <f>IF(ISERROR(VLOOKUP(A319,'Export-tarif-cov-oct-20'!$A:$D,4,0)),"",VLOOKUP(A319,'Export-tarif-cov-oct-20'!$A:$D,4,0))</f>
        <v>57.92</v>
      </c>
      <c r="G319" s="2">
        <f t="shared" si="9"/>
        <v>5.4099999999999966</v>
      </c>
      <c r="H319" s="3">
        <f t="shared" si="10"/>
        <v>8.5425548713090105E-2</v>
      </c>
      <c r="I319" t="str">
        <f>IF(ISERROR(VLOOKUP(A319,Veille!$A:$J,6,0)),"",VLOOKUP(A319,Veille!$A:$J,6,0))</f>
        <v/>
      </c>
      <c r="J319" t="str">
        <f>IF(ISERROR(VLOOKUP(A319,Veille!$A:$J,7,0)),"",(VLOOKUP(A319,Veille!$A:$J,7,0)))</f>
        <v/>
      </c>
      <c r="K319" t="str">
        <f>IF(ISERROR(VLOOKUP(A319,Veille!$A:$J,9,0)),"",VLOOKUP(A319,Veille!$A:$J,9,0))</f>
        <v/>
      </c>
      <c r="L319" t="str">
        <f>IF(ISERROR(VLOOKUP(A319,Veille!$A:$J,10,0)),"",VLOOKUP(A319,Veille!$A:$J,10,0))</f>
        <v/>
      </c>
    </row>
    <row r="320" spans="1:12" x14ac:dyDescent="0.25">
      <c r="A320">
        <v>82733</v>
      </c>
      <c r="B320" t="s">
        <v>167</v>
      </c>
      <c r="C320" t="s">
        <v>260</v>
      </c>
      <c r="D320" s="1">
        <v>44.04</v>
      </c>
      <c r="E320" s="1">
        <v>52.85</v>
      </c>
      <c r="F320" s="2">
        <f>IF(ISERROR(VLOOKUP(A320,'Export-tarif-cov-oct-20'!$A:$D,4,0)),"",VLOOKUP(A320,'Export-tarif-cov-oct-20'!$A:$D,4,0))</f>
        <v>34.35</v>
      </c>
      <c r="G320" s="2">
        <f t="shared" si="9"/>
        <v>9.6899999999999977</v>
      </c>
      <c r="H320" s="3">
        <f t="shared" si="10"/>
        <v>0.22002724795640322</v>
      </c>
      <c r="I320" t="str">
        <f>IF(ISERROR(VLOOKUP(A320,Veille!$A:$J,6,0)),"",VLOOKUP(A320,Veille!$A:$J,6,0))</f>
        <v/>
      </c>
      <c r="J320" t="str">
        <f>IF(ISERROR(VLOOKUP(A320,Veille!$A:$J,7,0)),"",(VLOOKUP(A320,Veille!$A:$J,7,0)))</f>
        <v/>
      </c>
      <c r="K320" t="str">
        <f>IF(ISERROR(VLOOKUP(A320,Veille!$A:$J,9,0)),"",VLOOKUP(A320,Veille!$A:$J,9,0))</f>
        <v/>
      </c>
      <c r="L320" t="str">
        <f>IF(ISERROR(VLOOKUP(A320,Veille!$A:$J,10,0)),"",VLOOKUP(A320,Veille!$A:$J,10,0))</f>
        <v/>
      </c>
    </row>
    <row r="321" spans="1:12" x14ac:dyDescent="0.25">
      <c r="A321">
        <v>11474</v>
      </c>
      <c r="B321" t="s">
        <v>167</v>
      </c>
      <c r="C321" t="s">
        <v>1023</v>
      </c>
      <c r="D321" s="1">
        <v>3.67</v>
      </c>
      <c r="E321" s="1">
        <v>4.4000000000000004</v>
      </c>
      <c r="F321" s="2">
        <f>IF(ISERROR(VLOOKUP(A321,'Export-tarif-cov-oct-20'!$A:$D,4,0)),"",VLOOKUP(A321,'Export-tarif-cov-oct-20'!$A:$D,4,0))</f>
        <v>2.86</v>
      </c>
      <c r="G321" s="2">
        <f t="shared" si="9"/>
        <v>0.81</v>
      </c>
      <c r="H321" s="3">
        <f t="shared" si="10"/>
        <v>0.22070844686648503</v>
      </c>
      <c r="I321" t="str">
        <f>IF(ISERROR(VLOOKUP(A321,Veille!$A:$J,6,0)),"",VLOOKUP(A321,Veille!$A:$J,6,0))</f>
        <v/>
      </c>
      <c r="J321" t="str">
        <f>IF(ISERROR(VLOOKUP(A321,Veille!$A:$J,7,0)),"",(VLOOKUP(A321,Veille!$A:$J,7,0)))</f>
        <v/>
      </c>
      <c r="K321" t="str">
        <f>IF(ISERROR(VLOOKUP(A321,Veille!$A:$J,9,0)),"",VLOOKUP(A321,Veille!$A:$J,9,0))</f>
        <v/>
      </c>
      <c r="L321" t="str">
        <f>IF(ISERROR(VLOOKUP(A321,Veille!$A:$J,10,0)),"",VLOOKUP(A321,Veille!$A:$J,10,0))</f>
        <v/>
      </c>
    </row>
    <row r="322" spans="1:12" x14ac:dyDescent="0.25">
      <c r="A322">
        <v>78643</v>
      </c>
      <c r="B322" t="s">
        <v>167</v>
      </c>
      <c r="C322" t="s">
        <v>261</v>
      </c>
      <c r="D322" s="1">
        <v>62.49</v>
      </c>
      <c r="E322" s="1">
        <v>74.989999999999995</v>
      </c>
      <c r="F322" s="2">
        <f>IF(ISERROR(VLOOKUP(A322,'Export-tarif-cov-oct-20'!$A:$D,4,0)),"",VLOOKUP(A322,'Export-tarif-cov-oct-20'!$A:$D,4,0))</f>
        <v>56.29</v>
      </c>
      <c r="G322" s="2">
        <f t="shared" si="9"/>
        <v>6.2000000000000028</v>
      </c>
      <c r="H322" s="3">
        <f t="shared" si="10"/>
        <v>9.9215874539926432E-2</v>
      </c>
      <c r="I322" t="str">
        <f>IF(ISERROR(VLOOKUP(A322,Veille!$A:$J,6,0)),"",VLOOKUP(A322,Veille!$A:$J,6,0))</f>
        <v/>
      </c>
      <c r="J322" t="str">
        <f>IF(ISERROR(VLOOKUP(A322,Veille!$A:$J,7,0)),"",(VLOOKUP(A322,Veille!$A:$J,7,0)))</f>
        <v/>
      </c>
      <c r="K322" t="str">
        <f>IF(ISERROR(VLOOKUP(A322,Veille!$A:$J,9,0)),"",VLOOKUP(A322,Veille!$A:$J,9,0))</f>
        <v/>
      </c>
      <c r="L322" t="str">
        <f>IF(ISERROR(VLOOKUP(A322,Veille!$A:$J,10,0)),"",VLOOKUP(A322,Veille!$A:$J,10,0))</f>
        <v/>
      </c>
    </row>
    <row r="323" spans="1:12" x14ac:dyDescent="0.25">
      <c r="A323">
        <v>78597</v>
      </c>
      <c r="B323" t="s">
        <v>167</v>
      </c>
      <c r="C323" t="s">
        <v>262</v>
      </c>
      <c r="D323" s="1">
        <v>20.190000000000001</v>
      </c>
      <c r="E323" s="1">
        <v>24.23</v>
      </c>
      <c r="F323" s="2">
        <f>IF(ISERROR(VLOOKUP(A323,'Export-tarif-cov-oct-20'!$A:$D,4,0)),"",VLOOKUP(A323,'Export-tarif-cov-oct-20'!$A:$D,4,0))</f>
        <v>15.75</v>
      </c>
      <c r="G323" s="2">
        <f t="shared" ref="G323:G386" si="11">IF(ISERROR(D323-F323),0,(D323-F323))</f>
        <v>4.4400000000000013</v>
      </c>
      <c r="H323" s="3">
        <f t="shared" si="10"/>
        <v>0.21991084695393764</v>
      </c>
      <c r="I323" t="str">
        <f>IF(ISERROR(VLOOKUP(A323,Veille!$A:$J,6,0)),"",VLOOKUP(A323,Veille!$A:$J,6,0))</f>
        <v/>
      </c>
      <c r="J323" t="str">
        <f>IF(ISERROR(VLOOKUP(A323,Veille!$A:$J,7,0)),"",(VLOOKUP(A323,Veille!$A:$J,7,0)))</f>
        <v/>
      </c>
      <c r="K323" t="str">
        <f>IF(ISERROR(VLOOKUP(A323,Veille!$A:$J,9,0)),"",VLOOKUP(A323,Veille!$A:$J,9,0))</f>
        <v/>
      </c>
      <c r="L323" t="str">
        <f>IF(ISERROR(VLOOKUP(A323,Veille!$A:$J,10,0)),"",VLOOKUP(A323,Veille!$A:$J,10,0))</f>
        <v/>
      </c>
    </row>
    <row r="324" spans="1:12" x14ac:dyDescent="0.25">
      <c r="A324">
        <v>78605</v>
      </c>
      <c r="B324" t="s">
        <v>167</v>
      </c>
      <c r="C324" t="s">
        <v>263</v>
      </c>
      <c r="D324" s="1">
        <v>34.159999999999997</v>
      </c>
      <c r="E324" s="1">
        <v>40.99</v>
      </c>
      <c r="F324" s="2">
        <f>IF(ISERROR(VLOOKUP(A324,'Export-tarif-cov-oct-20'!$A:$D,4,0)),"",VLOOKUP(A324,'Export-tarif-cov-oct-20'!$A:$D,4,0))</f>
        <v>31.76</v>
      </c>
      <c r="G324" s="2">
        <f t="shared" si="11"/>
        <v>2.399999999999995</v>
      </c>
      <c r="H324" s="3">
        <f t="shared" si="10"/>
        <v>7.0257611241217655E-2</v>
      </c>
      <c r="I324" t="str">
        <f>IF(ISERROR(VLOOKUP(A324,Veille!$A:$J,6,0)),"",VLOOKUP(A324,Veille!$A:$J,6,0))</f>
        <v/>
      </c>
      <c r="J324" t="str">
        <f>IF(ISERROR(VLOOKUP(A324,Veille!$A:$J,7,0)),"",(VLOOKUP(A324,Veille!$A:$J,7,0)))</f>
        <v/>
      </c>
      <c r="K324" t="str">
        <f>IF(ISERROR(VLOOKUP(A324,Veille!$A:$J,9,0)),"",VLOOKUP(A324,Veille!$A:$J,9,0))</f>
        <v/>
      </c>
      <c r="L324" t="str">
        <f>IF(ISERROR(VLOOKUP(A324,Veille!$A:$J,10,0)),"",VLOOKUP(A324,Veille!$A:$J,10,0))</f>
        <v/>
      </c>
    </row>
    <row r="325" spans="1:12" x14ac:dyDescent="0.25">
      <c r="A325">
        <v>54405</v>
      </c>
      <c r="B325" t="s">
        <v>167</v>
      </c>
      <c r="C325" t="s">
        <v>264</v>
      </c>
      <c r="D325" s="1">
        <v>62.49</v>
      </c>
      <c r="E325" s="1">
        <v>74.989999999999995</v>
      </c>
      <c r="F325" s="2">
        <f>IF(ISERROR(VLOOKUP(A325,'Export-tarif-cov-oct-20'!$A:$D,4,0)),"",VLOOKUP(A325,'Export-tarif-cov-oct-20'!$A:$D,4,0))</f>
        <v>59.85</v>
      </c>
      <c r="G325" s="2">
        <f t="shared" si="11"/>
        <v>2.6400000000000006</v>
      </c>
      <c r="H325" s="3">
        <f t="shared" si="10"/>
        <v>4.224675948151705E-2</v>
      </c>
      <c r="I325" t="str">
        <f>IF(ISERROR(VLOOKUP(A325,Veille!$A:$J,6,0)),"",VLOOKUP(A325,Veille!$A:$J,6,0))</f>
        <v/>
      </c>
      <c r="J325" t="str">
        <f>IF(ISERROR(VLOOKUP(A325,Veille!$A:$J,7,0)),"",(VLOOKUP(A325,Veille!$A:$J,7,0)))</f>
        <v/>
      </c>
      <c r="K325" t="str">
        <f>IF(ISERROR(VLOOKUP(A325,Veille!$A:$J,9,0)),"",VLOOKUP(A325,Veille!$A:$J,9,0))</f>
        <v/>
      </c>
      <c r="L325" t="str">
        <f>IF(ISERROR(VLOOKUP(A325,Veille!$A:$J,10,0)),"",VLOOKUP(A325,Veille!$A:$J,10,0))</f>
        <v/>
      </c>
    </row>
    <row r="326" spans="1:12" x14ac:dyDescent="0.25">
      <c r="A326">
        <v>62576</v>
      </c>
      <c r="B326" t="s">
        <v>167</v>
      </c>
      <c r="C326" t="s">
        <v>265</v>
      </c>
      <c r="D326" s="1">
        <v>21.15</v>
      </c>
      <c r="E326" s="1">
        <v>25.38</v>
      </c>
      <c r="F326" s="2">
        <f>IF(ISERROR(VLOOKUP(A326,'Export-tarif-cov-oct-20'!$A:$D,4,0)),"",VLOOKUP(A326,'Export-tarif-cov-oct-20'!$A:$D,4,0))</f>
        <v>16.5</v>
      </c>
      <c r="G326" s="2">
        <f t="shared" si="11"/>
        <v>4.6499999999999986</v>
      </c>
      <c r="H326" s="3">
        <f t="shared" si="10"/>
        <v>0.21985815602836875</v>
      </c>
      <c r="I326" t="str">
        <f>IF(ISERROR(VLOOKUP(A326,Veille!$A:$J,6,0)),"",VLOOKUP(A326,Veille!$A:$J,6,0))</f>
        <v/>
      </c>
      <c r="J326" t="str">
        <f>IF(ISERROR(VLOOKUP(A326,Veille!$A:$J,7,0)),"",(VLOOKUP(A326,Veille!$A:$J,7,0)))</f>
        <v/>
      </c>
      <c r="K326" t="str">
        <f>IF(ISERROR(VLOOKUP(A326,Veille!$A:$J,9,0)),"",VLOOKUP(A326,Veille!$A:$J,9,0))</f>
        <v/>
      </c>
      <c r="L326" t="str">
        <f>IF(ISERROR(VLOOKUP(A326,Veille!$A:$J,10,0)),"",VLOOKUP(A326,Veille!$A:$J,10,0))</f>
        <v/>
      </c>
    </row>
    <row r="327" spans="1:12" x14ac:dyDescent="0.25">
      <c r="A327">
        <v>62561</v>
      </c>
      <c r="B327" t="s">
        <v>167</v>
      </c>
      <c r="C327" t="s">
        <v>266</v>
      </c>
      <c r="D327" s="1">
        <v>37.49</v>
      </c>
      <c r="E327" s="1">
        <v>44.99</v>
      </c>
      <c r="F327" s="2">
        <f>IF(ISERROR(VLOOKUP(A327,'Export-tarif-cov-oct-20'!$A:$D,4,0)),"",VLOOKUP(A327,'Export-tarif-cov-oct-20'!$A:$D,4,0))</f>
        <v>33.840000000000003</v>
      </c>
      <c r="G327" s="2">
        <f t="shared" si="11"/>
        <v>3.6499999999999986</v>
      </c>
      <c r="H327" s="3">
        <f t="shared" si="10"/>
        <v>9.7359295812216542E-2</v>
      </c>
      <c r="I327" t="str">
        <f>IF(ISERROR(VLOOKUP(A327,Veille!$A:$J,6,0)),"",VLOOKUP(A327,Veille!$A:$J,6,0))</f>
        <v/>
      </c>
      <c r="J327" t="str">
        <f>IF(ISERROR(VLOOKUP(A327,Veille!$A:$J,7,0)),"",(VLOOKUP(A327,Veille!$A:$J,7,0)))</f>
        <v/>
      </c>
      <c r="K327" t="str">
        <f>IF(ISERROR(VLOOKUP(A327,Veille!$A:$J,9,0)),"",VLOOKUP(A327,Veille!$A:$J,9,0))</f>
        <v/>
      </c>
      <c r="L327" t="str">
        <f>IF(ISERROR(VLOOKUP(A327,Veille!$A:$J,10,0)),"",VLOOKUP(A327,Veille!$A:$J,10,0))</f>
        <v/>
      </c>
    </row>
    <row r="328" spans="1:12" x14ac:dyDescent="0.25">
      <c r="A328">
        <v>10818</v>
      </c>
      <c r="B328" t="s">
        <v>167</v>
      </c>
      <c r="C328" t="s">
        <v>1024</v>
      </c>
      <c r="D328" s="1">
        <v>44.04</v>
      </c>
      <c r="E328" s="1">
        <v>52.85</v>
      </c>
      <c r="F328" s="2">
        <f>IF(ISERROR(VLOOKUP(A328,'Export-tarif-cov-oct-20'!$A:$D,4,0)),"",VLOOKUP(A328,'Export-tarif-cov-oct-20'!$A:$D,4,0))</f>
        <v>34.35</v>
      </c>
      <c r="G328" s="2">
        <f t="shared" si="11"/>
        <v>9.6899999999999977</v>
      </c>
      <c r="H328" s="3">
        <f t="shared" si="10"/>
        <v>0.22002724795640322</v>
      </c>
      <c r="I328" t="str">
        <f>IF(ISERROR(VLOOKUP(A328,Veille!$A:$J,6,0)),"",VLOOKUP(A328,Veille!$A:$J,6,0))</f>
        <v/>
      </c>
      <c r="J328" t="str">
        <f>IF(ISERROR(VLOOKUP(A328,Veille!$A:$J,7,0)),"",(VLOOKUP(A328,Veille!$A:$J,7,0)))</f>
        <v/>
      </c>
      <c r="K328" t="str">
        <f>IF(ISERROR(VLOOKUP(A328,Veille!$A:$J,9,0)),"",VLOOKUP(A328,Veille!$A:$J,9,0))</f>
        <v/>
      </c>
      <c r="L328" t="str">
        <f>IF(ISERROR(VLOOKUP(A328,Veille!$A:$J,10,0)),"",VLOOKUP(A328,Veille!$A:$J,10,0))</f>
        <v/>
      </c>
    </row>
    <row r="329" spans="1:12" x14ac:dyDescent="0.25">
      <c r="A329">
        <v>8585</v>
      </c>
      <c r="B329" t="s">
        <v>167</v>
      </c>
      <c r="C329" t="s">
        <v>267</v>
      </c>
      <c r="D329" s="1">
        <v>73.94</v>
      </c>
      <c r="E329" s="1">
        <v>88.72</v>
      </c>
      <c r="F329" s="2">
        <f>IF(ISERROR(VLOOKUP(A329,'Export-tarif-cov-oct-20'!$A:$D,4,0)),"",VLOOKUP(A329,'Export-tarif-cov-oct-20'!$A:$D,4,0))</f>
        <v>57.67</v>
      </c>
      <c r="G329" s="2">
        <f t="shared" si="11"/>
        <v>16.269999999999996</v>
      </c>
      <c r="H329" s="3">
        <f t="shared" si="10"/>
        <v>0.22004327833378409</v>
      </c>
      <c r="I329" t="str">
        <f>IF(ISERROR(VLOOKUP(A329,Veille!$A:$J,6,0)),"",VLOOKUP(A329,Veille!$A:$J,6,0))</f>
        <v/>
      </c>
      <c r="J329" t="str">
        <f>IF(ISERROR(VLOOKUP(A329,Veille!$A:$J,7,0)),"",(VLOOKUP(A329,Veille!$A:$J,7,0)))</f>
        <v/>
      </c>
      <c r="K329" t="str">
        <f>IF(ISERROR(VLOOKUP(A329,Veille!$A:$J,9,0)),"",VLOOKUP(A329,Veille!$A:$J,9,0))</f>
        <v/>
      </c>
      <c r="L329" t="str">
        <f>IF(ISERROR(VLOOKUP(A329,Veille!$A:$J,10,0)),"",VLOOKUP(A329,Veille!$A:$J,10,0))</f>
        <v/>
      </c>
    </row>
    <row r="330" spans="1:12" x14ac:dyDescent="0.25">
      <c r="A330">
        <v>8584</v>
      </c>
      <c r="B330" t="s">
        <v>167</v>
      </c>
      <c r="C330" t="s">
        <v>268</v>
      </c>
      <c r="D330" s="1">
        <v>21.17</v>
      </c>
      <c r="E330" s="1">
        <v>25.4</v>
      </c>
      <c r="F330" s="2">
        <f>IF(ISERROR(VLOOKUP(A330,'Export-tarif-cov-oct-20'!$A:$D,4,0)),"",VLOOKUP(A330,'Export-tarif-cov-oct-20'!$A:$D,4,0))</f>
        <v>16.510000000000002</v>
      </c>
      <c r="G330" s="2">
        <f t="shared" si="11"/>
        <v>4.66</v>
      </c>
      <c r="H330" s="3">
        <f t="shared" si="10"/>
        <v>0.22012281530467642</v>
      </c>
      <c r="I330" t="str">
        <f>IF(ISERROR(VLOOKUP(A330,Veille!$A:$J,6,0)),"",VLOOKUP(A330,Veille!$A:$J,6,0))</f>
        <v/>
      </c>
      <c r="J330" t="str">
        <f>IF(ISERROR(VLOOKUP(A330,Veille!$A:$J,7,0)),"",(VLOOKUP(A330,Veille!$A:$J,7,0)))</f>
        <v/>
      </c>
      <c r="K330" t="str">
        <f>IF(ISERROR(VLOOKUP(A330,Veille!$A:$J,9,0)),"",VLOOKUP(A330,Veille!$A:$J,9,0))</f>
        <v/>
      </c>
      <c r="L330" t="str">
        <f>IF(ISERROR(VLOOKUP(A330,Veille!$A:$J,10,0)),"",VLOOKUP(A330,Veille!$A:$J,10,0))</f>
        <v/>
      </c>
    </row>
    <row r="331" spans="1:12" x14ac:dyDescent="0.25">
      <c r="A331">
        <v>50284</v>
      </c>
      <c r="B331" t="s">
        <v>167</v>
      </c>
      <c r="C331" t="s">
        <v>269</v>
      </c>
      <c r="D331" s="1">
        <v>60.75</v>
      </c>
      <c r="E331" s="1">
        <v>72.900000000000006</v>
      </c>
      <c r="F331" s="2">
        <f>IF(ISERROR(VLOOKUP(A331,'Export-tarif-cov-oct-20'!$A:$D,4,0)),"",VLOOKUP(A331,'Export-tarif-cov-oct-20'!$A:$D,4,0))</f>
        <v>60.09</v>
      </c>
      <c r="G331" s="2">
        <f t="shared" si="11"/>
        <v>0.65999999999999659</v>
      </c>
      <c r="H331" s="3">
        <f t="shared" si="10"/>
        <v>1.0864197530864142E-2</v>
      </c>
      <c r="I331" t="str">
        <f>IF(ISERROR(VLOOKUP(A331,Veille!$A:$J,6,0)),"",VLOOKUP(A331,Veille!$A:$J,6,0))</f>
        <v/>
      </c>
      <c r="J331" t="str">
        <f>IF(ISERROR(VLOOKUP(A331,Veille!$A:$J,7,0)),"",(VLOOKUP(A331,Veille!$A:$J,7,0)))</f>
        <v/>
      </c>
      <c r="K331" t="str">
        <f>IF(ISERROR(VLOOKUP(A331,Veille!$A:$J,9,0)),"",VLOOKUP(A331,Veille!$A:$J,9,0))</f>
        <v/>
      </c>
      <c r="L331" t="str">
        <f>IF(ISERROR(VLOOKUP(A331,Veille!$A:$J,10,0)),"",VLOOKUP(A331,Veille!$A:$J,10,0))</f>
        <v/>
      </c>
    </row>
    <row r="332" spans="1:12" x14ac:dyDescent="0.25">
      <c r="A332">
        <v>50270</v>
      </c>
      <c r="B332" t="s">
        <v>167</v>
      </c>
      <c r="C332" t="s">
        <v>270</v>
      </c>
      <c r="D332" s="1">
        <v>32.42</v>
      </c>
      <c r="E332" s="1">
        <v>38.9</v>
      </c>
      <c r="F332" s="2">
        <f>IF(ISERROR(VLOOKUP(A332,'Export-tarif-cov-oct-20'!$A:$D,4,0)),"",VLOOKUP(A332,'Export-tarif-cov-oct-20'!$A:$D,4,0))</f>
        <v>30.86</v>
      </c>
      <c r="G332" s="2">
        <f t="shared" si="11"/>
        <v>1.5600000000000023</v>
      </c>
      <c r="H332" s="3">
        <f t="shared" si="10"/>
        <v>4.8118445404071626E-2</v>
      </c>
      <c r="I332" t="str">
        <f>IF(ISERROR(VLOOKUP(A332,Veille!$A:$J,6,0)),"",VLOOKUP(A332,Veille!$A:$J,6,0))</f>
        <v/>
      </c>
      <c r="J332" t="str">
        <f>IF(ISERROR(VLOOKUP(A332,Veille!$A:$J,7,0)),"",(VLOOKUP(A332,Veille!$A:$J,7,0)))</f>
        <v/>
      </c>
      <c r="K332" t="str">
        <f>IF(ISERROR(VLOOKUP(A332,Veille!$A:$J,9,0)),"",VLOOKUP(A332,Veille!$A:$J,9,0))</f>
        <v/>
      </c>
      <c r="L332" t="str">
        <f>IF(ISERROR(VLOOKUP(A332,Veille!$A:$J,10,0)),"",VLOOKUP(A332,Veille!$A:$J,10,0))</f>
        <v/>
      </c>
    </row>
    <row r="333" spans="1:12" x14ac:dyDescent="0.25">
      <c r="A333">
        <v>10849</v>
      </c>
      <c r="B333" t="s">
        <v>167</v>
      </c>
      <c r="C333" t="s">
        <v>1025</v>
      </c>
      <c r="D333" s="1">
        <v>44.04</v>
      </c>
      <c r="E333" s="1">
        <v>52.85</v>
      </c>
      <c r="F333" s="2">
        <f>IF(ISERROR(VLOOKUP(A333,'Export-tarif-cov-oct-20'!$A:$D,4,0)),"",VLOOKUP(A333,'Export-tarif-cov-oct-20'!$A:$D,4,0))</f>
        <v>34.35</v>
      </c>
      <c r="G333" s="2">
        <f t="shared" si="11"/>
        <v>9.6899999999999977</v>
      </c>
      <c r="H333" s="3">
        <f t="shared" si="10"/>
        <v>0.22002724795640322</v>
      </c>
      <c r="I333" t="str">
        <f>IF(ISERROR(VLOOKUP(A333,Veille!$A:$J,6,0)),"",VLOOKUP(A333,Veille!$A:$J,6,0))</f>
        <v/>
      </c>
      <c r="J333" t="str">
        <f>IF(ISERROR(VLOOKUP(A333,Veille!$A:$J,7,0)),"",(VLOOKUP(A333,Veille!$A:$J,7,0)))</f>
        <v/>
      </c>
      <c r="K333" t="str">
        <f>IF(ISERROR(VLOOKUP(A333,Veille!$A:$J,9,0)),"",VLOOKUP(A333,Veille!$A:$J,9,0))</f>
        <v/>
      </c>
      <c r="L333" t="str">
        <f>IF(ISERROR(VLOOKUP(A333,Veille!$A:$J,10,0)),"",VLOOKUP(A333,Veille!$A:$J,10,0))</f>
        <v/>
      </c>
    </row>
    <row r="334" spans="1:12" x14ac:dyDescent="0.25">
      <c r="A334">
        <v>85752</v>
      </c>
      <c r="B334" t="s">
        <v>167</v>
      </c>
      <c r="C334" t="s">
        <v>271</v>
      </c>
      <c r="D334" s="1">
        <v>16.62</v>
      </c>
      <c r="E334" s="1">
        <v>19.940000000000001</v>
      </c>
      <c r="F334" s="2">
        <f>IF(ISERROR(VLOOKUP(A334,'Export-tarif-cov-oct-20'!$A:$D,4,0)),"",VLOOKUP(A334,'Export-tarif-cov-oct-20'!$A:$D,4,0))</f>
        <v>12.96</v>
      </c>
      <c r="G334" s="2">
        <f t="shared" si="11"/>
        <v>3.66</v>
      </c>
      <c r="H334" s="3">
        <f t="shared" si="10"/>
        <v>0.22021660649819494</v>
      </c>
      <c r="I334" t="str">
        <f>IF(ISERROR(VLOOKUP(A334,Veille!$A:$J,6,0)),"",VLOOKUP(A334,Veille!$A:$J,6,0))</f>
        <v/>
      </c>
      <c r="J334" t="str">
        <f>IF(ISERROR(VLOOKUP(A334,Veille!$A:$J,7,0)),"",(VLOOKUP(A334,Veille!$A:$J,7,0)))</f>
        <v/>
      </c>
      <c r="K334" t="str">
        <f>IF(ISERROR(VLOOKUP(A334,Veille!$A:$J,9,0)),"",VLOOKUP(A334,Veille!$A:$J,9,0))</f>
        <v/>
      </c>
      <c r="L334" t="str">
        <f>IF(ISERROR(VLOOKUP(A334,Veille!$A:$J,10,0)),"",VLOOKUP(A334,Veille!$A:$J,10,0))</f>
        <v/>
      </c>
    </row>
    <row r="335" spans="1:12" x14ac:dyDescent="0.25">
      <c r="A335">
        <v>85839</v>
      </c>
      <c r="B335" t="s">
        <v>167</v>
      </c>
      <c r="C335" t="s">
        <v>272</v>
      </c>
      <c r="D335" s="1">
        <v>59.13</v>
      </c>
      <c r="E335" s="1">
        <v>70.95</v>
      </c>
      <c r="F335" s="2">
        <f>IF(ISERROR(VLOOKUP(A335,'Export-tarif-cov-oct-20'!$A:$D,4,0)),"",VLOOKUP(A335,'Export-tarif-cov-oct-20'!$A:$D,4,0))</f>
        <v>57.52</v>
      </c>
      <c r="G335" s="2">
        <f t="shared" si="11"/>
        <v>1.6099999999999994</v>
      </c>
      <c r="H335" s="3">
        <f t="shared" si="10"/>
        <v>2.7228141383392513E-2</v>
      </c>
      <c r="I335" t="str">
        <f>IF(ISERROR(VLOOKUP(A335,Veille!$A:$J,6,0)),"",VLOOKUP(A335,Veille!$A:$J,6,0))</f>
        <v/>
      </c>
      <c r="J335" t="str">
        <f>IF(ISERROR(VLOOKUP(A335,Veille!$A:$J,7,0)),"",(VLOOKUP(A335,Veille!$A:$J,7,0)))</f>
        <v/>
      </c>
      <c r="K335" t="str">
        <f>IF(ISERROR(VLOOKUP(A335,Veille!$A:$J,9,0)),"",VLOOKUP(A335,Veille!$A:$J,9,0))</f>
        <v/>
      </c>
      <c r="L335" t="str">
        <f>IF(ISERROR(VLOOKUP(A335,Veille!$A:$J,10,0)),"",VLOOKUP(A335,Veille!$A:$J,10,0))</f>
        <v/>
      </c>
    </row>
    <row r="336" spans="1:12" x14ac:dyDescent="0.25">
      <c r="A336">
        <v>85805</v>
      </c>
      <c r="B336" t="s">
        <v>167</v>
      </c>
      <c r="C336" t="s">
        <v>273</v>
      </c>
      <c r="D336" s="1">
        <v>31.58</v>
      </c>
      <c r="E336" s="1">
        <v>37.9</v>
      </c>
      <c r="F336" s="2">
        <f>IF(ISERROR(VLOOKUP(A336,'Export-tarif-cov-oct-20'!$A:$D,4,0)),"",VLOOKUP(A336,'Export-tarif-cov-oct-20'!$A:$D,4,0))</f>
        <v>28.53</v>
      </c>
      <c r="G336" s="2">
        <f t="shared" si="11"/>
        <v>3.0499999999999972</v>
      </c>
      <c r="H336" s="3">
        <f t="shared" si="10"/>
        <v>9.6580113996200048E-2</v>
      </c>
      <c r="I336" t="str">
        <f>IF(ISERROR(VLOOKUP(A336,Veille!$A:$J,6,0)),"",VLOOKUP(A336,Veille!$A:$J,6,0))</f>
        <v/>
      </c>
      <c r="J336" t="str">
        <f>IF(ISERROR(VLOOKUP(A336,Veille!$A:$J,7,0)),"",(VLOOKUP(A336,Veille!$A:$J,7,0)))</f>
        <v/>
      </c>
      <c r="K336" t="str">
        <f>IF(ISERROR(VLOOKUP(A336,Veille!$A:$J,9,0)),"",VLOOKUP(A336,Veille!$A:$J,9,0))</f>
        <v/>
      </c>
      <c r="L336" t="str">
        <f>IF(ISERROR(VLOOKUP(A336,Veille!$A:$J,10,0)),"",VLOOKUP(A336,Veille!$A:$J,10,0))</f>
        <v/>
      </c>
    </row>
    <row r="337" spans="1:12" x14ac:dyDescent="0.25">
      <c r="A337">
        <v>32890</v>
      </c>
      <c r="B337" t="s">
        <v>167</v>
      </c>
      <c r="C337" t="s">
        <v>274</v>
      </c>
      <c r="D337" s="1">
        <v>16.600000000000001</v>
      </c>
      <c r="E337" s="1">
        <v>19.920000000000002</v>
      </c>
      <c r="F337" s="2">
        <f>IF(ISERROR(VLOOKUP(A337,'Export-tarif-cov-oct-20'!$A:$D,4,0)),"",VLOOKUP(A337,'Export-tarif-cov-oct-20'!$A:$D,4,0))</f>
        <v>12.95</v>
      </c>
      <c r="G337" s="2">
        <f t="shared" si="11"/>
        <v>3.6500000000000021</v>
      </c>
      <c r="H337" s="3">
        <f t="shared" si="10"/>
        <v>0.21987951807228925</v>
      </c>
      <c r="I337" t="str">
        <f>IF(ISERROR(VLOOKUP(A337,Veille!$A:$J,6,0)),"",VLOOKUP(A337,Veille!$A:$J,6,0))</f>
        <v/>
      </c>
      <c r="J337" t="str">
        <f>IF(ISERROR(VLOOKUP(A337,Veille!$A:$J,7,0)),"",(VLOOKUP(A337,Veille!$A:$J,7,0)))</f>
        <v/>
      </c>
      <c r="K337" t="str">
        <f>IF(ISERROR(VLOOKUP(A337,Veille!$A:$J,9,0)),"",VLOOKUP(A337,Veille!$A:$J,9,0))</f>
        <v/>
      </c>
      <c r="L337" t="str">
        <f>IF(ISERROR(VLOOKUP(A337,Veille!$A:$J,10,0)),"",VLOOKUP(A337,Veille!$A:$J,10,0))</f>
        <v/>
      </c>
    </row>
    <row r="338" spans="1:12" x14ac:dyDescent="0.25">
      <c r="A338">
        <v>32923</v>
      </c>
      <c r="B338" t="s">
        <v>167</v>
      </c>
      <c r="C338" t="s">
        <v>275</v>
      </c>
      <c r="D338" s="1">
        <v>43.25</v>
      </c>
      <c r="E338" s="1">
        <v>51.9</v>
      </c>
      <c r="F338" s="2">
        <f>IF(ISERROR(VLOOKUP(A338,'Export-tarif-cov-oct-20'!$A:$D,4,0)),"",VLOOKUP(A338,'Export-tarif-cov-oct-20'!$A:$D,4,0))</f>
        <v>40.29</v>
      </c>
      <c r="G338" s="2">
        <f t="shared" si="11"/>
        <v>2.9600000000000009</v>
      </c>
      <c r="H338" s="3">
        <f t="shared" si="10"/>
        <v>6.8439306358381524E-2</v>
      </c>
      <c r="I338" t="str">
        <f>IF(ISERROR(VLOOKUP(A338,Veille!$A:$J,6,0)),"",VLOOKUP(A338,Veille!$A:$J,6,0))</f>
        <v/>
      </c>
      <c r="J338" t="str">
        <f>IF(ISERROR(VLOOKUP(A338,Veille!$A:$J,7,0)),"",(VLOOKUP(A338,Veille!$A:$J,7,0)))</f>
        <v/>
      </c>
      <c r="K338" t="str">
        <f>IF(ISERROR(VLOOKUP(A338,Veille!$A:$J,9,0)),"",VLOOKUP(A338,Veille!$A:$J,9,0))</f>
        <v/>
      </c>
      <c r="L338" t="str">
        <f>IF(ISERROR(VLOOKUP(A338,Veille!$A:$J,10,0)),"",VLOOKUP(A338,Veille!$A:$J,10,0))</f>
        <v/>
      </c>
    </row>
    <row r="339" spans="1:12" x14ac:dyDescent="0.25">
      <c r="A339">
        <v>15728</v>
      </c>
      <c r="B339" t="s">
        <v>167</v>
      </c>
      <c r="C339" t="s">
        <v>922</v>
      </c>
      <c r="D339" s="1">
        <v>36.22</v>
      </c>
      <c r="E339" s="1">
        <v>43.46</v>
      </c>
      <c r="F339" s="2">
        <f>IF(ISERROR(VLOOKUP(A339,'Export-tarif-cov-oct-20'!$A:$D,4,0)),"",VLOOKUP(A339,'Export-tarif-cov-oct-20'!$A:$D,4,0))</f>
        <v>28.25</v>
      </c>
      <c r="G339" s="2">
        <f t="shared" si="11"/>
        <v>7.9699999999999989</v>
      </c>
      <c r="H339" s="3">
        <f t="shared" si="10"/>
        <v>0.22004417448923244</v>
      </c>
      <c r="I339" t="str">
        <f>IF(ISERROR(VLOOKUP(A339,Veille!$A:$J,6,0)),"",VLOOKUP(A339,Veille!$A:$J,6,0))</f>
        <v/>
      </c>
      <c r="J339" t="str">
        <f>IF(ISERROR(VLOOKUP(A339,Veille!$A:$J,7,0)),"",(VLOOKUP(A339,Veille!$A:$J,7,0)))</f>
        <v/>
      </c>
      <c r="K339" t="str">
        <f>IF(ISERROR(VLOOKUP(A339,Veille!$A:$J,9,0)),"",VLOOKUP(A339,Veille!$A:$J,9,0))</f>
        <v/>
      </c>
      <c r="L339" t="str">
        <f>IF(ISERROR(VLOOKUP(A339,Veille!$A:$J,10,0)),"",VLOOKUP(A339,Veille!$A:$J,10,0))</f>
        <v/>
      </c>
    </row>
    <row r="340" spans="1:12" x14ac:dyDescent="0.25">
      <c r="A340">
        <v>35788</v>
      </c>
      <c r="B340" t="s">
        <v>167</v>
      </c>
      <c r="C340" t="s">
        <v>276</v>
      </c>
      <c r="D340" s="1">
        <v>15.94</v>
      </c>
      <c r="E340" s="1">
        <v>19.12</v>
      </c>
      <c r="F340" s="2">
        <f>IF(ISERROR(VLOOKUP(A340,'Export-tarif-cov-oct-20'!$A:$D,4,0)),"",VLOOKUP(A340,'Export-tarif-cov-oct-20'!$A:$D,4,0))</f>
        <v>12.43</v>
      </c>
      <c r="G340" s="2">
        <f t="shared" si="11"/>
        <v>3.51</v>
      </c>
      <c r="H340" s="3">
        <f t="shared" si="10"/>
        <v>0.22020075282308657</v>
      </c>
      <c r="I340" t="str">
        <f>IF(ISERROR(VLOOKUP(A340,Veille!$A:$J,6,0)),"",VLOOKUP(A340,Veille!$A:$J,6,0))</f>
        <v/>
      </c>
      <c r="J340" t="str">
        <f>IF(ISERROR(VLOOKUP(A340,Veille!$A:$J,7,0)),"",(VLOOKUP(A340,Veille!$A:$J,7,0)))</f>
        <v/>
      </c>
      <c r="K340" t="str">
        <f>IF(ISERROR(VLOOKUP(A340,Veille!$A:$J,9,0)),"",VLOOKUP(A340,Veille!$A:$J,9,0))</f>
        <v/>
      </c>
      <c r="L340" t="str">
        <f>IF(ISERROR(VLOOKUP(A340,Veille!$A:$J,10,0)),"",VLOOKUP(A340,Veille!$A:$J,10,0))</f>
        <v/>
      </c>
    </row>
    <row r="341" spans="1:12" x14ac:dyDescent="0.25">
      <c r="A341">
        <v>35794</v>
      </c>
      <c r="B341" t="s">
        <v>167</v>
      </c>
      <c r="C341" t="s">
        <v>277</v>
      </c>
      <c r="D341" s="1">
        <v>39.99</v>
      </c>
      <c r="E341" s="1">
        <v>47.99</v>
      </c>
      <c r="F341" s="2">
        <f>IF(ISERROR(VLOOKUP(A341,'Export-tarif-cov-oct-20'!$A:$D,4,0)),"",VLOOKUP(A341,'Export-tarif-cov-oct-20'!$A:$D,4,0))</f>
        <v>37.92</v>
      </c>
      <c r="G341" s="2">
        <f t="shared" si="11"/>
        <v>2.0700000000000003</v>
      </c>
      <c r="H341" s="3">
        <f t="shared" si="10"/>
        <v>5.1762940735183803E-2</v>
      </c>
      <c r="I341" t="str">
        <f>IF(ISERROR(VLOOKUP(A341,Veille!$A:$J,6,0)),"",VLOOKUP(A341,Veille!$A:$J,6,0))</f>
        <v/>
      </c>
      <c r="J341" t="str">
        <f>IF(ISERROR(VLOOKUP(A341,Veille!$A:$J,7,0)),"",(VLOOKUP(A341,Veille!$A:$J,7,0)))</f>
        <v/>
      </c>
      <c r="K341" t="str">
        <f>IF(ISERROR(VLOOKUP(A341,Veille!$A:$J,9,0)),"",VLOOKUP(A341,Veille!$A:$J,9,0))</f>
        <v/>
      </c>
      <c r="L341" t="str">
        <f>IF(ISERROR(VLOOKUP(A341,Veille!$A:$J,10,0)),"",VLOOKUP(A341,Veille!$A:$J,10,0))</f>
        <v/>
      </c>
    </row>
    <row r="342" spans="1:12" x14ac:dyDescent="0.25">
      <c r="A342">
        <v>24676</v>
      </c>
      <c r="B342" t="s">
        <v>167</v>
      </c>
      <c r="C342" t="s">
        <v>278</v>
      </c>
      <c r="D342" s="1">
        <v>57.49</v>
      </c>
      <c r="E342" s="1">
        <v>68.989999999999995</v>
      </c>
      <c r="F342" s="2">
        <f>IF(ISERROR(VLOOKUP(A342,'Export-tarif-cov-oct-20'!$A:$D,4,0)),"",VLOOKUP(A342,'Export-tarif-cov-oct-20'!$A:$D,4,0))</f>
        <v>55.89</v>
      </c>
      <c r="G342" s="2">
        <f t="shared" si="11"/>
        <v>1.6000000000000014</v>
      </c>
      <c r="H342" s="3">
        <f t="shared" si="10"/>
        <v>2.7830927117759634E-2</v>
      </c>
      <c r="I342" t="str">
        <f>IF(ISERROR(VLOOKUP(A342,Veille!$A:$J,6,0)),"",VLOOKUP(A342,Veille!$A:$J,6,0))</f>
        <v/>
      </c>
      <c r="J342" t="str">
        <f>IF(ISERROR(VLOOKUP(A342,Veille!$A:$J,7,0)),"",(VLOOKUP(A342,Veille!$A:$J,7,0)))</f>
        <v/>
      </c>
      <c r="K342" t="str">
        <f>IF(ISERROR(VLOOKUP(A342,Veille!$A:$J,9,0)),"",VLOOKUP(A342,Veille!$A:$J,9,0))</f>
        <v/>
      </c>
      <c r="L342" t="str">
        <f>IF(ISERROR(VLOOKUP(A342,Veille!$A:$J,10,0)),"",VLOOKUP(A342,Veille!$A:$J,10,0))</f>
        <v/>
      </c>
    </row>
    <row r="343" spans="1:12" x14ac:dyDescent="0.25">
      <c r="A343">
        <v>24642</v>
      </c>
      <c r="B343" t="s">
        <v>167</v>
      </c>
      <c r="C343" t="s">
        <v>279</v>
      </c>
      <c r="D343" s="1">
        <v>35</v>
      </c>
      <c r="E343" s="1">
        <v>42</v>
      </c>
      <c r="F343" s="2">
        <f>IF(ISERROR(VLOOKUP(A343,'Export-tarif-cov-oct-20'!$A:$D,4,0)),"",VLOOKUP(A343,'Export-tarif-cov-oct-20'!$A:$D,4,0))</f>
        <v>27.3</v>
      </c>
      <c r="G343" s="2">
        <f t="shared" si="11"/>
        <v>7.6999999999999993</v>
      </c>
      <c r="H343" s="3">
        <f t="shared" si="10"/>
        <v>0.21999999999999997</v>
      </c>
      <c r="I343" t="str">
        <f>IF(ISERROR(VLOOKUP(A343,Veille!$A:$J,6,0)),"",VLOOKUP(A343,Veille!$A:$J,6,0))</f>
        <v/>
      </c>
      <c r="J343" t="str">
        <f>IF(ISERROR(VLOOKUP(A343,Veille!$A:$J,7,0)),"",(VLOOKUP(A343,Veille!$A:$J,7,0)))</f>
        <v/>
      </c>
      <c r="K343" t="str">
        <f>IF(ISERROR(VLOOKUP(A343,Veille!$A:$J,9,0)),"",VLOOKUP(A343,Veille!$A:$J,9,0))</f>
        <v/>
      </c>
      <c r="L343" t="str">
        <f>IF(ISERROR(VLOOKUP(A343,Veille!$A:$J,10,0)),"",VLOOKUP(A343,Veille!$A:$J,10,0))</f>
        <v/>
      </c>
    </row>
    <row r="344" spans="1:12" x14ac:dyDescent="0.25">
      <c r="A344">
        <v>28499</v>
      </c>
      <c r="B344" t="s">
        <v>167</v>
      </c>
      <c r="C344" t="s">
        <v>280</v>
      </c>
      <c r="D344" s="1">
        <v>24.99</v>
      </c>
      <c r="E344" s="1">
        <v>29.99</v>
      </c>
      <c r="F344" s="2">
        <f>IF(ISERROR(VLOOKUP(A344,'Export-tarif-cov-oct-20'!$A:$D,4,0)),"",VLOOKUP(A344,'Export-tarif-cov-oct-20'!$A:$D,4,0))</f>
        <v>23.03</v>
      </c>
      <c r="G344" s="2">
        <f t="shared" si="11"/>
        <v>1.9599999999999973</v>
      </c>
      <c r="H344" s="3">
        <f t="shared" si="10"/>
        <v>7.843137254901951E-2</v>
      </c>
      <c r="I344" t="str">
        <f>IF(ISERROR(VLOOKUP(A344,Veille!$A:$J,6,0)),"",VLOOKUP(A344,Veille!$A:$J,6,0))</f>
        <v/>
      </c>
      <c r="J344" t="str">
        <f>IF(ISERROR(VLOOKUP(A344,Veille!$A:$J,7,0)),"",(VLOOKUP(A344,Veille!$A:$J,7,0)))</f>
        <v/>
      </c>
      <c r="K344" t="str">
        <f>IF(ISERROR(VLOOKUP(A344,Veille!$A:$J,9,0)),"",VLOOKUP(A344,Veille!$A:$J,9,0))</f>
        <v/>
      </c>
      <c r="L344" t="str">
        <f>IF(ISERROR(VLOOKUP(A344,Veille!$A:$J,10,0)),"",VLOOKUP(A344,Veille!$A:$J,10,0))</f>
        <v/>
      </c>
    </row>
    <row r="345" spans="1:12" x14ac:dyDescent="0.25">
      <c r="A345">
        <v>17241</v>
      </c>
      <c r="B345" t="s">
        <v>167</v>
      </c>
      <c r="C345" t="s">
        <v>281</v>
      </c>
      <c r="D345" s="1">
        <v>55.83</v>
      </c>
      <c r="E345" s="1">
        <v>66.989999999999995</v>
      </c>
      <c r="F345" s="2">
        <f>IF(ISERROR(VLOOKUP(A345,'Export-tarif-cov-oct-20'!$A:$D,4,0)),"",VLOOKUP(A345,'Export-tarif-cov-oct-20'!$A:$D,4,0))</f>
        <v>53.92</v>
      </c>
      <c r="G345" s="2">
        <f t="shared" si="11"/>
        <v>1.9099999999999966</v>
      </c>
      <c r="H345" s="3">
        <f t="shared" si="10"/>
        <v>3.4210997671502714E-2</v>
      </c>
      <c r="I345" t="str">
        <f>IF(ISERROR(VLOOKUP(A345,Veille!$A:$J,6,0)),"",VLOOKUP(A345,Veille!$A:$J,6,0))</f>
        <v/>
      </c>
      <c r="J345" t="str">
        <f>IF(ISERROR(VLOOKUP(A345,Veille!$A:$J,7,0)),"",(VLOOKUP(A345,Veille!$A:$J,7,0)))</f>
        <v/>
      </c>
      <c r="K345" t="str">
        <f>IF(ISERROR(VLOOKUP(A345,Veille!$A:$J,9,0)),"",VLOOKUP(A345,Veille!$A:$J,9,0))</f>
        <v/>
      </c>
      <c r="L345" t="str">
        <f>IF(ISERROR(VLOOKUP(A345,Veille!$A:$J,10,0)),"",VLOOKUP(A345,Veille!$A:$J,10,0))</f>
        <v/>
      </c>
    </row>
    <row r="346" spans="1:12" x14ac:dyDescent="0.25">
      <c r="A346">
        <v>17237</v>
      </c>
      <c r="B346" t="s">
        <v>167</v>
      </c>
      <c r="C346" t="s">
        <v>282</v>
      </c>
      <c r="D346" s="1">
        <v>29.53</v>
      </c>
      <c r="E346" s="1">
        <v>35.43</v>
      </c>
      <c r="F346" s="2">
        <f>IF(ISERROR(VLOOKUP(A346,'Export-tarif-cov-oct-20'!$A:$D,4,0)),"",VLOOKUP(A346,'Export-tarif-cov-oct-20'!$A:$D,4,0))</f>
        <v>23.03</v>
      </c>
      <c r="G346" s="2">
        <f t="shared" si="11"/>
        <v>6.5</v>
      </c>
      <c r="H346" s="3">
        <f t="shared" si="10"/>
        <v>0.22011513714866238</v>
      </c>
      <c r="I346" t="str">
        <f>IF(ISERROR(VLOOKUP(A346,Veille!$A:$J,6,0)),"",VLOOKUP(A346,Veille!$A:$J,6,0))</f>
        <v/>
      </c>
      <c r="J346" t="str">
        <f>IF(ISERROR(VLOOKUP(A346,Veille!$A:$J,7,0)),"",(VLOOKUP(A346,Veille!$A:$J,7,0)))</f>
        <v/>
      </c>
      <c r="K346" t="str">
        <f>IF(ISERROR(VLOOKUP(A346,Veille!$A:$J,9,0)),"",VLOOKUP(A346,Veille!$A:$J,9,0))</f>
        <v/>
      </c>
      <c r="L346" t="str">
        <f>IF(ISERROR(VLOOKUP(A346,Veille!$A:$J,10,0)),"",VLOOKUP(A346,Veille!$A:$J,10,0))</f>
        <v/>
      </c>
    </row>
    <row r="347" spans="1:12" x14ac:dyDescent="0.25">
      <c r="A347">
        <v>37648</v>
      </c>
      <c r="B347" t="s">
        <v>167</v>
      </c>
      <c r="C347" t="s">
        <v>283</v>
      </c>
      <c r="D347" s="1">
        <v>39.159999999999997</v>
      </c>
      <c r="E347" s="1">
        <v>46.99</v>
      </c>
      <c r="F347" s="2">
        <f>IF(ISERROR(VLOOKUP(A347,'Export-tarif-cov-oct-20'!$A:$D,4,0)),"",VLOOKUP(A347,'Export-tarif-cov-oct-20'!$A:$D,4,0))</f>
        <v>36.6</v>
      </c>
      <c r="G347" s="2">
        <f t="shared" si="11"/>
        <v>2.5599999999999952</v>
      </c>
      <c r="H347" s="3">
        <f t="shared" si="10"/>
        <v>6.5372829417773115E-2</v>
      </c>
      <c r="I347" t="str">
        <f>IF(ISERROR(VLOOKUP(A347,Veille!$A:$J,6,0)),"",VLOOKUP(A347,Veille!$A:$J,6,0))</f>
        <v/>
      </c>
      <c r="J347" t="str">
        <f>IF(ISERROR(VLOOKUP(A347,Veille!$A:$J,7,0)),"",(VLOOKUP(A347,Veille!$A:$J,7,0)))</f>
        <v/>
      </c>
      <c r="K347" t="str">
        <f>IF(ISERROR(VLOOKUP(A347,Veille!$A:$J,9,0)),"",VLOOKUP(A347,Veille!$A:$J,9,0))</f>
        <v/>
      </c>
      <c r="L347" t="str">
        <f>IF(ISERROR(VLOOKUP(A347,Veille!$A:$J,10,0)),"",VLOOKUP(A347,Veille!$A:$J,10,0))</f>
        <v/>
      </c>
    </row>
    <row r="348" spans="1:12" x14ac:dyDescent="0.25">
      <c r="A348">
        <v>15842</v>
      </c>
      <c r="B348" t="s">
        <v>167</v>
      </c>
      <c r="C348" t="s">
        <v>923</v>
      </c>
      <c r="D348" s="1">
        <v>42.5</v>
      </c>
      <c r="E348" s="1">
        <v>51</v>
      </c>
      <c r="F348" s="2">
        <f>IF(ISERROR(VLOOKUP(A348,'Export-tarif-cov-oct-20'!$A:$D,4,0)),"",VLOOKUP(A348,'Export-tarif-cov-oct-20'!$A:$D,4,0))</f>
        <v>33.15</v>
      </c>
      <c r="G348" s="2">
        <f t="shared" si="11"/>
        <v>9.3500000000000014</v>
      </c>
      <c r="H348" s="3">
        <f t="shared" si="10"/>
        <v>0.22000000000000003</v>
      </c>
      <c r="I348" t="str">
        <f>IF(ISERROR(VLOOKUP(A348,Veille!$A:$J,6,0)),"",VLOOKUP(A348,Veille!$A:$J,6,0))</f>
        <v/>
      </c>
      <c r="J348" t="str">
        <f>IF(ISERROR(VLOOKUP(A348,Veille!$A:$J,7,0)),"",(VLOOKUP(A348,Veille!$A:$J,7,0)))</f>
        <v/>
      </c>
      <c r="K348" t="str">
        <f>IF(ISERROR(VLOOKUP(A348,Veille!$A:$J,9,0)),"",VLOOKUP(A348,Veille!$A:$J,9,0))</f>
        <v/>
      </c>
      <c r="L348" t="str">
        <f>IF(ISERROR(VLOOKUP(A348,Veille!$A:$J,10,0)),"",VLOOKUP(A348,Veille!$A:$J,10,0))</f>
        <v/>
      </c>
    </row>
    <row r="349" spans="1:12" x14ac:dyDescent="0.25">
      <c r="A349">
        <v>54443</v>
      </c>
      <c r="B349" t="s">
        <v>167</v>
      </c>
      <c r="C349" t="s">
        <v>284</v>
      </c>
      <c r="D349" s="1">
        <v>62.49</v>
      </c>
      <c r="E349" s="1">
        <v>74.989999999999995</v>
      </c>
      <c r="F349" s="2">
        <f>IF(ISERROR(VLOOKUP(A349,'Export-tarif-cov-oct-20'!$A:$D,4,0)),"",VLOOKUP(A349,'Export-tarif-cov-oct-20'!$A:$D,4,0))</f>
        <v>59.86</v>
      </c>
      <c r="G349" s="2">
        <f t="shared" si="11"/>
        <v>2.6300000000000026</v>
      </c>
      <c r="H349" s="3">
        <f t="shared" si="10"/>
        <v>4.2086733877420429E-2</v>
      </c>
      <c r="I349" t="str">
        <f>IF(ISERROR(VLOOKUP(A349,Veille!$A:$J,6,0)),"",VLOOKUP(A349,Veille!$A:$J,6,0))</f>
        <v/>
      </c>
      <c r="J349" t="str">
        <f>IF(ISERROR(VLOOKUP(A349,Veille!$A:$J,7,0)),"",(VLOOKUP(A349,Veille!$A:$J,7,0)))</f>
        <v/>
      </c>
      <c r="K349" t="str">
        <f>IF(ISERROR(VLOOKUP(A349,Veille!$A:$J,9,0)),"",VLOOKUP(A349,Veille!$A:$J,9,0))</f>
        <v/>
      </c>
      <c r="L349" t="str">
        <f>IF(ISERROR(VLOOKUP(A349,Veille!$A:$J,10,0)),"",VLOOKUP(A349,Veille!$A:$J,10,0))</f>
        <v/>
      </c>
    </row>
    <row r="350" spans="1:12" x14ac:dyDescent="0.25">
      <c r="A350">
        <v>15868</v>
      </c>
      <c r="B350" t="s">
        <v>167</v>
      </c>
      <c r="C350" t="s">
        <v>924</v>
      </c>
      <c r="D350" s="1">
        <v>38.22</v>
      </c>
      <c r="E350" s="1">
        <v>45.86</v>
      </c>
      <c r="F350" s="2">
        <f>IF(ISERROR(VLOOKUP(A350,'Export-tarif-cov-oct-20'!$A:$D,4,0)),"",VLOOKUP(A350,'Export-tarif-cov-oct-20'!$A:$D,4,0))</f>
        <v>29.81</v>
      </c>
      <c r="G350" s="2">
        <f t="shared" si="11"/>
        <v>8.41</v>
      </c>
      <c r="H350" s="3">
        <f t="shared" si="10"/>
        <v>0.22004186289900576</v>
      </c>
      <c r="I350" t="str">
        <f>IF(ISERROR(VLOOKUP(A350,Veille!$A:$J,6,0)),"",VLOOKUP(A350,Veille!$A:$J,6,0))</f>
        <v/>
      </c>
      <c r="J350" t="str">
        <f>IF(ISERROR(VLOOKUP(A350,Veille!$A:$J,7,0)),"",(VLOOKUP(A350,Veille!$A:$J,7,0)))</f>
        <v/>
      </c>
      <c r="K350" t="str">
        <f>IF(ISERROR(VLOOKUP(A350,Veille!$A:$J,9,0)),"",VLOOKUP(A350,Veille!$A:$J,9,0))</f>
        <v/>
      </c>
      <c r="L350" t="str">
        <f>IF(ISERROR(VLOOKUP(A350,Veille!$A:$J,10,0)),"",VLOOKUP(A350,Veille!$A:$J,10,0))</f>
        <v/>
      </c>
    </row>
    <row r="351" spans="1:12" x14ac:dyDescent="0.25">
      <c r="A351">
        <v>35756</v>
      </c>
      <c r="B351" t="s">
        <v>167</v>
      </c>
      <c r="C351" t="s">
        <v>285</v>
      </c>
      <c r="D351" s="1">
        <v>15.94</v>
      </c>
      <c r="E351" s="1">
        <v>19.12</v>
      </c>
      <c r="F351" s="2">
        <f>IF(ISERROR(VLOOKUP(A351,'Export-tarif-cov-oct-20'!$A:$D,4,0)),"",VLOOKUP(A351,'Export-tarif-cov-oct-20'!$A:$D,4,0))</f>
        <v>12.43</v>
      </c>
      <c r="G351" s="2">
        <f t="shared" si="11"/>
        <v>3.51</v>
      </c>
      <c r="H351" s="3">
        <f t="shared" si="10"/>
        <v>0.22020075282308657</v>
      </c>
      <c r="I351" t="str">
        <f>IF(ISERROR(VLOOKUP(A351,Veille!$A:$J,6,0)),"",VLOOKUP(A351,Veille!$A:$J,6,0))</f>
        <v/>
      </c>
      <c r="J351" t="str">
        <f>IF(ISERROR(VLOOKUP(A351,Veille!$A:$J,7,0)),"",(VLOOKUP(A351,Veille!$A:$J,7,0)))</f>
        <v/>
      </c>
      <c r="K351" t="str">
        <f>IF(ISERROR(VLOOKUP(A351,Veille!$A:$J,9,0)),"",VLOOKUP(A351,Veille!$A:$J,9,0))</f>
        <v/>
      </c>
      <c r="L351" t="str">
        <f>IF(ISERROR(VLOOKUP(A351,Veille!$A:$J,10,0)),"",VLOOKUP(A351,Veille!$A:$J,10,0))</f>
        <v/>
      </c>
    </row>
    <row r="352" spans="1:12" x14ac:dyDescent="0.25">
      <c r="A352">
        <v>35775</v>
      </c>
      <c r="B352" t="s">
        <v>167</v>
      </c>
      <c r="C352" t="s">
        <v>286</v>
      </c>
      <c r="D352" s="1">
        <v>39.99</v>
      </c>
      <c r="E352" s="1">
        <v>47.99</v>
      </c>
      <c r="F352" s="2">
        <f>IF(ISERROR(VLOOKUP(A352,'Export-tarif-cov-oct-20'!$A:$D,4,0)),"",VLOOKUP(A352,'Export-tarif-cov-oct-20'!$A:$D,4,0))</f>
        <v>36.950000000000003</v>
      </c>
      <c r="G352" s="2">
        <f t="shared" si="11"/>
        <v>3.0399999999999991</v>
      </c>
      <c r="H352" s="3">
        <f t="shared" ref="H352:H415" si="12">G352/D352</f>
        <v>7.6019004751187766E-2</v>
      </c>
      <c r="I352" t="str">
        <f>IF(ISERROR(VLOOKUP(A352,Veille!$A:$J,6,0)),"",VLOOKUP(A352,Veille!$A:$J,6,0))</f>
        <v/>
      </c>
      <c r="J352" t="str">
        <f>IF(ISERROR(VLOOKUP(A352,Veille!$A:$J,7,0)),"",(VLOOKUP(A352,Veille!$A:$J,7,0)))</f>
        <v/>
      </c>
      <c r="K352" t="str">
        <f>IF(ISERROR(VLOOKUP(A352,Veille!$A:$J,9,0)),"",VLOOKUP(A352,Veille!$A:$J,9,0))</f>
        <v/>
      </c>
      <c r="L352" t="str">
        <f>IF(ISERROR(VLOOKUP(A352,Veille!$A:$J,10,0)),"",VLOOKUP(A352,Veille!$A:$J,10,0))</f>
        <v/>
      </c>
    </row>
    <row r="353" spans="1:12" x14ac:dyDescent="0.25">
      <c r="A353">
        <v>24566</v>
      </c>
      <c r="B353" t="s">
        <v>167</v>
      </c>
      <c r="C353" t="s">
        <v>287</v>
      </c>
      <c r="D353" s="1">
        <v>57.49</v>
      </c>
      <c r="E353" s="1">
        <v>68.989999999999995</v>
      </c>
      <c r="F353" s="2">
        <f>IF(ISERROR(VLOOKUP(A353,'Export-tarif-cov-oct-20'!$A:$D,4,0)),"",VLOOKUP(A353,'Export-tarif-cov-oct-20'!$A:$D,4,0))</f>
        <v>56.29</v>
      </c>
      <c r="G353" s="2">
        <f t="shared" si="11"/>
        <v>1.2000000000000028</v>
      </c>
      <c r="H353" s="3">
        <f t="shared" si="12"/>
        <v>2.0873195338319755E-2</v>
      </c>
      <c r="I353" t="str">
        <f>IF(ISERROR(VLOOKUP(A353,Veille!$A:$J,6,0)),"",VLOOKUP(A353,Veille!$A:$J,6,0))</f>
        <v/>
      </c>
      <c r="J353" t="str">
        <f>IF(ISERROR(VLOOKUP(A353,Veille!$A:$J,7,0)),"",(VLOOKUP(A353,Veille!$A:$J,7,0)))</f>
        <v/>
      </c>
      <c r="K353" t="str">
        <f>IF(ISERROR(VLOOKUP(A353,Veille!$A:$J,9,0)),"",VLOOKUP(A353,Veille!$A:$J,9,0))</f>
        <v/>
      </c>
      <c r="L353" t="str">
        <f>IF(ISERROR(VLOOKUP(A353,Veille!$A:$J,10,0)),"",VLOOKUP(A353,Veille!$A:$J,10,0))</f>
        <v/>
      </c>
    </row>
    <row r="354" spans="1:12" x14ac:dyDescent="0.25">
      <c r="A354">
        <v>24558</v>
      </c>
      <c r="B354" t="s">
        <v>167</v>
      </c>
      <c r="C354" t="s">
        <v>288</v>
      </c>
      <c r="D354" s="1">
        <v>33.28</v>
      </c>
      <c r="E354" s="1">
        <v>39.94</v>
      </c>
      <c r="F354" s="2">
        <f>IF(ISERROR(VLOOKUP(A354,'Export-tarif-cov-oct-20'!$A:$D,4,0)),"",VLOOKUP(A354,'Export-tarif-cov-oct-20'!$A:$D,4,0))</f>
        <v>25.96</v>
      </c>
      <c r="G354" s="2">
        <f t="shared" si="11"/>
        <v>7.32</v>
      </c>
      <c r="H354" s="3">
        <f t="shared" si="12"/>
        <v>0.21995192307692307</v>
      </c>
      <c r="I354" t="str">
        <f>IF(ISERROR(VLOOKUP(A354,Veille!$A:$J,6,0)),"",VLOOKUP(A354,Veille!$A:$J,6,0))</f>
        <v/>
      </c>
      <c r="J354" t="str">
        <f>IF(ISERROR(VLOOKUP(A354,Veille!$A:$J,7,0)),"",(VLOOKUP(A354,Veille!$A:$J,7,0)))</f>
        <v/>
      </c>
      <c r="K354" t="str">
        <f>IF(ISERROR(VLOOKUP(A354,Veille!$A:$J,9,0)),"",VLOOKUP(A354,Veille!$A:$J,9,0))</f>
        <v/>
      </c>
      <c r="L354" t="str">
        <f>IF(ISERROR(VLOOKUP(A354,Veille!$A:$J,10,0)),"",VLOOKUP(A354,Veille!$A:$J,10,0))</f>
        <v/>
      </c>
    </row>
    <row r="355" spans="1:12" x14ac:dyDescent="0.25">
      <c r="A355">
        <v>12578</v>
      </c>
      <c r="B355" t="s">
        <v>167</v>
      </c>
      <c r="C355" t="s">
        <v>289</v>
      </c>
      <c r="D355" s="1">
        <v>52.42</v>
      </c>
      <c r="E355" s="1">
        <v>62.9</v>
      </c>
      <c r="F355" s="2">
        <f>IF(ISERROR(VLOOKUP(A355,'Export-tarif-cov-oct-20'!$A:$D,4,0)),"",VLOOKUP(A355,'Export-tarif-cov-oct-20'!$A:$D,4,0))</f>
        <v>51.27</v>
      </c>
      <c r="G355" s="2">
        <f t="shared" si="11"/>
        <v>1.1499999999999986</v>
      </c>
      <c r="H355" s="3">
        <f t="shared" si="12"/>
        <v>2.1938191529950374E-2</v>
      </c>
      <c r="I355" t="str">
        <f>IF(ISERROR(VLOOKUP(A355,Veille!$A:$J,6,0)),"",VLOOKUP(A355,Veille!$A:$J,6,0))</f>
        <v/>
      </c>
      <c r="J355" t="str">
        <f>IF(ISERROR(VLOOKUP(A355,Veille!$A:$J,7,0)),"",(VLOOKUP(A355,Veille!$A:$J,7,0)))</f>
        <v/>
      </c>
      <c r="K355" t="str">
        <f>IF(ISERROR(VLOOKUP(A355,Veille!$A:$J,9,0)),"",VLOOKUP(A355,Veille!$A:$J,9,0))</f>
        <v/>
      </c>
      <c r="L355" t="str">
        <f>IF(ISERROR(VLOOKUP(A355,Veille!$A:$J,10,0)),"",VLOOKUP(A355,Veille!$A:$J,10,0))</f>
        <v/>
      </c>
    </row>
    <row r="356" spans="1:12" x14ac:dyDescent="0.25">
      <c r="A356">
        <v>15888</v>
      </c>
      <c r="B356" t="s">
        <v>167</v>
      </c>
      <c r="C356" t="s">
        <v>925</v>
      </c>
      <c r="D356" s="1">
        <v>38.22</v>
      </c>
      <c r="E356" s="1">
        <v>45.86</v>
      </c>
      <c r="F356" s="2">
        <f>IF(ISERROR(VLOOKUP(A356,'Export-tarif-cov-oct-20'!$A:$D,4,0)),"",VLOOKUP(A356,'Export-tarif-cov-oct-20'!$A:$D,4,0))</f>
        <v>29.81</v>
      </c>
      <c r="G356" s="2">
        <f t="shared" si="11"/>
        <v>8.41</v>
      </c>
      <c r="H356" s="3">
        <f t="shared" si="12"/>
        <v>0.22004186289900576</v>
      </c>
      <c r="I356" t="str">
        <f>IF(ISERROR(VLOOKUP(A356,Veille!$A:$J,6,0)),"",VLOOKUP(A356,Veille!$A:$J,6,0))</f>
        <v/>
      </c>
      <c r="J356" t="str">
        <f>IF(ISERROR(VLOOKUP(A356,Veille!$A:$J,7,0)),"",(VLOOKUP(A356,Veille!$A:$J,7,0)))</f>
        <v/>
      </c>
      <c r="K356" t="str">
        <f>IF(ISERROR(VLOOKUP(A356,Veille!$A:$J,9,0)),"",VLOOKUP(A356,Veille!$A:$J,9,0))</f>
        <v/>
      </c>
      <c r="L356" t="str">
        <f>IF(ISERROR(VLOOKUP(A356,Veille!$A:$J,10,0)),"",VLOOKUP(A356,Veille!$A:$J,10,0))</f>
        <v/>
      </c>
    </row>
    <row r="357" spans="1:12" x14ac:dyDescent="0.25">
      <c r="A357">
        <v>55563</v>
      </c>
      <c r="B357" t="s">
        <v>167</v>
      </c>
      <c r="C357" t="s">
        <v>290</v>
      </c>
      <c r="D357" s="1">
        <v>16.23</v>
      </c>
      <c r="E357" s="1">
        <v>19.48</v>
      </c>
      <c r="F357" s="2">
        <f>IF(ISERROR(VLOOKUP(A357,'Export-tarif-cov-oct-20'!$A:$D,4,0)),"",VLOOKUP(A357,'Export-tarif-cov-oct-20'!$A:$D,4,0))</f>
        <v>12.66</v>
      </c>
      <c r="G357" s="2">
        <f t="shared" si="11"/>
        <v>3.5700000000000003</v>
      </c>
      <c r="H357" s="3">
        <f t="shared" si="12"/>
        <v>0.21996303142329021</v>
      </c>
      <c r="I357" t="str">
        <f>IF(ISERROR(VLOOKUP(A357,Veille!$A:$J,6,0)),"",VLOOKUP(A357,Veille!$A:$J,6,0))</f>
        <v/>
      </c>
      <c r="J357" t="str">
        <f>IF(ISERROR(VLOOKUP(A357,Veille!$A:$J,7,0)),"",(VLOOKUP(A357,Veille!$A:$J,7,0)))</f>
        <v/>
      </c>
      <c r="K357" t="str">
        <f>IF(ISERROR(VLOOKUP(A357,Veille!$A:$J,9,0)),"",VLOOKUP(A357,Veille!$A:$J,9,0))</f>
        <v/>
      </c>
      <c r="L357" t="str">
        <f>IF(ISERROR(VLOOKUP(A357,Veille!$A:$J,10,0)),"",VLOOKUP(A357,Veille!$A:$J,10,0))</f>
        <v/>
      </c>
    </row>
    <row r="358" spans="1:12" x14ac:dyDescent="0.25">
      <c r="A358">
        <v>53154</v>
      </c>
      <c r="B358" t="s">
        <v>167</v>
      </c>
      <c r="C358" t="s">
        <v>291</v>
      </c>
      <c r="D358" s="1">
        <v>31.9</v>
      </c>
      <c r="E358" s="1">
        <v>38.28</v>
      </c>
      <c r="F358" s="2">
        <f>IF(ISERROR(VLOOKUP(A358,'Export-tarif-cov-oct-20'!$A:$D,4,0)),"",VLOOKUP(A358,'Export-tarif-cov-oct-20'!$A:$D,4,0))</f>
        <v>24.88</v>
      </c>
      <c r="G358" s="2">
        <f t="shared" si="11"/>
        <v>7.02</v>
      </c>
      <c r="H358" s="3">
        <f t="shared" si="12"/>
        <v>0.22006269592476488</v>
      </c>
      <c r="I358" t="str">
        <f>IF(ISERROR(VLOOKUP(A358,Veille!$A:$J,6,0)),"",VLOOKUP(A358,Veille!$A:$J,6,0))</f>
        <v/>
      </c>
      <c r="J358" t="str">
        <f>IF(ISERROR(VLOOKUP(A358,Veille!$A:$J,7,0)),"",(VLOOKUP(A358,Veille!$A:$J,7,0)))</f>
        <v/>
      </c>
      <c r="K358" t="str">
        <f>IF(ISERROR(VLOOKUP(A358,Veille!$A:$J,9,0)),"",VLOOKUP(A358,Veille!$A:$J,9,0))</f>
        <v/>
      </c>
      <c r="L358" t="str">
        <f>IF(ISERROR(VLOOKUP(A358,Veille!$A:$J,10,0)),"",VLOOKUP(A358,Veille!$A:$J,10,0))</f>
        <v/>
      </c>
    </row>
    <row r="359" spans="1:12" x14ac:dyDescent="0.25">
      <c r="A359">
        <v>99630</v>
      </c>
      <c r="B359" t="s">
        <v>167</v>
      </c>
      <c r="C359" t="s">
        <v>926</v>
      </c>
      <c r="D359" s="1">
        <v>66.62</v>
      </c>
      <c r="E359" s="1">
        <v>79.94</v>
      </c>
      <c r="F359" s="2">
        <f>IF(ISERROR(VLOOKUP(A359,'Export-tarif-cov-oct-20'!$A:$D,4,0)),"",VLOOKUP(A359,'Export-tarif-cov-oct-20'!$A:$D,4,0))</f>
        <v>51.96</v>
      </c>
      <c r="G359" s="2">
        <f t="shared" si="11"/>
        <v>14.660000000000004</v>
      </c>
      <c r="H359" s="3">
        <f t="shared" si="12"/>
        <v>0.22005403782647859</v>
      </c>
      <c r="I359" t="str">
        <f>IF(ISERROR(VLOOKUP(A359,Veille!$A:$J,6,0)),"",VLOOKUP(A359,Veille!$A:$J,6,0))</f>
        <v/>
      </c>
      <c r="J359" t="str">
        <f>IF(ISERROR(VLOOKUP(A359,Veille!$A:$J,7,0)),"",(VLOOKUP(A359,Veille!$A:$J,7,0)))</f>
        <v/>
      </c>
      <c r="K359" t="str">
        <f>IF(ISERROR(VLOOKUP(A359,Veille!$A:$J,9,0)),"",VLOOKUP(A359,Veille!$A:$J,9,0))</f>
        <v/>
      </c>
      <c r="L359" t="str">
        <f>IF(ISERROR(VLOOKUP(A359,Veille!$A:$J,10,0)),"",VLOOKUP(A359,Veille!$A:$J,10,0))</f>
        <v/>
      </c>
    </row>
    <row r="360" spans="1:12" x14ac:dyDescent="0.25">
      <c r="A360">
        <v>87019</v>
      </c>
      <c r="B360" t="s">
        <v>167</v>
      </c>
      <c r="C360" t="s">
        <v>292</v>
      </c>
      <c r="D360" s="1">
        <v>12.54</v>
      </c>
      <c r="E360" s="1">
        <v>15.05</v>
      </c>
      <c r="F360" s="2">
        <f>IF(ISERROR(VLOOKUP(A360,'Export-tarif-cov-oct-20'!$A:$D,4,0)),"",VLOOKUP(A360,'Export-tarif-cov-oct-20'!$A:$D,4,0))</f>
        <v>9.7799999999999994</v>
      </c>
      <c r="G360" s="2">
        <f t="shared" si="11"/>
        <v>2.76</v>
      </c>
      <c r="H360" s="3">
        <f t="shared" si="12"/>
        <v>0.22009569377990432</v>
      </c>
      <c r="I360" t="str">
        <f>IF(ISERROR(VLOOKUP(A360,Veille!$A:$J,6,0)),"",VLOOKUP(A360,Veille!$A:$J,6,0))</f>
        <v/>
      </c>
      <c r="J360" t="str">
        <f>IF(ISERROR(VLOOKUP(A360,Veille!$A:$J,7,0)),"",(VLOOKUP(A360,Veille!$A:$J,7,0)))</f>
        <v/>
      </c>
      <c r="K360" t="str">
        <f>IF(ISERROR(VLOOKUP(A360,Veille!$A:$J,9,0)),"",VLOOKUP(A360,Veille!$A:$J,9,0))</f>
        <v/>
      </c>
      <c r="L360" t="str">
        <f>IF(ISERROR(VLOOKUP(A360,Veille!$A:$J,10,0)),"",VLOOKUP(A360,Veille!$A:$J,10,0))</f>
        <v/>
      </c>
    </row>
    <row r="361" spans="1:12" x14ac:dyDescent="0.25">
      <c r="A361">
        <v>7962</v>
      </c>
      <c r="B361" t="s">
        <v>167</v>
      </c>
      <c r="C361" t="s">
        <v>293</v>
      </c>
      <c r="D361" s="1">
        <v>63.29</v>
      </c>
      <c r="E361" s="1">
        <v>75.95</v>
      </c>
      <c r="F361" s="2">
        <f>IF(ISERROR(VLOOKUP(A361,'Export-tarif-cov-oct-20'!$A:$D,4,0)),"",VLOOKUP(A361,'Export-tarif-cov-oct-20'!$A:$D,4,0))</f>
        <v>61.36</v>
      </c>
      <c r="G361" s="2">
        <f t="shared" si="11"/>
        <v>1.9299999999999997</v>
      </c>
      <c r="H361" s="3">
        <f t="shared" si="12"/>
        <v>3.049454890188023E-2</v>
      </c>
      <c r="I361" t="str">
        <f>IF(ISERROR(VLOOKUP(A361,Veille!$A:$J,6,0)),"",VLOOKUP(A361,Veille!$A:$J,6,0))</f>
        <v/>
      </c>
      <c r="J361" t="str">
        <f>IF(ISERROR(VLOOKUP(A361,Veille!$A:$J,7,0)),"",(VLOOKUP(A361,Veille!$A:$J,7,0)))</f>
        <v/>
      </c>
      <c r="K361" t="str">
        <f>IF(ISERROR(VLOOKUP(A361,Veille!$A:$J,9,0)),"",VLOOKUP(A361,Veille!$A:$J,9,0))</f>
        <v/>
      </c>
      <c r="L361" t="str">
        <f>IF(ISERROR(VLOOKUP(A361,Veille!$A:$J,10,0)),"",VLOOKUP(A361,Veille!$A:$J,10,0))</f>
        <v/>
      </c>
    </row>
    <row r="362" spans="1:12" x14ac:dyDescent="0.25">
      <c r="A362">
        <v>38257</v>
      </c>
      <c r="B362" t="s">
        <v>167</v>
      </c>
      <c r="C362" t="s">
        <v>294</v>
      </c>
      <c r="D362" s="1">
        <v>10.44</v>
      </c>
      <c r="E362" s="1">
        <v>12.52</v>
      </c>
      <c r="F362" s="2">
        <f>IF(ISERROR(VLOOKUP(A362,'Export-tarif-cov-oct-20'!$A:$D,4,0)),"",VLOOKUP(A362,'Export-tarif-cov-oct-20'!$A:$D,4,0))</f>
        <v>8.14</v>
      </c>
      <c r="G362" s="2">
        <f t="shared" si="11"/>
        <v>2.2999999999999989</v>
      </c>
      <c r="H362" s="3">
        <f t="shared" si="12"/>
        <v>0.2203065134099616</v>
      </c>
      <c r="I362" t="str">
        <f>IF(ISERROR(VLOOKUP(A362,Veille!$A:$J,6,0)),"",VLOOKUP(A362,Veille!$A:$J,6,0))</f>
        <v/>
      </c>
      <c r="J362" t="str">
        <f>IF(ISERROR(VLOOKUP(A362,Veille!$A:$J,7,0)),"",(VLOOKUP(A362,Veille!$A:$J,7,0)))</f>
        <v/>
      </c>
      <c r="K362" t="str">
        <f>IF(ISERROR(VLOOKUP(A362,Veille!$A:$J,9,0)),"",VLOOKUP(A362,Veille!$A:$J,9,0))</f>
        <v/>
      </c>
      <c r="L362" t="str">
        <f>IF(ISERROR(VLOOKUP(A362,Veille!$A:$J,10,0)),"",VLOOKUP(A362,Veille!$A:$J,10,0))</f>
        <v/>
      </c>
    </row>
    <row r="363" spans="1:12" x14ac:dyDescent="0.25">
      <c r="A363">
        <v>11799</v>
      </c>
      <c r="B363" t="s">
        <v>167</v>
      </c>
      <c r="C363" t="s">
        <v>295</v>
      </c>
      <c r="D363" s="1">
        <v>13.69</v>
      </c>
      <c r="E363" s="1">
        <v>16.43</v>
      </c>
      <c r="F363" s="2">
        <f>IF(ISERROR(VLOOKUP(A363,'Export-tarif-cov-oct-20'!$A:$D,4,0)),"",VLOOKUP(A363,'Export-tarif-cov-oct-20'!$A:$D,4,0))</f>
        <v>11.33</v>
      </c>
      <c r="G363" s="2">
        <f t="shared" si="11"/>
        <v>2.3599999999999994</v>
      </c>
      <c r="H363" s="3">
        <f t="shared" si="12"/>
        <v>0.17238860482103721</v>
      </c>
      <c r="I363" t="str">
        <f>IF(ISERROR(VLOOKUP(A363,Veille!$A:$J,6,0)),"",VLOOKUP(A363,Veille!$A:$J,6,0))</f>
        <v/>
      </c>
      <c r="J363" t="str">
        <f>IF(ISERROR(VLOOKUP(A363,Veille!$A:$J,7,0)),"",(VLOOKUP(A363,Veille!$A:$J,7,0)))</f>
        <v/>
      </c>
      <c r="K363" t="str">
        <f>IF(ISERROR(VLOOKUP(A363,Veille!$A:$J,9,0)),"",VLOOKUP(A363,Veille!$A:$J,9,0))</f>
        <v/>
      </c>
      <c r="L363" t="str">
        <f>IF(ISERROR(VLOOKUP(A363,Veille!$A:$J,10,0)),"",VLOOKUP(A363,Veille!$A:$J,10,0))</f>
        <v/>
      </c>
    </row>
    <row r="364" spans="1:12" x14ac:dyDescent="0.25">
      <c r="A364">
        <v>11800</v>
      </c>
      <c r="B364" t="s">
        <v>167</v>
      </c>
      <c r="C364" t="s">
        <v>296</v>
      </c>
      <c r="D364" s="1">
        <v>55.76</v>
      </c>
      <c r="E364" s="1">
        <v>66.91</v>
      </c>
      <c r="F364" s="2">
        <f>IF(ISERROR(VLOOKUP(A364,'Export-tarif-cov-oct-20'!$A:$D,4,0)),"",VLOOKUP(A364,'Export-tarif-cov-oct-20'!$A:$D,4,0))</f>
        <v>45.45</v>
      </c>
      <c r="G364" s="2">
        <f t="shared" si="11"/>
        <v>10.309999999999995</v>
      </c>
      <c r="H364" s="3">
        <f t="shared" si="12"/>
        <v>0.18489956958393106</v>
      </c>
      <c r="I364" t="str">
        <f>IF(ISERROR(VLOOKUP(A364,Veille!$A:$J,6,0)),"",VLOOKUP(A364,Veille!$A:$J,6,0))</f>
        <v/>
      </c>
      <c r="J364" t="str">
        <f>IF(ISERROR(VLOOKUP(A364,Veille!$A:$J,7,0)),"",(VLOOKUP(A364,Veille!$A:$J,7,0)))</f>
        <v/>
      </c>
      <c r="K364" t="str">
        <f>IF(ISERROR(VLOOKUP(A364,Veille!$A:$J,9,0)),"",VLOOKUP(A364,Veille!$A:$J,9,0))</f>
        <v/>
      </c>
      <c r="L364" t="str">
        <f>IF(ISERROR(VLOOKUP(A364,Veille!$A:$J,10,0)),"",VLOOKUP(A364,Veille!$A:$J,10,0))</f>
        <v/>
      </c>
    </row>
    <row r="365" spans="1:12" x14ac:dyDescent="0.25">
      <c r="A365">
        <v>11801</v>
      </c>
      <c r="B365" t="s">
        <v>167</v>
      </c>
      <c r="C365" t="s">
        <v>297</v>
      </c>
      <c r="D365" s="1">
        <v>21.33</v>
      </c>
      <c r="E365" s="1">
        <v>25.6</v>
      </c>
      <c r="F365" s="2">
        <f>IF(ISERROR(VLOOKUP(A365,'Export-tarif-cov-oct-20'!$A:$D,4,0)),"",VLOOKUP(A365,'Export-tarif-cov-oct-20'!$A:$D,4,0))</f>
        <v>18.440000000000001</v>
      </c>
      <c r="G365" s="2">
        <f t="shared" si="11"/>
        <v>2.889999999999997</v>
      </c>
      <c r="H365" s="3">
        <f t="shared" si="12"/>
        <v>0.13548992030004675</v>
      </c>
      <c r="I365" t="str">
        <f>IF(ISERROR(VLOOKUP(A365,Veille!$A:$J,6,0)),"",VLOOKUP(A365,Veille!$A:$J,6,0))</f>
        <v/>
      </c>
      <c r="J365" t="str">
        <f>IF(ISERROR(VLOOKUP(A365,Veille!$A:$J,7,0)),"",(VLOOKUP(A365,Veille!$A:$J,7,0)))</f>
        <v/>
      </c>
      <c r="K365" t="str">
        <f>IF(ISERROR(VLOOKUP(A365,Veille!$A:$J,9,0)),"",VLOOKUP(A365,Veille!$A:$J,9,0))</f>
        <v/>
      </c>
      <c r="L365" t="str">
        <f>IF(ISERROR(VLOOKUP(A365,Veille!$A:$J,10,0)),"",VLOOKUP(A365,Veille!$A:$J,10,0))</f>
        <v/>
      </c>
    </row>
    <row r="366" spans="1:12" x14ac:dyDescent="0.25">
      <c r="A366">
        <v>11842</v>
      </c>
      <c r="B366" t="s">
        <v>167</v>
      </c>
      <c r="C366" t="s">
        <v>298</v>
      </c>
      <c r="D366" s="1">
        <v>13.71</v>
      </c>
      <c r="E366" s="1">
        <v>16.45</v>
      </c>
      <c r="F366" s="2">
        <f>IF(ISERROR(VLOOKUP(A366,'Export-tarif-cov-oct-20'!$A:$D,4,0)),"",VLOOKUP(A366,'Export-tarif-cov-oct-20'!$A:$D,4,0))</f>
        <v>11.33</v>
      </c>
      <c r="G366" s="2">
        <f t="shared" si="11"/>
        <v>2.3800000000000008</v>
      </c>
      <c r="H366" s="3">
        <f t="shared" si="12"/>
        <v>0.17359591539022615</v>
      </c>
      <c r="I366" t="str">
        <f>IF(ISERROR(VLOOKUP(A366,Veille!$A:$J,6,0)),"",VLOOKUP(A366,Veille!$A:$J,6,0))</f>
        <v/>
      </c>
      <c r="J366" t="str">
        <f>IF(ISERROR(VLOOKUP(A366,Veille!$A:$J,7,0)),"",(VLOOKUP(A366,Veille!$A:$J,7,0)))</f>
        <v/>
      </c>
      <c r="K366" t="str">
        <f>IF(ISERROR(VLOOKUP(A366,Veille!$A:$J,9,0)),"",VLOOKUP(A366,Veille!$A:$J,9,0))</f>
        <v/>
      </c>
      <c r="L366" t="str">
        <f>IF(ISERROR(VLOOKUP(A366,Veille!$A:$J,10,0)),"",VLOOKUP(A366,Veille!$A:$J,10,0))</f>
        <v/>
      </c>
    </row>
    <row r="367" spans="1:12" x14ac:dyDescent="0.25">
      <c r="A367">
        <v>11795</v>
      </c>
      <c r="B367" t="s">
        <v>167</v>
      </c>
      <c r="C367" t="s">
        <v>299</v>
      </c>
      <c r="D367" s="1">
        <v>24.99</v>
      </c>
      <c r="E367" s="1">
        <v>29.99</v>
      </c>
      <c r="F367" s="2">
        <f>IF(ISERROR(VLOOKUP(A367,'Export-tarif-cov-oct-20'!$A:$D,4,0)),"",VLOOKUP(A367,'Export-tarif-cov-oct-20'!$A:$D,4,0))</f>
        <v>19.98</v>
      </c>
      <c r="G367" s="2">
        <f t="shared" si="11"/>
        <v>5.009999999999998</v>
      </c>
      <c r="H367" s="3">
        <f t="shared" si="12"/>
        <v>0.20048019207683065</v>
      </c>
      <c r="I367" t="str">
        <f>IF(ISERROR(VLOOKUP(A367,Veille!$A:$J,6,0)),"",VLOOKUP(A367,Veille!$A:$J,6,0))</f>
        <v/>
      </c>
      <c r="J367" t="str">
        <f>IF(ISERROR(VLOOKUP(A367,Veille!$A:$J,7,0)),"",(VLOOKUP(A367,Veille!$A:$J,7,0)))</f>
        <v/>
      </c>
      <c r="K367" t="str">
        <f>IF(ISERROR(VLOOKUP(A367,Veille!$A:$J,9,0)),"",VLOOKUP(A367,Veille!$A:$J,9,0))</f>
        <v/>
      </c>
      <c r="L367" t="str">
        <f>IF(ISERROR(VLOOKUP(A367,Veille!$A:$J,10,0)),"",VLOOKUP(A367,Veille!$A:$J,10,0))</f>
        <v/>
      </c>
    </row>
    <row r="368" spans="1:12" x14ac:dyDescent="0.25">
      <c r="A368">
        <v>11796</v>
      </c>
      <c r="B368" t="s">
        <v>167</v>
      </c>
      <c r="C368" t="s">
        <v>300</v>
      </c>
      <c r="D368" s="1">
        <v>16.350000000000001</v>
      </c>
      <c r="E368" s="1">
        <v>19.62</v>
      </c>
      <c r="F368" s="2">
        <f>IF(ISERROR(VLOOKUP(A368,'Export-tarif-cov-oct-20'!$A:$D,4,0)),"",VLOOKUP(A368,'Export-tarif-cov-oct-20'!$A:$D,4,0))</f>
        <v>12.75</v>
      </c>
      <c r="G368" s="2">
        <f t="shared" si="11"/>
        <v>3.6000000000000014</v>
      </c>
      <c r="H368" s="3">
        <f t="shared" si="12"/>
        <v>0.22018348623853218</v>
      </c>
      <c r="I368" t="str">
        <f>IF(ISERROR(VLOOKUP(A368,Veille!$A:$J,6,0)),"",VLOOKUP(A368,Veille!$A:$J,6,0))</f>
        <v/>
      </c>
      <c r="J368" t="str">
        <f>IF(ISERROR(VLOOKUP(A368,Veille!$A:$J,7,0)),"",(VLOOKUP(A368,Veille!$A:$J,7,0)))</f>
        <v/>
      </c>
      <c r="K368" t="str">
        <f>IF(ISERROR(VLOOKUP(A368,Veille!$A:$J,9,0)),"",VLOOKUP(A368,Veille!$A:$J,9,0))</f>
        <v/>
      </c>
      <c r="L368" t="str">
        <f>IF(ISERROR(VLOOKUP(A368,Veille!$A:$J,10,0)),"",VLOOKUP(A368,Veille!$A:$J,10,0))</f>
        <v/>
      </c>
    </row>
    <row r="369" spans="1:12" x14ac:dyDescent="0.25">
      <c r="A369">
        <v>87076</v>
      </c>
      <c r="B369" t="s">
        <v>167</v>
      </c>
      <c r="C369" t="s">
        <v>301</v>
      </c>
      <c r="D369" s="1">
        <v>12.54</v>
      </c>
      <c r="E369" s="1">
        <v>15.05</v>
      </c>
      <c r="F369" s="2">
        <f>IF(ISERROR(VLOOKUP(A369,'Export-tarif-cov-oct-20'!$A:$D,4,0)),"",VLOOKUP(A369,'Export-tarif-cov-oct-20'!$A:$D,4,0))</f>
        <v>9.7799999999999994</v>
      </c>
      <c r="G369" s="2">
        <f t="shared" si="11"/>
        <v>2.76</v>
      </c>
      <c r="H369" s="3">
        <f t="shared" si="12"/>
        <v>0.22009569377990432</v>
      </c>
      <c r="I369" t="str">
        <f>IF(ISERROR(VLOOKUP(A369,Veille!$A:$J,6,0)),"",VLOOKUP(A369,Veille!$A:$J,6,0))</f>
        <v/>
      </c>
      <c r="J369" t="str">
        <f>IF(ISERROR(VLOOKUP(A369,Veille!$A:$J,7,0)),"",(VLOOKUP(A369,Veille!$A:$J,7,0)))</f>
        <v/>
      </c>
      <c r="K369" t="str">
        <f>IF(ISERROR(VLOOKUP(A369,Veille!$A:$J,9,0)),"",VLOOKUP(A369,Veille!$A:$J,9,0))</f>
        <v/>
      </c>
      <c r="L369" t="str">
        <f>IF(ISERROR(VLOOKUP(A369,Veille!$A:$J,10,0)),"",VLOOKUP(A369,Veille!$A:$J,10,0))</f>
        <v/>
      </c>
    </row>
    <row r="370" spans="1:12" x14ac:dyDescent="0.25">
      <c r="A370">
        <v>35426</v>
      </c>
      <c r="B370" t="s">
        <v>167</v>
      </c>
      <c r="C370" t="s">
        <v>302</v>
      </c>
      <c r="D370" s="1">
        <v>16.36</v>
      </c>
      <c r="E370" s="1">
        <v>19.63</v>
      </c>
      <c r="F370" s="2">
        <f>IF(ISERROR(VLOOKUP(A370,'Export-tarif-cov-oct-20'!$A:$D,4,0)),"",VLOOKUP(A370,'Export-tarif-cov-oct-20'!$A:$D,4,0))</f>
        <v>12.76</v>
      </c>
      <c r="G370" s="2">
        <f t="shared" si="11"/>
        <v>3.5999999999999996</v>
      </c>
      <c r="H370" s="3">
        <f t="shared" si="12"/>
        <v>0.22004889975550121</v>
      </c>
      <c r="I370" t="str">
        <f>IF(ISERROR(VLOOKUP(A370,Veille!$A:$J,6,0)),"",VLOOKUP(A370,Veille!$A:$J,6,0))</f>
        <v/>
      </c>
      <c r="J370" t="str">
        <f>IF(ISERROR(VLOOKUP(A370,Veille!$A:$J,7,0)),"",(VLOOKUP(A370,Veille!$A:$J,7,0)))</f>
        <v/>
      </c>
      <c r="K370" t="str">
        <f>IF(ISERROR(VLOOKUP(A370,Veille!$A:$J,9,0)),"",VLOOKUP(A370,Veille!$A:$J,9,0))</f>
        <v/>
      </c>
      <c r="L370" t="str">
        <f>IF(ISERROR(VLOOKUP(A370,Veille!$A:$J,10,0)),"",VLOOKUP(A370,Veille!$A:$J,10,0))</f>
        <v/>
      </c>
    </row>
    <row r="371" spans="1:12" x14ac:dyDescent="0.25">
      <c r="A371">
        <v>11843</v>
      </c>
      <c r="B371" t="s">
        <v>167</v>
      </c>
      <c r="C371" t="s">
        <v>303</v>
      </c>
      <c r="D371" s="1">
        <v>55.79</v>
      </c>
      <c r="E371" s="1">
        <v>66.95</v>
      </c>
      <c r="F371" s="2">
        <f>IF(ISERROR(VLOOKUP(A371,'Export-tarif-cov-oct-20'!$A:$D,4,0)),"",VLOOKUP(A371,'Export-tarif-cov-oct-20'!$A:$D,4,0))</f>
        <v>54.1</v>
      </c>
      <c r="G371" s="2">
        <f t="shared" si="11"/>
        <v>1.6899999999999977</v>
      </c>
      <c r="H371" s="3">
        <f t="shared" si="12"/>
        <v>3.0292167055027741E-2</v>
      </c>
      <c r="I371" t="str">
        <f>IF(ISERROR(VLOOKUP(A371,Veille!$A:$J,6,0)),"",VLOOKUP(A371,Veille!$A:$J,6,0))</f>
        <v/>
      </c>
      <c r="J371" t="str">
        <f>IF(ISERROR(VLOOKUP(A371,Veille!$A:$J,7,0)),"",(VLOOKUP(A371,Veille!$A:$J,7,0)))</f>
        <v/>
      </c>
      <c r="K371" t="str">
        <f>IF(ISERROR(VLOOKUP(A371,Veille!$A:$J,9,0)),"",VLOOKUP(A371,Veille!$A:$J,9,0))</f>
        <v/>
      </c>
      <c r="L371" t="str">
        <f>IF(ISERROR(VLOOKUP(A371,Veille!$A:$J,10,0)),"",VLOOKUP(A371,Veille!$A:$J,10,0))</f>
        <v/>
      </c>
    </row>
    <row r="372" spans="1:12" x14ac:dyDescent="0.25">
      <c r="A372">
        <v>11798</v>
      </c>
      <c r="B372" t="s">
        <v>167</v>
      </c>
      <c r="C372" t="s">
        <v>304</v>
      </c>
      <c r="D372" s="1">
        <v>22.29</v>
      </c>
      <c r="E372" s="1">
        <v>26.75</v>
      </c>
      <c r="F372" s="2">
        <f>IF(ISERROR(VLOOKUP(A372,'Export-tarif-cov-oct-20'!$A:$D,4,0)),"",VLOOKUP(A372,'Export-tarif-cov-oct-20'!$A:$D,4,0))</f>
        <v>19.260000000000002</v>
      </c>
      <c r="G372" s="2">
        <f t="shared" si="11"/>
        <v>3.0299999999999976</v>
      </c>
      <c r="H372" s="3">
        <f t="shared" si="12"/>
        <v>0.13593539703903085</v>
      </c>
      <c r="I372" t="str">
        <f>IF(ISERROR(VLOOKUP(A372,Veille!$A:$J,6,0)),"",VLOOKUP(A372,Veille!$A:$J,6,0))</f>
        <v/>
      </c>
      <c r="J372" t="str">
        <f>IF(ISERROR(VLOOKUP(A372,Veille!$A:$J,7,0)),"",(VLOOKUP(A372,Veille!$A:$J,7,0)))</f>
        <v/>
      </c>
      <c r="K372" t="str">
        <f>IF(ISERROR(VLOOKUP(A372,Veille!$A:$J,9,0)),"",VLOOKUP(A372,Veille!$A:$J,9,0))</f>
        <v/>
      </c>
      <c r="L372" t="str">
        <f>IF(ISERROR(VLOOKUP(A372,Veille!$A:$J,10,0)),"",VLOOKUP(A372,Veille!$A:$J,10,0))</f>
        <v/>
      </c>
    </row>
    <row r="373" spans="1:12" x14ac:dyDescent="0.25">
      <c r="A373">
        <v>38276</v>
      </c>
      <c r="B373" t="s">
        <v>167</v>
      </c>
      <c r="C373" t="s">
        <v>305</v>
      </c>
      <c r="D373" s="1">
        <v>10.44</v>
      </c>
      <c r="E373" s="1">
        <v>12.52</v>
      </c>
      <c r="F373" s="2">
        <f>IF(ISERROR(VLOOKUP(A373,'Export-tarif-cov-oct-20'!$A:$D,4,0)),"",VLOOKUP(A373,'Export-tarif-cov-oct-20'!$A:$D,4,0))</f>
        <v>8.14</v>
      </c>
      <c r="G373" s="2">
        <f t="shared" si="11"/>
        <v>2.2999999999999989</v>
      </c>
      <c r="H373" s="3">
        <f t="shared" si="12"/>
        <v>0.2203065134099616</v>
      </c>
      <c r="I373" t="str">
        <f>IF(ISERROR(VLOOKUP(A373,Veille!$A:$J,6,0)),"",VLOOKUP(A373,Veille!$A:$J,6,0))</f>
        <v/>
      </c>
      <c r="J373" t="str">
        <f>IF(ISERROR(VLOOKUP(A373,Veille!$A:$J,7,0)),"",(VLOOKUP(A373,Veille!$A:$J,7,0)))</f>
        <v/>
      </c>
      <c r="K373" t="str">
        <f>IF(ISERROR(VLOOKUP(A373,Veille!$A:$J,9,0)),"",VLOOKUP(A373,Veille!$A:$J,9,0))</f>
        <v/>
      </c>
      <c r="L373" t="str">
        <f>IF(ISERROR(VLOOKUP(A373,Veille!$A:$J,10,0)),"",VLOOKUP(A373,Veille!$A:$J,10,0))</f>
        <v/>
      </c>
    </row>
    <row r="374" spans="1:12" x14ac:dyDescent="0.25">
      <c r="A374">
        <v>36748</v>
      </c>
      <c r="B374" t="s">
        <v>167</v>
      </c>
      <c r="C374" t="s">
        <v>306</v>
      </c>
      <c r="D374" s="1">
        <v>16.36</v>
      </c>
      <c r="E374" s="1">
        <v>19.63</v>
      </c>
      <c r="F374" s="2">
        <f>IF(ISERROR(VLOOKUP(A374,'Export-tarif-cov-oct-20'!$A:$D,4,0)),"",VLOOKUP(A374,'Export-tarif-cov-oct-20'!$A:$D,4,0))</f>
        <v>12.76</v>
      </c>
      <c r="G374" s="2">
        <f t="shared" si="11"/>
        <v>3.5999999999999996</v>
      </c>
      <c r="H374" s="3">
        <f t="shared" si="12"/>
        <v>0.22004889975550121</v>
      </c>
      <c r="I374" t="str">
        <f>IF(ISERROR(VLOOKUP(A374,Veille!$A:$J,6,0)),"",VLOOKUP(A374,Veille!$A:$J,6,0))</f>
        <v/>
      </c>
      <c r="J374" t="str">
        <f>IF(ISERROR(VLOOKUP(A374,Veille!$A:$J,7,0)),"",(VLOOKUP(A374,Veille!$A:$J,7,0)))</f>
        <v/>
      </c>
      <c r="K374" t="str">
        <f>IF(ISERROR(VLOOKUP(A374,Veille!$A:$J,9,0)),"",VLOOKUP(A374,Veille!$A:$J,9,0))</f>
        <v/>
      </c>
      <c r="L374" t="str">
        <f>IF(ISERROR(VLOOKUP(A374,Veille!$A:$J,10,0)),"",VLOOKUP(A374,Veille!$A:$J,10,0))</f>
        <v/>
      </c>
    </row>
    <row r="375" spans="1:12" x14ac:dyDescent="0.25">
      <c r="A375">
        <v>11797</v>
      </c>
      <c r="B375" t="s">
        <v>167</v>
      </c>
      <c r="C375" t="s">
        <v>307</v>
      </c>
      <c r="D375" s="1">
        <v>49.96</v>
      </c>
      <c r="E375" s="1">
        <v>59.95</v>
      </c>
      <c r="F375" s="2">
        <f>IF(ISERROR(VLOOKUP(A375,'Export-tarif-cov-oct-20'!$A:$D,4,0)),"",VLOOKUP(A375,'Export-tarif-cov-oct-20'!$A:$D,4,0))</f>
        <v>40.270000000000003</v>
      </c>
      <c r="G375" s="2">
        <f t="shared" si="11"/>
        <v>9.6899999999999977</v>
      </c>
      <c r="H375" s="3">
        <f t="shared" si="12"/>
        <v>0.19395516413130501</v>
      </c>
      <c r="I375" t="str">
        <f>IF(ISERROR(VLOOKUP(A375,Veille!$A:$J,6,0)),"",VLOOKUP(A375,Veille!$A:$J,6,0))</f>
        <v/>
      </c>
      <c r="J375" t="str">
        <f>IF(ISERROR(VLOOKUP(A375,Veille!$A:$J,7,0)),"",(VLOOKUP(A375,Veille!$A:$J,7,0)))</f>
        <v/>
      </c>
      <c r="K375" t="str">
        <f>IF(ISERROR(VLOOKUP(A375,Veille!$A:$J,9,0)),"",VLOOKUP(A375,Veille!$A:$J,9,0))</f>
        <v/>
      </c>
      <c r="L375" t="str">
        <f>IF(ISERROR(VLOOKUP(A375,Veille!$A:$J,10,0)),"",VLOOKUP(A375,Veille!$A:$J,10,0))</f>
        <v/>
      </c>
    </row>
    <row r="376" spans="1:12" x14ac:dyDescent="0.25">
      <c r="A376">
        <v>11820</v>
      </c>
      <c r="B376" t="s">
        <v>167</v>
      </c>
      <c r="C376" t="s">
        <v>308</v>
      </c>
      <c r="D376" s="1">
        <v>16.37</v>
      </c>
      <c r="E376" s="1">
        <v>19.649999999999999</v>
      </c>
      <c r="F376" s="2">
        <f>IF(ISERROR(VLOOKUP(A376,'Export-tarif-cov-oct-20'!$A:$D,4,0)),"",VLOOKUP(A376,'Export-tarif-cov-oct-20'!$A:$D,4,0))</f>
        <v>12.77</v>
      </c>
      <c r="G376" s="2">
        <f t="shared" si="11"/>
        <v>3.6000000000000014</v>
      </c>
      <c r="H376" s="3">
        <f t="shared" si="12"/>
        <v>0.21991447770311554</v>
      </c>
      <c r="I376" t="str">
        <f>IF(ISERROR(VLOOKUP(A376,Veille!$A:$J,6,0)),"",VLOOKUP(A376,Veille!$A:$J,6,0))</f>
        <v/>
      </c>
      <c r="J376" t="str">
        <f>IF(ISERROR(VLOOKUP(A376,Veille!$A:$J,7,0)),"",(VLOOKUP(A376,Veille!$A:$J,7,0)))</f>
        <v/>
      </c>
      <c r="K376" t="str">
        <f>IF(ISERROR(VLOOKUP(A376,Veille!$A:$J,9,0)),"",VLOOKUP(A376,Veille!$A:$J,9,0))</f>
        <v/>
      </c>
      <c r="L376" t="str">
        <f>IF(ISERROR(VLOOKUP(A376,Veille!$A:$J,10,0)),"",VLOOKUP(A376,Veille!$A:$J,10,0))</f>
        <v/>
      </c>
    </row>
    <row r="377" spans="1:12" x14ac:dyDescent="0.25">
      <c r="A377">
        <v>85948</v>
      </c>
      <c r="B377" t="s">
        <v>167</v>
      </c>
      <c r="C377" t="s">
        <v>1026</v>
      </c>
      <c r="D377" s="1">
        <v>12.54</v>
      </c>
      <c r="E377" s="1">
        <v>15.05</v>
      </c>
      <c r="F377" s="2">
        <f>IF(ISERROR(VLOOKUP(A377,'Export-tarif-cov-oct-20'!$A:$D,4,0)),"",VLOOKUP(A377,'Export-tarif-cov-oct-20'!$A:$D,4,0))</f>
        <v>9.7799999999999994</v>
      </c>
      <c r="G377" s="2">
        <f t="shared" si="11"/>
        <v>2.76</v>
      </c>
      <c r="H377" s="3">
        <f t="shared" si="12"/>
        <v>0.22009569377990432</v>
      </c>
      <c r="I377" t="str">
        <f>IF(ISERROR(VLOOKUP(A377,Veille!$A:$J,6,0)),"",VLOOKUP(A377,Veille!$A:$J,6,0))</f>
        <v/>
      </c>
      <c r="J377" t="str">
        <f>IF(ISERROR(VLOOKUP(A377,Veille!$A:$J,7,0)),"",(VLOOKUP(A377,Veille!$A:$J,7,0)))</f>
        <v/>
      </c>
      <c r="K377" t="str">
        <f>IF(ISERROR(VLOOKUP(A377,Veille!$A:$J,9,0)),"",VLOOKUP(A377,Veille!$A:$J,9,0))</f>
        <v/>
      </c>
      <c r="L377" t="str">
        <f>IF(ISERROR(VLOOKUP(A377,Veille!$A:$J,10,0)),"",VLOOKUP(A377,Veille!$A:$J,10,0))</f>
        <v/>
      </c>
    </row>
    <row r="378" spans="1:12" x14ac:dyDescent="0.25">
      <c r="A378">
        <v>85933</v>
      </c>
      <c r="B378" t="s">
        <v>167</v>
      </c>
      <c r="C378" t="s">
        <v>1027</v>
      </c>
      <c r="D378" s="1">
        <v>10.41</v>
      </c>
      <c r="E378" s="1">
        <v>12.49</v>
      </c>
      <c r="F378" s="2">
        <f>IF(ISERROR(VLOOKUP(A378,'Export-tarif-cov-oct-20'!$A:$D,4,0)),"",VLOOKUP(A378,'Export-tarif-cov-oct-20'!$A:$D,4,0))</f>
        <v>8.1199999999999992</v>
      </c>
      <c r="G378" s="2">
        <f t="shared" si="11"/>
        <v>2.2900000000000009</v>
      </c>
      <c r="H378" s="3">
        <f t="shared" si="12"/>
        <v>0.21998078770413074</v>
      </c>
      <c r="I378" t="str">
        <f>IF(ISERROR(VLOOKUP(A378,Veille!$A:$J,6,0)),"",VLOOKUP(A378,Veille!$A:$J,6,0))</f>
        <v/>
      </c>
      <c r="J378" t="str">
        <f>IF(ISERROR(VLOOKUP(A378,Veille!$A:$J,7,0)),"",(VLOOKUP(A378,Veille!$A:$J,7,0)))</f>
        <v/>
      </c>
      <c r="K378" t="str">
        <f>IF(ISERROR(VLOOKUP(A378,Veille!$A:$J,9,0)),"",VLOOKUP(A378,Veille!$A:$J,9,0))</f>
        <v/>
      </c>
      <c r="L378" t="str">
        <f>IF(ISERROR(VLOOKUP(A378,Veille!$A:$J,10,0)),"",VLOOKUP(A378,Veille!$A:$J,10,0))</f>
        <v/>
      </c>
    </row>
    <row r="379" spans="1:12" x14ac:dyDescent="0.25">
      <c r="A379">
        <v>11840</v>
      </c>
      <c r="B379" t="s">
        <v>167</v>
      </c>
      <c r="C379" t="s">
        <v>309</v>
      </c>
      <c r="D379" s="1">
        <v>13.5</v>
      </c>
      <c r="E379" s="1">
        <v>16.2</v>
      </c>
      <c r="F379" s="2">
        <f>IF(ISERROR(VLOOKUP(A379,'Export-tarif-cov-oct-20'!$A:$D,4,0)),"",VLOOKUP(A379,'Export-tarif-cov-oct-20'!$A:$D,4,0))</f>
        <v>11.85</v>
      </c>
      <c r="G379" s="2">
        <f t="shared" si="11"/>
        <v>1.6500000000000004</v>
      </c>
      <c r="H379" s="3">
        <f t="shared" si="12"/>
        <v>0.12222222222222225</v>
      </c>
      <c r="I379" t="str">
        <f>IF(ISERROR(VLOOKUP(A379,Veille!$A:$J,6,0)),"",VLOOKUP(A379,Veille!$A:$J,6,0))</f>
        <v/>
      </c>
      <c r="J379" t="str">
        <f>IF(ISERROR(VLOOKUP(A379,Veille!$A:$J,7,0)),"",(VLOOKUP(A379,Veille!$A:$J,7,0)))</f>
        <v/>
      </c>
      <c r="K379" t="str">
        <f>IF(ISERROR(VLOOKUP(A379,Veille!$A:$J,9,0)),"",VLOOKUP(A379,Veille!$A:$J,9,0))</f>
        <v/>
      </c>
      <c r="L379" t="str">
        <f>IF(ISERROR(VLOOKUP(A379,Veille!$A:$J,10,0)),"",VLOOKUP(A379,Veille!$A:$J,10,0))</f>
        <v/>
      </c>
    </row>
    <row r="380" spans="1:12" x14ac:dyDescent="0.25">
      <c r="A380">
        <v>11806</v>
      </c>
      <c r="B380" t="s">
        <v>167</v>
      </c>
      <c r="C380" t="s">
        <v>310</v>
      </c>
      <c r="D380" s="1">
        <v>13.5</v>
      </c>
      <c r="E380" s="1">
        <v>16.2</v>
      </c>
      <c r="F380" s="2">
        <f>IF(ISERROR(VLOOKUP(A380,'Export-tarif-cov-oct-20'!$A:$D,4,0)),"",VLOOKUP(A380,'Export-tarif-cov-oct-20'!$A:$D,4,0))</f>
        <v>11.85</v>
      </c>
      <c r="G380" s="2">
        <f t="shared" si="11"/>
        <v>1.6500000000000004</v>
      </c>
      <c r="H380" s="3">
        <f t="shared" si="12"/>
        <v>0.12222222222222225</v>
      </c>
      <c r="I380" t="str">
        <f>IF(ISERROR(VLOOKUP(A380,Veille!$A:$J,6,0)),"",VLOOKUP(A380,Veille!$A:$J,6,0))</f>
        <v/>
      </c>
      <c r="J380" t="str">
        <f>IF(ISERROR(VLOOKUP(A380,Veille!$A:$J,7,0)),"",(VLOOKUP(A380,Veille!$A:$J,7,0)))</f>
        <v/>
      </c>
      <c r="K380" t="str">
        <f>IF(ISERROR(VLOOKUP(A380,Veille!$A:$J,9,0)),"",VLOOKUP(A380,Veille!$A:$J,9,0))</f>
        <v/>
      </c>
      <c r="L380" t="str">
        <f>IF(ISERROR(VLOOKUP(A380,Veille!$A:$J,10,0)),"",VLOOKUP(A380,Veille!$A:$J,10,0))</f>
        <v/>
      </c>
    </row>
    <row r="381" spans="1:12" x14ac:dyDescent="0.25">
      <c r="A381">
        <v>11802</v>
      </c>
      <c r="B381" t="s">
        <v>167</v>
      </c>
      <c r="C381" t="s">
        <v>311</v>
      </c>
      <c r="D381" s="1">
        <v>24.96</v>
      </c>
      <c r="E381" s="1">
        <v>29.95</v>
      </c>
      <c r="F381" s="2">
        <f>IF(ISERROR(VLOOKUP(A381,'Export-tarif-cov-oct-20'!$A:$D,4,0)),"",VLOOKUP(A381,'Export-tarif-cov-oct-20'!$A:$D,4,0))</f>
        <v>19.47</v>
      </c>
      <c r="G381" s="2">
        <f t="shared" si="11"/>
        <v>5.490000000000002</v>
      </c>
      <c r="H381" s="3">
        <f t="shared" si="12"/>
        <v>0.21995192307692316</v>
      </c>
      <c r="I381" t="str">
        <f>IF(ISERROR(VLOOKUP(A381,Veille!$A:$J,6,0)),"",VLOOKUP(A381,Veille!$A:$J,6,0))</f>
        <v/>
      </c>
      <c r="J381" t="str">
        <f>IF(ISERROR(VLOOKUP(A381,Veille!$A:$J,7,0)),"",(VLOOKUP(A381,Veille!$A:$J,7,0)))</f>
        <v/>
      </c>
      <c r="K381" t="str">
        <f>IF(ISERROR(VLOOKUP(A381,Veille!$A:$J,9,0)),"",VLOOKUP(A381,Veille!$A:$J,9,0))</f>
        <v/>
      </c>
      <c r="L381" t="str">
        <f>IF(ISERROR(VLOOKUP(A381,Veille!$A:$J,10,0)),"",VLOOKUP(A381,Veille!$A:$J,10,0))</f>
        <v/>
      </c>
    </row>
    <row r="382" spans="1:12" x14ac:dyDescent="0.25">
      <c r="A382">
        <v>11811</v>
      </c>
      <c r="B382" t="s">
        <v>167</v>
      </c>
      <c r="C382" t="s">
        <v>312</v>
      </c>
      <c r="D382" s="1">
        <v>3.96</v>
      </c>
      <c r="E382" s="1">
        <v>4.75</v>
      </c>
      <c r="F382" s="2">
        <f>IF(ISERROR(VLOOKUP(A382,'Export-tarif-cov-oct-20'!$A:$D,4,0)),"",VLOOKUP(A382,'Export-tarif-cov-oct-20'!$A:$D,4,0))</f>
        <v>3.09</v>
      </c>
      <c r="G382" s="2">
        <f t="shared" si="11"/>
        <v>0.87000000000000011</v>
      </c>
      <c r="H382" s="3">
        <f t="shared" si="12"/>
        <v>0.21969696969696972</v>
      </c>
      <c r="I382" t="str">
        <f>IF(ISERROR(VLOOKUP(A382,Veille!$A:$J,6,0)),"",VLOOKUP(A382,Veille!$A:$J,6,0))</f>
        <v/>
      </c>
      <c r="J382" t="str">
        <f>IF(ISERROR(VLOOKUP(A382,Veille!$A:$J,7,0)),"",(VLOOKUP(A382,Veille!$A:$J,7,0)))</f>
        <v/>
      </c>
      <c r="K382" t="str">
        <f>IF(ISERROR(VLOOKUP(A382,Veille!$A:$J,9,0)),"",VLOOKUP(A382,Veille!$A:$J,9,0))</f>
        <v/>
      </c>
      <c r="L382" t="str">
        <f>IF(ISERROR(VLOOKUP(A382,Veille!$A:$J,10,0)),"",VLOOKUP(A382,Veille!$A:$J,10,0))</f>
        <v/>
      </c>
    </row>
    <row r="383" spans="1:12" x14ac:dyDescent="0.25">
      <c r="A383">
        <v>87057</v>
      </c>
      <c r="B383" t="s">
        <v>167</v>
      </c>
      <c r="C383" t="s">
        <v>1028</v>
      </c>
      <c r="D383" s="1">
        <v>12.54</v>
      </c>
      <c r="E383" s="1">
        <v>15.05</v>
      </c>
      <c r="F383" s="2">
        <f>IF(ISERROR(VLOOKUP(A383,'Export-tarif-cov-oct-20'!$A:$D,4,0)),"",VLOOKUP(A383,'Export-tarif-cov-oct-20'!$A:$D,4,0))</f>
        <v>9.7799999999999994</v>
      </c>
      <c r="G383" s="2">
        <f t="shared" si="11"/>
        <v>2.76</v>
      </c>
      <c r="H383" s="3">
        <f t="shared" si="12"/>
        <v>0.22009569377990432</v>
      </c>
      <c r="I383" t="str">
        <f>IF(ISERROR(VLOOKUP(A383,Veille!$A:$J,6,0)),"",VLOOKUP(A383,Veille!$A:$J,6,0))</f>
        <v/>
      </c>
      <c r="J383" t="str">
        <f>IF(ISERROR(VLOOKUP(A383,Veille!$A:$J,7,0)),"",(VLOOKUP(A383,Veille!$A:$J,7,0)))</f>
        <v/>
      </c>
      <c r="K383" t="str">
        <f>IF(ISERROR(VLOOKUP(A383,Veille!$A:$J,9,0)),"",VLOOKUP(A383,Veille!$A:$J,9,0))</f>
        <v/>
      </c>
      <c r="L383" t="str">
        <f>IF(ISERROR(VLOOKUP(A383,Veille!$A:$J,10,0)),"",VLOOKUP(A383,Veille!$A:$J,10,0))</f>
        <v/>
      </c>
    </row>
    <row r="384" spans="1:12" x14ac:dyDescent="0.25">
      <c r="A384">
        <v>38242</v>
      </c>
      <c r="B384" t="s">
        <v>167</v>
      </c>
      <c r="C384" t="s">
        <v>1029</v>
      </c>
      <c r="D384" s="1">
        <v>10.44</v>
      </c>
      <c r="E384" s="1">
        <v>12.52</v>
      </c>
      <c r="F384" s="2">
        <f>IF(ISERROR(VLOOKUP(A384,'Export-tarif-cov-oct-20'!$A:$D,4,0)),"",VLOOKUP(A384,'Export-tarif-cov-oct-20'!$A:$D,4,0))</f>
        <v>8.14</v>
      </c>
      <c r="G384" s="2">
        <f t="shared" si="11"/>
        <v>2.2999999999999989</v>
      </c>
      <c r="H384" s="3">
        <f t="shared" si="12"/>
        <v>0.2203065134099616</v>
      </c>
      <c r="I384" t="str">
        <f>IF(ISERROR(VLOOKUP(A384,Veille!$A:$J,6,0)),"",VLOOKUP(A384,Veille!$A:$J,6,0))</f>
        <v/>
      </c>
      <c r="J384" t="str">
        <f>IF(ISERROR(VLOOKUP(A384,Veille!$A:$J,7,0)),"",(VLOOKUP(A384,Veille!$A:$J,7,0)))</f>
        <v/>
      </c>
      <c r="K384" t="str">
        <f>IF(ISERROR(VLOOKUP(A384,Veille!$A:$J,9,0)),"",VLOOKUP(A384,Veille!$A:$J,9,0))</f>
        <v/>
      </c>
      <c r="L384" t="str">
        <f>IF(ISERROR(VLOOKUP(A384,Veille!$A:$J,10,0)),"",VLOOKUP(A384,Veille!$A:$J,10,0))</f>
        <v/>
      </c>
    </row>
    <row r="385" spans="1:12" x14ac:dyDescent="0.25">
      <c r="A385">
        <v>11792</v>
      </c>
      <c r="B385" t="s">
        <v>167</v>
      </c>
      <c r="C385" t="s">
        <v>313</v>
      </c>
      <c r="D385" s="1">
        <v>24.08</v>
      </c>
      <c r="E385" s="1">
        <v>28.9</v>
      </c>
      <c r="F385" s="2">
        <f>IF(ISERROR(VLOOKUP(A385,'Export-tarif-cov-oct-20'!$A:$D,4,0)),"",VLOOKUP(A385,'Export-tarif-cov-oct-20'!$A:$D,4,0))</f>
        <v>20.77</v>
      </c>
      <c r="G385" s="2">
        <f t="shared" si="11"/>
        <v>3.3099999999999987</v>
      </c>
      <c r="H385" s="3">
        <f t="shared" si="12"/>
        <v>0.13745847176079729</v>
      </c>
      <c r="I385" t="str">
        <f>IF(ISERROR(VLOOKUP(A385,Veille!$A:$J,6,0)),"",VLOOKUP(A385,Veille!$A:$J,6,0))</f>
        <v/>
      </c>
      <c r="J385" t="str">
        <f>IF(ISERROR(VLOOKUP(A385,Veille!$A:$J,7,0)),"",(VLOOKUP(A385,Veille!$A:$J,7,0)))</f>
        <v/>
      </c>
      <c r="K385" t="str">
        <f>IF(ISERROR(VLOOKUP(A385,Veille!$A:$J,9,0)),"",VLOOKUP(A385,Veille!$A:$J,9,0))</f>
        <v/>
      </c>
      <c r="L385" t="str">
        <f>IF(ISERROR(VLOOKUP(A385,Veille!$A:$J,10,0)),"",VLOOKUP(A385,Veille!$A:$J,10,0))</f>
        <v/>
      </c>
    </row>
    <row r="386" spans="1:12" x14ac:dyDescent="0.25">
      <c r="A386">
        <v>87042</v>
      </c>
      <c r="B386" t="s">
        <v>167</v>
      </c>
      <c r="C386" t="s">
        <v>314</v>
      </c>
      <c r="D386" s="1">
        <v>12.54</v>
      </c>
      <c r="E386" s="1">
        <v>15.05</v>
      </c>
      <c r="F386" s="2">
        <f>IF(ISERROR(VLOOKUP(A386,'Export-tarif-cov-oct-20'!$A:$D,4,0)),"",VLOOKUP(A386,'Export-tarif-cov-oct-20'!$A:$D,4,0))</f>
        <v>9.7799999999999994</v>
      </c>
      <c r="G386" s="2">
        <f t="shared" si="11"/>
        <v>2.76</v>
      </c>
      <c r="H386" s="3">
        <f t="shared" si="12"/>
        <v>0.22009569377990432</v>
      </c>
      <c r="I386" t="str">
        <f>IF(ISERROR(VLOOKUP(A386,Veille!$A:$J,6,0)),"",VLOOKUP(A386,Veille!$A:$J,6,0))</f>
        <v/>
      </c>
      <c r="J386" t="str">
        <f>IF(ISERROR(VLOOKUP(A386,Veille!$A:$J,7,0)),"",(VLOOKUP(A386,Veille!$A:$J,7,0)))</f>
        <v/>
      </c>
      <c r="K386" t="str">
        <f>IF(ISERROR(VLOOKUP(A386,Veille!$A:$J,9,0)),"",VLOOKUP(A386,Veille!$A:$J,9,0))</f>
        <v/>
      </c>
      <c r="L386" t="str">
        <f>IF(ISERROR(VLOOKUP(A386,Veille!$A:$J,10,0)),"",VLOOKUP(A386,Veille!$A:$J,10,0))</f>
        <v/>
      </c>
    </row>
    <row r="387" spans="1:12" x14ac:dyDescent="0.25">
      <c r="A387">
        <v>11826</v>
      </c>
      <c r="B387" t="s">
        <v>167</v>
      </c>
      <c r="C387" t="s">
        <v>315</v>
      </c>
      <c r="D387" s="1">
        <v>22.42</v>
      </c>
      <c r="E387" s="1">
        <v>26.9</v>
      </c>
      <c r="F387" s="2">
        <f>IF(ISERROR(VLOOKUP(A387,'Export-tarif-cov-oct-20'!$A:$D,4,0)),"",VLOOKUP(A387,'Export-tarif-cov-oct-20'!$A:$D,4,0))</f>
        <v>19.47</v>
      </c>
      <c r="G387" s="2">
        <f t="shared" ref="G387:G450" si="13">IF(ISERROR(D387-F387),0,(D387-F387))</f>
        <v>2.9500000000000028</v>
      </c>
      <c r="H387" s="3">
        <f t="shared" si="12"/>
        <v>0.13157894736842116</v>
      </c>
      <c r="I387" t="str">
        <f>IF(ISERROR(VLOOKUP(A387,Veille!$A:$J,6,0)),"",VLOOKUP(A387,Veille!$A:$J,6,0))</f>
        <v/>
      </c>
      <c r="J387" t="str">
        <f>IF(ISERROR(VLOOKUP(A387,Veille!$A:$J,7,0)),"",(VLOOKUP(A387,Veille!$A:$J,7,0)))</f>
        <v/>
      </c>
      <c r="K387" t="str">
        <f>IF(ISERROR(VLOOKUP(A387,Veille!$A:$J,9,0)),"",VLOOKUP(A387,Veille!$A:$J,9,0))</f>
        <v/>
      </c>
      <c r="L387" t="str">
        <f>IF(ISERROR(VLOOKUP(A387,Veille!$A:$J,10,0)),"",VLOOKUP(A387,Veille!$A:$J,10,0))</f>
        <v/>
      </c>
    </row>
    <row r="388" spans="1:12" x14ac:dyDescent="0.25">
      <c r="A388">
        <v>38261</v>
      </c>
      <c r="B388" t="s">
        <v>167</v>
      </c>
      <c r="C388" t="s">
        <v>316</v>
      </c>
      <c r="D388" s="1">
        <v>10.44</v>
      </c>
      <c r="E388" s="1">
        <v>12.52</v>
      </c>
      <c r="F388" s="2">
        <f>IF(ISERROR(VLOOKUP(A388,'Export-tarif-cov-oct-20'!$A:$D,4,0)),"",VLOOKUP(A388,'Export-tarif-cov-oct-20'!$A:$D,4,0))</f>
        <v>8.14</v>
      </c>
      <c r="G388" s="2">
        <f t="shared" si="13"/>
        <v>2.2999999999999989</v>
      </c>
      <c r="H388" s="3">
        <f t="shared" si="12"/>
        <v>0.2203065134099616</v>
      </c>
      <c r="I388" t="str">
        <f>IF(ISERROR(VLOOKUP(A388,Veille!$A:$J,6,0)),"",VLOOKUP(A388,Veille!$A:$J,6,0))</f>
        <v/>
      </c>
      <c r="J388" t="str">
        <f>IF(ISERROR(VLOOKUP(A388,Veille!$A:$J,7,0)),"",(VLOOKUP(A388,Veille!$A:$J,7,0)))</f>
        <v/>
      </c>
      <c r="K388" t="str">
        <f>IF(ISERROR(VLOOKUP(A388,Veille!$A:$J,9,0)),"",VLOOKUP(A388,Veille!$A:$J,9,0))</f>
        <v/>
      </c>
      <c r="L388" t="str">
        <f>IF(ISERROR(VLOOKUP(A388,Veille!$A:$J,10,0)),"",VLOOKUP(A388,Veille!$A:$J,10,0))</f>
        <v/>
      </c>
    </row>
    <row r="389" spans="1:12" x14ac:dyDescent="0.25">
      <c r="A389">
        <v>11823</v>
      </c>
      <c r="B389" t="s">
        <v>167</v>
      </c>
      <c r="C389" t="s">
        <v>317</v>
      </c>
      <c r="D389" s="1">
        <v>14.04</v>
      </c>
      <c r="E389" s="1">
        <v>16.850000000000001</v>
      </c>
      <c r="F389" s="2">
        <f>IF(ISERROR(VLOOKUP(A389,'Export-tarif-cov-oct-20'!$A:$D,4,0)),"",VLOOKUP(A389,'Export-tarif-cov-oct-20'!$A:$D,4,0))</f>
        <v>11.85</v>
      </c>
      <c r="G389" s="2">
        <f t="shared" si="13"/>
        <v>2.1899999999999995</v>
      </c>
      <c r="H389" s="3">
        <f t="shared" si="12"/>
        <v>0.15598290598290596</v>
      </c>
      <c r="I389" t="str">
        <f>IF(ISERROR(VLOOKUP(A389,Veille!$A:$J,6,0)),"",VLOOKUP(A389,Veille!$A:$J,6,0))</f>
        <v/>
      </c>
      <c r="J389" t="str">
        <f>IF(ISERROR(VLOOKUP(A389,Veille!$A:$J,7,0)),"",(VLOOKUP(A389,Veille!$A:$J,7,0)))</f>
        <v/>
      </c>
      <c r="K389" t="str">
        <f>IF(ISERROR(VLOOKUP(A389,Veille!$A:$J,9,0)),"",VLOOKUP(A389,Veille!$A:$J,9,0))</f>
        <v/>
      </c>
      <c r="L389" t="str">
        <f>IF(ISERROR(VLOOKUP(A389,Veille!$A:$J,10,0)),"",VLOOKUP(A389,Veille!$A:$J,10,0))</f>
        <v/>
      </c>
    </row>
    <row r="390" spans="1:12" x14ac:dyDescent="0.25">
      <c r="A390">
        <v>11833</v>
      </c>
      <c r="B390" t="s">
        <v>167</v>
      </c>
      <c r="C390" t="s">
        <v>318</v>
      </c>
      <c r="D390" s="1">
        <v>13.5</v>
      </c>
      <c r="E390" s="1">
        <v>16.2</v>
      </c>
      <c r="F390" s="2">
        <f>IF(ISERROR(VLOOKUP(A390,'Export-tarif-cov-oct-20'!$A:$D,4,0)),"",VLOOKUP(A390,'Export-tarif-cov-oct-20'!$A:$D,4,0))</f>
        <v>11.85</v>
      </c>
      <c r="G390" s="2">
        <f t="shared" si="13"/>
        <v>1.6500000000000004</v>
      </c>
      <c r="H390" s="3">
        <f t="shared" si="12"/>
        <v>0.12222222222222225</v>
      </c>
      <c r="I390" t="str">
        <f>IF(ISERROR(VLOOKUP(A390,Veille!$A:$J,6,0)),"",VLOOKUP(A390,Veille!$A:$J,6,0))</f>
        <v/>
      </c>
      <c r="J390" t="str">
        <f>IF(ISERROR(VLOOKUP(A390,Veille!$A:$J,7,0)),"",(VLOOKUP(A390,Veille!$A:$J,7,0)))</f>
        <v/>
      </c>
      <c r="K390" t="str">
        <f>IF(ISERROR(VLOOKUP(A390,Veille!$A:$J,9,0)),"",VLOOKUP(A390,Veille!$A:$J,9,0))</f>
        <v/>
      </c>
      <c r="L390" t="str">
        <f>IF(ISERROR(VLOOKUP(A390,Veille!$A:$J,10,0)),"",VLOOKUP(A390,Veille!$A:$J,10,0))</f>
        <v/>
      </c>
    </row>
    <row r="391" spans="1:12" x14ac:dyDescent="0.25">
      <c r="A391">
        <v>37931</v>
      </c>
      <c r="B391" t="s">
        <v>167</v>
      </c>
      <c r="C391" t="s">
        <v>319</v>
      </c>
      <c r="D391" s="1">
        <v>16.38</v>
      </c>
      <c r="E391" s="1">
        <v>19.66</v>
      </c>
      <c r="F391" s="2">
        <f>IF(ISERROR(VLOOKUP(A391,'Export-tarif-cov-oct-20'!$A:$D,4,0)),"",VLOOKUP(A391,'Export-tarif-cov-oct-20'!$A:$D,4,0))</f>
        <v>12.78</v>
      </c>
      <c r="G391" s="2">
        <f t="shared" si="13"/>
        <v>3.5999999999999996</v>
      </c>
      <c r="H391" s="3">
        <f t="shared" si="12"/>
        <v>0.21978021978021978</v>
      </c>
      <c r="I391" t="str">
        <f>IF(ISERROR(VLOOKUP(A391,Veille!$A:$J,6,0)),"",VLOOKUP(A391,Veille!$A:$J,6,0))</f>
        <v/>
      </c>
      <c r="J391" t="str">
        <f>IF(ISERROR(VLOOKUP(A391,Veille!$A:$J,7,0)),"",(VLOOKUP(A391,Veille!$A:$J,7,0)))</f>
        <v/>
      </c>
      <c r="K391" t="str">
        <f>IF(ISERROR(VLOOKUP(A391,Veille!$A:$J,9,0)),"",VLOOKUP(A391,Veille!$A:$J,9,0))</f>
        <v/>
      </c>
      <c r="L391" t="str">
        <f>IF(ISERROR(VLOOKUP(A391,Veille!$A:$J,10,0)),"",VLOOKUP(A391,Veille!$A:$J,10,0))</f>
        <v/>
      </c>
    </row>
    <row r="392" spans="1:12" x14ac:dyDescent="0.25">
      <c r="A392">
        <v>37596</v>
      </c>
      <c r="B392" t="s">
        <v>167</v>
      </c>
      <c r="C392" t="s">
        <v>320</v>
      </c>
      <c r="D392" s="1">
        <v>16.37</v>
      </c>
      <c r="E392" s="1">
        <v>19.649999999999999</v>
      </c>
      <c r="F392" s="2">
        <f>IF(ISERROR(VLOOKUP(A392,'Export-tarif-cov-oct-20'!$A:$D,4,0)),"",VLOOKUP(A392,'Export-tarif-cov-oct-20'!$A:$D,4,0))</f>
        <v>12.77</v>
      </c>
      <c r="G392" s="2">
        <f t="shared" si="13"/>
        <v>3.6000000000000014</v>
      </c>
      <c r="H392" s="3">
        <f t="shared" si="12"/>
        <v>0.21991447770311554</v>
      </c>
      <c r="I392" t="str">
        <f>IF(ISERROR(VLOOKUP(A392,Veille!$A:$J,6,0)),"",VLOOKUP(A392,Veille!$A:$J,6,0))</f>
        <v/>
      </c>
      <c r="J392" t="str">
        <f>IF(ISERROR(VLOOKUP(A392,Veille!$A:$J,7,0)),"",(VLOOKUP(A392,Veille!$A:$J,7,0)))</f>
        <v/>
      </c>
      <c r="K392" t="str">
        <f>IF(ISERROR(VLOOKUP(A392,Veille!$A:$J,9,0)),"",VLOOKUP(A392,Veille!$A:$J,9,0))</f>
        <v/>
      </c>
      <c r="L392" t="str">
        <f>IF(ISERROR(VLOOKUP(A392,Veille!$A:$J,10,0)),"",VLOOKUP(A392,Veille!$A:$J,10,0))</f>
        <v/>
      </c>
    </row>
    <row r="393" spans="1:12" x14ac:dyDescent="0.25">
      <c r="A393">
        <v>16409</v>
      </c>
      <c r="B393" t="s">
        <v>167</v>
      </c>
      <c r="C393" t="s">
        <v>927</v>
      </c>
      <c r="D393" s="1">
        <v>34.06</v>
      </c>
      <c r="E393" s="1">
        <v>40.880000000000003</v>
      </c>
      <c r="F393" s="2">
        <f>IF(ISERROR(VLOOKUP(A393,'Export-tarif-cov-oct-20'!$A:$D,4,0)),"",VLOOKUP(A393,'Export-tarif-cov-oct-20'!$A:$D,4,0))</f>
        <v>26.57</v>
      </c>
      <c r="G393" s="2">
        <f t="shared" si="13"/>
        <v>7.490000000000002</v>
      </c>
      <c r="H393" s="3">
        <f t="shared" si="12"/>
        <v>0.219906048150323</v>
      </c>
      <c r="I393" t="str">
        <f>IF(ISERROR(VLOOKUP(A393,Veille!$A:$J,6,0)),"",VLOOKUP(A393,Veille!$A:$J,6,0))</f>
        <v/>
      </c>
      <c r="J393" t="str">
        <f>IF(ISERROR(VLOOKUP(A393,Veille!$A:$J,7,0)),"",(VLOOKUP(A393,Veille!$A:$J,7,0)))</f>
        <v/>
      </c>
      <c r="K393" t="str">
        <f>IF(ISERROR(VLOOKUP(A393,Veille!$A:$J,9,0)),"",VLOOKUP(A393,Veille!$A:$J,9,0))</f>
        <v/>
      </c>
      <c r="L393" t="str">
        <f>IF(ISERROR(VLOOKUP(A393,Veille!$A:$J,10,0)),"",VLOOKUP(A393,Veille!$A:$J,10,0))</f>
        <v/>
      </c>
    </row>
    <row r="394" spans="1:12" x14ac:dyDescent="0.25">
      <c r="A394">
        <v>16388</v>
      </c>
      <c r="B394" t="s">
        <v>167</v>
      </c>
      <c r="C394" t="s">
        <v>928</v>
      </c>
      <c r="D394" s="1">
        <v>34.08</v>
      </c>
      <c r="E394" s="1">
        <v>40.89</v>
      </c>
      <c r="F394" s="2">
        <f>IF(ISERROR(VLOOKUP(A394,'Export-tarif-cov-oct-20'!$A:$D,4,0)),"",VLOOKUP(A394,'Export-tarif-cov-oct-20'!$A:$D,4,0))</f>
        <v>26.58</v>
      </c>
      <c r="G394" s="2">
        <f t="shared" si="13"/>
        <v>7.5</v>
      </c>
      <c r="H394" s="3">
        <f t="shared" si="12"/>
        <v>0.22007042253521128</v>
      </c>
      <c r="I394" t="str">
        <f>IF(ISERROR(VLOOKUP(A394,Veille!$A:$J,6,0)),"",VLOOKUP(A394,Veille!$A:$J,6,0))</f>
        <v/>
      </c>
      <c r="J394" t="str">
        <f>IF(ISERROR(VLOOKUP(A394,Veille!$A:$J,7,0)),"",(VLOOKUP(A394,Veille!$A:$J,7,0)))</f>
        <v/>
      </c>
      <c r="K394" t="str">
        <f>IF(ISERROR(VLOOKUP(A394,Veille!$A:$J,9,0)),"",VLOOKUP(A394,Veille!$A:$J,9,0))</f>
        <v/>
      </c>
      <c r="L394" t="str">
        <f>IF(ISERROR(VLOOKUP(A394,Veille!$A:$J,10,0)),"",VLOOKUP(A394,Veille!$A:$J,10,0))</f>
        <v/>
      </c>
    </row>
    <row r="395" spans="1:12" x14ac:dyDescent="0.25">
      <c r="A395">
        <v>15967</v>
      </c>
      <c r="B395" t="s">
        <v>167</v>
      </c>
      <c r="C395" t="s">
        <v>321</v>
      </c>
      <c r="D395" s="1">
        <v>34.06</v>
      </c>
      <c r="E395" s="1">
        <v>40.880000000000003</v>
      </c>
      <c r="F395" s="2">
        <f>IF(ISERROR(VLOOKUP(A395,'Export-tarif-cov-oct-20'!$A:$D,4,0)),"",VLOOKUP(A395,'Export-tarif-cov-oct-20'!$A:$D,4,0))</f>
        <v>26.57</v>
      </c>
      <c r="G395" s="2">
        <f t="shared" si="13"/>
        <v>7.490000000000002</v>
      </c>
      <c r="H395" s="3">
        <f t="shared" si="12"/>
        <v>0.219906048150323</v>
      </c>
      <c r="I395" t="str">
        <f>IF(ISERROR(VLOOKUP(A395,Veille!$A:$J,6,0)),"",VLOOKUP(A395,Veille!$A:$J,6,0))</f>
        <v/>
      </c>
      <c r="J395" t="str">
        <f>IF(ISERROR(VLOOKUP(A395,Veille!$A:$J,7,0)),"",(VLOOKUP(A395,Veille!$A:$J,7,0)))</f>
        <v/>
      </c>
      <c r="K395" t="str">
        <f>IF(ISERROR(VLOOKUP(A395,Veille!$A:$J,9,0)),"",VLOOKUP(A395,Veille!$A:$J,9,0))</f>
        <v/>
      </c>
      <c r="L395" t="str">
        <f>IF(ISERROR(VLOOKUP(A395,Veille!$A:$J,10,0)),"",VLOOKUP(A395,Veille!$A:$J,10,0))</f>
        <v/>
      </c>
    </row>
    <row r="396" spans="1:12" x14ac:dyDescent="0.25">
      <c r="A396">
        <v>11964</v>
      </c>
      <c r="B396" t="s">
        <v>167</v>
      </c>
      <c r="C396" t="s">
        <v>322</v>
      </c>
      <c r="D396" s="1">
        <v>59.65</v>
      </c>
      <c r="E396" s="1">
        <v>71.58</v>
      </c>
      <c r="F396" s="2">
        <f>IF(ISERROR(VLOOKUP(A396,'Export-tarif-cov-oct-20'!$A:$D,4,0)),"",VLOOKUP(A396,'Export-tarif-cov-oct-20'!$A:$D,4,0))</f>
        <v>46.53</v>
      </c>
      <c r="G396" s="2">
        <f t="shared" si="13"/>
        <v>13.119999999999997</v>
      </c>
      <c r="H396" s="3">
        <f t="shared" si="12"/>
        <v>0.21994970662196139</v>
      </c>
      <c r="I396" t="str">
        <f>IF(ISERROR(VLOOKUP(A396,Veille!$A:$J,6,0)),"",VLOOKUP(A396,Veille!$A:$J,6,0))</f>
        <v/>
      </c>
      <c r="J396" t="str">
        <f>IF(ISERROR(VLOOKUP(A396,Veille!$A:$J,7,0)),"",(VLOOKUP(A396,Veille!$A:$J,7,0)))</f>
        <v/>
      </c>
      <c r="K396" t="str">
        <f>IF(ISERROR(VLOOKUP(A396,Veille!$A:$J,9,0)),"",VLOOKUP(A396,Veille!$A:$J,9,0))</f>
        <v/>
      </c>
      <c r="L396" t="str">
        <f>IF(ISERROR(VLOOKUP(A396,Veille!$A:$J,10,0)),"",VLOOKUP(A396,Veille!$A:$J,10,0))</f>
        <v/>
      </c>
    </row>
    <row r="397" spans="1:12" x14ac:dyDescent="0.25">
      <c r="A397">
        <v>11961</v>
      </c>
      <c r="B397" t="s">
        <v>167</v>
      </c>
      <c r="C397" t="s">
        <v>323</v>
      </c>
      <c r="D397" s="1">
        <v>59.65</v>
      </c>
      <c r="E397" s="1">
        <v>71.58</v>
      </c>
      <c r="F397" s="2">
        <f>IF(ISERROR(VLOOKUP(A397,'Export-tarif-cov-oct-20'!$A:$D,4,0)),"",VLOOKUP(A397,'Export-tarif-cov-oct-20'!$A:$D,4,0))</f>
        <v>46.53</v>
      </c>
      <c r="G397" s="2">
        <f t="shared" si="13"/>
        <v>13.119999999999997</v>
      </c>
      <c r="H397" s="3">
        <f t="shared" si="12"/>
        <v>0.21994970662196139</v>
      </c>
      <c r="I397" t="str">
        <f>IF(ISERROR(VLOOKUP(A397,Veille!$A:$J,6,0)),"",VLOOKUP(A397,Veille!$A:$J,6,0))</f>
        <v/>
      </c>
      <c r="J397" t="str">
        <f>IF(ISERROR(VLOOKUP(A397,Veille!$A:$J,7,0)),"",(VLOOKUP(A397,Veille!$A:$J,7,0)))</f>
        <v/>
      </c>
      <c r="K397" t="str">
        <f>IF(ISERROR(VLOOKUP(A397,Veille!$A:$J,9,0)),"",VLOOKUP(A397,Veille!$A:$J,9,0))</f>
        <v/>
      </c>
      <c r="L397" t="str">
        <f>IF(ISERROR(VLOOKUP(A397,Veille!$A:$J,10,0)),"",VLOOKUP(A397,Veille!$A:$J,10,0))</f>
        <v/>
      </c>
    </row>
    <row r="398" spans="1:12" x14ac:dyDescent="0.25">
      <c r="A398">
        <v>11963</v>
      </c>
      <c r="B398" t="s">
        <v>167</v>
      </c>
      <c r="C398" t="s">
        <v>324</v>
      </c>
      <c r="D398" s="1">
        <v>46.66</v>
      </c>
      <c r="E398" s="1">
        <v>55.99</v>
      </c>
      <c r="F398" s="2">
        <f>IF(ISERROR(VLOOKUP(A398,'Export-tarif-cov-oct-20'!$A:$D,4,0)),"",VLOOKUP(A398,'Export-tarif-cov-oct-20'!$A:$D,4,0))</f>
        <v>43.47</v>
      </c>
      <c r="G398" s="2">
        <f t="shared" si="13"/>
        <v>3.1899999999999977</v>
      </c>
      <c r="H398" s="3">
        <f t="shared" si="12"/>
        <v>6.8366909558508313E-2</v>
      </c>
      <c r="I398" t="str">
        <f>IF(ISERROR(VLOOKUP(A398,Veille!$A:$J,6,0)),"",VLOOKUP(A398,Veille!$A:$J,6,0))</f>
        <v/>
      </c>
      <c r="J398" t="str">
        <f>IF(ISERROR(VLOOKUP(A398,Veille!$A:$J,7,0)),"",(VLOOKUP(A398,Veille!$A:$J,7,0)))</f>
        <v/>
      </c>
      <c r="K398" t="str">
        <f>IF(ISERROR(VLOOKUP(A398,Veille!$A:$J,9,0)),"",VLOOKUP(A398,Veille!$A:$J,9,0))</f>
        <v/>
      </c>
      <c r="L398" t="str">
        <f>IF(ISERROR(VLOOKUP(A398,Veille!$A:$J,10,0)),"",VLOOKUP(A398,Veille!$A:$J,10,0))</f>
        <v/>
      </c>
    </row>
    <row r="399" spans="1:12" x14ac:dyDescent="0.25">
      <c r="A399">
        <v>52248</v>
      </c>
      <c r="B399" t="s">
        <v>167</v>
      </c>
      <c r="C399" t="s">
        <v>325</v>
      </c>
      <c r="D399" s="1">
        <v>51.66</v>
      </c>
      <c r="E399" s="1">
        <v>61.99</v>
      </c>
      <c r="F399" s="2">
        <f>IF(ISERROR(VLOOKUP(A399,'Export-tarif-cov-oct-20'!$A:$D,4,0)),"",VLOOKUP(A399,'Export-tarif-cov-oct-20'!$A:$D,4,0))</f>
        <v>50.33</v>
      </c>
      <c r="G399" s="2">
        <f t="shared" si="13"/>
        <v>1.3299999999999983</v>
      </c>
      <c r="H399" s="3">
        <f t="shared" si="12"/>
        <v>2.5745257452574496E-2</v>
      </c>
      <c r="I399" t="str">
        <f>IF(ISERROR(VLOOKUP(A399,Veille!$A:$J,6,0)),"",VLOOKUP(A399,Veille!$A:$J,6,0))</f>
        <v/>
      </c>
      <c r="J399" t="str">
        <f>IF(ISERROR(VLOOKUP(A399,Veille!$A:$J,7,0)),"",(VLOOKUP(A399,Veille!$A:$J,7,0)))</f>
        <v/>
      </c>
      <c r="K399" t="str">
        <f>IF(ISERROR(VLOOKUP(A399,Veille!$A:$J,9,0)),"",VLOOKUP(A399,Veille!$A:$J,9,0))</f>
        <v/>
      </c>
      <c r="L399" t="str">
        <f>IF(ISERROR(VLOOKUP(A399,Veille!$A:$J,10,0)),"",VLOOKUP(A399,Veille!$A:$J,10,0))</f>
        <v/>
      </c>
    </row>
    <row r="400" spans="1:12" x14ac:dyDescent="0.25">
      <c r="A400">
        <v>16348</v>
      </c>
      <c r="B400" t="s">
        <v>167</v>
      </c>
      <c r="C400" t="s">
        <v>326</v>
      </c>
      <c r="D400" s="1">
        <v>34.08</v>
      </c>
      <c r="E400" s="1">
        <v>40.89</v>
      </c>
      <c r="F400" s="2">
        <f>IF(ISERROR(VLOOKUP(A400,'Export-tarif-cov-oct-20'!$A:$D,4,0)),"",VLOOKUP(A400,'Export-tarif-cov-oct-20'!$A:$D,4,0))</f>
        <v>26.58</v>
      </c>
      <c r="G400" s="2">
        <f t="shared" si="13"/>
        <v>7.5</v>
      </c>
      <c r="H400" s="3">
        <f t="shared" si="12"/>
        <v>0.22007042253521128</v>
      </c>
      <c r="I400" t="str">
        <f>IF(ISERROR(VLOOKUP(A400,Veille!$A:$J,6,0)),"",VLOOKUP(A400,Veille!$A:$J,6,0))</f>
        <v/>
      </c>
      <c r="J400" t="str">
        <f>IF(ISERROR(VLOOKUP(A400,Veille!$A:$J,7,0)),"",(VLOOKUP(A400,Veille!$A:$J,7,0)))</f>
        <v/>
      </c>
      <c r="K400" t="str">
        <f>IF(ISERROR(VLOOKUP(A400,Veille!$A:$J,9,0)),"",VLOOKUP(A400,Veille!$A:$J,9,0))</f>
        <v/>
      </c>
      <c r="L400" t="str">
        <f>IF(ISERROR(VLOOKUP(A400,Veille!$A:$J,10,0)),"",VLOOKUP(A400,Veille!$A:$J,10,0))</f>
        <v/>
      </c>
    </row>
    <row r="401" spans="1:12" x14ac:dyDescent="0.25">
      <c r="A401">
        <v>24971</v>
      </c>
      <c r="B401" t="s">
        <v>167</v>
      </c>
      <c r="C401" t="s">
        <v>1030</v>
      </c>
      <c r="D401" s="1">
        <v>52.49</v>
      </c>
      <c r="E401" s="1">
        <v>62.99</v>
      </c>
      <c r="F401" s="2">
        <f>IF(ISERROR(VLOOKUP(A401,'Export-tarif-cov-oct-20'!$A:$D,4,0)),"",VLOOKUP(A401,'Export-tarif-cov-oct-20'!$A:$D,4,0))</f>
        <v>50.32</v>
      </c>
      <c r="G401" s="2">
        <f t="shared" si="13"/>
        <v>2.1700000000000017</v>
      </c>
      <c r="H401" s="3">
        <f t="shared" si="12"/>
        <v>4.1341207849114145E-2</v>
      </c>
      <c r="I401" t="str">
        <f>IF(ISERROR(VLOOKUP(A401,Veille!$A:$J,6,0)),"",VLOOKUP(A401,Veille!$A:$J,6,0))</f>
        <v/>
      </c>
      <c r="J401" t="str">
        <f>IF(ISERROR(VLOOKUP(A401,Veille!$A:$J,7,0)),"",(VLOOKUP(A401,Veille!$A:$J,7,0)))</f>
        <v/>
      </c>
      <c r="K401" t="str">
        <f>IF(ISERROR(VLOOKUP(A401,Veille!$A:$J,9,0)),"",VLOOKUP(A401,Veille!$A:$J,9,0))</f>
        <v/>
      </c>
      <c r="L401" t="str">
        <f>IF(ISERROR(VLOOKUP(A401,Veille!$A:$J,10,0)),"",VLOOKUP(A401,Veille!$A:$J,10,0))</f>
        <v/>
      </c>
    </row>
    <row r="402" spans="1:12" x14ac:dyDescent="0.25">
      <c r="A402">
        <v>11969</v>
      </c>
      <c r="B402" t="s">
        <v>167</v>
      </c>
      <c r="C402" t="s">
        <v>327</v>
      </c>
      <c r="D402" s="1">
        <v>48.75</v>
      </c>
      <c r="E402" s="1">
        <v>58.5</v>
      </c>
      <c r="F402" s="2">
        <f>IF(ISERROR(VLOOKUP(A402,'Export-tarif-cov-oct-20'!$A:$D,4,0)),"",VLOOKUP(A402,'Export-tarif-cov-oct-20'!$A:$D,4,0))</f>
        <v>45.14</v>
      </c>
      <c r="G402" s="2">
        <f t="shared" si="13"/>
        <v>3.6099999999999994</v>
      </c>
      <c r="H402" s="3">
        <f t="shared" si="12"/>
        <v>7.4051282051282044E-2</v>
      </c>
      <c r="I402" t="str">
        <f>IF(ISERROR(VLOOKUP(A402,Veille!$A:$J,6,0)),"",VLOOKUP(A402,Veille!$A:$J,6,0))</f>
        <v/>
      </c>
      <c r="J402" t="str">
        <f>IF(ISERROR(VLOOKUP(A402,Veille!$A:$J,7,0)),"",(VLOOKUP(A402,Veille!$A:$J,7,0)))</f>
        <v/>
      </c>
      <c r="K402" t="str">
        <f>IF(ISERROR(VLOOKUP(A402,Veille!$A:$J,9,0)),"",VLOOKUP(A402,Veille!$A:$J,9,0))</f>
        <v/>
      </c>
      <c r="L402" t="str">
        <f>IF(ISERROR(VLOOKUP(A402,Veille!$A:$J,10,0)),"",VLOOKUP(A402,Veille!$A:$J,10,0))</f>
        <v/>
      </c>
    </row>
    <row r="403" spans="1:12" x14ac:dyDescent="0.25">
      <c r="A403">
        <v>11966</v>
      </c>
      <c r="B403" t="s">
        <v>167</v>
      </c>
      <c r="C403" t="s">
        <v>328</v>
      </c>
      <c r="D403" s="1">
        <v>15.42</v>
      </c>
      <c r="E403" s="1">
        <v>18.5</v>
      </c>
      <c r="F403" s="2">
        <f>IF(ISERROR(VLOOKUP(A403,'Export-tarif-cov-oct-20'!$A:$D,4,0)),"",VLOOKUP(A403,'Export-tarif-cov-oct-20'!$A:$D,4,0))</f>
        <v>12.94</v>
      </c>
      <c r="G403" s="2">
        <f t="shared" si="13"/>
        <v>2.4800000000000004</v>
      </c>
      <c r="H403" s="3">
        <f t="shared" si="12"/>
        <v>0.16083009079118032</v>
      </c>
      <c r="I403" t="str">
        <f>IF(ISERROR(VLOOKUP(A403,Veille!$A:$J,6,0)),"",VLOOKUP(A403,Veille!$A:$J,6,0))</f>
        <v/>
      </c>
      <c r="J403" t="str">
        <f>IF(ISERROR(VLOOKUP(A403,Veille!$A:$J,7,0)),"",(VLOOKUP(A403,Veille!$A:$J,7,0)))</f>
        <v/>
      </c>
      <c r="K403" t="str">
        <f>IF(ISERROR(VLOOKUP(A403,Veille!$A:$J,9,0)),"",VLOOKUP(A403,Veille!$A:$J,9,0))</f>
        <v/>
      </c>
      <c r="L403" t="str">
        <f>IF(ISERROR(VLOOKUP(A403,Veille!$A:$J,10,0)),"",VLOOKUP(A403,Veille!$A:$J,10,0))</f>
        <v/>
      </c>
    </row>
    <row r="404" spans="1:12" x14ac:dyDescent="0.25">
      <c r="A404">
        <v>11965</v>
      </c>
      <c r="B404" t="s">
        <v>167</v>
      </c>
      <c r="C404" t="s">
        <v>329</v>
      </c>
      <c r="D404" s="1">
        <v>11.88</v>
      </c>
      <c r="E404" s="1">
        <v>14.25</v>
      </c>
      <c r="F404" s="2">
        <f>IF(ISERROR(VLOOKUP(A404,'Export-tarif-cov-oct-20'!$A:$D,4,0)),"",VLOOKUP(A404,'Export-tarif-cov-oct-20'!$A:$D,4,0))</f>
        <v>10.17</v>
      </c>
      <c r="G404" s="2">
        <f t="shared" si="13"/>
        <v>1.7100000000000009</v>
      </c>
      <c r="H404" s="3">
        <f t="shared" si="12"/>
        <v>0.14393939393939401</v>
      </c>
      <c r="I404" t="str">
        <f>IF(ISERROR(VLOOKUP(A404,Veille!$A:$J,6,0)),"",VLOOKUP(A404,Veille!$A:$J,6,0))</f>
        <v/>
      </c>
      <c r="J404" t="str">
        <f>IF(ISERROR(VLOOKUP(A404,Veille!$A:$J,7,0)),"",(VLOOKUP(A404,Veille!$A:$J,7,0)))</f>
        <v/>
      </c>
      <c r="K404" t="str">
        <f>IF(ISERROR(VLOOKUP(A404,Veille!$A:$J,9,0)),"",VLOOKUP(A404,Veille!$A:$J,9,0))</f>
        <v/>
      </c>
      <c r="L404" t="str">
        <f>IF(ISERROR(VLOOKUP(A404,Veille!$A:$J,10,0)),"",VLOOKUP(A404,Veille!$A:$J,10,0))</f>
        <v/>
      </c>
    </row>
    <row r="405" spans="1:12" x14ac:dyDescent="0.25">
      <c r="A405">
        <v>11943</v>
      </c>
      <c r="B405" t="s">
        <v>167</v>
      </c>
      <c r="C405" t="s">
        <v>929</v>
      </c>
      <c r="D405" s="1">
        <v>48.58</v>
      </c>
      <c r="E405" s="1">
        <v>58.3</v>
      </c>
      <c r="F405" s="2">
        <f>IF(ISERROR(VLOOKUP(A405,'Export-tarif-cov-oct-20'!$A:$D,4,0)),"",VLOOKUP(A405,'Export-tarif-cov-oct-20'!$A:$D,4,0))</f>
        <v>44.56</v>
      </c>
      <c r="G405" s="2">
        <f t="shared" si="13"/>
        <v>4.019999999999996</v>
      </c>
      <c r="H405" s="3">
        <f t="shared" si="12"/>
        <v>8.2750102923013505E-2</v>
      </c>
      <c r="I405" t="str">
        <f>IF(ISERROR(VLOOKUP(A405,Veille!$A:$J,6,0)),"",VLOOKUP(A405,Veille!$A:$J,6,0))</f>
        <v/>
      </c>
      <c r="J405" t="str">
        <f>IF(ISERROR(VLOOKUP(A405,Veille!$A:$J,7,0)),"",(VLOOKUP(A405,Veille!$A:$J,7,0)))</f>
        <v/>
      </c>
      <c r="K405" t="str">
        <f>IF(ISERROR(VLOOKUP(A405,Veille!$A:$J,9,0)),"",VLOOKUP(A405,Veille!$A:$J,9,0))</f>
        <v/>
      </c>
      <c r="L405" t="str">
        <f>IF(ISERROR(VLOOKUP(A405,Veille!$A:$J,10,0)),"",VLOOKUP(A405,Veille!$A:$J,10,0))</f>
        <v/>
      </c>
    </row>
    <row r="406" spans="1:12" x14ac:dyDescent="0.25">
      <c r="A406">
        <v>11962</v>
      </c>
      <c r="B406" t="s">
        <v>167</v>
      </c>
      <c r="C406" t="s">
        <v>930</v>
      </c>
      <c r="D406" s="1">
        <v>15.46</v>
      </c>
      <c r="E406" s="1">
        <v>18.55</v>
      </c>
      <c r="F406" s="2">
        <f>IF(ISERROR(VLOOKUP(A406,'Export-tarif-cov-oct-20'!$A:$D,4,0)),"",VLOOKUP(A406,'Export-tarif-cov-oct-20'!$A:$D,4,0))</f>
        <v>12.06</v>
      </c>
      <c r="G406" s="2">
        <f t="shared" si="13"/>
        <v>3.4000000000000004</v>
      </c>
      <c r="H406" s="3">
        <f t="shared" si="12"/>
        <v>0.21992238033635189</v>
      </c>
      <c r="I406" t="str">
        <f>IF(ISERROR(VLOOKUP(A406,Veille!$A:$J,6,0)),"",VLOOKUP(A406,Veille!$A:$J,6,0))</f>
        <v/>
      </c>
      <c r="J406" t="str">
        <f>IF(ISERROR(VLOOKUP(A406,Veille!$A:$J,7,0)),"",(VLOOKUP(A406,Veille!$A:$J,7,0)))</f>
        <v/>
      </c>
      <c r="K406" t="str">
        <f>IF(ISERROR(VLOOKUP(A406,Veille!$A:$J,9,0)),"",VLOOKUP(A406,Veille!$A:$J,9,0))</f>
        <v/>
      </c>
      <c r="L406" t="str">
        <f>IF(ISERROR(VLOOKUP(A406,Veille!$A:$J,10,0)),"",VLOOKUP(A406,Veille!$A:$J,10,0))</f>
        <v/>
      </c>
    </row>
    <row r="407" spans="1:12" x14ac:dyDescent="0.25">
      <c r="A407">
        <v>11928</v>
      </c>
      <c r="B407" t="s">
        <v>167</v>
      </c>
      <c r="C407" t="s">
        <v>330</v>
      </c>
      <c r="D407" s="1">
        <v>55.73</v>
      </c>
      <c r="E407" s="1">
        <v>66.88</v>
      </c>
      <c r="F407" s="2">
        <f>IF(ISERROR(VLOOKUP(A407,'Export-tarif-cov-oct-20'!$A:$D,4,0)),"",VLOOKUP(A407,'Export-tarif-cov-oct-20'!$A:$D,4,0))</f>
        <v>43.47</v>
      </c>
      <c r="G407" s="2">
        <f t="shared" si="13"/>
        <v>12.259999999999998</v>
      </c>
      <c r="H407" s="3">
        <f t="shared" si="12"/>
        <v>0.21998923380584962</v>
      </c>
      <c r="I407" t="str">
        <f>IF(ISERROR(VLOOKUP(A407,Veille!$A:$J,6,0)),"",VLOOKUP(A407,Veille!$A:$J,6,0))</f>
        <v/>
      </c>
      <c r="J407" t="str">
        <f>IF(ISERROR(VLOOKUP(A407,Veille!$A:$J,7,0)),"",(VLOOKUP(A407,Veille!$A:$J,7,0)))</f>
        <v/>
      </c>
      <c r="K407" t="str">
        <f>IF(ISERROR(VLOOKUP(A407,Veille!$A:$J,9,0)),"",VLOOKUP(A407,Veille!$A:$J,9,0))</f>
        <v/>
      </c>
      <c r="L407" t="str">
        <f>IF(ISERROR(VLOOKUP(A407,Veille!$A:$J,10,0)),"",VLOOKUP(A407,Veille!$A:$J,10,0))</f>
        <v/>
      </c>
    </row>
    <row r="408" spans="1:12" x14ac:dyDescent="0.25">
      <c r="A408">
        <v>33164</v>
      </c>
      <c r="B408" t="s">
        <v>167</v>
      </c>
      <c r="C408" t="s">
        <v>331</v>
      </c>
      <c r="D408" s="1">
        <v>15.41</v>
      </c>
      <c r="E408" s="1">
        <v>18.489999999999998</v>
      </c>
      <c r="F408" s="2">
        <f>IF(ISERROR(VLOOKUP(A408,'Export-tarif-cov-oct-20'!$A:$D,4,0)),"",VLOOKUP(A408,'Export-tarif-cov-oct-20'!$A:$D,4,0))</f>
        <v>12.02</v>
      </c>
      <c r="G408" s="2">
        <f t="shared" si="13"/>
        <v>3.3900000000000006</v>
      </c>
      <c r="H408" s="3">
        <f t="shared" si="12"/>
        <v>0.21998702141466583</v>
      </c>
      <c r="I408" t="str">
        <f>IF(ISERROR(VLOOKUP(A408,Veille!$A:$J,6,0)),"",VLOOKUP(A408,Veille!$A:$J,6,0))</f>
        <v/>
      </c>
      <c r="J408" t="str">
        <f>IF(ISERROR(VLOOKUP(A408,Veille!$A:$J,7,0)),"",(VLOOKUP(A408,Veille!$A:$J,7,0)))</f>
        <v/>
      </c>
      <c r="K408" t="str">
        <f>IF(ISERROR(VLOOKUP(A408,Veille!$A:$J,9,0)),"",VLOOKUP(A408,Veille!$A:$J,9,0))</f>
        <v/>
      </c>
      <c r="L408" t="str">
        <f>IF(ISERROR(VLOOKUP(A408,Veille!$A:$J,10,0)),"",VLOOKUP(A408,Veille!$A:$J,10,0))</f>
        <v/>
      </c>
    </row>
    <row r="409" spans="1:12" x14ac:dyDescent="0.25">
      <c r="A409">
        <v>11972</v>
      </c>
      <c r="B409" t="s">
        <v>167</v>
      </c>
      <c r="C409" t="s">
        <v>332</v>
      </c>
      <c r="D409" s="1">
        <v>59.65</v>
      </c>
      <c r="E409" s="1">
        <v>71.58</v>
      </c>
      <c r="F409" s="2">
        <f>IF(ISERROR(VLOOKUP(A409,'Export-tarif-cov-oct-20'!$A:$D,4,0)),"",VLOOKUP(A409,'Export-tarif-cov-oct-20'!$A:$D,4,0))</f>
        <v>46.53</v>
      </c>
      <c r="G409" s="2">
        <f t="shared" si="13"/>
        <v>13.119999999999997</v>
      </c>
      <c r="H409" s="3">
        <f t="shared" si="12"/>
        <v>0.21994970662196139</v>
      </c>
      <c r="I409" t="str">
        <f>IF(ISERROR(VLOOKUP(A409,Veille!$A:$J,6,0)),"",VLOOKUP(A409,Veille!$A:$J,6,0))</f>
        <v/>
      </c>
      <c r="J409" t="str">
        <f>IF(ISERROR(VLOOKUP(A409,Veille!$A:$J,7,0)),"",(VLOOKUP(A409,Veille!$A:$J,7,0)))</f>
        <v/>
      </c>
      <c r="K409" t="str">
        <f>IF(ISERROR(VLOOKUP(A409,Veille!$A:$J,9,0)),"",VLOOKUP(A409,Veille!$A:$J,9,0))</f>
        <v/>
      </c>
      <c r="L409" t="str">
        <f>IF(ISERROR(VLOOKUP(A409,Veille!$A:$J,10,0)),"",VLOOKUP(A409,Veille!$A:$J,10,0))</f>
        <v/>
      </c>
    </row>
    <row r="410" spans="1:12" x14ac:dyDescent="0.25">
      <c r="A410">
        <v>11971</v>
      </c>
      <c r="B410" t="s">
        <v>167</v>
      </c>
      <c r="C410" t="s">
        <v>333</v>
      </c>
      <c r="D410" s="1">
        <v>59.65</v>
      </c>
      <c r="E410" s="1">
        <v>71.58</v>
      </c>
      <c r="F410" s="2">
        <f>IF(ISERROR(VLOOKUP(A410,'Export-tarif-cov-oct-20'!$A:$D,4,0)),"",VLOOKUP(A410,'Export-tarif-cov-oct-20'!$A:$D,4,0))</f>
        <v>46.53</v>
      </c>
      <c r="G410" s="2">
        <f t="shared" si="13"/>
        <v>13.119999999999997</v>
      </c>
      <c r="H410" s="3">
        <f t="shared" si="12"/>
        <v>0.21994970662196139</v>
      </c>
      <c r="I410" t="str">
        <f>IF(ISERROR(VLOOKUP(A410,Veille!$A:$J,6,0)),"",VLOOKUP(A410,Veille!$A:$J,6,0))</f>
        <v/>
      </c>
      <c r="J410" t="str">
        <f>IF(ISERROR(VLOOKUP(A410,Veille!$A:$J,7,0)),"",(VLOOKUP(A410,Veille!$A:$J,7,0)))</f>
        <v/>
      </c>
      <c r="K410" t="str">
        <f>IF(ISERROR(VLOOKUP(A410,Veille!$A:$J,9,0)),"",VLOOKUP(A410,Veille!$A:$J,9,0))</f>
        <v/>
      </c>
      <c r="L410" t="str">
        <f>IF(ISERROR(VLOOKUP(A410,Veille!$A:$J,10,0)),"",VLOOKUP(A410,Veille!$A:$J,10,0))</f>
        <v/>
      </c>
    </row>
    <row r="411" spans="1:12" x14ac:dyDescent="0.25">
      <c r="A411">
        <v>11958</v>
      </c>
      <c r="B411" t="s">
        <v>167</v>
      </c>
      <c r="C411" t="s">
        <v>334</v>
      </c>
      <c r="D411" s="1">
        <v>12.41</v>
      </c>
      <c r="E411" s="1">
        <v>14.89</v>
      </c>
      <c r="F411" s="2">
        <f>IF(ISERROR(VLOOKUP(A411,'Export-tarif-cov-oct-20'!$A:$D,4,0)),"",VLOOKUP(A411,'Export-tarif-cov-oct-20'!$A:$D,4,0))</f>
        <v>9.68</v>
      </c>
      <c r="G411" s="2">
        <f t="shared" si="13"/>
        <v>2.7300000000000004</v>
      </c>
      <c r="H411" s="3">
        <f t="shared" si="12"/>
        <v>0.21998388396454474</v>
      </c>
      <c r="I411" t="str">
        <f>IF(ISERROR(VLOOKUP(A411,Veille!$A:$J,6,0)),"",VLOOKUP(A411,Veille!$A:$J,6,0))</f>
        <v/>
      </c>
      <c r="J411" t="str">
        <f>IF(ISERROR(VLOOKUP(A411,Veille!$A:$J,7,0)),"",(VLOOKUP(A411,Veille!$A:$J,7,0)))</f>
        <v/>
      </c>
      <c r="K411" t="str">
        <f>IF(ISERROR(VLOOKUP(A411,Veille!$A:$J,9,0)),"",VLOOKUP(A411,Veille!$A:$J,9,0))</f>
        <v/>
      </c>
      <c r="L411" t="str">
        <f>IF(ISERROR(VLOOKUP(A411,Veille!$A:$J,10,0)),"",VLOOKUP(A411,Veille!$A:$J,10,0))</f>
        <v/>
      </c>
    </row>
    <row r="412" spans="1:12" x14ac:dyDescent="0.25">
      <c r="A412">
        <v>11959</v>
      </c>
      <c r="B412" t="s">
        <v>167</v>
      </c>
      <c r="C412" t="s">
        <v>335</v>
      </c>
      <c r="D412" s="1">
        <v>18</v>
      </c>
      <c r="E412" s="1">
        <v>21.6</v>
      </c>
      <c r="F412" s="2">
        <f>IF(ISERROR(VLOOKUP(A412,'Export-tarif-cov-oct-20'!$A:$D,4,0)),"",VLOOKUP(A412,'Export-tarif-cov-oct-20'!$A:$D,4,0))</f>
        <v>16.07</v>
      </c>
      <c r="G412" s="2">
        <f t="shared" si="13"/>
        <v>1.9299999999999997</v>
      </c>
      <c r="H412" s="3">
        <f t="shared" si="12"/>
        <v>0.1072222222222222</v>
      </c>
      <c r="I412" t="str">
        <f>IF(ISERROR(VLOOKUP(A412,Veille!$A:$J,6,0)),"",VLOOKUP(A412,Veille!$A:$J,6,0))</f>
        <v/>
      </c>
      <c r="J412" t="str">
        <f>IF(ISERROR(VLOOKUP(A412,Veille!$A:$J,7,0)),"",(VLOOKUP(A412,Veille!$A:$J,7,0)))</f>
        <v/>
      </c>
      <c r="K412" t="str">
        <f>IF(ISERROR(VLOOKUP(A412,Veille!$A:$J,9,0)),"",VLOOKUP(A412,Veille!$A:$J,9,0))</f>
        <v/>
      </c>
      <c r="L412" t="str">
        <f>IF(ISERROR(VLOOKUP(A412,Veille!$A:$J,10,0)),"",VLOOKUP(A412,Veille!$A:$J,10,0))</f>
        <v/>
      </c>
    </row>
    <row r="413" spans="1:12" x14ac:dyDescent="0.25">
      <c r="A413">
        <v>11960</v>
      </c>
      <c r="B413" t="s">
        <v>167</v>
      </c>
      <c r="C413" t="s">
        <v>336</v>
      </c>
      <c r="D413" s="1">
        <v>27.92</v>
      </c>
      <c r="E413" s="1">
        <v>33.5</v>
      </c>
      <c r="F413" s="2">
        <f>IF(ISERROR(VLOOKUP(A413,'Export-tarif-cov-oct-20'!$A:$D,4,0)),"",VLOOKUP(A413,'Export-tarif-cov-oct-20'!$A:$D,4,0))</f>
        <v>25.75</v>
      </c>
      <c r="G413" s="2">
        <f t="shared" si="13"/>
        <v>2.1700000000000017</v>
      </c>
      <c r="H413" s="3">
        <f t="shared" si="12"/>
        <v>7.7722063037249337E-2</v>
      </c>
      <c r="I413" t="str">
        <f>IF(ISERROR(VLOOKUP(A413,Veille!$A:$J,6,0)),"",VLOOKUP(A413,Veille!$A:$J,6,0))</f>
        <v/>
      </c>
      <c r="J413" t="str">
        <f>IF(ISERROR(VLOOKUP(A413,Veille!$A:$J,7,0)),"",(VLOOKUP(A413,Veille!$A:$J,7,0)))</f>
        <v/>
      </c>
      <c r="K413" t="str">
        <f>IF(ISERROR(VLOOKUP(A413,Veille!$A:$J,9,0)),"",VLOOKUP(A413,Veille!$A:$J,9,0))</f>
        <v/>
      </c>
      <c r="L413" t="str">
        <f>IF(ISERROR(VLOOKUP(A413,Veille!$A:$J,10,0)),"",VLOOKUP(A413,Veille!$A:$J,10,0))</f>
        <v/>
      </c>
    </row>
    <row r="414" spans="1:12" x14ac:dyDescent="0.25">
      <c r="A414">
        <v>75178</v>
      </c>
      <c r="B414" t="s">
        <v>167</v>
      </c>
      <c r="C414" t="s">
        <v>337</v>
      </c>
      <c r="D414" s="1">
        <v>52.49</v>
      </c>
      <c r="E414" s="1">
        <v>62.99</v>
      </c>
      <c r="F414" s="2">
        <f>IF(ISERROR(VLOOKUP(A414,'Export-tarif-cov-oct-20'!$A:$D,4,0)),"",VLOOKUP(A414,'Export-tarif-cov-oct-20'!$A:$D,4,0))</f>
        <v>50.34</v>
      </c>
      <c r="G414" s="2">
        <f t="shared" si="13"/>
        <v>2.1499999999999986</v>
      </c>
      <c r="H414" s="3">
        <f t="shared" si="12"/>
        <v>4.0960182891979398E-2</v>
      </c>
      <c r="I414" t="str">
        <f>IF(ISERROR(VLOOKUP(A414,Veille!$A:$J,6,0)),"",VLOOKUP(A414,Veille!$A:$J,6,0))</f>
        <v/>
      </c>
      <c r="J414" t="str">
        <f>IF(ISERROR(VLOOKUP(A414,Veille!$A:$J,7,0)),"",(VLOOKUP(A414,Veille!$A:$J,7,0)))</f>
        <v/>
      </c>
      <c r="K414" t="str">
        <f>IF(ISERROR(VLOOKUP(A414,Veille!$A:$J,9,0)),"",VLOOKUP(A414,Veille!$A:$J,9,0))</f>
        <v/>
      </c>
      <c r="L414" t="str">
        <f>IF(ISERROR(VLOOKUP(A414,Veille!$A:$J,10,0)),"",VLOOKUP(A414,Veille!$A:$J,10,0))</f>
        <v/>
      </c>
    </row>
    <row r="415" spans="1:12" x14ac:dyDescent="0.25">
      <c r="A415">
        <v>11978</v>
      </c>
      <c r="B415" t="s">
        <v>167</v>
      </c>
      <c r="C415" t="s">
        <v>338</v>
      </c>
      <c r="D415" s="1">
        <v>46.92</v>
      </c>
      <c r="E415" s="1">
        <v>56.3</v>
      </c>
      <c r="F415" s="2">
        <f>IF(ISERROR(VLOOKUP(A415,'Export-tarif-cov-oct-20'!$A:$D,4,0)),"",VLOOKUP(A415,'Export-tarif-cov-oct-20'!$A:$D,4,0))</f>
        <v>44.56</v>
      </c>
      <c r="G415" s="2">
        <f t="shared" si="13"/>
        <v>2.3599999999999994</v>
      </c>
      <c r="H415" s="3">
        <f t="shared" si="12"/>
        <v>5.0298380221653866E-2</v>
      </c>
      <c r="I415" t="str">
        <f>IF(ISERROR(VLOOKUP(A415,Veille!$A:$J,6,0)),"",VLOOKUP(A415,Veille!$A:$J,6,0))</f>
        <v/>
      </c>
      <c r="J415" t="str">
        <f>IF(ISERROR(VLOOKUP(A415,Veille!$A:$J,7,0)),"",(VLOOKUP(A415,Veille!$A:$J,7,0)))</f>
        <v/>
      </c>
      <c r="K415" t="str">
        <f>IF(ISERROR(VLOOKUP(A415,Veille!$A:$J,9,0)),"",VLOOKUP(A415,Veille!$A:$J,9,0))</f>
        <v/>
      </c>
      <c r="L415" t="str">
        <f>IF(ISERROR(VLOOKUP(A415,Veille!$A:$J,10,0)),"",VLOOKUP(A415,Veille!$A:$J,10,0))</f>
        <v/>
      </c>
    </row>
    <row r="416" spans="1:12" x14ac:dyDescent="0.25">
      <c r="A416">
        <v>11979</v>
      </c>
      <c r="B416" t="s">
        <v>167</v>
      </c>
      <c r="C416" t="s">
        <v>339</v>
      </c>
      <c r="D416" s="1">
        <v>61.55</v>
      </c>
      <c r="E416" s="1">
        <v>73.86</v>
      </c>
      <c r="F416" s="2">
        <f>IF(ISERROR(VLOOKUP(A416,'Export-tarif-cov-oct-20'!$A:$D,4,0)),"",VLOOKUP(A416,'Export-tarif-cov-oct-20'!$A:$D,4,0))</f>
        <v>48.01</v>
      </c>
      <c r="G416" s="2">
        <f t="shared" si="13"/>
        <v>13.54</v>
      </c>
      <c r="H416" s="3">
        <f t="shared" ref="H416:H479" si="14">G416/D416</f>
        <v>0.21998375304630383</v>
      </c>
      <c r="I416" t="str">
        <f>IF(ISERROR(VLOOKUP(A416,Veille!$A:$J,6,0)),"",VLOOKUP(A416,Veille!$A:$J,6,0))</f>
        <v/>
      </c>
      <c r="J416" t="str">
        <f>IF(ISERROR(VLOOKUP(A416,Veille!$A:$J,7,0)),"",(VLOOKUP(A416,Veille!$A:$J,7,0)))</f>
        <v/>
      </c>
      <c r="K416" t="str">
        <f>IF(ISERROR(VLOOKUP(A416,Veille!$A:$J,9,0)),"",VLOOKUP(A416,Veille!$A:$J,9,0))</f>
        <v/>
      </c>
      <c r="L416" t="str">
        <f>IF(ISERROR(VLOOKUP(A416,Veille!$A:$J,10,0)),"",VLOOKUP(A416,Veille!$A:$J,10,0))</f>
        <v/>
      </c>
    </row>
    <row r="417" spans="1:12" x14ac:dyDescent="0.25">
      <c r="A417">
        <v>70969</v>
      </c>
      <c r="B417" t="s">
        <v>167</v>
      </c>
      <c r="C417" t="s">
        <v>340</v>
      </c>
      <c r="D417" s="1">
        <v>17.489999999999998</v>
      </c>
      <c r="E417" s="1">
        <v>20.99</v>
      </c>
      <c r="F417" s="2">
        <f>IF(ISERROR(VLOOKUP(A417,'Export-tarif-cov-oct-20'!$A:$D,4,0)),"",VLOOKUP(A417,'Export-tarif-cov-oct-20'!$A:$D,4,0))</f>
        <v>13.69</v>
      </c>
      <c r="G417" s="2">
        <f t="shared" si="13"/>
        <v>3.7999999999999989</v>
      </c>
      <c r="H417" s="3">
        <f t="shared" si="14"/>
        <v>0.21726700971983987</v>
      </c>
      <c r="I417" t="str">
        <f>IF(ISERROR(VLOOKUP(A417,Veille!$A:$J,6,0)),"",VLOOKUP(A417,Veille!$A:$J,6,0))</f>
        <v/>
      </c>
      <c r="J417" t="str">
        <f>IF(ISERROR(VLOOKUP(A417,Veille!$A:$J,7,0)),"",(VLOOKUP(A417,Veille!$A:$J,7,0)))</f>
        <v/>
      </c>
      <c r="K417" t="str">
        <f>IF(ISERROR(VLOOKUP(A417,Veille!$A:$J,9,0)),"",VLOOKUP(A417,Veille!$A:$J,9,0))</f>
        <v/>
      </c>
      <c r="L417" t="str">
        <f>IF(ISERROR(VLOOKUP(A417,Veille!$A:$J,10,0)),"",VLOOKUP(A417,Veille!$A:$J,10,0))</f>
        <v/>
      </c>
    </row>
    <row r="418" spans="1:12" x14ac:dyDescent="0.25">
      <c r="A418">
        <v>11929</v>
      </c>
      <c r="B418" t="s">
        <v>167</v>
      </c>
      <c r="C418" t="s">
        <v>341</v>
      </c>
      <c r="D418" s="1">
        <v>57.13</v>
      </c>
      <c r="E418" s="1">
        <v>68.55</v>
      </c>
      <c r="F418" s="2">
        <f>IF(ISERROR(VLOOKUP(A418,'Export-tarif-cov-oct-20'!$A:$D,4,0)),"",VLOOKUP(A418,'Export-tarif-cov-oct-20'!$A:$D,4,0))</f>
        <v>44.56</v>
      </c>
      <c r="G418" s="2">
        <f t="shared" si="13"/>
        <v>12.57</v>
      </c>
      <c r="H418" s="3">
        <f t="shared" si="14"/>
        <v>0.22002450551374059</v>
      </c>
      <c r="I418" t="str">
        <f>IF(ISERROR(VLOOKUP(A418,Veille!$A:$J,6,0)),"",VLOOKUP(A418,Veille!$A:$J,6,0))</f>
        <v/>
      </c>
      <c r="J418" t="str">
        <f>IF(ISERROR(VLOOKUP(A418,Veille!$A:$J,7,0)),"",(VLOOKUP(A418,Veille!$A:$J,7,0)))</f>
        <v/>
      </c>
      <c r="K418" t="str">
        <f>IF(ISERROR(VLOOKUP(A418,Veille!$A:$J,9,0)),"",VLOOKUP(A418,Veille!$A:$J,9,0))</f>
        <v/>
      </c>
      <c r="L418" t="str">
        <f>IF(ISERROR(VLOOKUP(A418,Veille!$A:$J,10,0)),"",VLOOKUP(A418,Veille!$A:$J,10,0))</f>
        <v/>
      </c>
    </row>
    <row r="419" spans="1:12" x14ac:dyDescent="0.25">
      <c r="A419">
        <v>11977</v>
      </c>
      <c r="B419" t="s">
        <v>167</v>
      </c>
      <c r="C419" t="s">
        <v>342</v>
      </c>
      <c r="D419" s="1">
        <v>13.75</v>
      </c>
      <c r="E419" s="1">
        <v>16.5</v>
      </c>
      <c r="F419" s="2">
        <f>IF(ISERROR(VLOOKUP(A419,'Export-tarif-cov-oct-20'!$A:$D,4,0)),"",VLOOKUP(A419,'Export-tarif-cov-oct-20'!$A:$D,4,0))</f>
        <v>12.06</v>
      </c>
      <c r="G419" s="2">
        <f t="shared" si="13"/>
        <v>1.6899999999999995</v>
      </c>
      <c r="H419" s="3">
        <f t="shared" si="14"/>
        <v>0.12290909090909087</v>
      </c>
      <c r="I419" t="str">
        <f>IF(ISERROR(VLOOKUP(A419,Veille!$A:$J,6,0)),"",VLOOKUP(A419,Veille!$A:$J,6,0))</f>
        <v/>
      </c>
      <c r="J419" t="str">
        <f>IF(ISERROR(VLOOKUP(A419,Veille!$A:$J,7,0)),"",(VLOOKUP(A419,Veille!$A:$J,7,0)))</f>
        <v/>
      </c>
      <c r="K419" t="str">
        <f>IF(ISERROR(VLOOKUP(A419,Veille!$A:$J,9,0)),"",VLOOKUP(A419,Veille!$A:$J,9,0))</f>
        <v/>
      </c>
      <c r="L419" t="str">
        <f>IF(ISERROR(VLOOKUP(A419,Veille!$A:$J,10,0)),"",VLOOKUP(A419,Veille!$A:$J,10,0))</f>
        <v/>
      </c>
    </row>
    <row r="420" spans="1:12" x14ac:dyDescent="0.25">
      <c r="A420">
        <v>11973</v>
      </c>
      <c r="B420" t="s">
        <v>167</v>
      </c>
      <c r="C420" t="s">
        <v>343</v>
      </c>
      <c r="D420" s="1">
        <v>18.579999999999998</v>
      </c>
      <c r="E420" s="1">
        <v>22.29</v>
      </c>
      <c r="F420" s="2">
        <f>IF(ISERROR(VLOOKUP(A420,'Export-tarif-cov-oct-20'!$A:$D,4,0)),"",VLOOKUP(A420,'Export-tarif-cov-oct-20'!$A:$D,4,0))</f>
        <v>16.829999999999998</v>
      </c>
      <c r="G420" s="2">
        <f t="shared" si="13"/>
        <v>1.75</v>
      </c>
      <c r="H420" s="3">
        <f t="shared" si="14"/>
        <v>9.4187298170075359E-2</v>
      </c>
      <c r="I420" t="str">
        <f>IF(ISERROR(VLOOKUP(A420,Veille!$A:$J,6,0)),"",VLOOKUP(A420,Veille!$A:$J,6,0))</f>
        <v/>
      </c>
      <c r="J420" t="str">
        <f>IF(ISERROR(VLOOKUP(A420,Veille!$A:$J,7,0)),"",(VLOOKUP(A420,Veille!$A:$J,7,0)))</f>
        <v/>
      </c>
      <c r="K420" t="str">
        <f>IF(ISERROR(VLOOKUP(A420,Veille!$A:$J,9,0)),"",VLOOKUP(A420,Veille!$A:$J,9,0))</f>
        <v/>
      </c>
      <c r="L420" t="str">
        <f>IF(ISERROR(VLOOKUP(A420,Veille!$A:$J,10,0)),"",VLOOKUP(A420,Veille!$A:$J,10,0))</f>
        <v/>
      </c>
    </row>
    <row r="421" spans="1:12" x14ac:dyDescent="0.25">
      <c r="A421">
        <v>11974</v>
      </c>
      <c r="B421" t="s">
        <v>167</v>
      </c>
      <c r="C421" t="s">
        <v>344</v>
      </c>
      <c r="D421" s="1">
        <v>27.92</v>
      </c>
      <c r="E421" s="1">
        <v>33.5</v>
      </c>
      <c r="F421" s="2">
        <f>IF(ISERROR(VLOOKUP(A421,'Export-tarif-cov-oct-20'!$A:$D,4,0)),"",VLOOKUP(A421,'Export-tarif-cov-oct-20'!$A:$D,4,0))</f>
        <v>26.08</v>
      </c>
      <c r="G421" s="2">
        <f t="shared" si="13"/>
        <v>1.8400000000000034</v>
      </c>
      <c r="H421" s="3">
        <f t="shared" si="14"/>
        <v>6.5902578796561723E-2</v>
      </c>
      <c r="I421" t="str">
        <f>IF(ISERROR(VLOOKUP(A421,Veille!$A:$J,6,0)),"",VLOOKUP(A421,Veille!$A:$J,6,0))</f>
        <v/>
      </c>
      <c r="J421" t="str">
        <f>IF(ISERROR(VLOOKUP(A421,Veille!$A:$J,7,0)),"",(VLOOKUP(A421,Veille!$A:$J,7,0)))</f>
        <v/>
      </c>
      <c r="K421" t="str">
        <f>IF(ISERROR(VLOOKUP(A421,Veille!$A:$J,9,0)),"",VLOOKUP(A421,Veille!$A:$J,9,0))</f>
        <v/>
      </c>
      <c r="L421" t="str">
        <f>IF(ISERROR(VLOOKUP(A421,Veille!$A:$J,10,0)),"",VLOOKUP(A421,Veille!$A:$J,10,0))</f>
        <v/>
      </c>
    </row>
    <row r="422" spans="1:12" x14ac:dyDescent="0.25">
      <c r="A422">
        <v>16356</v>
      </c>
      <c r="B422" t="s">
        <v>167</v>
      </c>
      <c r="C422" t="s">
        <v>345</v>
      </c>
      <c r="D422" s="1">
        <v>28.25</v>
      </c>
      <c r="E422" s="1">
        <v>33.9</v>
      </c>
      <c r="F422" s="2">
        <f>IF(ISERROR(VLOOKUP(A422,'Export-tarif-cov-oct-20'!$A:$D,4,0)),"",VLOOKUP(A422,'Export-tarif-cov-oct-20'!$A:$D,4,0))</f>
        <v>26.58</v>
      </c>
      <c r="G422" s="2">
        <f t="shared" si="13"/>
        <v>1.6700000000000017</v>
      </c>
      <c r="H422" s="3">
        <f t="shared" si="14"/>
        <v>5.9115044247787671E-2</v>
      </c>
      <c r="I422" t="str">
        <f>IF(ISERROR(VLOOKUP(A422,Veille!$A:$J,6,0)),"",VLOOKUP(A422,Veille!$A:$J,6,0))</f>
        <v/>
      </c>
      <c r="J422" t="str">
        <f>IF(ISERROR(VLOOKUP(A422,Veille!$A:$J,7,0)),"",(VLOOKUP(A422,Veille!$A:$J,7,0)))</f>
        <v/>
      </c>
      <c r="K422" t="str">
        <f>IF(ISERROR(VLOOKUP(A422,Veille!$A:$J,9,0)),"",VLOOKUP(A422,Veille!$A:$J,9,0))</f>
        <v/>
      </c>
      <c r="L422" t="str">
        <f>IF(ISERROR(VLOOKUP(A422,Veille!$A:$J,10,0)),"",VLOOKUP(A422,Veille!$A:$J,10,0))</f>
        <v/>
      </c>
    </row>
    <row r="423" spans="1:12" x14ac:dyDescent="0.25">
      <c r="A423">
        <v>15952</v>
      </c>
      <c r="B423" t="s">
        <v>167</v>
      </c>
      <c r="C423" t="s">
        <v>346</v>
      </c>
      <c r="D423" s="1">
        <v>34.08</v>
      </c>
      <c r="E423" s="1">
        <v>40.89</v>
      </c>
      <c r="F423" s="2">
        <f>IF(ISERROR(VLOOKUP(A423,'Export-tarif-cov-oct-20'!$A:$D,4,0)),"",VLOOKUP(A423,'Export-tarif-cov-oct-20'!$A:$D,4,0))</f>
        <v>26.58</v>
      </c>
      <c r="G423" s="2">
        <f t="shared" si="13"/>
        <v>7.5</v>
      </c>
      <c r="H423" s="3">
        <f t="shared" si="14"/>
        <v>0.22007042253521128</v>
      </c>
      <c r="I423" t="str">
        <f>IF(ISERROR(VLOOKUP(A423,Veille!$A:$J,6,0)),"",VLOOKUP(A423,Veille!$A:$J,6,0))</f>
        <v/>
      </c>
      <c r="J423" t="str">
        <f>IF(ISERROR(VLOOKUP(A423,Veille!$A:$J,7,0)),"",(VLOOKUP(A423,Veille!$A:$J,7,0)))</f>
        <v/>
      </c>
      <c r="K423" t="str">
        <f>IF(ISERROR(VLOOKUP(A423,Veille!$A:$J,9,0)),"",VLOOKUP(A423,Veille!$A:$J,9,0))</f>
        <v/>
      </c>
      <c r="L423" t="str">
        <f>IF(ISERROR(VLOOKUP(A423,Veille!$A:$J,10,0)),"",VLOOKUP(A423,Veille!$A:$J,10,0))</f>
        <v/>
      </c>
    </row>
    <row r="424" spans="1:12" x14ac:dyDescent="0.25">
      <c r="A424">
        <v>82288</v>
      </c>
      <c r="B424" t="s">
        <v>167</v>
      </c>
      <c r="C424" t="s">
        <v>1031</v>
      </c>
      <c r="D424" s="1">
        <v>47.49</v>
      </c>
      <c r="E424" s="1">
        <v>56.99</v>
      </c>
      <c r="F424" s="2">
        <f>IF(ISERROR(VLOOKUP(A424,'Export-tarif-cov-oct-20'!$A:$D,4,0)),"",VLOOKUP(A424,'Export-tarif-cov-oct-20'!$A:$D,4,0))</f>
        <v>45.56</v>
      </c>
      <c r="G424" s="2">
        <f t="shared" si="13"/>
        <v>1.9299999999999997</v>
      </c>
      <c r="H424" s="3">
        <f t="shared" si="14"/>
        <v>4.064013476521372E-2</v>
      </c>
      <c r="I424" t="str">
        <f>IF(ISERROR(VLOOKUP(A424,Veille!$A:$J,6,0)),"",VLOOKUP(A424,Veille!$A:$J,6,0))</f>
        <v/>
      </c>
      <c r="J424" t="str">
        <f>IF(ISERROR(VLOOKUP(A424,Veille!$A:$J,7,0)),"",(VLOOKUP(A424,Veille!$A:$J,7,0)))</f>
        <v/>
      </c>
      <c r="K424" t="str">
        <f>IF(ISERROR(VLOOKUP(A424,Veille!$A:$J,9,0)),"",VLOOKUP(A424,Veille!$A:$J,9,0))</f>
        <v/>
      </c>
      <c r="L424" t="str">
        <f>IF(ISERROR(VLOOKUP(A424,Veille!$A:$J,10,0)),"",VLOOKUP(A424,Veille!$A:$J,10,0))</f>
        <v/>
      </c>
    </row>
    <row r="425" spans="1:12" x14ac:dyDescent="0.25">
      <c r="A425">
        <v>11954</v>
      </c>
      <c r="B425" t="s">
        <v>167</v>
      </c>
      <c r="C425" t="s">
        <v>347</v>
      </c>
      <c r="D425" s="1">
        <v>47.63</v>
      </c>
      <c r="E425" s="1">
        <v>57.15</v>
      </c>
      <c r="F425" s="2">
        <f>IF(ISERROR(VLOOKUP(A425,'Export-tarif-cov-oct-20'!$A:$D,4,0)),"",VLOOKUP(A425,'Export-tarif-cov-oct-20'!$A:$D,4,0))</f>
        <v>44.56</v>
      </c>
      <c r="G425" s="2">
        <f t="shared" si="13"/>
        <v>3.0700000000000003</v>
      </c>
      <c r="H425" s="3">
        <f t="shared" si="14"/>
        <v>6.4455175309678772E-2</v>
      </c>
      <c r="I425" t="str">
        <f>IF(ISERROR(VLOOKUP(A425,Veille!$A:$J,6,0)),"",VLOOKUP(A425,Veille!$A:$J,6,0))</f>
        <v/>
      </c>
      <c r="J425" t="str">
        <f>IF(ISERROR(VLOOKUP(A425,Veille!$A:$J,7,0)),"",(VLOOKUP(A425,Veille!$A:$J,7,0)))</f>
        <v/>
      </c>
      <c r="K425" t="str">
        <f>IF(ISERROR(VLOOKUP(A425,Veille!$A:$J,9,0)),"",VLOOKUP(A425,Veille!$A:$J,9,0))</f>
        <v/>
      </c>
      <c r="L425" t="str">
        <f>IF(ISERROR(VLOOKUP(A425,Veille!$A:$J,10,0)),"",VLOOKUP(A425,Veille!$A:$J,10,0))</f>
        <v/>
      </c>
    </row>
    <row r="426" spans="1:12" x14ac:dyDescent="0.25">
      <c r="A426">
        <v>11953</v>
      </c>
      <c r="B426" t="s">
        <v>167</v>
      </c>
      <c r="C426" t="s">
        <v>348</v>
      </c>
      <c r="D426" s="1">
        <v>15.46</v>
      </c>
      <c r="E426" s="1">
        <v>18.55</v>
      </c>
      <c r="F426" s="2">
        <f>IF(ISERROR(VLOOKUP(A426,'Export-tarif-cov-oct-20'!$A:$D,4,0)),"",VLOOKUP(A426,'Export-tarif-cov-oct-20'!$A:$D,4,0))</f>
        <v>12.06</v>
      </c>
      <c r="G426" s="2">
        <f t="shared" si="13"/>
        <v>3.4000000000000004</v>
      </c>
      <c r="H426" s="3">
        <f t="shared" si="14"/>
        <v>0.21992238033635189</v>
      </c>
      <c r="I426" t="str">
        <f>IF(ISERROR(VLOOKUP(A426,Veille!$A:$J,6,0)),"",VLOOKUP(A426,Veille!$A:$J,6,0))</f>
        <v/>
      </c>
      <c r="J426" t="str">
        <f>IF(ISERROR(VLOOKUP(A426,Veille!$A:$J,7,0)),"",(VLOOKUP(A426,Veille!$A:$J,7,0)))</f>
        <v/>
      </c>
      <c r="K426" t="str">
        <f>IF(ISERROR(VLOOKUP(A426,Veille!$A:$J,9,0)),"",VLOOKUP(A426,Veille!$A:$J,9,0))</f>
        <v/>
      </c>
      <c r="L426" t="str">
        <f>IF(ISERROR(VLOOKUP(A426,Veille!$A:$J,10,0)),"",VLOOKUP(A426,Veille!$A:$J,10,0))</f>
        <v/>
      </c>
    </row>
    <row r="427" spans="1:12" x14ac:dyDescent="0.25">
      <c r="A427">
        <v>11952</v>
      </c>
      <c r="B427" t="s">
        <v>167</v>
      </c>
      <c r="C427" t="s">
        <v>349</v>
      </c>
      <c r="D427" s="1">
        <v>18.329999999999998</v>
      </c>
      <c r="E427" s="1">
        <v>21.99</v>
      </c>
      <c r="F427" s="2">
        <f>IF(ISERROR(VLOOKUP(A427,'Export-tarif-cov-oct-20'!$A:$D,4,0)),"",VLOOKUP(A427,'Export-tarif-cov-oct-20'!$A:$D,4,0))</f>
        <v>16.829999999999998</v>
      </c>
      <c r="G427" s="2">
        <f t="shared" si="13"/>
        <v>1.5</v>
      </c>
      <c r="H427" s="3">
        <f t="shared" si="14"/>
        <v>8.1833060556464818E-2</v>
      </c>
      <c r="I427" t="str">
        <f>IF(ISERROR(VLOOKUP(A427,Veille!$A:$J,6,0)),"",VLOOKUP(A427,Veille!$A:$J,6,0))</f>
        <v/>
      </c>
      <c r="J427" t="str">
        <f>IF(ISERROR(VLOOKUP(A427,Veille!$A:$J,7,0)),"",(VLOOKUP(A427,Veille!$A:$J,7,0)))</f>
        <v/>
      </c>
      <c r="K427" t="str">
        <f>IF(ISERROR(VLOOKUP(A427,Veille!$A:$J,9,0)),"",VLOOKUP(A427,Veille!$A:$J,9,0))</f>
        <v/>
      </c>
      <c r="L427" t="str">
        <f>IF(ISERROR(VLOOKUP(A427,Veille!$A:$J,10,0)),"",VLOOKUP(A427,Veille!$A:$J,10,0))</f>
        <v/>
      </c>
    </row>
    <row r="428" spans="1:12" x14ac:dyDescent="0.25">
      <c r="A428">
        <v>12521</v>
      </c>
      <c r="B428" t="s">
        <v>167</v>
      </c>
      <c r="C428" t="s">
        <v>350</v>
      </c>
      <c r="D428" s="1">
        <v>11.26</v>
      </c>
      <c r="E428" s="1">
        <v>13.51</v>
      </c>
      <c r="F428" s="2">
        <f>IF(ISERROR(VLOOKUP(A428,'Export-tarif-cov-oct-20'!$A:$D,4,0)),"",VLOOKUP(A428,'Export-tarif-cov-oct-20'!$A:$D,4,0))</f>
        <v>8.7799999999999994</v>
      </c>
      <c r="G428" s="2">
        <f t="shared" si="13"/>
        <v>2.4800000000000004</v>
      </c>
      <c r="H428" s="3">
        <f t="shared" si="14"/>
        <v>0.22024866785079933</v>
      </c>
      <c r="I428" t="str">
        <f>IF(ISERROR(VLOOKUP(A428,Veille!$A:$J,6,0)),"",VLOOKUP(A428,Veille!$A:$J,6,0))</f>
        <v/>
      </c>
      <c r="J428" t="str">
        <f>IF(ISERROR(VLOOKUP(A428,Veille!$A:$J,7,0)),"",(VLOOKUP(A428,Veille!$A:$J,7,0)))</f>
        <v/>
      </c>
      <c r="K428" t="str">
        <f>IF(ISERROR(VLOOKUP(A428,Veille!$A:$J,9,0)),"",VLOOKUP(A428,Veille!$A:$J,9,0))</f>
        <v/>
      </c>
      <c r="L428" t="str">
        <f>IF(ISERROR(VLOOKUP(A428,Veille!$A:$J,10,0)),"",VLOOKUP(A428,Veille!$A:$J,10,0))</f>
        <v/>
      </c>
    </row>
    <row r="429" spans="1:12" x14ac:dyDescent="0.25">
      <c r="A429">
        <v>12522</v>
      </c>
      <c r="B429" t="s">
        <v>167</v>
      </c>
      <c r="C429" t="s">
        <v>351</v>
      </c>
      <c r="D429" s="1">
        <v>11.26</v>
      </c>
      <c r="E429" s="1">
        <v>13.51</v>
      </c>
      <c r="F429" s="2">
        <f>IF(ISERROR(VLOOKUP(A429,'Export-tarif-cov-oct-20'!$A:$D,4,0)),"",VLOOKUP(A429,'Export-tarif-cov-oct-20'!$A:$D,4,0))</f>
        <v>8.7799999999999994</v>
      </c>
      <c r="G429" s="2">
        <f t="shared" si="13"/>
        <v>2.4800000000000004</v>
      </c>
      <c r="H429" s="3">
        <f t="shared" si="14"/>
        <v>0.22024866785079933</v>
      </c>
      <c r="I429" t="str">
        <f>IF(ISERROR(VLOOKUP(A429,Veille!$A:$J,6,0)),"",VLOOKUP(A429,Veille!$A:$J,6,0))</f>
        <v/>
      </c>
      <c r="J429" t="str">
        <f>IF(ISERROR(VLOOKUP(A429,Veille!$A:$J,7,0)),"",(VLOOKUP(A429,Veille!$A:$J,7,0)))</f>
        <v/>
      </c>
      <c r="K429" t="str">
        <f>IF(ISERROR(VLOOKUP(A429,Veille!$A:$J,9,0)),"",VLOOKUP(A429,Veille!$A:$J,9,0))</f>
        <v/>
      </c>
      <c r="L429" t="str">
        <f>IF(ISERROR(VLOOKUP(A429,Veille!$A:$J,10,0)),"",VLOOKUP(A429,Veille!$A:$J,10,0))</f>
        <v/>
      </c>
    </row>
    <row r="430" spans="1:12" x14ac:dyDescent="0.25">
      <c r="A430">
        <v>12525</v>
      </c>
      <c r="B430" t="s">
        <v>167</v>
      </c>
      <c r="C430" t="s">
        <v>352</v>
      </c>
      <c r="D430" s="1">
        <v>73.37</v>
      </c>
      <c r="E430" s="1">
        <v>88.05</v>
      </c>
      <c r="F430" s="2">
        <f>IF(ISERROR(VLOOKUP(A430,'Export-tarif-cov-oct-20'!$A:$D,4,0)),"",VLOOKUP(A430,'Export-tarif-cov-oct-20'!$A:$D,4,0))</f>
        <v>57.23</v>
      </c>
      <c r="G430" s="2">
        <f t="shared" si="13"/>
        <v>16.140000000000008</v>
      </c>
      <c r="H430" s="3">
        <f t="shared" si="14"/>
        <v>0.21998091863159339</v>
      </c>
      <c r="I430" t="str">
        <f>IF(ISERROR(VLOOKUP(A430,Veille!$A:$J,6,0)),"",VLOOKUP(A430,Veille!$A:$J,6,0))</f>
        <v/>
      </c>
      <c r="J430" t="str">
        <f>IF(ISERROR(VLOOKUP(A430,Veille!$A:$J,7,0)),"",(VLOOKUP(A430,Veille!$A:$J,7,0)))</f>
        <v/>
      </c>
      <c r="K430" t="str">
        <f>IF(ISERROR(VLOOKUP(A430,Veille!$A:$J,9,0)),"",VLOOKUP(A430,Veille!$A:$J,9,0))</f>
        <v/>
      </c>
      <c r="L430" t="str">
        <f>IF(ISERROR(VLOOKUP(A430,Veille!$A:$J,10,0)),"",VLOOKUP(A430,Veille!$A:$J,10,0))</f>
        <v/>
      </c>
    </row>
    <row r="431" spans="1:12" x14ac:dyDescent="0.25">
      <c r="A431">
        <v>12526</v>
      </c>
      <c r="B431" t="s">
        <v>167</v>
      </c>
      <c r="C431" t="s">
        <v>353</v>
      </c>
      <c r="D431" s="1">
        <v>11.26</v>
      </c>
      <c r="E431" s="1">
        <v>13.51</v>
      </c>
      <c r="F431" s="2">
        <f>IF(ISERROR(VLOOKUP(A431,'Export-tarif-cov-oct-20'!$A:$D,4,0)),"",VLOOKUP(A431,'Export-tarif-cov-oct-20'!$A:$D,4,0))</f>
        <v>8.7799999999999994</v>
      </c>
      <c r="G431" s="2">
        <f t="shared" si="13"/>
        <v>2.4800000000000004</v>
      </c>
      <c r="H431" s="3">
        <f t="shared" si="14"/>
        <v>0.22024866785079933</v>
      </c>
      <c r="I431" t="str">
        <f>IF(ISERROR(VLOOKUP(A431,Veille!$A:$J,6,0)),"",VLOOKUP(A431,Veille!$A:$J,6,0))</f>
        <v/>
      </c>
      <c r="J431" t="str">
        <f>IF(ISERROR(VLOOKUP(A431,Veille!$A:$J,7,0)),"",(VLOOKUP(A431,Veille!$A:$J,7,0)))</f>
        <v/>
      </c>
      <c r="K431" t="str">
        <f>IF(ISERROR(VLOOKUP(A431,Veille!$A:$J,9,0)),"",VLOOKUP(A431,Veille!$A:$J,9,0))</f>
        <v/>
      </c>
      <c r="L431" t="str">
        <f>IF(ISERROR(VLOOKUP(A431,Veille!$A:$J,10,0)),"",VLOOKUP(A431,Veille!$A:$J,10,0))</f>
        <v/>
      </c>
    </row>
    <row r="432" spans="1:12" x14ac:dyDescent="0.25">
      <c r="A432">
        <v>12388</v>
      </c>
      <c r="B432" t="s">
        <v>167</v>
      </c>
      <c r="C432" t="s">
        <v>354</v>
      </c>
      <c r="D432" s="1">
        <v>24.15</v>
      </c>
      <c r="E432" s="1">
        <v>28.98</v>
      </c>
      <c r="F432" s="2">
        <f>IF(ISERROR(VLOOKUP(A432,'Export-tarif-cov-oct-20'!$A:$D,4,0)),"",VLOOKUP(A432,'Export-tarif-cov-oct-20'!$A:$D,4,0))</f>
        <v>18.84</v>
      </c>
      <c r="G432" s="2">
        <f t="shared" si="13"/>
        <v>5.3099999999999987</v>
      </c>
      <c r="H432" s="3">
        <f t="shared" si="14"/>
        <v>0.21987577639751549</v>
      </c>
      <c r="I432" t="str">
        <f>IF(ISERROR(VLOOKUP(A432,Veille!$A:$J,6,0)),"",VLOOKUP(A432,Veille!$A:$J,6,0))</f>
        <v/>
      </c>
      <c r="J432" t="str">
        <f>IF(ISERROR(VLOOKUP(A432,Veille!$A:$J,7,0)),"",(VLOOKUP(A432,Veille!$A:$J,7,0)))</f>
        <v/>
      </c>
      <c r="K432" t="str">
        <f>IF(ISERROR(VLOOKUP(A432,Veille!$A:$J,9,0)),"",VLOOKUP(A432,Veille!$A:$J,9,0))</f>
        <v/>
      </c>
      <c r="L432" t="str">
        <f>IF(ISERROR(VLOOKUP(A432,Veille!$A:$J,10,0)),"",VLOOKUP(A432,Veille!$A:$J,10,0))</f>
        <v/>
      </c>
    </row>
    <row r="433" spans="1:12" x14ac:dyDescent="0.25">
      <c r="A433">
        <v>12438</v>
      </c>
      <c r="B433" t="s">
        <v>167</v>
      </c>
      <c r="C433" t="s">
        <v>355</v>
      </c>
      <c r="D433" s="1">
        <v>23.81</v>
      </c>
      <c r="E433" s="1">
        <v>28.57</v>
      </c>
      <c r="F433" s="2">
        <f>IF(ISERROR(VLOOKUP(A433,'Export-tarif-cov-oct-20'!$A:$D,4,0)),"",VLOOKUP(A433,'Export-tarif-cov-oct-20'!$A:$D,4,0))</f>
        <v>18.57</v>
      </c>
      <c r="G433" s="2">
        <f t="shared" si="13"/>
        <v>5.2399999999999984</v>
      </c>
      <c r="H433" s="3">
        <f t="shared" si="14"/>
        <v>0.22007559848803018</v>
      </c>
      <c r="I433" t="str">
        <f>IF(ISERROR(VLOOKUP(A433,Veille!$A:$J,6,0)),"",VLOOKUP(A433,Veille!$A:$J,6,0))</f>
        <v/>
      </c>
      <c r="J433" t="str">
        <f>IF(ISERROR(VLOOKUP(A433,Veille!$A:$J,7,0)),"",(VLOOKUP(A433,Veille!$A:$J,7,0)))</f>
        <v/>
      </c>
      <c r="K433" t="str">
        <f>IF(ISERROR(VLOOKUP(A433,Veille!$A:$J,9,0)),"",VLOOKUP(A433,Veille!$A:$J,9,0))</f>
        <v/>
      </c>
      <c r="L433" t="str">
        <f>IF(ISERROR(VLOOKUP(A433,Veille!$A:$J,10,0)),"",VLOOKUP(A433,Veille!$A:$J,10,0))</f>
        <v/>
      </c>
    </row>
    <row r="434" spans="1:12" x14ac:dyDescent="0.25">
      <c r="A434">
        <v>14068</v>
      </c>
      <c r="B434" t="s">
        <v>167</v>
      </c>
      <c r="C434" t="s">
        <v>356</v>
      </c>
      <c r="D434" s="1">
        <v>17</v>
      </c>
      <c r="E434" s="1">
        <v>20.399999999999999</v>
      </c>
      <c r="F434" s="2">
        <f>IF(ISERROR(VLOOKUP(A434,'Export-tarif-cov-oct-20'!$A:$D,4,0)),"",VLOOKUP(A434,'Export-tarif-cov-oct-20'!$A:$D,4,0))</f>
        <v>13.26</v>
      </c>
      <c r="G434" s="2">
        <f t="shared" si="13"/>
        <v>3.74</v>
      </c>
      <c r="H434" s="3">
        <f t="shared" si="14"/>
        <v>0.22</v>
      </c>
      <c r="I434" t="str">
        <f>IF(ISERROR(VLOOKUP(A434,Veille!$A:$J,6,0)),"",VLOOKUP(A434,Veille!$A:$J,6,0))</f>
        <v/>
      </c>
      <c r="J434" t="str">
        <f>IF(ISERROR(VLOOKUP(A434,Veille!$A:$J,7,0)),"",(VLOOKUP(A434,Veille!$A:$J,7,0)))</f>
        <v/>
      </c>
      <c r="K434" t="str">
        <f>IF(ISERROR(VLOOKUP(A434,Veille!$A:$J,9,0)),"",VLOOKUP(A434,Veille!$A:$J,9,0))</f>
        <v/>
      </c>
      <c r="L434" t="str">
        <f>IF(ISERROR(VLOOKUP(A434,Veille!$A:$J,10,0)),"",VLOOKUP(A434,Veille!$A:$J,10,0))</f>
        <v/>
      </c>
    </row>
    <row r="435" spans="1:12" x14ac:dyDescent="0.25">
      <c r="A435">
        <v>12441</v>
      </c>
      <c r="B435" t="s">
        <v>167</v>
      </c>
      <c r="C435" t="s">
        <v>357</v>
      </c>
      <c r="D435" s="1">
        <v>23.5</v>
      </c>
      <c r="E435" s="1">
        <v>28.2</v>
      </c>
      <c r="F435" s="2">
        <f>IF(ISERROR(VLOOKUP(A435,'Export-tarif-cov-oct-20'!$A:$D,4,0)),"",VLOOKUP(A435,'Export-tarif-cov-oct-20'!$A:$D,4,0))</f>
        <v>18.329999999999998</v>
      </c>
      <c r="G435" s="2">
        <f t="shared" si="13"/>
        <v>5.1700000000000017</v>
      </c>
      <c r="H435" s="3">
        <f t="shared" si="14"/>
        <v>0.22000000000000008</v>
      </c>
      <c r="I435" t="str">
        <f>IF(ISERROR(VLOOKUP(A435,Veille!$A:$J,6,0)),"",VLOOKUP(A435,Veille!$A:$J,6,0))</f>
        <v/>
      </c>
      <c r="J435" t="str">
        <f>IF(ISERROR(VLOOKUP(A435,Veille!$A:$J,7,0)),"",(VLOOKUP(A435,Veille!$A:$J,7,0)))</f>
        <v/>
      </c>
      <c r="K435" t="str">
        <f>IF(ISERROR(VLOOKUP(A435,Veille!$A:$J,9,0)),"",VLOOKUP(A435,Veille!$A:$J,9,0))</f>
        <v/>
      </c>
      <c r="L435" t="str">
        <f>IF(ISERROR(VLOOKUP(A435,Veille!$A:$J,10,0)),"",VLOOKUP(A435,Veille!$A:$J,10,0))</f>
        <v/>
      </c>
    </row>
    <row r="436" spans="1:12" x14ac:dyDescent="0.25">
      <c r="A436">
        <v>12442</v>
      </c>
      <c r="B436" t="s">
        <v>167</v>
      </c>
      <c r="C436" t="s">
        <v>358</v>
      </c>
      <c r="D436" s="1">
        <v>17</v>
      </c>
      <c r="E436" s="1">
        <v>20.399999999999999</v>
      </c>
      <c r="F436" s="2">
        <f>IF(ISERROR(VLOOKUP(A436,'Export-tarif-cov-oct-20'!$A:$D,4,0)),"",VLOOKUP(A436,'Export-tarif-cov-oct-20'!$A:$D,4,0))</f>
        <v>13.26</v>
      </c>
      <c r="G436" s="2">
        <f t="shared" si="13"/>
        <v>3.74</v>
      </c>
      <c r="H436" s="3">
        <f t="shared" si="14"/>
        <v>0.22</v>
      </c>
      <c r="I436" t="str">
        <f>IF(ISERROR(VLOOKUP(A436,Veille!$A:$J,6,0)),"",VLOOKUP(A436,Veille!$A:$J,6,0))</f>
        <v/>
      </c>
      <c r="J436" t="str">
        <f>IF(ISERROR(VLOOKUP(A436,Veille!$A:$J,7,0)),"",(VLOOKUP(A436,Veille!$A:$J,7,0)))</f>
        <v/>
      </c>
      <c r="K436" t="str">
        <f>IF(ISERROR(VLOOKUP(A436,Veille!$A:$J,9,0)),"",VLOOKUP(A436,Veille!$A:$J,9,0))</f>
        <v/>
      </c>
      <c r="L436" t="str">
        <f>IF(ISERROR(VLOOKUP(A436,Veille!$A:$J,10,0)),"",VLOOKUP(A436,Veille!$A:$J,10,0))</f>
        <v/>
      </c>
    </row>
    <row r="437" spans="1:12" x14ac:dyDescent="0.25">
      <c r="A437">
        <v>11716</v>
      </c>
      <c r="B437" t="s">
        <v>167</v>
      </c>
      <c r="C437" t="s">
        <v>359</v>
      </c>
      <c r="D437" s="1">
        <v>68.33</v>
      </c>
      <c r="E437" s="1">
        <v>81.99</v>
      </c>
      <c r="F437" s="2">
        <f>IF(ISERROR(VLOOKUP(A437,'Export-tarif-cov-oct-20'!$A:$D,4,0)),"",VLOOKUP(A437,'Export-tarif-cov-oct-20'!$A:$D,4,0))</f>
        <v>65.569999999999993</v>
      </c>
      <c r="G437" s="2">
        <f t="shared" si="13"/>
        <v>2.7600000000000051</v>
      </c>
      <c r="H437" s="3">
        <f t="shared" si="14"/>
        <v>4.0392214254353943E-2</v>
      </c>
      <c r="I437" t="str">
        <f>IF(ISERROR(VLOOKUP(A437,Veille!$A:$J,6,0)),"",VLOOKUP(A437,Veille!$A:$J,6,0))</f>
        <v/>
      </c>
      <c r="J437" t="str">
        <f>IF(ISERROR(VLOOKUP(A437,Veille!$A:$J,7,0)),"",(VLOOKUP(A437,Veille!$A:$J,7,0)))</f>
        <v/>
      </c>
      <c r="K437" t="str">
        <f>IF(ISERROR(VLOOKUP(A437,Veille!$A:$J,9,0)),"",VLOOKUP(A437,Veille!$A:$J,9,0))</f>
        <v/>
      </c>
      <c r="L437" t="str">
        <f>IF(ISERROR(VLOOKUP(A437,Veille!$A:$J,10,0)),"",VLOOKUP(A437,Veille!$A:$J,10,0))</f>
        <v/>
      </c>
    </row>
    <row r="438" spans="1:12" x14ac:dyDescent="0.25">
      <c r="A438">
        <v>12439</v>
      </c>
      <c r="B438" t="s">
        <v>167</v>
      </c>
      <c r="C438" t="s">
        <v>360</v>
      </c>
      <c r="D438" s="1">
        <v>24.17</v>
      </c>
      <c r="E438" s="1">
        <v>29</v>
      </c>
      <c r="F438" s="2">
        <f>IF(ISERROR(VLOOKUP(A438,'Export-tarif-cov-oct-20'!$A:$D,4,0)),"",VLOOKUP(A438,'Export-tarif-cov-oct-20'!$A:$D,4,0))</f>
        <v>18.850000000000001</v>
      </c>
      <c r="G438" s="2">
        <f t="shared" si="13"/>
        <v>5.32</v>
      </c>
      <c r="H438" s="3">
        <f t="shared" si="14"/>
        <v>0.22010757136946626</v>
      </c>
      <c r="I438" t="str">
        <f>IF(ISERROR(VLOOKUP(A438,Veille!$A:$J,6,0)),"",VLOOKUP(A438,Veille!$A:$J,6,0))</f>
        <v/>
      </c>
      <c r="J438" t="str">
        <f>IF(ISERROR(VLOOKUP(A438,Veille!$A:$J,7,0)),"",(VLOOKUP(A438,Veille!$A:$J,7,0)))</f>
        <v/>
      </c>
      <c r="K438" t="str">
        <f>IF(ISERROR(VLOOKUP(A438,Veille!$A:$J,9,0)),"",VLOOKUP(A438,Veille!$A:$J,9,0))</f>
        <v/>
      </c>
      <c r="L438" t="str">
        <f>IF(ISERROR(VLOOKUP(A438,Veille!$A:$J,10,0)),"",VLOOKUP(A438,Veille!$A:$J,10,0))</f>
        <v/>
      </c>
    </row>
    <row r="439" spans="1:12" x14ac:dyDescent="0.25">
      <c r="A439">
        <v>26167</v>
      </c>
      <c r="B439" t="s">
        <v>167</v>
      </c>
      <c r="C439" t="s">
        <v>361</v>
      </c>
      <c r="D439" s="1">
        <v>51.58</v>
      </c>
      <c r="E439" s="1">
        <v>61.9</v>
      </c>
      <c r="F439" s="2">
        <f>IF(ISERROR(VLOOKUP(A439,'Export-tarif-cov-oct-20'!$A:$D,4,0)),"",VLOOKUP(A439,'Export-tarif-cov-oct-20'!$A:$D,4,0))</f>
        <v>45.93</v>
      </c>
      <c r="G439" s="2">
        <f t="shared" si="13"/>
        <v>5.6499999999999986</v>
      </c>
      <c r="H439" s="3">
        <f t="shared" si="14"/>
        <v>0.10953858084528885</v>
      </c>
      <c r="I439" t="str">
        <f>IF(ISERROR(VLOOKUP(A439,Veille!$A:$J,6,0)),"",VLOOKUP(A439,Veille!$A:$J,6,0))</f>
        <v/>
      </c>
      <c r="J439" t="str">
        <f>IF(ISERROR(VLOOKUP(A439,Veille!$A:$J,7,0)),"",(VLOOKUP(A439,Veille!$A:$J,7,0)))</f>
        <v/>
      </c>
      <c r="K439" t="str">
        <f>IF(ISERROR(VLOOKUP(A439,Veille!$A:$J,9,0)),"",VLOOKUP(A439,Veille!$A:$J,9,0))</f>
        <v/>
      </c>
      <c r="L439" t="str">
        <f>IF(ISERROR(VLOOKUP(A439,Veille!$A:$J,10,0)),"",VLOOKUP(A439,Veille!$A:$J,10,0))</f>
        <v/>
      </c>
    </row>
    <row r="440" spans="1:12" x14ac:dyDescent="0.25">
      <c r="A440">
        <v>12443</v>
      </c>
      <c r="B440" t="s">
        <v>167</v>
      </c>
      <c r="C440" t="s">
        <v>362</v>
      </c>
      <c r="D440" s="1">
        <v>17</v>
      </c>
      <c r="E440" s="1">
        <v>20.399999999999999</v>
      </c>
      <c r="F440" s="2">
        <f>IF(ISERROR(VLOOKUP(A440,'Export-tarif-cov-oct-20'!$A:$D,4,0)),"",VLOOKUP(A440,'Export-tarif-cov-oct-20'!$A:$D,4,0))</f>
        <v>13.26</v>
      </c>
      <c r="G440" s="2">
        <f t="shared" si="13"/>
        <v>3.74</v>
      </c>
      <c r="H440" s="3">
        <f t="shared" si="14"/>
        <v>0.22</v>
      </c>
      <c r="I440" t="str">
        <f>IF(ISERROR(VLOOKUP(A440,Veille!$A:$J,6,0)),"",VLOOKUP(A440,Veille!$A:$J,6,0))</f>
        <v/>
      </c>
      <c r="J440" t="str">
        <f>IF(ISERROR(VLOOKUP(A440,Veille!$A:$J,7,0)),"",(VLOOKUP(A440,Veille!$A:$J,7,0)))</f>
        <v/>
      </c>
      <c r="K440" t="str">
        <f>IF(ISERROR(VLOOKUP(A440,Veille!$A:$J,9,0)),"",VLOOKUP(A440,Veille!$A:$J,9,0))</f>
        <v/>
      </c>
      <c r="L440" t="str">
        <f>IF(ISERROR(VLOOKUP(A440,Veille!$A:$J,10,0)),"",VLOOKUP(A440,Veille!$A:$J,10,0))</f>
        <v/>
      </c>
    </row>
    <row r="441" spans="1:12" x14ac:dyDescent="0.25">
      <c r="A441">
        <v>12440</v>
      </c>
      <c r="B441" t="s">
        <v>167</v>
      </c>
      <c r="C441" t="s">
        <v>363</v>
      </c>
      <c r="D441" s="1">
        <v>24.17</v>
      </c>
      <c r="E441" s="1">
        <v>29</v>
      </c>
      <c r="F441" s="2">
        <f>IF(ISERROR(VLOOKUP(A441,'Export-tarif-cov-oct-20'!$A:$D,4,0)),"",VLOOKUP(A441,'Export-tarif-cov-oct-20'!$A:$D,4,0))</f>
        <v>18.850000000000001</v>
      </c>
      <c r="G441" s="2">
        <f t="shared" si="13"/>
        <v>5.32</v>
      </c>
      <c r="H441" s="3">
        <f t="shared" si="14"/>
        <v>0.22010757136946626</v>
      </c>
      <c r="I441" t="str">
        <f>IF(ISERROR(VLOOKUP(A441,Veille!$A:$J,6,0)),"",VLOOKUP(A441,Veille!$A:$J,6,0))</f>
        <v/>
      </c>
      <c r="J441" t="str">
        <f>IF(ISERROR(VLOOKUP(A441,Veille!$A:$J,7,0)),"",(VLOOKUP(A441,Veille!$A:$J,7,0)))</f>
        <v/>
      </c>
      <c r="K441" t="str">
        <f>IF(ISERROR(VLOOKUP(A441,Veille!$A:$J,9,0)),"",VLOOKUP(A441,Veille!$A:$J,9,0))</f>
        <v/>
      </c>
      <c r="L441" t="str">
        <f>IF(ISERROR(VLOOKUP(A441,Veille!$A:$J,10,0)),"",VLOOKUP(A441,Veille!$A:$J,10,0))</f>
        <v/>
      </c>
    </row>
    <row r="442" spans="1:12" x14ac:dyDescent="0.25">
      <c r="A442">
        <v>46305</v>
      </c>
      <c r="B442" t="s">
        <v>167</v>
      </c>
      <c r="C442" t="s">
        <v>364</v>
      </c>
      <c r="D442" s="1">
        <v>16.55</v>
      </c>
      <c r="E442" s="1">
        <v>19.86</v>
      </c>
      <c r="F442" s="2">
        <f>IF(ISERROR(VLOOKUP(A442,'Export-tarif-cov-oct-20'!$A:$D,4,0)),"",VLOOKUP(A442,'Export-tarif-cov-oct-20'!$A:$D,4,0))</f>
        <v>12.91</v>
      </c>
      <c r="G442" s="2">
        <f t="shared" si="13"/>
        <v>3.6400000000000006</v>
      </c>
      <c r="H442" s="3">
        <f t="shared" si="14"/>
        <v>0.21993957703927494</v>
      </c>
      <c r="I442" t="str">
        <f>IF(ISERROR(VLOOKUP(A442,Veille!$A:$J,6,0)),"",VLOOKUP(A442,Veille!$A:$J,6,0))</f>
        <v/>
      </c>
      <c r="J442" t="str">
        <f>IF(ISERROR(VLOOKUP(A442,Veille!$A:$J,7,0)),"",(VLOOKUP(A442,Veille!$A:$J,7,0)))</f>
        <v/>
      </c>
      <c r="K442" t="str">
        <f>IF(ISERROR(VLOOKUP(A442,Veille!$A:$J,9,0)),"",VLOOKUP(A442,Veille!$A:$J,9,0))</f>
        <v/>
      </c>
      <c r="L442" t="str">
        <f>IF(ISERROR(VLOOKUP(A442,Veille!$A:$J,10,0)),"",VLOOKUP(A442,Veille!$A:$J,10,0))</f>
        <v/>
      </c>
    </row>
    <row r="443" spans="1:12" x14ac:dyDescent="0.25">
      <c r="A443">
        <v>74050</v>
      </c>
      <c r="B443" t="s">
        <v>167</v>
      </c>
      <c r="C443" t="s">
        <v>365</v>
      </c>
      <c r="D443" s="1">
        <v>58.33</v>
      </c>
      <c r="E443" s="1">
        <v>69.989999999999995</v>
      </c>
      <c r="F443" s="2">
        <f>IF(ISERROR(VLOOKUP(A443,'Export-tarif-cov-oct-20'!$A:$D,4,0)),"",VLOOKUP(A443,'Export-tarif-cov-oct-20'!$A:$D,4,0))</f>
        <v>51.99</v>
      </c>
      <c r="G443" s="2">
        <f t="shared" si="13"/>
        <v>6.3399999999999963</v>
      </c>
      <c r="H443" s="3">
        <f t="shared" si="14"/>
        <v>0.10869192525287154</v>
      </c>
      <c r="I443" t="str">
        <f>IF(ISERROR(VLOOKUP(A443,Veille!$A:$J,6,0)),"",VLOOKUP(A443,Veille!$A:$J,6,0))</f>
        <v/>
      </c>
      <c r="J443" t="str">
        <f>IF(ISERROR(VLOOKUP(A443,Veille!$A:$J,7,0)),"",(VLOOKUP(A443,Veille!$A:$J,7,0)))</f>
        <v/>
      </c>
      <c r="K443" t="str">
        <f>IF(ISERROR(VLOOKUP(A443,Veille!$A:$J,9,0)),"",VLOOKUP(A443,Veille!$A:$J,9,0))</f>
        <v/>
      </c>
      <c r="L443" t="str">
        <f>IF(ISERROR(VLOOKUP(A443,Veille!$A:$J,10,0)),"",VLOOKUP(A443,Veille!$A:$J,10,0))</f>
        <v/>
      </c>
    </row>
    <row r="444" spans="1:12" x14ac:dyDescent="0.25">
      <c r="A444">
        <v>12435</v>
      </c>
      <c r="B444" t="s">
        <v>167</v>
      </c>
      <c r="C444" t="s">
        <v>366</v>
      </c>
      <c r="D444" s="1">
        <v>23.81</v>
      </c>
      <c r="E444" s="1">
        <v>28.57</v>
      </c>
      <c r="F444" s="2">
        <f>IF(ISERROR(VLOOKUP(A444,'Export-tarif-cov-oct-20'!$A:$D,4,0)),"",VLOOKUP(A444,'Export-tarif-cov-oct-20'!$A:$D,4,0))</f>
        <v>18.57</v>
      </c>
      <c r="G444" s="2">
        <f t="shared" si="13"/>
        <v>5.2399999999999984</v>
      </c>
      <c r="H444" s="3">
        <f t="shared" si="14"/>
        <v>0.22007559848803018</v>
      </c>
      <c r="I444" t="str">
        <f>IF(ISERROR(VLOOKUP(A444,Veille!$A:$J,6,0)),"",VLOOKUP(A444,Veille!$A:$J,6,0))</f>
        <v/>
      </c>
      <c r="J444" t="str">
        <f>IF(ISERROR(VLOOKUP(A444,Veille!$A:$J,7,0)),"",(VLOOKUP(A444,Veille!$A:$J,7,0)))</f>
        <v/>
      </c>
      <c r="K444" t="str">
        <f>IF(ISERROR(VLOOKUP(A444,Veille!$A:$J,9,0)),"",VLOOKUP(A444,Veille!$A:$J,9,0))</f>
        <v/>
      </c>
      <c r="L444" t="str">
        <f>IF(ISERROR(VLOOKUP(A444,Veille!$A:$J,10,0)),"",VLOOKUP(A444,Veille!$A:$J,10,0))</f>
        <v/>
      </c>
    </row>
    <row r="445" spans="1:12" x14ac:dyDescent="0.25">
      <c r="A445">
        <v>46324</v>
      </c>
      <c r="B445" t="s">
        <v>167</v>
      </c>
      <c r="C445" t="s">
        <v>367</v>
      </c>
      <c r="D445" s="1">
        <v>47.92</v>
      </c>
      <c r="E445" s="1">
        <v>57.51</v>
      </c>
      <c r="F445" s="2">
        <f>IF(ISERROR(VLOOKUP(A445,'Export-tarif-cov-oct-20'!$A:$D,4,0)),"",VLOOKUP(A445,'Export-tarif-cov-oct-20'!$A:$D,4,0))</f>
        <v>37.380000000000003</v>
      </c>
      <c r="G445" s="2">
        <f t="shared" si="13"/>
        <v>10.54</v>
      </c>
      <c r="H445" s="3">
        <f t="shared" si="14"/>
        <v>0.21994991652754589</v>
      </c>
      <c r="I445" t="str">
        <f>IF(ISERROR(VLOOKUP(A445,Veille!$A:$J,6,0)),"",VLOOKUP(A445,Veille!$A:$J,6,0))</f>
        <v/>
      </c>
      <c r="J445" t="str">
        <f>IF(ISERROR(VLOOKUP(A445,Veille!$A:$J,7,0)),"",(VLOOKUP(A445,Veille!$A:$J,7,0)))</f>
        <v/>
      </c>
      <c r="K445" t="str">
        <f>IF(ISERROR(VLOOKUP(A445,Veille!$A:$J,9,0)),"",VLOOKUP(A445,Veille!$A:$J,9,0))</f>
        <v/>
      </c>
      <c r="L445" t="str">
        <f>IF(ISERROR(VLOOKUP(A445,Veille!$A:$J,10,0)),"",VLOOKUP(A445,Veille!$A:$J,10,0))</f>
        <v/>
      </c>
    </row>
    <row r="446" spans="1:12" x14ac:dyDescent="0.25">
      <c r="A446">
        <v>12523</v>
      </c>
      <c r="B446" t="s">
        <v>167</v>
      </c>
      <c r="C446" t="s">
        <v>1032</v>
      </c>
      <c r="D446" s="1">
        <v>36.25</v>
      </c>
      <c r="E446" s="1">
        <v>43.5</v>
      </c>
      <c r="F446" s="2">
        <f>IF(ISERROR(VLOOKUP(A446,'Export-tarif-cov-oct-20'!$A:$D,4,0)),"",VLOOKUP(A446,'Export-tarif-cov-oct-20'!$A:$D,4,0))</f>
        <v>29.81</v>
      </c>
      <c r="G446" s="2">
        <f t="shared" si="13"/>
        <v>6.4400000000000013</v>
      </c>
      <c r="H446" s="3">
        <f t="shared" si="14"/>
        <v>0.17765517241379314</v>
      </c>
      <c r="I446" t="str">
        <f>IF(ISERROR(VLOOKUP(A446,Veille!$A:$J,6,0)),"",VLOOKUP(A446,Veille!$A:$J,6,0))</f>
        <v/>
      </c>
      <c r="J446" t="str">
        <f>IF(ISERROR(VLOOKUP(A446,Veille!$A:$J,7,0)),"",(VLOOKUP(A446,Veille!$A:$J,7,0)))</f>
        <v/>
      </c>
      <c r="K446" t="str">
        <f>IF(ISERROR(VLOOKUP(A446,Veille!$A:$J,9,0)),"",VLOOKUP(A446,Veille!$A:$J,9,0))</f>
        <v/>
      </c>
      <c r="L446" t="str">
        <f>IF(ISERROR(VLOOKUP(A446,Veille!$A:$J,10,0)),"",VLOOKUP(A446,Veille!$A:$J,10,0))</f>
        <v/>
      </c>
    </row>
    <row r="447" spans="1:12" x14ac:dyDescent="0.25">
      <c r="A447">
        <v>70948</v>
      </c>
      <c r="B447" t="s">
        <v>167</v>
      </c>
      <c r="C447" t="s">
        <v>368</v>
      </c>
      <c r="D447" s="1">
        <v>49.99</v>
      </c>
      <c r="E447" s="1">
        <v>59.99</v>
      </c>
      <c r="F447" s="2">
        <f>IF(ISERROR(VLOOKUP(A447,'Export-tarif-cov-oct-20'!$A:$D,4,0)),"",VLOOKUP(A447,'Export-tarif-cov-oct-20'!$A:$D,4,0))</f>
        <v>46.41</v>
      </c>
      <c r="G447" s="2">
        <f t="shared" si="13"/>
        <v>3.5800000000000054</v>
      </c>
      <c r="H447" s="3">
        <f t="shared" si="14"/>
        <v>7.1614322864573018E-2</v>
      </c>
      <c r="I447" t="str">
        <f>IF(ISERROR(VLOOKUP(A447,Veille!$A:$J,6,0)),"",VLOOKUP(A447,Veille!$A:$J,6,0))</f>
        <v/>
      </c>
      <c r="J447" t="str">
        <f>IF(ISERROR(VLOOKUP(A447,Veille!$A:$J,7,0)),"",(VLOOKUP(A447,Veille!$A:$J,7,0)))</f>
        <v/>
      </c>
      <c r="K447" t="str">
        <f>IF(ISERROR(VLOOKUP(A447,Veille!$A:$J,9,0)),"",VLOOKUP(A447,Veille!$A:$J,9,0))</f>
        <v/>
      </c>
      <c r="L447" t="str">
        <f>IF(ISERROR(VLOOKUP(A447,Veille!$A:$J,10,0)),"",VLOOKUP(A447,Veille!$A:$J,10,0))</f>
        <v/>
      </c>
    </row>
    <row r="448" spans="1:12" x14ac:dyDescent="0.25">
      <c r="A448">
        <v>46453</v>
      </c>
      <c r="B448" t="s">
        <v>167</v>
      </c>
      <c r="C448" t="s">
        <v>369</v>
      </c>
      <c r="D448" s="1">
        <v>39.99</v>
      </c>
      <c r="E448" s="1">
        <v>47.99</v>
      </c>
      <c r="F448" s="2">
        <f>IF(ISERROR(VLOOKUP(A448,'Export-tarif-cov-oct-20'!$A:$D,4,0)),"",VLOOKUP(A448,'Export-tarif-cov-oct-20'!$A:$D,4,0))</f>
        <v>37.36</v>
      </c>
      <c r="G448" s="2">
        <f t="shared" si="13"/>
        <v>2.6300000000000026</v>
      </c>
      <c r="H448" s="3">
        <f t="shared" si="14"/>
        <v>6.5766441610402668E-2</v>
      </c>
      <c r="I448" t="str">
        <f>IF(ISERROR(VLOOKUP(A448,Veille!$A:$J,6,0)),"",VLOOKUP(A448,Veille!$A:$J,6,0))</f>
        <v/>
      </c>
      <c r="J448" t="str">
        <f>IF(ISERROR(VLOOKUP(A448,Veille!$A:$J,7,0)),"",(VLOOKUP(A448,Veille!$A:$J,7,0)))</f>
        <v/>
      </c>
      <c r="K448" t="str">
        <f>IF(ISERROR(VLOOKUP(A448,Veille!$A:$J,9,0)),"",VLOOKUP(A448,Veille!$A:$J,9,0))</f>
        <v/>
      </c>
      <c r="L448" t="str">
        <f>IF(ISERROR(VLOOKUP(A448,Veille!$A:$J,10,0)),"",VLOOKUP(A448,Veille!$A:$J,10,0))</f>
        <v/>
      </c>
    </row>
    <row r="449" spans="1:12" x14ac:dyDescent="0.25">
      <c r="A449">
        <v>46449</v>
      </c>
      <c r="B449" t="s">
        <v>167</v>
      </c>
      <c r="C449" t="s">
        <v>370</v>
      </c>
      <c r="D449" s="1">
        <v>14.16</v>
      </c>
      <c r="E449" s="1">
        <v>16.989999999999998</v>
      </c>
      <c r="F449" s="2">
        <f>IF(ISERROR(VLOOKUP(A449,'Export-tarif-cov-oct-20'!$A:$D,4,0)),"",VLOOKUP(A449,'Export-tarif-cov-oct-20'!$A:$D,4,0))</f>
        <v>11.93</v>
      </c>
      <c r="G449" s="2">
        <f t="shared" si="13"/>
        <v>2.2300000000000004</v>
      </c>
      <c r="H449" s="3">
        <f t="shared" si="14"/>
        <v>0.15748587570621472</v>
      </c>
      <c r="I449" t="str">
        <f>IF(ISERROR(VLOOKUP(A449,Veille!$A:$J,6,0)),"",VLOOKUP(A449,Veille!$A:$J,6,0))</f>
        <v/>
      </c>
      <c r="J449" t="str">
        <f>IF(ISERROR(VLOOKUP(A449,Veille!$A:$J,7,0)),"",(VLOOKUP(A449,Veille!$A:$J,7,0)))</f>
        <v/>
      </c>
      <c r="K449" t="str">
        <f>IF(ISERROR(VLOOKUP(A449,Veille!$A:$J,9,0)),"",VLOOKUP(A449,Veille!$A:$J,9,0))</f>
        <v/>
      </c>
      <c r="L449" t="str">
        <f>IF(ISERROR(VLOOKUP(A449,Veille!$A:$J,10,0)),"",VLOOKUP(A449,Veille!$A:$J,10,0))</f>
        <v/>
      </c>
    </row>
    <row r="450" spans="1:12" x14ac:dyDescent="0.25">
      <c r="A450">
        <v>46415</v>
      </c>
      <c r="B450" t="s">
        <v>167</v>
      </c>
      <c r="C450" t="s">
        <v>371</v>
      </c>
      <c r="D450" s="1">
        <v>33.33</v>
      </c>
      <c r="E450" s="1">
        <v>39.99</v>
      </c>
      <c r="F450" s="2">
        <f>IF(ISERROR(VLOOKUP(A450,'Export-tarif-cov-oct-20'!$A:$D,4,0)),"",VLOOKUP(A450,'Export-tarif-cov-oct-20'!$A:$D,4,0))</f>
        <v>32.619999999999997</v>
      </c>
      <c r="G450" s="2">
        <f t="shared" si="13"/>
        <v>0.71000000000000085</v>
      </c>
      <c r="H450" s="3">
        <f t="shared" si="14"/>
        <v>2.1302130213021329E-2</v>
      </c>
      <c r="I450" t="str">
        <f>IF(ISERROR(VLOOKUP(A450,Veille!$A:$J,6,0)),"",VLOOKUP(A450,Veille!$A:$J,6,0))</f>
        <v/>
      </c>
      <c r="J450" t="str">
        <f>IF(ISERROR(VLOOKUP(A450,Veille!$A:$J,7,0)),"",(VLOOKUP(A450,Veille!$A:$J,7,0)))</f>
        <v/>
      </c>
      <c r="K450" t="str">
        <f>IF(ISERROR(VLOOKUP(A450,Veille!$A:$J,9,0)),"",VLOOKUP(A450,Veille!$A:$J,9,0))</f>
        <v/>
      </c>
      <c r="L450" t="str">
        <f>IF(ISERROR(VLOOKUP(A450,Veille!$A:$J,10,0)),"",VLOOKUP(A450,Veille!$A:$J,10,0))</f>
        <v/>
      </c>
    </row>
    <row r="451" spans="1:12" x14ac:dyDescent="0.25">
      <c r="A451">
        <v>12524</v>
      </c>
      <c r="B451" t="s">
        <v>167</v>
      </c>
      <c r="C451" t="s">
        <v>931</v>
      </c>
      <c r="D451" s="1">
        <v>63.38</v>
      </c>
      <c r="E451" s="1">
        <v>76.06</v>
      </c>
      <c r="F451" s="2">
        <f>IF(ISERROR(VLOOKUP(A451,'Export-tarif-cov-oct-20'!$A:$D,4,0)),"",VLOOKUP(A451,'Export-tarif-cov-oct-20'!$A:$D,4,0))</f>
        <v>49.44</v>
      </c>
      <c r="G451" s="2">
        <f t="shared" ref="G451:G514" si="15">IF(ISERROR(D451-F451),0,(D451-F451))</f>
        <v>13.940000000000005</v>
      </c>
      <c r="H451" s="3">
        <f t="shared" si="14"/>
        <v>0.2199431997475545</v>
      </c>
      <c r="I451" t="str">
        <f>IF(ISERROR(VLOOKUP(A451,Veille!$A:$J,6,0)),"",VLOOKUP(A451,Veille!$A:$J,6,0))</f>
        <v/>
      </c>
      <c r="J451" t="str">
        <f>IF(ISERROR(VLOOKUP(A451,Veille!$A:$J,7,0)),"",(VLOOKUP(A451,Veille!$A:$J,7,0)))</f>
        <v/>
      </c>
      <c r="K451" t="str">
        <f>IF(ISERROR(VLOOKUP(A451,Veille!$A:$J,9,0)),"",VLOOKUP(A451,Veille!$A:$J,9,0))</f>
        <v/>
      </c>
      <c r="L451" t="str">
        <f>IF(ISERROR(VLOOKUP(A451,Veille!$A:$J,10,0)),"",VLOOKUP(A451,Veille!$A:$J,10,0))</f>
        <v/>
      </c>
    </row>
    <row r="452" spans="1:12" x14ac:dyDescent="0.25">
      <c r="A452">
        <v>46401</v>
      </c>
      <c r="B452" t="s">
        <v>167</v>
      </c>
      <c r="C452" t="s">
        <v>372</v>
      </c>
      <c r="D452" s="1">
        <v>14.99</v>
      </c>
      <c r="E452" s="1">
        <v>17.989999999999998</v>
      </c>
      <c r="F452" s="2">
        <f>IF(ISERROR(VLOOKUP(A452,'Export-tarif-cov-oct-20'!$A:$D,4,0)),"",VLOOKUP(A452,'Export-tarif-cov-oct-20'!$A:$D,4,0))</f>
        <v>12.5</v>
      </c>
      <c r="G452" s="2">
        <f t="shared" si="15"/>
        <v>2.4900000000000002</v>
      </c>
      <c r="H452" s="3">
        <f t="shared" si="14"/>
        <v>0.16611074049366245</v>
      </c>
      <c r="I452" t="str">
        <f>IF(ISERROR(VLOOKUP(A452,Veille!$A:$J,6,0)),"",VLOOKUP(A452,Veille!$A:$J,6,0))</f>
        <v/>
      </c>
      <c r="J452" t="str">
        <f>IF(ISERROR(VLOOKUP(A452,Veille!$A:$J,7,0)),"",(VLOOKUP(A452,Veille!$A:$J,7,0)))</f>
        <v/>
      </c>
      <c r="K452" t="str">
        <f>IF(ISERROR(VLOOKUP(A452,Veille!$A:$J,9,0)),"",VLOOKUP(A452,Veille!$A:$J,9,0))</f>
        <v/>
      </c>
      <c r="L452" t="str">
        <f>IF(ISERROR(VLOOKUP(A452,Veille!$A:$J,10,0)),"",VLOOKUP(A452,Veille!$A:$J,10,0))</f>
        <v/>
      </c>
    </row>
    <row r="453" spans="1:12" x14ac:dyDescent="0.25">
      <c r="A453">
        <v>46498</v>
      </c>
      <c r="B453" t="s">
        <v>167</v>
      </c>
      <c r="C453" t="s">
        <v>373</v>
      </c>
      <c r="D453" s="1">
        <v>14.16</v>
      </c>
      <c r="E453" s="1">
        <v>16.989999999999998</v>
      </c>
      <c r="F453" s="2">
        <f>IF(ISERROR(VLOOKUP(A453,'Export-tarif-cov-oct-20'!$A:$D,4,0)),"",VLOOKUP(A453,'Export-tarif-cov-oct-20'!$A:$D,4,0))</f>
        <v>12.5</v>
      </c>
      <c r="G453" s="2">
        <f t="shared" si="15"/>
        <v>1.6600000000000001</v>
      </c>
      <c r="H453" s="3">
        <f t="shared" si="14"/>
        <v>0.1172316384180791</v>
      </c>
      <c r="I453" t="str">
        <f>IF(ISERROR(VLOOKUP(A453,Veille!$A:$J,6,0)),"",VLOOKUP(A453,Veille!$A:$J,6,0))</f>
        <v/>
      </c>
      <c r="J453" t="str">
        <f>IF(ISERROR(VLOOKUP(A453,Veille!$A:$J,7,0)),"",(VLOOKUP(A453,Veille!$A:$J,7,0)))</f>
        <v/>
      </c>
      <c r="K453" t="str">
        <f>IF(ISERROR(VLOOKUP(A453,Veille!$A:$J,9,0)),"",VLOOKUP(A453,Veille!$A:$J,9,0))</f>
        <v/>
      </c>
      <c r="L453" t="str">
        <f>IF(ISERROR(VLOOKUP(A453,Veille!$A:$J,10,0)),"",VLOOKUP(A453,Veille!$A:$J,10,0))</f>
        <v/>
      </c>
    </row>
    <row r="454" spans="1:12" x14ac:dyDescent="0.25">
      <c r="A454">
        <v>46506</v>
      </c>
      <c r="B454" t="s">
        <v>167</v>
      </c>
      <c r="C454" t="s">
        <v>374</v>
      </c>
      <c r="D454" s="1">
        <v>40.83</v>
      </c>
      <c r="E454" s="1">
        <v>48.99</v>
      </c>
      <c r="F454" s="2">
        <f>IF(ISERROR(VLOOKUP(A454,'Export-tarif-cov-oct-20'!$A:$D,4,0)),"",VLOOKUP(A454,'Export-tarif-cov-oct-20'!$A:$D,4,0))</f>
        <v>37.35</v>
      </c>
      <c r="G454" s="2">
        <f t="shared" si="15"/>
        <v>3.4799999999999969</v>
      </c>
      <c r="H454" s="3">
        <f t="shared" si="14"/>
        <v>8.5231447465099114E-2</v>
      </c>
      <c r="I454" t="str">
        <f>IF(ISERROR(VLOOKUP(A454,Veille!$A:$J,6,0)),"",VLOOKUP(A454,Veille!$A:$J,6,0))</f>
        <v/>
      </c>
      <c r="J454" t="str">
        <f>IF(ISERROR(VLOOKUP(A454,Veille!$A:$J,7,0)),"",(VLOOKUP(A454,Veille!$A:$J,7,0)))</f>
        <v/>
      </c>
      <c r="K454" t="str">
        <f>IF(ISERROR(VLOOKUP(A454,Veille!$A:$J,9,0)),"",VLOOKUP(A454,Veille!$A:$J,9,0))</f>
        <v/>
      </c>
      <c r="L454" t="str">
        <f>IF(ISERROR(VLOOKUP(A454,Veille!$A:$J,10,0)),"",VLOOKUP(A454,Veille!$A:$J,10,0))</f>
        <v/>
      </c>
    </row>
    <row r="455" spans="1:12" x14ac:dyDescent="0.25">
      <c r="A455">
        <v>46468</v>
      </c>
      <c r="B455" t="s">
        <v>167</v>
      </c>
      <c r="C455" t="s">
        <v>375</v>
      </c>
      <c r="D455" s="1">
        <v>14.99</v>
      </c>
      <c r="E455" s="1">
        <v>17.989999999999998</v>
      </c>
      <c r="F455" s="2">
        <f>IF(ISERROR(VLOOKUP(A455,'Export-tarif-cov-oct-20'!$A:$D,4,0)),"",VLOOKUP(A455,'Export-tarif-cov-oct-20'!$A:$D,4,0))</f>
        <v>12.5</v>
      </c>
      <c r="G455" s="2">
        <f t="shared" si="15"/>
        <v>2.4900000000000002</v>
      </c>
      <c r="H455" s="3">
        <f t="shared" si="14"/>
        <v>0.16611074049366245</v>
      </c>
      <c r="I455" t="str">
        <f>IF(ISERROR(VLOOKUP(A455,Veille!$A:$J,6,0)),"",VLOOKUP(A455,Veille!$A:$J,6,0))</f>
        <v/>
      </c>
      <c r="J455" t="str">
        <f>IF(ISERROR(VLOOKUP(A455,Veille!$A:$J,7,0)),"",(VLOOKUP(A455,Veille!$A:$J,7,0)))</f>
        <v/>
      </c>
      <c r="K455" t="str">
        <f>IF(ISERROR(VLOOKUP(A455,Veille!$A:$J,9,0)),"",VLOOKUP(A455,Veille!$A:$J,9,0))</f>
        <v/>
      </c>
      <c r="L455" t="str">
        <f>IF(ISERROR(VLOOKUP(A455,Veille!$A:$J,10,0)),"",VLOOKUP(A455,Veille!$A:$J,10,0))</f>
        <v/>
      </c>
    </row>
    <row r="456" spans="1:12" x14ac:dyDescent="0.25">
      <c r="A456">
        <v>46487</v>
      </c>
      <c r="B456" t="s">
        <v>167</v>
      </c>
      <c r="C456" t="s">
        <v>376</v>
      </c>
      <c r="D456" s="1">
        <v>33.33</v>
      </c>
      <c r="E456" s="1">
        <v>39.99</v>
      </c>
      <c r="F456" s="2">
        <f>IF(ISERROR(VLOOKUP(A456,'Export-tarif-cov-oct-20'!$A:$D,4,0)),"",VLOOKUP(A456,'Export-tarif-cov-oct-20'!$A:$D,4,0))</f>
        <v>32.630000000000003</v>
      </c>
      <c r="G456" s="2">
        <f t="shared" si="15"/>
        <v>0.69999999999999574</v>
      </c>
      <c r="H456" s="3">
        <f t="shared" si="14"/>
        <v>2.1002100210020875E-2</v>
      </c>
      <c r="I456" t="str">
        <f>IF(ISERROR(VLOOKUP(A456,Veille!$A:$J,6,0)),"",VLOOKUP(A456,Veille!$A:$J,6,0))</f>
        <v/>
      </c>
      <c r="J456" t="str">
        <f>IF(ISERROR(VLOOKUP(A456,Veille!$A:$J,7,0)),"",(VLOOKUP(A456,Veille!$A:$J,7,0)))</f>
        <v/>
      </c>
      <c r="K456" t="str">
        <f>IF(ISERROR(VLOOKUP(A456,Veille!$A:$J,9,0)),"",VLOOKUP(A456,Veille!$A:$J,9,0))</f>
        <v/>
      </c>
      <c r="L456" t="str">
        <f>IF(ISERROR(VLOOKUP(A456,Veille!$A:$J,10,0)),"",VLOOKUP(A456,Veille!$A:$J,10,0))</f>
        <v/>
      </c>
    </row>
    <row r="457" spans="1:12" x14ac:dyDescent="0.25">
      <c r="A457">
        <v>33054</v>
      </c>
      <c r="B457" t="s">
        <v>167</v>
      </c>
      <c r="C457" t="s">
        <v>377</v>
      </c>
      <c r="D457" s="1">
        <v>47.49</v>
      </c>
      <c r="E457" s="1">
        <v>56.99</v>
      </c>
      <c r="F457" s="2">
        <f>IF(ISERROR(VLOOKUP(A457,'Export-tarif-cov-oct-20'!$A:$D,4,0)),"",VLOOKUP(A457,'Export-tarif-cov-oct-20'!$A:$D,4,0))</f>
        <v>43.93</v>
      </c>
      <c r="G457" s="2">
        <f t="shared" si="15"/>
        <v>3.5600000000000023</v>
      </c>
      <c r="H457" s="3">
        <f t="shared" si="14"/>
        <v>7.4963150136870965E-2</v>
      </c>
      <c r="I457" t="str">
        <f>IF(ISERROR(VLOOKUP(A457,Veille!$A:$J,6,0)),"",VLOOKUP(A457,Veille!$A:$J,6,0))</f>
        <v/>
      </c>
      <c r="J457" t="str">
        <f>IF(ISERROR(VLOOKUP(A457,Veille!$A:$J,7,0)),"",(VLOOKUP(A457,Veille!$A:$J,7,0)))</f>
        <v/>
      </c>
      <c r="K457" t="str">
        <f>IF(ISERROR(VLOOKUP(A457,Veille!$A:$J,9,0)),"",VLOOKUP(A457,Veille!$A:$J,9,0))</f>
        <v/>
      </c>
      <c r="L457" t="str">
        <f>IF(ISERROR(VLOOKUP(A457,Veille!$A:$J,10,0)),"",VLOOKUP(A457,Veille!$A:$J,10,0))</f>
        <v/>
      </c>
    </row>
    <row r="458" spans="1:12" x14ac:dyDescent="0.25">
      <c r="A458">
        <v>33040</v>
      </c>
      <c r="B458" t="s">
        <v>167</v>
      </c>
      <c r="C458" t="s">
        <v>378</v>
      </c>
      <c r="D458" s="1">
        <v>40.83</v>
      </c>
      <c r="E458" s="1">
        <v>48.99</v>
      </c>
      <c r="F458" s="2">
        <f>IF(ISERROR(VLOOKUP(A458,'Export-tarif-cov-oct-20'!$A:$D,4,0)),"",VLOOKUP(A458,'Export-tarif-cov-oct-20'!$A:$D,4,0))</f>
        <v>37.35</v>
      </c>
      <c r="G458" s="2">
        <f t="shared" si="15"/>
        <v>3.4799999999999969</v>
      </c>
      <c r="H458" s="3">
        <f t="shared" si="14"/>
        <v>8.5231447465099114E-2</v>
      </c>
      <c r="I458" t="str">
        <f>IF(ISERROR(VLOOKUP(A458,Veille!$A:$J,6,0)),"",VLOOKUP(A458,Veille!$A:$J,6,0))</f>
        <v/>
      </c>
      <c r="J458" t="str">
        <f>IF(ISERROR(VLOOKUP(A458,Veille!$A:$J,7,0)),"",(VLOOKUP(A458,Veille!$A:$J,7,0)))</f>
        <v/>
      </c>
      <c r="K458" t="str">
        <f>IF(ISERROR(VLOOKUP(A458,Veille!$A:$J,9,0)),"",VLOOKUP(A458,Veille!$A:$J,9,0))</f>
        <v/>
      </c>
      <c r="L458" t="str">
        <f>IF(ISERROR(VLOOKUP(A458,Veille!$A:$J,10,0)),"",VLOOKUP(A458,Veille!$A:$J,10,0))</f>
        <v/>
      </c>
    </row>
    <row r="459" spans="1:12" x14ac:dyDescent="0.25">
      <c r="A459">
        <v>33027</v>
      </c>
      <c r="B459" t="s">
        <v>167</v>
      </c>
      <c r="C459" t="s">
        <v>379</v>
      </c>
      <c r="D459" s="1">
        <v>14.16</v>
      </c>
      <c r="E459" s="1">
        <v>16.989999999999998</v>
      </c>
      <c r="F459" s="2">
        <f>IF(ISERROR(VLOOKUP(A459,'Export-tarif-cov-oct-20'!$A:$D,4,0)),"",VLOOKUP(A459,'Export-tarif-cov-oct-20'!$A:$D,4,0))</f>
        <v>12.5</v>
      </c>
      <c r="G459" s="2">
        <f t="shared" si="15"/>
        <v>1.6600000000000001</v>
      </c>
      <c r="H459" s="3">
        <f t="shared" si="14"/>
        <v>0.1172316384180791</v>
      </c>
      <c r="I459" t="str">
        <f>IF(ISERROR(VLOOKUP(A459,Veille!$A:$J,6,0)),"",VLOOKUP(A459,Veille!$A:$J,6,0))</f>
        <v/>
      </c>
      <c r="J459" t="str">
        <f>IF(ISERROR(VLOOKUP(A459,Veille!$A:$J,7,0)),"",(VLOOKUP(A459,Veille!$A:$J,7,0)))</f>
        <v/>
      </c>
      <c r="K459" t="str">
        <f>IF(ISERROR(VLOOKUP(A459,Veille!$A:$J,9,0)),"",VLOOKUP(A459,Veille!$A:$J,9,0))</f>
        <v/>
      </c>
      <c r="L459" t="str">
        <f>IF(ISERROR(VLOOKUP(A459,Veille!$A:$J,10,0)),"",VLOOKUP(A459,Veille!$A:$J,10,0))</f>
        <v/>
      </c>
    </row>
    <row r="460" spans="1:12" x14ac:dyDescent="0.25">
      <c r="A460">
        <v>33001</v>
      </c>
      <c r="B460" t="s">
        <v>167</v>
      </c>
      <c r="C460" t="s">
        <v>380</v>
      </c>
      <c r="D460" s="1">
        <v>12.49</v>
      </c>
      <c r="E460" s="1">
        <v>14.99</v>
      </c>
      <c r="F460" s="2">
        <f>IF(ISERROR(VLOOKUP(A460,'Export-tarif-cov-oct-20'!$A:$D,4,0)),"",VLOOKUP(A460,'Export-tarif-cov-oct-20'!$A:$D,4,0))</f>
        <v>10.46</v>
      </c>
      <c r="G460" s="2">
        <f t="shared" si="15"/>
        <v>2.0299999999999994</v>
      </c>
      <c r="H460" s="3">
        <f t="shared" si="14"/>
        <v>0.16253002401921532</v>
      </c>
      <c r="I460" t="str">
        <f>IF(ISERROR(VLOOKUP(A460,Veille!$A:$J,6,0)),"",VLOOKUP(A460,Veille!$A:$J,6,0))</f>
        <v/>
      </c>
      <c r="J460" t="str">
        <f>IF(ISERROR(VLOOKUP(A460,Veille!$A:$J,7,0)),"",(VLOOKUP(A460,Veille!$A:$J,7,0)))</f>
        <v/>
      </c>
      <c r="K460" t="str">
        <f>IF(ISERROR(VLOOKUP(A460,Veille!$A:$J,9,0)),"",VLOOKUP(A460,Veille!$A:$J,9,0))</f>
        <v/>
      </c>
      <c r="L460" t="str">
        <f>IF(ISERROR(VLOOKUP(A460,Veille!$A:$J,10,0)),"",VLOOKUP(A460,Veille!$A:$J,10,0))</f>
        <v/>
      </c>
    </row>
    <row r="461" spans="1:12" x14ac:dyDescent="0.25">
      <c r="A461">
        <v>33016</v>
      </c>
      <c r="B461" t="s">
        <v>167</v>
      </c>
      <c r="C461" t="s">
        <v>381</v>
      </c>
      <c r="D461" s="1">
        <v>33.33</v>
      </c>
      <c r="E461" s="1">
        <v>39.99</v>
      </c>
      <c r="F461" s="2">
        <f>IF(ISERROR(VLOOKUP(A461,'Export-tarif-cov-oct-20'!$A:$D,4,0)),"",VLOOKUP(A461,'Export-tarif-cov-oct-20'!$A:$D,4,0))</f>
        <v>31.13</v>
      </c>
      <c r="G461" s="2">
        <f t="shared" si="15"/>
        <v>2.1999999999999993</v>
      </c>
      <c r="H461" s="3">
        <f t="shared" si="14"/>
        <v>6.6006600660065987E-2</v>
      </c>
      <c r="I461" t="str">
        <f>IF(ISERROR(VLOOKUP(A461,Veille!$A:$J,6,0)),"",VLOOKUP(A461,Veille!$A:$J,6,0))</f>
        <v/>
      </c>
      <c r="J461" t="str">
        <f>IF(ISERROR(VLOOKUP(A461,Veille!$A:$J,7,0)),"",(VLOOKUP(A461,Veille!$A:$J,7,0)))</f>
        <v/>
      </c>
      <c r="K461" t="str">
        <f>IF(ISERROR(VLOOKUP(A461,Veille!$A:$J,9,0)),"",VLOOKUP(A461,Veille!$A:$J,9,0))</f>
        <v/>
      </c>
      <c r="L461" t="str">
        <f>IF(ISERROR(VLOOKUP(A461,Veille!$A:$J,10,0)),"",VLOOKUP(A461,Veille!$A:$J,10,0))</f>
        <v/>
      </c>
    </row>
    <row r="462" spans="1:12" x14ac:dyDescent="0.25">
      <c r="A462">
        <v>74998</v>
      </c>
      <c r="B462" t="s">
        <v>167</v>
      </c>
      <c r="C462" t="s">
        <v>382</v>
      </c>
      <c r="D462" s="1">
        <v>45.83</v>
      </c>
      <c r="E462" s="1">
        <v>54.99</v>
      </c>
      <c r="F462" s="2">
        <f>IF(ISERROR(VLOOKUP(A462,'Export-tarif-cov-oct-20'!$A:$D,4,0)),"",VLOOKUP(A462,'Export-tarif-cov-oct-20'!$A:$D,4,0))</f>
        <v>43.08</v>
      </c>
      <c r="G462" s="2">
        <f t="shared" si="15"/>
        <v>2.75</v>
      </c>
      <c r="H462" s="3">
        <f t="shared" si="14"/>
        <v>6.000436395374209E-2</v>
      </c>
      <c r="I462" t="str">
        <f>IF(ISERROR(VLOOKUP(A462,Veille!$A:$J,6,0)),"",VLOOKUP(A462,Veille!$A:$J,6,0))</f>
        <v/>
      </c>
      <c r="J462" t="str">
        <f>IF(ISERROR(VLOOKUP(A462,Veille!$A:$J,7,0)),"",(VLOOKUP(A462,Veille!$A:$J,7,0)))</f>
        <v/>
      </c>
      <c r="K462" t="str">
        <f>IF(ISERROR(VLOOKUP(A462,Veille!$A:$J,9,0)),"",VLOOKUP(A462,Veille!$A:$J,9,0))</f>
        <v/>
      </c>
      <c r="L462" t="str">
        <f>IF(ISERROR(VLOOKUP(A462,Veille!$A:$J,10,0)),"",VLOOKUP(A462,Veille!$A:$J,10,0))</f>
        <v/>
      </c>
    </row>
    <row r="463" spans="1:12" x14ac:dyDescent="0.25">
      <c r="A463">
        <v>12225</v>
      </c>
      <c r="B463" t="s">
        <v>167</v>
      </c>
      <c r="C463" t="s">
        <v>383</v>
      </c>
      <c r="D463" s="1">
        <v>54.92</v>
      </c>
      <c r="E463" s="1">
        <v>65.900000000000006</v>
      </c>
      <c r="F463" s="2">
        <f>IF(ISERROR(VLOOKUP(A463,'Export-tarif-cov-oct-20'!$A:$D,4,0)),"",VLOOKUP(A463,'Export-tarif-cov-oct-20'!$A:$D,4,0))</f>
        <v>48.36</v>
      </c>
      <c r="G463" s="2">
        <f t="shared" si="15"/>
        <v>6.5600000000000023</v>
      </c>
      <c r="H463" s="3">
        <f t="shared" si="14"/>
        <v>0.11944646758922073</v>
      </c>
      <c r="I463" t="str">
        <f>IF(ISERROR(VLOOKUP(A463,Veille!$A:$J,6,0)),"",VLOOKUP(A463,Veille!$A:$J,6,0))</f>
        <v/>
      </c>
      <c r="J463" t="str">
        <f>IF(ISERROR(VLOOKUP(A463,Veille!$A:$J,7,0)),"",(VLOOKUP(A463,Veille!$A:$J,7,0)))</f>
        <v/>
      </c>
      <c r="K463" t="str">
        <f>IF(ISERROR(VLOOKUP(A463,Veille!$A:$J,9,0)),"",VLOOKUP(A463,Veille!$A:$J,9,0))</f>
        <v/>
      </c>
      <c r="L463" t="str">
        <f>IF(ISERROR(VLOOKUP(A463,Veille!$A:$J,10,0)),"",VLOOKUP(A463,Veille!$A:$J,10,0))</f>
        <v/>
      </c>
    </row>
    <row r="464" spans="1:12" x14ac:dyDescent="0.25">
      <c r="A464">
        <v>46362</v>
      </c>
      <c r="B464" t="s">
        <v>167</v>
      </c>
      <c r="C464" t="s">
        <v>384</v>
      </c>
      <c r="D464" s="1">
        <v>14.16</v>
      </c>
      <c r="E464" s="1">
        <v>16.989999999999998</v>
      </c>
      <c r="F464" s="2">
        <f>IF(ISERROR(VLOOKUP(A464,'Export-tarif-cov-oct-20'!$A:$D,4,0)),"",VLOOKUP(A464,'Export-tarif-cov-oct-20'!$A:$D,4,0))</f>
        <v>12.5</v>
      </c>
      <c r="G464" s="2">
        <f t="shared" si="15"/>
        <v>1.6600000000000001</v>
      </c>
      <c r="H464" s="3">
        <f t="shared" si="14"/>
        <v>0.1172316384180791</v>
      </c>
      <c r="I464" t="str">
        <f>IF(ISERROR(VLOOKUP(A464,Veille!$A:$J,6,0)),"",VLOOKUP(A464,Veille!$A:$J,6,0))</f>
        <v/>
      </c>
      <c r="J464" t="str">
        <f>IF(ISERROR(VLOOKUP(A464,Veille!$A:$J,7,0)),"",(VLOOKUP(A464,Veille!$A:$J,7,0)))</f>
        <v/>
      </c>
      <c r="K464" t="str">
        <f>IF(ISERROR(VLOOKUP(A464,Veille!$A:$J,9,0)),"",VLOOKUP(A464,Veille!$A:$J,9,0))</f>
        <v/>
      </c>
      <c r="L464" t="str">
        <f>IF(ISERROR(VLOOKUP(A464,Veille!$A:$J,10,0)),"",VLOOKUP(A464,Veille!$A:$J,10,0))</f>
        <v/>
      </c>
    </row>
    <row r="465" spans="1:12" x14ac:dyDescent="0.25">
      <c r="A465">
        <v>86958</v>
      </c>
      <c r="B465" t="s">
        <v>167</v>
      </c>
      <c r="C465" t="s">
        <v>385</v>
      </c>
      <c r="D465" s="1">
        <v>33.33</v>
      </c>
      <c r="E465" s="1">
        <v>39.99</v>
      </c>
      <c r="F465" s="2">
        <f>IF(ISERROR(VLOOKUP(A465,'Export-tarif-cov-oct-20'!$A:$D,4,0)),"",VLOOKUP(A465,'Export-tarif-cov-oct-20'!$A:$D,4,0))</f>
        <v>32.619999999999997</v>
      </c>
      <c r="G465" s="2">
        <f t="shared" si="15"/>
        <v>0.71000000000000085</v>
      </c>
      <c r="H465" s="3">
        <f t="shared" si="14"/>
        <v>2.1302130213021329E-2</v>
      </c>
      <c r="I465" t="str">
        <f>IF(ISERROR(VLOOKUP(A465,Veille!$A:$J,6,0)),"",VLOOKUP(A465,Veille!$A:$J,6,0))</f>
        <v/>
      </c>
      <c r="J465" t="str">
        <f>IF(ISERROR(VLOOKUP(A465,Veille!$A:$J,7,0)),"",(VLOOKUP(A465,Veille!$A:$J,7,0)))</f>
        <v/>
      </c>
      <c r="K465" t="str">
        <f>IF(ISERROR(VLOOKUP(A465,Veille!$A:$J,9,0)),"",VLOOKUP(A465,Veille!$A:$J,9,0))</f>
        <v/>
      </c>
      <c r="L465" t="str">
        <f>IF(ISERROR(VLOOKUP(A465,Veille!$A:$J,10,0)),"",VLOOKUP(A465,Veille!$A:$J,10,0))</f>
        <v/>
      </c>
    </row>
    <row r="466" spans="1:12" x14ac:dyDescent="0.25">
      <c r="A466">
        <v>86926</v>
      </c>
      <c r="B466" t="s">
        <v>167</v>
      </c>
      <c r="C466" t="s">
        <v>386</v>
      </c>
      <c r="D466" s="1">
        <v>14.99</v>
      </c>
      <c r="E466" s="1">
        <v>17.989999999999998</v>
      </c>
      <c r="F466" s="2">
        <f>IF(ISERROR(VLOOKUP(A466,'Export-tarif-cov-oct-20'!$A:$D,4,0)),"",VLOOKUP(A466,'Export-tarif-cov-oct-20'!$A:$D,4,0))</f>
        <v>12.5</v>
      </c>
      <c r="G466" s="2">
        <f t="shared" si="15"/>
        <v>2.4900000000000002</v>
      </c>
      <c r="H466" s="3">
        <f t="shared" si="14"/>
        <v>0.16611074049366245</v>
      </c>
      <c r="I466" t="str">
        <f>IF(ISERROR(VLOOKUP(A466,Veille!$A:$J,6,0)),"",VLOOKUP(A466,Veille!$A:$J,6,0))</f>
        <v/>
      </c>
      <c r="J466" t="str">
        <f>IF(ISERROR(VLOOKUP(A466,Veille!$A:$J,7,0)),"",(VLOOKUP(A466,Veille!$A:$J,7,0)))</f>
        <v/>
      </c>
      <c r="K466" t="str">
        <f>IF(ISERROR(VLOOKUP(A466,Veille!$A:$J,9,0)),"",VLOOKUP(A466,Veille!$A:$J,9,0))</f>
        <v/>
      </c>
      <c r="L466" t="str">
        <f>IF(ISERROR(VLOOKUP(A466,Veille!$A:$J,10,0)),"",VLOOKUP(A466,Veille!$A:$J,10,0))</f>
        <v/>
      </c>
    </row>
    <row r="467" spans="1:12" x14ac:dyDescent="0.25">
      <c r="A467">
        <v>12480</v>
      </c>
      <c r="B467" t="s">
        <v>167</v>
      </c>
      <c r="C467" t="s">
        <v>387</v>
      </c>
      <c r="D467" s="1">
        <v>18.12</v>
      </c>
      <c r="E467" s="1">
        <v>21.74</v>
      </c>
      <c r="F467" s="2">
        <f>IF(ISERROR(VLOOKUP(A467,'Export-tarif-cov-oct-20'!$A:$D,4,0)),"",VLOOKUP(A467,'Export-tarif-cov-oct-20'!$A:$D,4,0))</f>
        <v>14.13</v>
      </c>
      <c r="G467" s="2">
        <f t="shared" si="15"/>
        <v>3.99</v>
      </c>
      <c r="H467" s="3">
        <f t="shared" si="14"/>
        <v>0.22019867549668873</v>
      </c>
      <c r="I467" t="str">
        <f>IF(ISERROR(VLOOKUP(A467,Veille!$A:$J,6,0)),"",VLOOKUP(A467,Veille!$A:$J,6,0))</f>
        <v/>
      </c>
      <c r="J467" t="str">
        <f>IF(ISERROR(VLOOKUP(A467,Veille!$A:$J,7,0)),"",(VLOOKUP(A467,Veille!$A:$J,7,0)))</f>
        <v/>
      </c>
      <c r="K467" t="str">
        <f>IF(ISERROR(VLOOKUP(A467,Veille!$A:$J,9,0)),"",VLOOKUP(A467,Veille!$A:$J,9,0))</f>
        <v/>
      </c>
      <c r="L467" t="str">
        <f>IF(ISERROR(VLOOKUP(A467,Veille!$A:$J,10,0)),"",VLOOKUP(A467,Veille!$A:$J,10,0))</f>
        <v/>
      </c>
    </row>
    <row r="468" spans="1:12" x14ac:dyDescent="0.25">
      <c r="A468">
        <v>12481</v>
      </c>
      <c r="B468" t="s">
        <v>167</v>
      </c>
      <c r="C468" t="s">
        <v>388</v>
      </c>
      <c r="D468" s="1">
        <v>26.04</v>
      </c>
      <c r="E468" s="1">
        <v>31.25</v>
      </c>
      <c r="F468" s="2">
        <f>IF(ISERROR(VLOOKUP(A468,'Export-tarif-cov-oct-20'!$A:$D,4,0)),"",VLOOKUP(A468,'Export-tarif-cov-oct-20'!$A:$D,4,0))</f>
        <v>20.309999999999999</v>
      </c>
      <c r="G468" s="2">
        <f t="shared" si="15"/>
        <v>5.73</v>
      </c>
      <c r="H468" s="3">
        <f t="shared" si="14"/>
        <v>0.22004608294930877</v>
      </c>
      <c r="I468" t="str">
        <f>IF(ISERROR(VLOOKUP(A468,Veille!$A:$J,6,0)),"",VLOOKUP(A468,Veille!$A:$J,6,0))</f>
        <v/>
      </c>
      <c r="J468" t="str">
        <f>IF(ISERROR(VLOOKUP(A468,Veille!$A:$J,7,0)),"",(VLOOKUP(A468,Veille!$A:$J,7,0)))</f>
        <v/>
      </c>
      <c r="K468" t="str">
        <f>IF(ISERROR(VLOOKUP(A468,Veille!$A:$J,9,0)),"",VLOOKUP(A468,Veille!$A:$J,9,0))</f>
        <v/>
      </c>
      <c r="L468" t="str">
        <f>IF(ISERROR(VLOOKUP(A468,Veille!$A:$J,10,0)),"",VLOOKUP(A468,Veille!$A:$J,10,0))</f>
        <v/>
      </c>
    </row>
    <row r="469" spans="1:12" x14ac:dyDescent="0.25">
      <c r="A469">
        <v>12484</v>
      </c>
      <c r="B469" t="s">
        <v>167</v>
      </c>
      <c r="C469" t="s">
        <v>389</v>
      </c>
      <c r="D469" s="1">
        <v>62.69</v>
      </c>
      <c r="E469" s="1">
        <v>75.23</v>
      </c>
      <c r="F469" s="2">
        <f>IF(ISERROR(VLOOKUP(A469,'Export-tarif-cov-oct-20'!$A:$D,4,0)),"",VLOOKUP(A469,'Export-tarif-cov-oct-20'!$A:$D,4,0))</f>
        <v>48.9</v>
      </c>
      <c r="G469" s="2">
        <f t="shared" si="15"/>
        <v>13.79</v>
      </c>
      <c r="H469" s="3">
        <f t="shared" si="14"/>
        <v>0.21997128728664858</v>
      </c>
      <c r="I469" t="str">
        <f>IF(ISERROR(VLOOKUP(A469,Veille!$A:$J,6,0)),"",VLOOKUP(A469,Veille!$A:$J,6,0))</f>
        <v/>
      </c>
      <c r="J469" t="str">
        <f>IF(ISERROR(VLOOKUP(A469,Veille!$A:$J,7,0)),"",(VLOOKUP(A469,Veille!$A:$J,7,0)))</f>
        <v/>
      </c>
      <c r="K469" t="str">
        <f>IF(ISERROR(VLOOKUP(A469,Veille!$A:$J,9,0)),"",VLOOKUP(A469,Veille!$A:$J,9,0))</f>
        <v/>
      </c>
      <c r="L469" t="str">
        <f>IF(ISERROR(VLOOKUP(A469,Veille!$A:$J,10,0)),"",VLOOKUP(A469,Veille!$A:$J,10,0))</f>
        <v/>
      </c>
    </row>
    <row r="470" spans="1:12" x14ac:dyDescent="0.25">
      <c r="A470">
        <v>12487</v>
      </c>
      <c r="B470" t="s">
        <v>167</v>
      </c>
      <c r="C470" t="s">
        <v>390</v>
      </c>
      <c r="D470" s="1">
        <v>45.75</v>
      </c>
      <c r="E470" s="1">
        <v>54.9</v>
      </c>
      <c r="F470" s="2">
        <f>IF(ISERROR(VLOOKUP(A470,'Export-tarif-cov-oct-20'!$A:$D,4,0)),"",VLOOKUP(A470,'Export-tarif-cov-oct-20'!$A:$D,4,0))</f>
        <v>39.92</v>
      </c>
      <c r="G470" s="2">
        <f t="shared" si="15"/>
        <v>5.8299999999999983</v>
      </c>
      <c r="H470" s="3">
        <f t="shared" si="14"/>
        <v>0.127431693989071</v>
      </c>
      <c r="I470" t="str">
        <f>IF(ISERROR(VLOOKUP(A470,Veille!$A:$J,6,0)),"",VLOOKUP(A470,Veille!$A:$J,6,0))</f>
        <v/>
      </c>
      <c r="J470" t="str">
        <f>IF(ISERROR(VLOOKUP(A470,Veille!$A:$J,7,0)),"",(VLOOKUP(A470,Veille!$A:$J,7,0)))</f>
        <v/>
      </c>
      <c r="K470" t="str">
        <f>IF(ISERROR(VLOOKUP(A470,Veille!$A:$J,9,0)),"",VLOOKUP(A470,Veille!$A:$J,9,0))</f>
        <v/>
      </c>
      <c r="L470" t="str">
        <f>IF(ISERROR(VLOOKUP(A470,Veille!$A:$J,10,0)),"",VLOOKUP(A470,Veille!$A:$J,10,0))</f>
        <v/>
      </c>
    </row>
    <row r="471" spans="1:12" x14ac:dyDescent="0.25">
      <c r="A471">
        <v>12486</v>
      </c>
      <c r="B471" t="s">
        <v>167</v>
      </c>
      <c r="C471" t="s">
        <v>391</v>
      </c>
      <c r="D471" s="1">
        <v>16.97</v>
      </c>
      <c r="E471" s="1">
        <v>20.37</v>
      </c>
      <c r="F471" s="2">
        <f>IF(ISERROR(VLOOKUP(A471,'Export-tarif-cov-oct-20'!$A:$D,4,0)),"",VLOOKUP(A471,'Export-tarif-cov-oct-20'!$A:$D,4,0))</f>
        <v>13.24</v>
      </c>
      <c r="G471" s="2">
        <f t="shared" si="15"/>
        <v>3.7299999999999986</v>
      </c>
      <c r="H471" s="3">
        <f t="shared" si="14"/>
        <v>0.21979964643488503</v>
      </c>
      <c r="I471" t="str">
        <f>IF(ISERROR(VLOOKUP(A471,Veille!$A:$J,6,0)),"",VLOOKUP(A471,Veille!$A:$J,6,0))</f>
        <v/>
      </c>
      <c r="J471" t="str">
        <f>IF(ISERROR(VLOOKUP(A471,Veille!$A:$J,7,0)),"",(VLOOKUP(A471,Veille!$A:$J,7,0)))</f>
        <v/>
      </c>
      <c r="K471" t="str">
        <f>IF(ISERROR(VLOOKUP(A471,Veille!$A:$J,9,0)),"",VLOOKUP(A471,Veille!$A:$J,9,0))</f>
        <v/>
      </c>
      <c r="L471" t="str">
        <f>IF(ISERROR(VLOOKUP(A471,Veille!$A:$J,10,0)),"",VLOOKUP(A471,Veille!$A:$J,10,0))</f>
        <v/>
      </c>
    </row>
    <row r="472" spans="1:12" x14ac:dyDescent="0.25">
      <c r="A472">
        <v>12490</v>
      </c>
      <c r="B472" t="s">
        <v>167</v>
      </c>
      <c r="C472" t="s">
        <v>392</v>
      </c>
      <c r="D472" s="1">
        <v>18.68</v>
      </c>
      <c r="E472" s="1">
        <v>22.42</v>
      </c>
      <c r="F472" s="2">
        <f>IF(ISERROR(VLOOKUP(A472,'Export-tarif-cov-oct-20'!$A:$D,4,0)),"",VLOOKUP(A472,'Export-tarif-cov-oct-20'!$A:$D,4,0))</f>
        <v>14.57</v>
      </c>
      <c r="G472" s="2">
        <f t="shared" si="15"/>
        <v>4.1099999999999994</v>
      </c>
      <c r="H472" s="3">
        <f t="shared" si="14"/>
        <v>0.22002141327623123</v>
      </c>
      <c r="I472" t="str">
        <f>IF(ISERROR(VLOOKUP(A472,Veille!$A:$J,6,0)),"",VLOOKUP(A472,Veille!$A:$J,6,0))</f>
        <v/>
      </c>
      <c r="J472" t="str">
        <f>IF(ISERROR(VLOOKUP(A472,Veille!$A:$J,7,0)),"",(VLOOKUP(A472,Veille!$A:$J,7,0)))</f>
        <v/>
      </c>
      <c r="K472" t="str">
        <f>IF(ISERROR(VLOOKUP(A472,Veille!$A:$J,9,0)),"",VLOOKUP(A472,Veille!$A:$J,9,0))</f>
        <v/>
      </c>
      <c r="L472" t="str">
        <f>IF(ISERROR(VLOOKUP(A472,Veille!$A:$J,10,0)),"",VLOOKUP(A472,Veille!$A:$J,10,0))</f>
        <v/>
      </c>
    </row>
    <row r="473" spans="1:12" x14ac:dyDescent="0.25">
      <c r="A473">
        <v>12485</v>
      </c>
      <c r="B473" t="s">
        <v>167</v>
      </c>
      <c r="C473" t="s">
        <v>393</v>
      </c>
      <c r="D473" s="1">
        <v>48.64</v>
      </c>
      <c r="E473" s="1">
        <v>58.37</v>
      </c>
      <c r="F473" s="2">
        <f>IF(ISERROR(VLOOKUP(A473,'Export-tarif-cov-oct-20'!$A:$D,4,0)),"",VLOOKUP(A473,'Export-tarif-cov-oct-20'!$A:$D,4,0))</f>
        <v>37.94</v>
      </c>
      <c r="G473" s="2">
        <f t="shared" si="15"/>
        <v>10.700000000000003</v>
      </c>
      <c r="H473" s="3">
        <f t="shared" si="14"/>
        <v>0.21998355263157901</v>
      </c>
      <c r="I473" t="str">
        <f>IF(ISERROR(VLOOKUP(A473,Veille!$A:$J,6,0)),"",VLOOKUP(A473,Veille!$A:$J,6,0))</f>
        <v/>
      </c>
      <c r="J473" t="str">
        <f>IF(ISERROR(VLOOKUP(A473,Veille!$A:$J,7,0)),"",(VLOOKUP(A473,Veille!$A:$J,7,0)))</f>
        <v/>
      </c>
      <c r="K473" t="str">
        <f>IF(ISERROR(VLOOKUP(A473,Veille!$A:$J,9,0)),"",VLOOKUP(A473,Veille!$A:$J,9,0))</f>
        <v/>
      </c>
      <c r="L473" t="str">
        <f>IF(ISERROR(VLOOKUP(A473,Veille!$A:$J,10,0)),"",VLOOKUP(A473,Veille!$A:$J,10,0))</f>
        <v/>
      </c>
    </row>
    <row r="474" spans="1:12" x14ac:dyDescent="0.25">
      <c r="A474">
        <v>46388</v>
      </c>
      <c r="B474" t="s">
        <v>167</v>
      </c>
      <c r="C474" t="s">
        <v>394</v>
      </c>
      <c r="D474" s="1">
        <v>39.99</v>
      </c>
      <c r="E474" s="1">
        <v>47.99</v>
      </c>
      <c r="F474" s="2">
        <f>IF(ISERROR(VLOOKUP(A474,'Export-tarif-cov-oct-20'!$A:$D,4,0)),"",VLOOKUP(A474,'Export-tarif-cov-oct-20'!$A:$D,4,0))</f>
        <v>37.35</v>
      </c>
      <c r="G474" s="2">
        <f t="shared" si="15"/>
        <v>2.6400000000000006</v>
      </c>
      <c r="H474" s="3">
        <f t="shared" si="14"/>
        <v>6.6016504126031522E-2</v>
      </c>
      <c r="I474" t="str">
        <f>IF(ISERROR(VLOOKUP(A474,Veille!$A:$J,6,0)),"",VLOOKUP(A474,Veille!$A:$J,6,0))</f>
        <v/>
      </c>
      <c r="J474" t="str">
        <f>IF(ISERROR(VLOOKUP(A474,Veille!$A:$J,7,0)),"",(VLOOKUP(A474,Veille!$A:$J,7,0)))</f>
        <v/>
      </c>
      <c r="K474" t="str">
        <f>IF(ISERROR(VLOOKUP(A474,Veille!$A:$J,9,0)),"",VLOOKUP(A474,Veille!$A:$J,9,0))</f>
        <v/>
      </c>
      <c r="L474" t="str">
        <f>IF(ISERROR(VLOOKUP(A474,Veille!$A:$J,10,0)),"",VLOOKUP(A474,Veille!$A:$J,10,0))</f>
        <v/>
      </c>
    </row>
    <row r="475" spans="1:12" x14ac:dyDescent="0.25">
      <c r="A475">
        <v>46286</v>
      </c>
      <c r="B475" t="s">
        <v>167</v>
      </c>
      <c r="C475" t="s">
        <v>395</v>
      </c>
      <c r="D475" s="1">
        <v>17.010000000000002</v>
      </c>
      <c r="E475" s="1">
        <v>20.420000000000002</v>
      </c>
      <c r="F475" s="2">
        <f>IF(ISERROR(VLOOKUP(A475,'Export-tarif-cov-oct-20'!$A:$D,4,0)),"",VLOOKUP(A475,'Export-tarif-cov-oct-20'!$A:$D,4,0))</f>
        <v>13.27</v>
      </c>
      <c r="G475" s="2">
        <f t="shared" si="15"/>
        <v>3.740000000000002</v>
      </c>
      <c r="H475" s="3">
        <f t="shared" si="14"/>
        <v>0.21987066431510885</v>
      </c>
      <c r="I475" t="str">
        <f>IF(ISERROR(VLOOKUP(A475,Veille!$A:$J,6,0)),"",VLOOKUP(A475,Veille!$A:$J,6,0))</f>
        <v/>
      </c>
      <c r="J475" t="str">
        <f>IF(ISERROR(VLOOKUP(A475,Veille!$A:$J,7,0)),"",(VLOOKUP(A475,Veille!$A:$J,7,0)))</f>
        <v/>
      </c>
      <c r="K475" t="str">
        <f>IF(ISERROR(VLOOKUP(A475,Veille!$A:$J,9,0)),"",VLOOKUP(A475,Veille!$A:$J,9,0))</f>
        <v/>
      </c>
      <c r="L475" t="str">
        <f>IF(ISERROR(VLOOKUP(A475,Veille!$A:$J,10,0)),"",VLOOKUP(A475,Veille!$A:$J,10,0))</f>
        <v/>
      </c>
    </row>
    <row r="476" spans="1:12" x14ac:dyDescent="0.25">
      <c r="A476">
        <v>46339</v>
      </c>
      <c r="B476" t="s">
        <v>167</v>
      </c>
      <c r="C476" t="s">
        <v>396</v>
      </c>
      <c r="D476" s="1">
        <v>17.010000000000002</v>
      </c>
      <c r="E476" s="1">
        <v>20.420000000000002</v>
      </c>
      <c r="F476" s="2">
        <f>IF(ISERROR(VLOOKUP(A476,'Export-tarif-cov-oct-20'!$A:$D,4,0)),"",VLOOKUP(A476,'Export-tarif-cov-oct-20'!$A:$D,4,0))</f>
        <v>13.27</v>
      </c>
      <c r="G476" s="2">
        <f t="shared" si="15"/>
        <v>3.740000000000002</v>
      </c>
      <c r="H476" s="3">
        <f t="shared" si="14"/>
        <v>0.21987066431510885</v>
      </c>
      <c r="I476" t="str">
        <f>IF(ISERROR(VLOOKUP(A476,Veille!$A:$J,6,0)),"",VLOOKUP(A476,Veille!$A:$J,6,0))</f>
        <v/>
      </c>
      <c r="J476" t="str">
        <f>IF(ISERROR(VLOOKUP(A476,Veille!$A:$J,7,0)),"",(VLOOKUP(A476,Veille!$A:$J,7,0)))</f>
        <v/>
      </c>
      <c r="K476" t="str">
        <f>IF(ISERROR(VLOOKUP(A476,Veille!$A:$J,9,0)),"",VLOOKUP(A476,Veille!$A:$J,9,0))</f>
        <v/>
      </c>
      <c r="L476" t="str">
        <f>IF(ISERROR(VLOOKUP(A476,Veille!$A:$J,10,0)),"",VLOOKUP(A476,Veille!$A:$J,10,0))</f>
        <v/>
      </c>
    </row>
    <row r="477" spans="1:12" x14ac:dyDescent="0.25">
      <c r="A477">
        <v>46358</v>
      </c>
      <c r="B477" t="s">
        <v>167</v>
      </c>
      <c r="C477" t="s">
        <v>397</v>
      </c>
      <c r="D477" s="1">
        <v>47.91</v>
      </c>
      <c r="E477" s="1">
        <v>57.49</v>
      </c>
      <c r="F477" s="2">
        <f>IF(ISERROR(VLOOKUP(A477,'Export-tarif-cov-oct-20'!$A:$D,4,0)),"",VLOOKUP(A477,'Export-tarif-cov-oct-20'!$A:$D,4,0))</f>
        <v>37.369999999999997</v>
      </c>
      <c r="G477" s="2">
        <f t="shared" si="15"/>
        <v>10.54</v>
      </c>
      <c r="H477" s="3">
        <f t="shared" si="14"/>
        <v>0.21999582550615737</v>
      </c>
      <c r="I477" t="str">
        <f>IF(ISERROR(VLOOKUP(A477,Veille!$A:$J,6,0)),"",VLOOKUP(A477,Veille!$A:$J,6,0))</f>
        <v/>
      </c>
      <c r="J477" t="str">
        <f>IF(ISERROR(VLOOKUP(A477,Veille!$A:$J,7,0)),"",(VLOOKUP(A477,Veille!$A:$J,7,0)))</f>
        <v/>
      </c>
      <c r="K477" t="str">
        <f>IF(ISERROR(VLOOKUP(A477,Veille!$A:$J,9,0)),"",VLOOKUP(A477,Veille!$A:$J,9,0))</f>
        <v/>
      </c>
      <c r="L477" t="str">
        <f>IF(ISERROR(VLOOKUP(A477,Veille!$A:$J,10,0)),"",VLOOKUP(A477,Veille!$A:$J,10,0))</f>
        <v/>
      </c>
    </row>
    <row r="478" spans="1:12" x14ac:dyDescent="0.25">
      <c r="A478">
        <v>27359</v>
      </c>
      <c r="B478" t="s">
        <v>398</v>
      </c>
      <c r="C478" t="s">
        <v>1033</v>
      </c>
      <c r="D478">
        <v>12.65</v>
      </c>
      <c r="E478">
        <v>15.18</v>
      </c>
      <c r="F478" s="2" t="str">
        <f>IF(ISERROR(VLOOKUP(A478,'Export-tarif-cov-oct-20'!$A:$D,4,0)),"",VLOOKUP(A478,'Export-tarif-cov-oct-20'!$A:$D,4,0))</f>
        <v/>
      </c>
      <c r="G478" s="2">
        <f t="shared" si="15"/>
        <v>0</v>
      </c>
      <c r="H478" s="3">
        <f t="shared" si="14"/>
        <v>0</v>
      </c>
      <c r="I478" t="str">
        <f>IF(ISERROR(VLOOKUP(A478,Veille!$A:$J,6,0)),"",VLOOKUP(A478,Veille!$A:$J,6,0))</f>
        <v/>
      </c>
      <c r="J478" t="str">
        <f>IF(ISERROR(VLOOKUP(A478,Veille!$A:$J,7,0)),"",(VLOOKUP(A478,Veille!$A:$J,7,0)))</f>
        <v/>
      </c>
      <c r="K478" t="str">
        <f>IF(ISERROR(VLOOKUP(A478,Veille!$A:$J,9,0)),"",VLOOKUP(A478,Veille!$A:$J,9,0))</f>
        <v/>
      </c>
      <c r="L478" t="str">
        <f>IF(ISERROR(VLOOKUP(A478,Veille!$A:$J,10,0)),"",VLOOKUP(A478,Veille!$A:$J,10,0))</f>
        <v/>
      </c>
    </row>
    <row r="479" spans="1:12" x14ac:dyDescent="0.25">
      <c r="A479">
        <v>87262</v>
      </c>
      <c r="B479" t="s">
        <v>398</v>
      </c>
      <c r="C479" t="s">
        <v>399</v>
      </c>
      <c r="D479">
        <v>18.760000000000002</v>
      </c>
      <c r="E479">
        <v>22.52</v>
      </c>
      <c r="F479" s="2" t="str">
        <f>IF(ISERROR(VLOOKUP(A479,'Export-tarif-cov-oct-20'!$A:$D,4,0)),"",VLOOKUP(A479,'Export-tarif-cov-oct-20'!$A:$D,4,0))</f>
        <v/>
      </c>
      <c r="G479" s="2">
        <f t="shared" si="15"/>
        <v>0</v>
      </c>
      <c r="H479" s="3">
        <f t="shared" si="14"/>
        <v>0</v>
      </c>
      <c r="I479" t="str">
        <f>IF(ISERROR(VLOOKUP(A479,Veille!$A:$J,6,0)),"",VLOOKUP(A479,Veille!$A:$J,6,0))</f>
        <v/>
      </c>
      <c r="J479" t="str">
        <f>IF(ISERROR(VLOOKUP(A479,Veille!$A:$J,7,0)),"",(VLOOKUP(A479,Veille!$A:$J,7,0)))</f>
        <v/>
      </c>
      <c r="K479" t="str">
        <f>IF(ISERROR(VLOOKUP(A479,Veille!$A:$J,9,0)),"",VLOOKUP(A479,Veille!$A:$J,9,0))</f>
        <v/>
      </c>
      <c r="L479" t="str">
        <f>IF(ISERROR(VLOOKUP(A479,Veille!$A:$J,10,0)),"",VLOOKUP(A479,Veille!$A:$J,10,0))</f>
        <v/>
      </c>
    </row>
    <row r="480" spans="1:12" x14ac:dyDescent="0.25">
      <c r="A480">
        <v>4018</v>
      </c>
      <c r="B480" t="s">
        <v>400</v>
      </c>
      <c r="C480" t="s">
        <v>401</v>
      </c>
      <c r="D480">
        <v>24.08</v>
      </c>
      <c r="E480">
        <v>28.9</v>
      </c>
      <c r="F480" s="2" t="str">
        <f>IF(ISERROR(VLOOKUP(A480,'Export-tarif-cov-oct-20'!$A:$D,4,0)),"",VLOOKUP(A480,'Export-tarif-cov-oct-20'!$A:$D,4,0))</f>
        <v/>
      </c>
      <c r="G480" s="2">
        <f t="shared" si="15"/>
        <v>0</v>
      </c>
      <c r="H480" s="3">
        <f t="shared" ref="H480:H543" si="16">G480/D480</f>
        <v>0</v>
      </c>
      <c r="I480" t="str">
        <f>IF(ISERROR(VLOOKUP(A480,Veille!$A:$J,6,0)),"",VLOOKUP(A480,Veille!$A:$J,6,0))</f>
        <v/>
      </c>
      <c r="J480" t="str">
        <f>IF(ISERROR(VLOOKUP(A480,Veille!$A:$J,7,0)),"",(VLOOKUP(A480,Veille!$A:$J,7,0)))</f>
        <v/>
      </c>
      <c r="K480" t="str">
        <f>IF(ISERROR(VLOOKUP(A480,Veille!$A:$J,9,0)),"",VLOOKUP(A480,Veille!$A:$J,9,0))</f>
        <v/>
      </c>
      <c r="L480" t="str">
        <f>IF(ISERROR(VLOOKUP(A480,Veille!$A:$J,10,0)),"",VLOOKUP(A480,Veille!$A:$J,10,0))</f>
        <v/>
      </c>
    </row>
    <row r="481" spans="1:12" x14ac:dyDescent="0.25">
      <c r="A481">
        <v>43640</v>
      </c>
      <c r="B481" t="s">
        <v>400</v>
      </c>
      <c r="C481" t="s">
        <v>1034</v>
      </c>
      <c r="D481">
        <v>129.91999999999999</v>
      </c>
      <c r="E481">
        <v>155.9</v>
      </c>
      <c r="F481" s="2" t="str">
        <f>IF(ISERROR(VLOOKUP(A481,'Export-tarif-cov-oct-20'!$A:$D,4,0)),"",VLOOKUP(A481,'Export-tarif-cov-oct-20'!$A:$D,4,0))</f>
        <v/>
      </c>
      <c r="G481" s="2">
        <f t="shared" si="15"/>
        <v>0</v>
      </c>
      <c r="H481" s="3">
        <f t="shared" si="16"/>
        <v>0</v>
      </c>
      <c r="I481" t="str">
        <f>IF(ISERROR(VLOOKUP(A481,Veille!$A:$J,6,0)),"",VLOOKUP(A481,Veille!$A:$J,6,0))</f>
        <v/>
      </c>
      <c r="J481" t="str">
        <f>IF(ISERROR(VLOOKUP(A481,Veille!$A:$J,7,0)),"",(VLOOKUP(A481,Veille!$A:$J,7,0)))</f>
        <v/>
      </c>
      <c r="K481" t="str">
        <f>IF(ISERROR(VLOOKUP(A481,Veille!$A:$J,9,0)),"",VLOOKUP(A481,Veille!$A:$J,9,0))</f>
        <v/>
      </c>
      <c r="L481" t="str">
        <f>IF(ISERROR(VLOOKUP(A481,Veille!$A:$J,10,0)),"",VLOOKUP(A481,Veille!$A:$J,10,0))</f>
        <v/>
      </c>
    </row>
    <row r="482" spans="1:12" x14ac:dyDescent="0.25">
      <c r="A482">
        <v>4026</v>
      </c>
      <c r="B482" t="s">
        <v>400</v>
      </c>
      <c r="C482" t="s">
        <v>402</v>
      </c>
      <c r="D482">
        <v>20.329999999999998</v>
      </c>
      <c r="E482">
        <v>24.39</v>
      </c>
      <c r="F482" s="2" t="str">
        <f>IF(ISERROR(VLOOKUP(A482,'Export-tarif-cov-oct-20'!$A:$D,4,0)),"",VLOOKUP(A482,'Export-tarif-cov-oct-20'!$A:$D,4,0))</f>
        <v/>
      </c>
      <c r="G482" s="2">
        <f t="shared" si="15"/>
        <v>0</v>
      </c>
      <c r="H482" s="3">
        <f t="shared" si="16"/>
        <v>0</v>
      </c>
      <c r="I482" t="str">
        <f>IF(ISERROR(VLOOKUP(A482,Veille!$A:$J,6,0)),"",VLOOKUP(A482,Veille!$A:$J,6,0))</f>
        <v/>
      </c>
      <c r="J482" t="str">
        <f>IF(ISERROR(VLOOKUP(A482,Veille!$A:$J,7,0)),"",(VLOOKUP(A482,Veille!$A:$J,7,0)))</f>
        <v/>
      </c>
      <c r="K482" t="str">
        <f>IF(ISERROR(VLOOKUP(A482,Veille!$A:$J,9,0)),"",VLOOKUP(A482,Veille!$A:$J,9,0))</f>
        <v/>
      </c>
      <c r="L482" t="str">
        <f>IF(ISERROR(VLOOKUP(A482,Veille!$A:$J,10,0)),"",VLOOKUP(A482,Veille!$A:$J,10,0))</f>
        <v/>
      </c>
    </row>
    <row r="483" spans="1:12" x14ac:dyDescent="0.25">
      <c r="A483">
        <v>43635</v>
      </c>
      <c r="B483" t="s">
        <v>400</v>
      </c>
      <c r="C483" t="s">
        <v>1035</v>
      </c>
      <c r="D483">
        <v>113.25</v>
      </c>
      <c r="E483">
        <v>135.9</v>
      </c>
      <c r="F483" s="2" t="str">
        <f>IF(ISERROR(VLOOKUP(A483,'Export-tarif-cov-oct-20'!$A:$D,4,0)),"",VLOOKUP(A483,'Export-tarif-cov-oct-20'!$A:$D,4,0))</f>
        <v/>
      </c>
      <c r="G483" s="2">
        <f t="shared" si="15"/>
        <v>0</v>
      </c>
      <c r="H483" s="3">
        <f t="shared" si="16"/>
        <v>0</v>
      </c>
      <c r="I483" t="str">
        <f>IF(ISERROR(VLOOKUP(A483,Veille!$A:$J,6,0)),"",VLOOKUP(A483,Veille!$A:$J,6,0))</f>
        <v/>
      </c>
      <c r="J483" t="str">
        <f>IF(ISERROR(VLOOKUP(A483,Veille!$A:$J,7,0)),"",(VLOOKUP(A483,Veille!$A:$J,7,0)))</f>
        <v/>
      </c>
      <c r="K483" t="str">
        <f>IF(ISERROR(VLOOKUP(A483,Veille!$A:$J,9,0)),"",VLOOKUP(A483,Veille!$A:$J,9,0))</f>
        <v/>
      </c>
      <c r="L483" t="str">
        <f>IF(ISERROR(VLOOKUP(A483,Veille!$A:$J,10,0)),"",VLOOKUP(A483,Veille!$A:$J,10,0))</f>
        <v/>
      </c>
    </row>
    <row r="484" spans="1:12" x14ac:dyDescent="0.25">
      <c r="A484">
        <v>78390</v>
      </c>
      <c r="B484" t="s">
        <v>1036</v>
      </c>
      <c r="C484" t="s">
        <v>403</v>
      </c>
      <c r="D484">
        <v>45.86</v>
      </c>
      <c r="E484">
        <v>55.03</v>
      </c>
      <c r="F484" s="2" t="str">
        <f>IF(ISERROR(VLOOKUP(A484,'Export-tarif-cov-oct-20'!$A:$D,4,0)),"",VLOOKUP(A484,'Export-tarif-cov-oct-20'!$A:$D,4,0))</f>
        <v/>
      </c>
      <c r="G484" s="2">
        <f t="shared" si="15"/>
        <v>0</v>
      </c>
      <c r="H484" s="3">
        <f t="shared" si="16"/>
        <v>0</v>
      </c>
      <c r="I484" t="str">
        <f>IF(ISERROR(VLOOKUP(A484,Veille!$A:$J,6,0)),"",VLOOKUP(A484,Veille!$A:$J,6,0))</f>
        <v/>
      </c>
      <c r="J484" t="str">
        <f>IF(ISERROR(VLOOKUP(A484,Veille!$A:$J,7,0)),"",(VLOOKUP(A484,Veille!$A:$J,7,0)))</f>
        <v/>
      </c>
      <c r="K484" t="str">
        <f>IF(ISERROR(VLOOKUP(A484,Veille!$A:$J,9,0)),"",VLOOKUP(A484,Veille!$A:$J,9,0))</f>
        <v/>
      </c>
      <c r="L484" t="str">
        <f>IF(ISERROR(VLOOKUP(A484,Veille!$A:$J,10,0)),"",VLOOKUP(A484,Veille!$A:$J,10,0))</f>
        <v/>
      </c>
    </row>
    <row r="485" spans="1:12" x14ac:dyDescent="0.25">
      <c r="A485">
        <v>78366</v>
      </c>
      <c r="B485" t="s">
        <v>1036</v>
      </c>
      <c r="C485" t="s">
        <v>404</v>
      </c>
      <c r="D485">
        <v>21.59</v>
      </c>
      <c r="E485">
        <v>25.91</v>
      </c>
      <c r="F485" s="2" t="str">
        <f>IF(ISERROR(VLOOKUP(A485,'Export-tarif-cov-oct-20'!$A:$D,4,0)),"",VLOOKUP(A485,'Export-tarif-cov-oct-20'!$A:$D,4,0))</f>
        <v/>
      </c>
      <c r="G485" s="2">
        <f t="shared" si="15"/>
        <v>0</v>
      </c>
      <c r="H485" s="3">
        <f t="shared" si="16"/>
        <v>0</v>
      </c>
      <c r="I485" t="str">
        <f>IF(ISERROR(VLOOKUP(A485,Veille!$A:$J,6,0)),"",VLOOKUP(A485,Veille!$A:$J,6,0))</f>
        <v/>
      </c>
      <c r="J485" t="str">
        <f>IF(ISERROR(VLOOKUP(A485,Veille!$A:$J,7,0)),"",(VLOOKUP(A485,Veille!$A:$J,7,0)))</f>
        <v/>
      </c>
      <c r="K485" t="str">
        <f>IF(ISERROR(VLOOKUP(A485,Veille!$A:$J,9,0)),"",VLOOKUP(A485,Veille!$A:$J,9,0))</f>
        <v/>
      </c>
      <c r="L485" t="str">
        <f>IF(ISERROR(VLOOKUP(A485,Veille!$A:$J,10,0)),"",VLOOKUP(A485,Veille!$A:$J,10,0))</f>
        <v/>
      </c>
    </row>
    <row r="486" spans="1:12" x14ac:dyDescent="0.25">
      <c r="A486">
        <v>81627</v>
      </c>
      <c r="B486" t="s">
        <v>1036</v>
      </c>
      <c r="C486" t="s">
        <v>1037</v>
      </c>
      <c r="D486">
        <v>49.73</v>
      </c>
      <c r="E486">
        <v>59.68</v>
      </c>
      <c r="F486" s="2" t="str">
        <f>IF(ISERROR(VLOOKUP(A486,'Export-tarif-cov-oct-20'!$A:$D,4,0)),"",VLOOKUP(A486,'Export-tarif-cov-oct-20'!$A:$D,4,0))</f>
        <v/>
      </c>
      <c r="G486" s="2">
        <f t="shared" si="15"/>
        <v>0</v>
      </c>
      <c r="H486" s="3">
        <f t="shared" si="16"/>
        <v>0</v>
      </c>
      <c r="I486" t="str">
        <f>IF(ISERROR(VLOOKUP(A486,Veille!$A:$J,6,0)),"",VLOOKUP(A486,Veille!$A:$J,6,0))</f>
        <v/>
      </c>
      <c r="J486" t="str">
        <f>IF(ISERROR(VLOOKUP(A486,Veille!$A:$J,7,0)),"",(VLOOKUP(A486,Veille!$A:$J,7,0)))</f>
        <v/>
      </c>
      <c r="K486" t="str">
        <f>IF(ISERROR(VLOOKUP(A486,Veille!$A:$J,9,0)),"",VLOOKUP(A486,Veille!$A:$J,9,0))</f>
        <v/>
      </c>
      <c r="L486" t="str">
        <f>IF(ISERROR(VLOOKUP(A486,Veille!$A:$J,10,0)),"",VLOOKUP(A486,Veille!$A:$J,10,0))</f>
        <v/>
      </c>
    </row>
    <row r="487" spans="1:12" x14ac:dyDescent="0.25">
      <c r="A487">
        <v>75679</v>
      </c>
      <c r="B487" t="s">
        <v>405</v>
      </c>
      <c r="C487" t="s">
        <v>932</v>
      </c>
      <c r="D487" s="1">
        <v>21.67</v>
      </c>
      <c r="E487" s="1">
        <v>26</v>
      </c>
      <c r="F487" s="2">
        <f>IF(ISERROR(VLOOKUP(A487,'Export-tarif-cov-oct-20'!$A:$D,4,0)),"",VLOOKUP(A487,'Export-tarif-cov-oct-20'!$A:$D,4,0))</f>
        <v>19.43</v>
      </c>
      <c r="G487" s="2">
        <f t="shared" si="15"/>
        <v>2.240000000000002</v>
      </c>
      <c r="H487" s="3">
        <f t="shared" si="16"/>
        <v>0.10336871250576843</v>
      </c>
      <c r="I487" t="str">
        <f>IF(ISERROR(VLOOKUP(A487,Veille!$A:$J,6,0)),"",VLOOKUP(A487,Veille!$A:$J,6,0))</f>
        <v/>
      </c>
      <c r="J487" t="str">
        <f>IF(ISERROR(VLOOKUP(A487,Veille!$A:$J,7,0)),"",(VLOOKUP(A487,Veille!$A:$J,7,0)))</f>
        <v/>
      </c>
      <c r="K487" t="str">
        <f>IF(ISERROR(VLOOKUP(A487,Veille!$A:$J,9,0)),"",VLOOKUP(A487,Veille!$A:$J,9,0))</f>
        <v/>
      </c>
      <c r="L487" t="str">
        <f>IF(ISERROR(VLOOKUP(A487,Veille!$A:$J,10,0)),"",VLOOKUP(A487,Veille!$A:$J,10,0))</f>
        <v/>
      </c>
    </row>
    <row r="488" spans="1:12" x14ac:dyDescent="0.25">
      <c r="A488">
        <v>11154</v>
      </c>
      <c r="B488" t="s">
        <v>405</v>
      </c>
      <c r="C488" t="s">
        <v>1038</v>
      </c>
      <c r="D488" s="1">
        <v>4.83</v>
      </c>
      <c r="E488" s="1">
        <v>5.8</v>
      </c>
      <c r="F488" s="2">
        <f>IF(ISERROR(VLOOKUP(A488,'Export-tarif-cov-oct-20'!$A:$D,4,0)),"",VLOOKUP(A488,'Export-tarif-cov-oct-20'!$A:$D,4,0))</f>
        <v>4.07</v>
      </c>
      <c r="G488" s="2">
        <f t="shared" si="15"/>
        <v>0.75999999999999979</v>
      </c>
      <c r="H488" s="3">
        <f t="shared" si="16"/>
        <v>0.15734989648033121</v>
      </c>
      <c r="I488" t="str">
        <f>IF(ISERROR(VLOOKUP(A488,Veille!$A:$J,6,0)),"",VLOOKUP(A488,Veille!$A:$J,6,0))</f>
        <v/>
      </c>
      <c r="J488" t="str">
        <f>IF(ISERROR(VLOOKUP(A488,Veille!$A:$J,7,0)),"",(VLOOKUP(A488,Veille!$A:$J,7,0)))</f>
        <v/>
      </c>
      <c r="K488" t="str">
        <f>IF(ISERROR(VLOOKUP(A488,Veille!$A:$J,9,0)),"",VLOOKUP(A488,Veille!$A:$J,9,0))</f>
        <v/>
      </c>
      <c r="L488" t="str">
        <f>IF(ISERROR(VLOOKUP(A488,Veille!$A:$J,10,0)),"",VLOOKUP(A488,Veille!$A:$J,10,0))</f>
        <v/>
      </c>
    </row>
    <row r="489" spans="1:12" x14ac:dyDescent="0.25">
      <c r="A489">
        <v>65302</v>
      </c>
      <c r="B489" t="s">
        <v>405</v>
      </c>
      <c r="C489" t="s">
        <v>1039</v>
      </c>
      <c r="D489" s="1">
        <v>15.71</v>
      </c>
      <c r="E489" s="1">
        <v>18.86</v>
      </c>
      <c r="F489" s="2">
        <f>IF(ISERROR(VLOOKUP(A489,'Export-tarif-cov-oct-20'!$A:$D,4,0)),"",VLOOKUP(A489,'Export-tarif-cov-oct-20'!$A:$D,4,0))</f>
        <v>12.57</v>
      </c>
      <c r="G489" s="2">
        <f t="shared" si="15"/>
        <v>3.1400000000000006</v>
      </c>
      <c r="H489" s="3">
        <f t="shared" si="16"/>
        <v>0.19987269255251436</v>
      </c>
      <c r="I489" t="str">
        <f>IF(ISERROR(VLOOKUP(A489,Veille!$A:$J,6,0)),"",VLOOKUP(A489,Veille!$A:$J,6,0))</f>
        <v/>
      </c>
      <c r="J489" t="str">
        <f>IF(ISERROR(VLOOKUP(A489,Veille!$A:$J,7,0)),"",(VLOOKUP(A489,Veille!$A:$J,7,0)))</f>
        <v/>
      </c>
      <c r="K489" t="str">
        <f>IF(ISERROR(VLOOKUP(A489,Veille!$A:$J,9,0)),"",VLOOKUP(A489,Veille!$A:$J,9,0))</f>
        <v/>
      </c>
      <c r="L489" t="str">
        <f>IF(ISERROR(VLOOKUP(A489,Veille!$A:$J,10,0)),"",VLOOKUP(A489,Veille!$A:$J,10,0))</f>
        <v/>
      </c>
    </row>
    <row r="490" spans="1:12" x14ac:dyDescent="0.25">
      <c r="A490">
        <v>65135</v>
      </c>
      <c r="B490" t="s">
        <v>405</v>
      </c>
      <c r="C490" t="s">
        <v>1040</v>
      </c>
      <c r="D490" s="1">
        <v>25.15</v>
      </c>
      <c r="E490" s="1">
        <v>30.18</v>
      </c>
      <c r="F490" s="2">
        <f>IF(ISERROR(VLOOKUP(A490,'Export-tarif-cov-oct-20'!$A:$D,4,0)),"",VLOOKUP(A490,'Export-tarif-cov-oct-20'!$A:$D,4,0))</f>
        <v>20.12</v>
      </c>
      <c r="G490" s="2">
        <f t="shared" si="15"/>
        <v>5.0299999999999976</v>
      </c>
      <c r="H490" s="3">
        <f t="shared" si="16"/>
        <v>0.19999999999999993</v>
      </c>
      <c r="I490" t="str">
        <f>IF(ISERROR(VLOOKUP(A490,Veille!$A:$J,6,0)),"",VLOOKUP(A490,Veille!$A:$J,6,0))</f>
        <v/>
      </c>
      <c r="J490" t="str">
        <f>IF(ISERROR(VLOOKUP(A490,Veille!$A:$J,7,0)),"",(VLOOKUP(A490,Veille!$A:$J,7,0)))</f>
        <v/>
      </c>
      <c r="K490" t="str">
        <f>IF(ISERROR(VLOOKUP(A490,Veille!$A:$J,9,0)),"",VLOOKUP(A490,Veille!$A:$J,9,0))</f>
        <v/>
      </c>
      <c r="L490" t="str">
        <f>IF(ISERROR(VLOOKUP(A490,Veille!$A:$J,10,0)),"",VLOOKUP(A490,Veille!$A:$J,10,0))</f>
        <v/>
      </c>
    </row>
    <row r="491" spans="1:12" x14ac:dyDescent="0.25">
      <c r="A491">
        <v>17864</v>
      </c>
      <c r="B491" t="s">
        <v>405</v>
      </c>
      <c r="C491" t="s">
        <v>406</v>
      </c>
      <c r="D491" s="1">
        <v>21.67</v>
      </c>
      <c r="E491" s="1">
        <v>26</v>
      </c>
      <c r="F491" s="2">
        <f>IF(ISERROR(VLOOKUP(A491,'Export-tarif-cov-oct-20'!$A:$D,4,0)),"",VLOOKUP(A491,'Export-tarif-cov-oct-20'!$A:$D,4,0))</f>
        <v>19.440000000000001</v>
      </c>
      <c r="G491" s="2">
        <f t="shared" si="15"/>
        <v>2.2300000000000004</v>
      </c>
      <c r="H491" s="3">
        <f t="shared" si="16"/>
        <v>0.10290724503922474</v>
      </c>
      <c r="I491" t="str">
        <f>IF(ISERROR(VLOOKUP(A491,Veille!$A:$J,6,0)),"",VLOOKUP(A491,Veille!$A:$J,6,0))</f>
        <v/>
      </c>
      <c r="J491" t="str">
        <f>IF(ISERROR(VLOOKUP(A491,Veille!$A:$J,7,0)),"",(VLOOKUP(A491,Veille!$A:$J,7,0)))</f>
        <v/>
      </c>
      <c r="K491" t="str">
        <f>IF(ISERROR(VLOOKUP(A491,Veille!$A:$J,9,0)),"",VLOOKUP(A491,Veille!$A:$J,9,0))</f>
        <v/>
      </c>
      <c r="L491" t="str">
        <f>IF(ISERROR(VLOOKUP(A491,Veille!$A:$J,10,0)),"",VLOOKUP(A491,Veille!$A:$J,10,0))</f>
        <v/>
      </c>
    </row>
    <row r="492" spans="1:12" x14ac:dyDescent="0.25">
      <c r="A492">
        <v>46873</v>
      </c>
      <c r="B492" t="s">
        <v>405</v>
      </c>
      <c r="C492" t="s">
        <v>407</v>
      </c>
      <c r="D492" s="1">
        <v>15.7</v>
      </c>
      <c r="E492" s="1">
        <v>18.84</v>
      </c>
      <c r="F492" s="2">
        <f>IF(ISERROR(VLOOKUP(A492,'Export-tarif-cov-oct-20'!$A:$D,4,0)),"",VLOOKUP(A492,'Export-tarif-cov-oct-20'!$A:$D,4,0))</f>
        <v>12.56</v>
      </c>
      <c r="G492" s="2">
        <f t="shared" si="15"/>
        <v>3.1399999999999988</v>
      </c>
      <c r="H492" s="3">
        <f t="shared" si="16"/>
        <v>0.19999999999999993</v>
      </c>
      <c r="I492" t="str">
        <f>IF(ISERROR(VLOOKUP(A492,Veille!$A:$J,6,0)),"",VLOOKUP(A492,Veille!$A:$J,6,0))</f>
        <v/>
      </c>
      <c r="J492" t="str">
        <f>IF(ISERROR(VLOOKUP(A492,Veille!$A:$J,7,0)),"",(VLOOKUP(A492,Veille!$A:$J,7,0)))</f>
        <v/>
      </c>
      <c r="K492" t="str">
        <f>IF(ISERROR(VLOOKUP(A492,Veille!$A:$J,9,0)),"",VLOOKUP(A492,Veille!$A:$J,9,0))</f>
        <v/>
      </c>
      <c r="L492" t="str">
        <f>IF(ISERROR(VLOOKUP(A492,Veille!$A:$J,10,0)),"",VLOOKUP(A492,Veille!$A:$J,10,0))</f>
        <v/>
      </c>
    </row>
    <row r="493" spans="1:12" x14ac:dyDescent="0.25">
      <c r="A493">
        <v>78391</v>
      </c>
      <c r="B493" t="s">
        <v>405</v>
      </c>
      <c r="C493" t="s">
        <v>408</v>
      </c>
      <c r="D493" s="1">
        <v>64.16</v>
      </c>
      <c r="E493" s="1">
        <v>76.989999999999995</v>
      </c>
      <c r="F493" s="2">
        <f>IF(ISERROR(VLOOKUP(A493,'Export-tarif-cov-oct-20'!$A:$D,4,0)),"",VLOOKUP(A493,'Export-tarif-cov-oct-20'!$A:$D,4,0))</f>
        <v>48.08</v>
      </c>
      <c r="G493" s="2">
        <f t="shared" si="15"/>
        <v>16.079999999999998</v>
      </c>
      <c r="H493" s="3">
        <f t="shared" si="16"/>
        <v>0.25062344139650872</v>
      </c>
      <c r="I493" t="str">
        <f>IF(ISERROR(VLOOKUP(A493,Veille!$A:$J,6,0)),"",VLOOKUP(A493,Veille!$A:$J,6,0))</f>
        <v/>
      </c>
      <c r="J493" t="str">
        <f>IF(ISERROR(VLOOKUP(A493,Veille!$A:$J,7,0)),"",(VLOOKUP(A493,Veille!$A:$J,7,0)))</f>
        <v/>
      </c>
      <c r="K493" t="str">
        <f>IF(ISERROR(VLOOKUP(A493,Veille!$A:$J,9,0)),"",VLOOKUP(A493,Veille!$A:$J,9,0))</f>
        <v/>
      </c>
      <c r="L493" t="str">
        <f>IF(ISERROR(VLOOKUP(A493,Veille!$A:$J,10,0)),"",VLOOKUP(A493,Veille!$A:$J,10,0))</f>
        <v/>
      </c>
    </row>
    <row r="494" spans="1:12" x14ac:dyDescent="0.25">
      <c r="A494">
        <v>46888</v>
      </c>
      <c r="B494" t="s">
        <v>405</v>
      </c>
      <c r="C494" t="s">
        <v>409</v>
      </c>
      <c r="D494" s="1">
        <v>25.1</v>
      </c>
      <c r="E494" s="1">
        <v>30.12</v>
      </c>
      <c r="F494" s="2">
        <f>IF(ISERROR(VLOOKUP(A494,'Export-tarif-cov-oct-20'!$A:$D,4,0)),"",VLOOKUP(A494,'Export-tarif-cov-oct-20'!$A:$D,4,0))</f>
        <v>20.079999999999998</v>
      </c>
      <c r="G494" s="2">
        <f t="shared" si="15"/>
        <v>5.0200000000000031</v>
      </c>
      <c r="H494" s="3">
        <f t="shared" si="16"/>
        <v>0.20000000000000012</v>
      </c>
      <c r="I494" t="str">
        <f>IF(ISERROR(VLOOKUP(A494,Veille!$A:$J,6,0)),"",VLOOKUP(A494,Veille!$A:$J,6,0))</f>
        <v/>
      </c>
      <c r="J494" t="str">
        <f>IF(ISERROR(VLOOKUP(A494,Veille!$A:$J,7,0)),"",(VLOOKUP(A494,Veille!$A:$J,7,0)))</f>
        <v/>
      </c>
      <c r="K494" t="str">
        <f>IF(ISERROR(VLOOKUP(A494,Veille!$A:$J,9,0)),"",VLOOKUP(A494,Veille!$A:$J,9,0))</f>
        <v/>
      </c>
      <c r="L494" t="str">
        <f>IF(ISERROR(VLOOKUP(A494,Veille!$A:$J,10,0)),"",VLOOKUP(A494,Veille!$A:$J,10,0))</f>
        <v/>
      </c>
    </row>
    <row r="495" spans="1:12" x14ac:dyDescent="0.25">
      <c r="A495">
        <v>11159</v>
      </c>
      <c r="B495" t="s">
        <v>405</v>
      </c>
      <c r="C495" t="s">
        <v>410</v>
      </c>
      <c r="D495" s="1">
        <v>4.92</v>
      </c>
      <c r="E495" s="1">
        <v>5.9</v>
      </c>
      <c r="F495" s="2">
        <f>IF(ISERROR(VLOOKUP(A495,'Export-tarif-cov-oct-20'!$A:$D,4,0)),"",VLOOKUP(A495,'Export-tarif-cov-oct-20'!$A:$D,4,0))</f>
        <v>4.07</v>
      </c>
      <c r="G495" s="2">
        <f t="shared" si="15"/>
        <v>0.84999999999999964</v>
      </c>
      <c r="H495" s="3">
        <f t="shared" si="16"/>
        <v>0.17276422764227636</v>
      </c>
      <c r="I495" t="str">
        <f>IF(ISERROR(VLOOKUP(A495,Veille!$A:$J,6,0)),"",VLOOKUP(A495,Veille!$A:$J,6,0))</f>
        <v/>
      </c>
      <c r="J495" t="str">
        <f>IF(ISERROR(VLOOKUP(A495,Veille!$A:$J,7,0)),"",(VLOOKUP(A495,Veille!$A:$J,7,0)))</f>
        <v/>
      </c>
      <c r="K495" t="str">
        <f>IF(ISERROR(VLOOKUP(A495,Veille!$A:$J,9,0)),"",VLOOKUP(A495,Veille!$A:$J,9,0))</f>
        <v/>
      </c>
      <c r="L495" t="str">
        <f>IF(ISERROR(VLOOKUP(A495,Veille!$A:$J,10,0)),"",VLOOKUP(A495,Veille!$A:$J,10,0))</f>
        <v/>
      </c>
    </row>
    <row r="496" spans="1:12" x14ac:dyDescent="0.25">
      <c r="A496">
        <v>10279</v>
      </c>
      <c r="B496" t="s">
        <v>405</v>
      </c>
      <c r="C496" t="s">
        <v>411</v>
      </c>
      <c r="D496" s="1">
        <v>13.95</v>
      </c>
      <c r="E496" s="1">
        <v>16.739999999999998</v>
      </c>
      <c r="F496" s="2">
        <f>IF(ISERROR(VLOOKUP(A496,'Export-tarif-cov-oct-20'!$A:$D,4,0)),"",VLOOKUP(A496,'Export-tarif-cov-oct-20'!$A:$D,4,0))</f>
        <v>11.16</v>
      </c>
      <c r="G496" s="2">
        <f t="shared" si="15"/>
        <v>2.7899999999999991</v>
      </c>
      <c r="H496" s="3">
        <f t="shared" si="16"/>
        <v>0.19999999999999996</v>
      </c>
      <c r="I496" t="str">
        <f>IF(ISERROR(VLOOKUP(A496,Veille!$A:$J,6,0)),"",VLOOKUP(A496,Veille!$A:$J,6,0))</f>
        <v/>
      </c>
      <c r="J496" t="str">
        <f>IF(ISERROR(VLOOKUP(A496,Veille!$A:$J,7,0)),"",(VLOOKUP(A496,Veille!$A:$J,7,0)))</f>
        <v/>
      </c>
      <c r="K496" t="str">
        <f>IF(ISERROR(VLOOKUP(A496,Veille!$A:$J,9,0)),"",VLOOKUP(A496,Veille!$A:$J,9,0))</f>
        <v/>
      </c>
      <c r="L496" t="str">
        <f>IF(ISERROR(VLOOKUP(A496,Veille!$A:$J,10,0)),"",VLOOKUP(A496,Veille!$A:$J,10,0))</f>
        <v/>
      </c>
    </row>
    <row r="497" spans="1:12" x14ac:dyDescent="0.25">
      <c r="A497">
        <v>10261</v>
      </c>
      <c r="B497" t="s">
        <v>405</v>
      </c>
      <c r="C497" t="s">
        <v>412</v>
      </c>
      <c r="D497" s="1">
        <v>49.4</v>
      </c>
      <c r="E497" s="1">
        <v>59.28</v>
      </c>
      <c r="F497" s="2">
        <f>IF(ISERROR(VLOOKUP(A497,'Export-tarif-cov-oct-20'!$A:$D,4,0)),"",VLOOKUP(A497,'Export-tarif-cov-oct-20'!$A:$D,4,0))</f>
        <v>39.520000000000003</v>
      </c>
      <c r="G497" s="2">
        <f t="shared" si="15"/>
        <v>9.8799999999999955</v>
      </c>
      <c r="H497" s="3">
        <f t="shared" si="16"/>
        <v>0.1999999999999999</v>
      </c>
      <c r="I497" t="str">
        <f>IF(ISERROR(VLOOKUP(A497,Veille!$A:$J,6,0)),"",VLOOKUP(A497,Veille!$A:$J,6,0))</f>
        <v/>
      </c>
      <c r="J497" t="str">
        <f>IF(ISERROR(VLOOKUP(A497,Veille!$A:$J,7,0)),"",(VLOOKUP(A497,Veille!$A:$J,7,0)))</f>
        <v/>
      </c>
      <c r="K497" t="str">
        <f>IF(ISERROR(VLOOKUP(A497,Veille!$A:$J,9,0)),"",VLOOKUP(A497,Veille!$A:$J,9,0))</f>
        <v/>
      </c>
      <c r="L497" t="str">
        <f>IF(ISERROR(VLOOKUP(A497,Veille!$A:$J,10,0)),"",VLOOKUP(A497,Veille!$A:$J,10,0))</f>
        <v/>
      </c>
    </row>
    <row r="498" spans="1:12" x14ac:dyDescent="0.25">
      <c r="A498">
        <v>10260</v>
      </c>
      <c r="B498" t="s">
        <v>405</v>
      </c>
      <c r="C498" t="s">
        <v>413</v>
      </c>
      <c r="D498" s="1">
        <v>23.38</v>
      </c>
      <c r="E498" s="1">
        <v>28.05</v>
      </c>
      <c r="F498" s="2">
        <f>IF(ISERROR(VLOOKUP(A498,'Export-tarif-cov-oct-20'!$A:$D,4,0)),"",VLOOKUP(A498,'Export-tarif-cov-oct-20'!$A:$D,4,0))</f>
        <v>18.7</v>
      </c>
      <c r="G498" s="2">
        <f t="shared" si="15"/>
        <v>4.68</v>
      </c>
      <c r="H498" s="3">
        <f t="shared" si="16"/>
        <v>0.20017108639863129</v>
      </c>
      <c r="I498" t="str">
        <f>IF(ISERROR(VLOOKUP(A498,Veille!$A:$J,6,0)),"",VLOOKUP(A498,Veille!$A:$J,6,0))</f>
        <v/>
      </c>
      <c r="J498" t="str">
        <f>IF(ISERROR(VLOOKUP(A498,Veille!$A:$J,7,0)),"",(VLOOKUP(A498,Veille!$A:$J,7,0)))</f>
        <v/>
      </c>
      <c r="K498" t="str">
        <f>IF(ISERROR(VLOOKUP(A498,Veille!$A:$J,9,0)),"",VLOOKUP(A498,Veille!$A:$J,9,0))</f>
        <v/>
      </c>
      <c r="L498" t="str">
        <f>IF(ISERROR(VLOOKUP(A498,Veille!$A:$J,10,0)),"",VLOOKUP(A498,Veille!$A:$J,10,0))</f>
        <v/>
      </c>
    </row>
    <row r="499" spans="1:12" x14ac:dyDescent="0.25">
      <c r="A499">
        <v>11160</v>
      </c>
      <c r="B499" t="s">
        <v>405</v>
      </c>
      <c r="C499" t="s">
        <v>414</v>
      </c>
      <c r="D499" s="1">
        <v>4.92</v>
      </c>
      <c r="E499" s="1">
        <v>5.9</v>
      </c>
      <c r="F499" s="2">
        <f>IF(ISERROR(VLOOKUP(A499,'Export-tarif-cov-oct-20'!$A:$D,4,0)),"",VLOOKUP(A499,'Export-tarif-cov-oct-20'!$A:$D,4,0))</f>
        <v>4.07</v>
      </c>
      <c r="G499" s="2">
        <f t="shared" si="15"/>
        <v>0.84999999999999964</v>
      </c>
      <c r="H499" s="3">
        <f t="shared" si="16"/>
        <v>0.17276422764227636</v>
      </c>
      <c r="I499" t="str">
        <f>IF(ISERROR(VLOOKUP(A499,Veille!$A:$J,6,0)),"",VLOOKUP(A499,Veille!$A:$J,6,0))</f>
        <v/>
      </c>
      <c r="J499" t="str">
        <f>IF(ISERROR(VLOOKUP(A499,Veille!$A:$J,7,0)),"",(VLOOKUP(A499,Veille!$A:$J,7,0)))</f>
        <v/>
      </c>
      <c r="K499" t="str">
        <f>IF(ISERROR(VLOOKUP(A499,Veille!$A:$J,9,0)),"",VLOOKUP(A499,Veille!$A:$J,9,0))</f>
        <v/>
      </c>
      <c r="L499" t="str">
        <f>IF(ISERROR(VLOOKUP(A499,Veille!$A:$J,10,0)),"",VLOOKUP(A499,Veille!$A:$J,10,0))</f>
        <v/>
      </c>
    </row>
    <row r="500" spans="1:12" x14ac:dyDescent="0.25">
      <c r="A500">
        <v>10265</v>
      </c>
      <c r="B500" t="s">
        <v>405</v>
      </c>
      <c r="C500" t="s">
        <v>415</v>
      </c>
      <c r="D500" s="1">
        <v>13.95</v>
      </c>
      <c r="E500" s="1">
        <v>16.739999999999998</v>
      </c>
      <c r="F500" s="2">
        <f>IF(ISERROR(VLOOKUP(A500,'Export-tarif-cov-oct-20'!$A:$D,4,0)),"",VLOOKUP(A500,'Export-tarif-cov-oct-20'!$A:$D,4,0))</f>
        <v>11.16</v>
      </c>
      <c r="G500" s="2">
        <f t="shared" si="15"/>
        <v>2.7899999999999991</v>
      </c>
      <c r="H500" s="3">
        <f t="shared" si="16"/>
        <v>0.19999999999999996</v>
      </c>
      <c r="I500" t="str">
        <f>IF(ISERROR(VLOOKUP(A500,Veille!$A:$J,6,0)),"",VLOOKUP(A500,Veille!$A:$J,6,0))</f>
        <v/>
      </c>
      <c r="J500" t="str">
        <f>IF(ISERROR(VLOOKUP(A500,Veille!$A:$J,7,0)),"",(VLOOKUP(A500,Veille!$A:$J,7,0)))</f>
        <v/>
      </c>
      <c r="K500" t="str">
        <f>IF(ISERROR(VLOOKUP(A500,Veille!$A:$J,9,0)),"",VLOOKUP(A500,Veille!$A:$J,9,0))</f>
        <v/>
      </c>
      <c r="L500" t="str">
        <f>IF(ISERROR(VLOOKUP(A500,Veille!$A:$J,10,0)),"",VLOOKUP(A500,Veille!$A:$J,10,0))</f>
        <v/>
      </c>
    </row>
    <row r="501" spans="1:12" x14ac:dyDescent="0.25">
      <c r="A501">
        <v>10256</v>
      </c>
      <c r="B501" t="s">
        <v>405</v>
      </c>
      <c r="C501" t="s">
        <v>416</v>
      </c>
      <c r="D501" s="1">
        <v>49.4</v>
      </c>
      <c r="E501" s="1">
        <v>59.28</v>
      </c>
      <c r="F501" s="2">
        <f>IF(ISERROR(VLOOKUP(A501,'Export-tarif-cov-oct-20'!$A:$D,4,0)),"",VLOOKUP(A501,'Export-tarif-cov-oct-20'!$A:$D,4,0))</f>
        <v>39.520000000000003</v>
      </c>
      <c r="G501" s="2">
        <f t="shared" si="15"/>
        <v>9.8799999999999955</v>
      </c>
      <c r="H501" s="3">
        <f t="shared" si="16"/>
        <v>0.1999999999999999</v>
      </c>
      <c r="I501" t="str">
        <f>IF(ISERROR(VLOOKUP(A501,Veille!$A:$J,6,0)),"",VLOOKUP(A501,Veille!$A:$J,6,0))</f>
        <v/>
      </c>
      <c r="J501" t="str">
        <f>IF(ISERROR(VLOOKUP(A501,Veille!$A:$J,7,0)),"",(VLOOKUP(A501,Veille!$A:$J,7,0)))</f>
        <v/>
      </c>
      <c r="K501" t="str">
        <f>IF(ISERROR(VLOOKUP(A501,Veille!$A:$J,9,0)),"",VLOOKUP(A501,Veille!$A:$J,9,0))</f>
        <v/>
      </c>
      <c r="L501" t="str">
        <f>IF(ISERROR(VLOOKUP(A501,Veille!$A:$J,10,0)),"",VLOOKUP(A501,Veille!$A:$J,10,0))</f>
        <v/>
      </c>
    </row>
    <row r="502" spans="1:12" x14ac:dyDescent="0.25">
      <c r="A502">
        <v>10263</v>
      </c>
      <c r="B502" t="s">
        <v>405</v>
      </c>
      <c r="C502" t="s">
        <v>417</v>
      </c>
      <c r="D502" s="1">
        <v>23.36</v>
      </c>
      <c r="E502" s="1">
        <v>28.04</v>
      </c>
      <c r="F502" s="2">
        <f>IF(ISERROR(VLOOKUP(A502,'Export-tarif-cov-oct-20'!$A:$D,4,0)),"",VLOOKUP(A502,'Export-tarif-cov-oct-20'!$A:$D,4,0))</f>
        <v>18.690000000000001</v>
      </c>
      <c r="G502" s="2">
        <f t="shared" si="15"/>
        <v>4.6699999999999982</v>
      </c>
      <c r="H502" s="3">
        <f t="shared" si="16"/>
        <v>0.19991438356164376</v>
      </c>
      <c r="I502" t="str">
        <f>IF(ISERROR(VLOOKUP(A502,Veille!$A:$J,6,0)),"",VLOOKUP(A502,Veille!$A:$J,6,0))</f>
        <v/>
      </c>
      <c r="J502" t="str">
        <f>IF(ISERROR(VLOOKUP(A502,Veille!$A:$J,7,0)),"",(VLOOKUP(A502,Veille!$A:$J,7,0)))</f>
        <v/>
      </c>
      <c r="K502" t="str">
        <f>IF(ISERROR(VLOOKUP(A502,Veille!$A:$J,9,0)),"",VLOOKUP(A502,Veille!$A:$J,9,0))</f>
        <v/>
      </c>
      <c r="L502" t="str">
        <f>IF(ISERROR(VLOOKUP(A502,Veille!$A:$J,10,0)),"",VLOOKUP(A502,Veille!$A:$J,10,0))</f>
        <v/>
      </c>
    </row>
    <row r="503" spans="1:12" x14ac:dyDescent="0.25">
      <c r="A503">
        <v>10257</v>
      </c>
      <c r="B503" t="s">
        <v>405</v>
      </c>
      <c r="C503" t="s">
        <v>418</v>
      </c>
      <c r="D503" s="1">
        <v>15.71</v>
      </c>
      <c r="E503" s="1">
        <v>18.86</v>
      </c>
      <c r="F503" s="2">
        <f>IF(ISERROR(VLOOKUP(A503,'Export-tarif-cov-oct-20'!$A:$D,4,0)),"",VLOOKUP(A503,'Export-tarif-cov-oct-20'!$A:$D,4,0))</f>
        <v>12.57</v>
      </c>
      <c r="G503" s="2">
        <f t="shared" si="15"/>
        <v>3.1400000000000006</v>
      </c>
      <c r="H503" s="3">
        <f t="shared" si="16"/>
        <v>0.19987269255251436</v>
      </c>
      <c r="I503" t="str">
        <f>IF(ISERROR(VLOOKUP(A503,Veille!$A:$J,6,0)),"",VLOOKUP(A503,Veille!$A:$J,6,0))</f>
        <v/>
      </c>
      <c r="J503" t="str">
        <f>IF(ISERROR(VLOOKUP(A503,Veille!$A:$J,7,0)),"",(VLOOKUP(A503,Veille!$A:$J,7,0)))</f>
        <v/>
      </c>
      <c r="K503" t="str">
        <f>IF(ISERROR(VLOOKUP(A503,Veille!$A:$J,9,0)),"",VLOOKUP(A503,Veille!$A:$J,9,0))</f>
        <v/>
      </c>
      <c r="L503" t="str">
        <f>IF(ISERROR(VLOOKUP(A503,Veille!$A:$J,10,0)),"",VLOOKUP(A503,Veille!$A:$J,10,0))</f>
        <v/>
      </c>
    </row>
    <row r="504" spans="1:12" x14ac:dyDescent="0.25">
      <c r="A504">
        <v>11473</v>
      </c>
      <c r="B504" t="s">
        <v>405</v>
      </c>
      <c r="C504" t="s">
        <v>419</v>
      </c>
      <c r="D504" s="1">
        <v>24.28</v>
      </c>
      <c r="E504" s="1">
        <v>29.13</v>
      </c>
      <c r="F504" s="2">
        <f>IF(ISERROR(VLOOKUP(A504,'Export-tarif-cov-oct-20'!$A:$D,4,0)),"",VLOOKUP(A504,'Export-tarif-cov-oct-20'!$A:$D,4,0))</f>
        <v>19.420000000000002</v>
      </c>
      <c r="G504" s="2">
        <f t="shared" si="15"/>
        <v>4.8599999999999994</v>
      </c>
      <c r="H504" s="3">
        <f t="shared" si="16"/>
        <v>0.20016474464579898</v>
      </c>
      <c r="I504" t="str">
        <f>IF(ISERROR(VLOOKUP(A504,Veille!$A:$J,6,0)),"",VLOOKUP(A504,Veille!$A:$J,6,0))</f>
        <v/>
      </c>
      <c r="J504" t="str">
        <f>IF(ISERROR(VLOOKUP(A504,Veille!$A:$J,7,0)),"",(VLOOKUP(A504,Veille!$A:$J,7,0)))</f>
        <v/>
      </c>
      <c r="K504" t="str">
        <f>IF(ISERROR(VLOOKUP(A504,Veille!$A:$J,9,0)),"",VLOOKUP(A504,Veille!$A:$J,9,0))</f>
        <v/>
      </c>
      <c r="L504" t="str">
        <f>IF(ISERROR(VLOOKUP(A504,Veille!$A:$J,10,0)),"",VLOOKUP(A504,Veille!$A:$J,10,0))</f>
        <v/>
      </c>
    </row>
    <row r="505" spans="1:12" x14ac:dyDescent="0.25">
      <c r="A505">
        <v>9038</v>
      </c>
      <c r="B505" t="s">
        <v>405</v>
      </c>
      <c r="C505" t="s">
        <v>933</v>
      </c>
      <c r="D505" s="1">
        <v>15.71</v>
      </c>
      <c r="E505" s="1">
        <v>18.86</v>
      </c>
      <c r="F505" s="2">
        <f>IF(ISERROR(VLOOKUP(A505,'Export-tarif-cov-oct-20'!$A:$D,4,0)),"",VLOOKUP(A505,'Export-tarif-cov-oct-20'!$A:$D,4,0))</f>
        <v>12.57</v>
      </c>
      <c r="G505" s="2">
        <f t="shared" si="15"/>
        <v>3.1400000000000006</v>
      </c>
      <c r="H505" s="3">
        <f t="shared" si="16"/>
        <v>0.19987269255251436</v>
      </c>
      <c r="I505" t="str">
        <f>IF(ISERROR(VLOOKUP(A505,Veille!$A:$J,6,0)),"",VLOOKUP(A505,Veille!$A:$J,6,0))</f>
        <v/>
      </c>
      <c r="J505" t="str">
        <f>IF(ISERROR(VLOOKUP(A505,Veille!$A:$J,7,0)),"",(VLOOKUP(A505,Veille!$A:$J,7,0)))</f>
        <v/>
      </c>
      <c r="K505" t="str">
        <f>IF(ISERROR(VLOOKUP(A505,Veille!$A:$J,9,0)),"",VLOOKUP(A505,Veille!$A:$J,9,0))</f>
        <v/>
      </c>
      <c r="L505" t="str">
        <f>IF(ISERROR(VLOOKUP(A505,Veille!$A:$J,10,0)),"",VLOOKUP(A505,Veille!$A:$J,10,0))</f>
        <v/>
      </c>
    </row>
    <row r="506" spans="1:12" x14ac:dyDescent="0.25">
      <c r="A506">
        <v>9037</v>
      </c>
      <c r="B506" t="s">
        <v>405</v>
      </c>
      <c r="C506" t="s">
        <v>934</v>
      </c>
      <c r="D506" s="1">
        <v>60.1</v>
      </c>
      <c r="E506" s="1">
        <v>72.12</v>
      </c>
      <c r="F506" s="2">
        <f>IF(ISERROR(VLOOKUP(A506,'Export-tarif-cov-oct-20'!$A:$D,4,0)),"",VLOOKUP(A506,'Export-tarif-cov-oct-20'!$A:$D,4,0))</f>
        <v>48.08</v>
      </c>
      <c r="G506" s="2">
        <f t="shared" si="15"/>
        <v>12.020000000000003</v>
      </c>
      <c r="H506" s="3">
        <f t="shared" si="16"/>
        <v>0.20000000000000004</v>
      </c>
      <c r="I506" t="str">
        <f>IF(ISERROR(VLOOKUP(A506,Veille!$A:$J,6,0)),"",VLOOKUP(A506,Veille!$A:$J,6,0))</f>
        <v/>
      </c>
      <c r="J506" t="str">
        <f>IF(ISERROR(VLOOKUP(A506,Veille!$A:$J,7,0)),"",(VLOOKUP(A506,Veille!$A:$J,7,0)))</f>
        <v/>
      </c>
      <c r="K506" t="str">
        <f>IF(ISERROR(VLOOKUP(A506,Veille!$A:$J,9,0)),"",VLOOKUP(A506,Veille!$A:$J,9,0))</f>
        <v/>
      </c>
      <c r="L506" t="str">
        <f>IF(ISERROR(VLOOKUP(A506,Veille!$A:$J,10,0)),"",VLOOKUP(A506,Veille!$A:$J,10,0))</f>
        <v/>
      </c>
    </row>
    <row r="507" spans="1:12" x14ac:dyDescent="0.25">
      <c r="A507">
        <v>9039</v>
      </c>
      <c r="B507" t="s">
        <v>405</v>
      </c>
      <c r="C507" t="s">
        <v>935</v>
      </c>
      <c r="D507" s="1">
        <v>25.1</v>
      </c>
      <c r="E507" s="1">
        <v>30.12</v>
      </c>
      <c r="F507" s="2">
        <f>IF(ISERROR(VLOOKUP(A507,'Export-tarif-cov-oct-20'!$A:$D,4,0)),"",VLOOKUP(A507,'Export-tarif-cov-oct-20'!$A:$D,4,0))</f>
        <v>20.079999999999998</v>
      </c>
      <c r="G507" s="2">
        <f t="shared" si="15"/>
        <v>5.0200000000000031</v>
      </c>
      <c r="H507" s="3">
        <f t="shared" si="16"/>
        <v>0.20000000000000012</v>
      </c>
      <c r="I507" t="str">
        <f>IF(ISERROR(VLOOKUP(A507,Veille!$A:$J,6,0)),"",VLOOKUP(A507,Veille!$A:$J,6,0))</f>
        <v/>
      </c>
      <c r="J507" t="str">
        <f>IF(ISERROR(VLOOKUP(A507,Veille!$A:$J,7,0)),"",(VLOOKUP(A507,Veille!$A:$J,7,0)))</f>
        <v/>
      </c>
      <c r="K507" t="str">
        <f>IF(ISERROR(VLOOKUP(A507,Veille!$A:$J,9,0)),"",VLOOKUP(A507,Veille!$A:$J,9,0))</f>
        <v/>
      </c>
      <c r="L507" t="str">
        <f>IF(ISERROR(VLOOKUP(A507,Veille!$A:$J,10,0)),"",VLOOKUP(A507,Veille!$A:$J,10,0))</f>
        <v/>
      </c>
    </row>
    <row r="508" spans="1:12" x14ac:dyDescent="0.25">
      <c r="A508">
        <v>56478</v>
      </c>
      <c r="B508" t="s">
        <v>405</v>
      </c>
      <c r="C508" t="s">
        <v>936</v>
      </c>
      <c r="D508" s="1">
        <v>4.92</v>
      </c>
      <c r="E508" s="1">
        <v>5.9</v>
      </c>
      <c r="F508" s="2" t="str">
        <f>IF(ISERROR(VLOOKUP(A508,'Export-tarif-cov-oct-20'!$A:$D,4,0)),"",VLOOKUP(A508,'Export-tarif-cov-oct-20'!$A:$D,4,0))</f>
        <v/>
      </c>
      <c r="G508" s="2">
        <f t="shared" si="15"/>
        <v>0</v>
      </c>
      <c r="H508" s="3">
        <f t="shared" si="16"/>
        <v>0</v>
      </c>
      <c r="I508" t="str">
        <f>IF(ISERROR(VLOOKUP(A508,Veille!$A:$J,6,0)),"",VLOOKUP(A508,Veille!$A:$J,6,0))</f>
        <v/>
      </c>
      <c r="J508" t="str">
        <f>IF(ISERROR(VLOOKUP(A508,Veille!$A:$J,7,0)),"",(VLOOKUP(A508,Veille!$A:$J,7,0)))</f>
        <v/>
      </c>
      <c r="K508" t="str">
        <f>IF(ISERROR(VLOOKUP(A508,Veille!$A:$J,9,0)),"",VLOOKUP(A508,Veille!$A:$J,9,0))</f>
        <v/>
      </c>
      <c r="L508" t="str">
        <f>IF(ISERROR(VLOOKUP(A508,Veille!$A:$J,10,0)),"",VLOOKUP(A508,Veille!$A:$J,10,0))</f>
        <v/>
      </c>
    </row>
    <row r="509" spans="1:12" x14ac:dyDescent="0.25">
      <c r="A509">
        <v>17898</v>
      </c>
      <c r="B509" t="s">
        <v>405</v>
      </c>
      <c r="C509" t="s">
        <v>937</v>
      </c>
      <c r="D509" s="1">
        <v>21.67</v>
      </c>
      <c r="E509" s="1">
        <v>26</v>
      </c>
      <c r="F509" s="2">
        <f>IF(ISERROR(VLOOKUP(A509,'Export-tarif-cov-oct-20'!$A:$D,4,0)),"",VLOOKUP(A509,'Export-tarif-cov-oct-20'!$A:$D,4,0))</f>
        <v>19.43</v>
      </c>
      <c r="G509" s="2">
        <f t="shared" si="15"/>
        <v>2.240000000000002</v>
      </c>
      <c r="H509" s="3">
        <f t="shared" si="16"/>
        <v>0.10336871250576843</v>
      </c>
      <c r="I509" t="str">
        <f>IF(ISERROR(VLOOKUP(A509,Veille!$A:$J,6,0)),"",VLOOKUP(A509,Veille!$A:$J,6,0))</f>
        <v/>
      </c>
      <c r="J509" t="str">
        <f>IF(ISERROR(VLOOKUP(A509,Veille!$A:$J,7,0)),"",(VLOOKUP(A509,Veille!$A:$J,7,0)))</f>
        <v/>
      </c>
      <c r="K509" t="str">
        <f>IF(ISERROR(VLOOKUP(A509,Veille!$A:$J,9,0)),"",VLOOKUP(A509,Veille!$A:$J,9,0))</f>
        <v/>
      </c>
      <c r="L509" t="str">
        <f>IF(ISERROR(VLOOKUP(A509,Veille!$A:$J,10,0)),"",VLOOKUP(A509,Veille!$A:$J,10,0))</f>
        <v/>
      </c>
    </row>
    <row r="510" spans="1:12" x14ac:dyDescent="0.25">
      <c r="A510">
        <v>76398</v>
      </c>
      <c r="B510" t="s">
        <v>405</v>
      </c>
      <c r="C510" t="s">
        <v>938</v>
      </c>
      <c r="D510" s="1">
        <v>38.69</v>
      </c>
      <c r="E510" s="1">
        <v>46.43</v>
      </c>
      <c r="F510" s="2">
        <f>IF(ISERROR(VLOOKUP(A510,'Export-tarif-cov-oct-20'!$A:$D,4,0)),"",VLOOKUP(A510,'Export-tarif-cov-oct-20'!$A:$D,4,0))</f>
        <v>30.95</v>
      </c>
      <c r="G510" s="2">
        <f t="shared" si="15"/>
        <v>7.7399999999999984</v>
      </c>
      <c r="H510" s="3">
        <f t="shared" si="16"/>
        <v>0.20005169294391312</v>
      </c>
      <c r="I510" t="str">
        <f>IF(ISERROR(VLOOKUP(A510,Veille!$A:$J,6,0)),"",VLOOKUP(A510,Veille!$A:$J,6,0))</f>
        <v/>
      </c>
      <c r="J510" t="str">
        <f>IF(ISERROR(VLOOKUP(A510,Veille!$A:$J,7,0)),"",(VLOOKUP(A510,Veille!$A:$J,7,0)))</f>
        <v/>
      </c>
      <c r="K510" t="str">
        <f>IF(ISERROR(VLOOKUP(A510,Veille!$A:$J,9,0)),"",VLOOKUP(A510,Veille!$A:$J,9,0))</f>
        <v/>
      </c>
      <c r="L510" t="str">
        <f>IF(ISERROR(VLOOKUP(A510,Veille!$A:$J,10,0)),"",VLOOKUP(A510,Veille!$A:$J,10,0))</f>
        <v/>
      </c>
    </row>
    <row r="511" spans="1:12" x14ac:dyDescent="0.25">
      <c r="A511">
        <v>76732</v>
      </c>
      <c r="B511" t="s">
        <v>405</v>
      </c>
      <c r="C511" t="s">
        <v>939</v>
      </c>
      <c r="D511" s="1">
        <v>15.71</v>
      </c>
      <c r="E511" s="1">
        <v>18.86</v>
      </c>
      <c r="F511" s="2">
        <f>IF(ISERROR(VLOOKUP(A511,'Export-tarif-cov-oct-20'!$A:$D,4,0)),"",VLOOKUP(A511,'Export-tarif-cov-oct-20'!$A:$D,4,0))</f>
        <v>12.57</v>
      </c>
      <c r="G511" s="2">
        <f t="shared" si="15"/>
        <v>3.1400000000000006</v>
      </c>
      <c r="H511" s="3">
        <f t="shared" si="16"/>
        <v>0.19987269255251436</v>
      </c>
      <c r="I511" t="str">
        <f>IF(ISERROR(VLOOKUP(A511,Veille!$A:$J,6,0)),"",VLOOKUP(A511,Veille!$A:$J,6,0))</f>
        <v/>
      </c>
      <c r="J511" t="str">
        <f>IF(ISERROR(VLOOKUP(A511,Veille!$A:$J,7,0)),"",(VLOOKUP(A511,Veille!$A:$J,7,0)))</f>
        <v/>
      </c>
      <c r="K511" t="str">
        <f>IF(ISERROR(VLOOKUP(A511,Veille!$A:$J,9,0)),"",VLOOKUP(A511,Veille!$A:$J,9,0))</f>
        <v/>
      </c>
      <c r="L511" t="str">
        <f>IF(ISERROR(VLOOKUP(A511,Veille!$A:$J,10,0)),"",VLOOKUP(A511,Veille!$A:$J,10,0))</f>
        <v/>
      </c>
    </row>
    <row r="512" spans="1:12" x14ac:dyDescent="0.25">
      <c r="A512">
        <v>77246</v>
      </c>
      <c r="B512" t="s">
        <v>405</v>
      </c>
      <c r="C512" t="s">
        <v>940</v>
      </c>
      <c r="D512" s="1">
        <v>56.66</v>
      </c>
      <c r="E512" s="1">
        <v>67.989999999999995</v>
      </c>
      <c r="F512" s="2">
        <f>IF(ISERROR(VLOOKUP(A512,'Export-tarif-cov-oct-20'!$A:$D,4,0)),"",VLOOKUP(A512,'Export-tarif-cov-oct-20'!$A:$D,4,0))</f>
        <v>48.08</v>
      </c>
      <c r="G512" s="2">
        <f t="shared" si="15"/>
        <v>8.5799999999999983</v>
      </c>
      <c r="H512" s="3">
        <f t="shared" si="16"/>
        <v>0.1514295799505824</v>
      </c>
      <c r="I512" t="str">
        <f>IF(ISERROR(VLOOKUP(A512,Veille!$A:$J,6,0)),"",VLOOKUP(A512,Veille!$A:$J,6,0))</f>
        <v/>
      </c>
      <c r="J512" t="str">
        <f>IF(ISERROR(VLOOKUP(A512,Veille!$A:$J,7,0)),"",(VLOOKUP(A512,Veille!$A:$J,7,0)))</f>
        <v/>
      </c>
      <c r="K512" t="str">
        <f>IF(ISERROR(VLOOKUP(A512,Veille!$A:$J,9,0)),"",VLOOKUP(A512,Veille!$A:$J,9,0))</f>
        <v/>
      </c>
      <c r="L512" t="str">
        <f>IF(ISERROR(VLOOKUP(A512,Veille!$A:$J,10,0)),"",VLOOKUP(A512,Veille!$A:$J,10,0))</f>
        <v/>
      </c>
    </row>
    <row r="513" spans="1:12" x14ac:dyDescent="0.25">
      <c r="A513">
        <v>4467</v>
      </c>
      <c r="B513" t="s">
        <v>405</v>
      </c>
      <c r="C513" t="s">
        <v>941</v>
      </c>
      <c r="D513" s="1">
        <v>25.1</v>
      </c>
      <c r="E513" s="1">
        <v>30.12</v>
      </c>
      <c r="F513" s="2">
        <f>IF(ISERROR(VLOOKUP(A513,'Export-tarif-cov-oct-20'!$A:$D,4,0)),"",VLOOKUP(A513,'Export-tarif-cov-oct-20'!$A:$D,4,0))</f>
        <v>20.079999999999998</v>
      </c>
      <c r="G513" s="2">
        <f t="shared" si="15"/>
        <v>5.0200000000000031</v>
      </c>
      <c r="H513" s="3">
        <f t="shared" si="16"/>
        <v>0.20000000000000012</v>
      </c>
      <c r="I513" t="str">
        <f>IF(ISERROR(VLOOKUP(A513,Veille!$A:$J,6,0)),"",VLOOKUP(A513,Veille!$A:$J,6,0))</f>
        <v/>
      </c>
      <c r="J513" t="str">
        <f>IF(ISERROR(VLOOKUP(A513,Veille!$A:$J,7,0)),"",(VLOOKUP(A513,Veille!$A:$J,7,0)))</f>
        <v/>
      </c>
      <c r="K513" t="str">
        <f>IF(ISERROR(VLOOKUP(A513,Veille!$A:$J,9,0)),"",VLOOKUP(A513,Veille!$A:$J,9,0))</f>
        <v/>
      </c>
      <c r="L513" t="str">
        <f>IF(ISERROR(VLOOKUP(A513,Veille!$A:$J,10,0)),"",VLOOKUP(A513,Veille!$A:$J,10,0))</f>
        <v/>
      </c>
    </row>
    <row r="514" spans="1:12" x14ac:dyDescent="0.25">
      <c r="A514">
        <v>10273</v>
      </c>
      <c r="B514" t="s">
        <v>405</v>
      </c>
      <c r="C514" t="s">
        <v>420</v>
      </c>
      <c r="D514" s="1">
        <v>25.15</v>
      </c>
      <c r="E514" s="1">
        <v>30.18</v>
      </c>
      <c r="F514" s="2">
        <f>IF(ISERROR(VLOOKUP(A514,'Export-tarif-cov-oct-20'!$A:$D,4,0)),"",VLOOKUP(A514,'Export-tarif-cov-oct-20'!$A:$D,4,0))</f>
        <v>20.12</v>
      </c>
      <c r="G514" s="2">
        <f t="shared" si="15"/>
        <v>5.0299999999999976</v>
      </c>
      <c r="H514" s="3">
        <f t="shared" si="16"/>
        <v>0.19999999999999993</v>
      </c>
      <c r="I514" t="str">
        <f>IF(ISERROR(VLOOKUP(A514,Veille!$A:$J,6,0)),"",VLOOKUP(A514,Veille!$A:$J,6,0))</f>
        <v/>
      </c>
      <c r="J514" t="str">
        <f>IF(ISERROR(VLOOKUP(A514,Veille!$A:$J,7,0)),"",(VLOOKUP(A514,Veille!$A:$J,7,0)))</f>
        <v/>
      </c>
      <c r="K514" t="str">
        <f>IF(ISERROR(VLOOKUP(A514,Veille!$A:$J,9,0)),"",VLOOKUP(A514,Veille!$A:$J,9,0))</f>
        <v/>
      </c>
      <c r="L514" t="str">
        <f>IF(ISERROR(VLOOKUP(A514,Veille!$A:$J,10,0)),"",VLOOKUP(A514,Veille!$A:$J,10,0))</f>
        <v/>
      </c>
    </row>
    <row r="515" spans="1:12" x14ac:dyDescent="0.25">
      <c r="A515">
        <v>11155</v>
      </c>
      <c r="B515" t="s">
        <v>405</v>
      </c>
      <c r="C515" t="s">
        <v>421</v>
      </c>
      <c r="D515" s="1">
        <v>4.92</v>
      </c>
      <c r="E515" s="1">
        <v>5.9</v>
      </c>
      <c r="F515" s="2" t="str">
        <f>IF(ISERROR(VLOOKUP(A515,'Export-tarif-cov-oct-20'!$A:$D,4,0)),"",VLOOKUP(A515,'Export-tarif-cov-oct-20'!$A:$D,4,0))</f>
        <v/>
      </c>
      <c r="G515" s="2">
        <f t="shared" ref="G515:G578" si="17">IF(ISERROR(D515-F515),0,(D515-F515))</f>
        <v>0</v>
      </c>
      <c r="H515" s="3">
        <f t="shared" si="16"/>
        <v>0</v>
      </c>
      <c r="I515" t="str">
        <f>IF(ISERROR(VLOOKUP(A515,Veille!$A:$J,6,0)),"",VLOOKUP(A515,Veille!$A:$J,6,0))</f>
        <v/>
      </c>
      <c r="J515" t="str">
        <f>IF(ISERROR(VLOOKUP(A515,Veille!$A:$J,7,0)),"",(VLOOKUP(A515,Veille!$A:$J,7,0)))</f>
        <v/>
      </c>
      <c r="K515" t="str">
        <f>IF(ISERROR(VLOOKUP(A515,Veille!$A:$J,9,0)),"",VLOOKUP(A515,Veille!$A:$J,9,0))</f>
        <v/>
      </c>
      <c r="L515" t="str">
        <f>IF(ISERROR(VLOOKUP(A515,Veille!$A:$J,10,0)),"",VLOOKUP(A515,Veille!$A:$J,10,0))</f>
        <v/>
      </c>
    </row>
    <row r="516" spans="1:12" x14ac:dyDescent="0.25">
      <c r="A516">
        <v>76455</v>
      </c>
      <c r="B516" t="s">
        <v>405</v>
      </c>
      <c r="C516" t="s">
        <v>422</v>
      </c>
      <c r="D516" s="1">
        <v>21.67</v>
      </c>
      <c r="E516" s="1">
        <v>26</v>
      </c>
      <c r="F516" s="2">
        <f>IF(ISERROR(VLOOKUP(A516,'Export-tarif-cov-oct-20'!$A:$D,4,0)),"",VLOOKUP(A516,'Export-tarif-cov-oct-20'!$A:$D,4,0))</f>
        <v>19.43</v>
      </c>
      <c r="G516" s="2">
        <f t="shared" si="17"/>
        <v>2.240000000000002</v>
      </c>
      <c r="H516" s="3">
        <f t="shared" si="16"/>
        <v>0.10336871250576843</v>
      </c>
      <c r="I516" t="str">
        <f>IF(ISERROR(VLOOKUP(A516,Veille!$A:$J,6,0)),"",VLOOKUP(A516,Veille!$A:$J,6,0))</f>
        <v/>
      </c>
      <c r="J516" t="str">
        <f>IF(ISERROR(VLOOKUP(A516,Veille!$A:$J,7,0)),"",(VLOOKUP(A516,Veille!$A:$J,7,0)))</f>
        <v/>
      </c>
      <c r="K516" t="str">
        <f>IF(ISERROR(VLOOKUP(A516,Veille!$A:$J,9,0)),"",VLOOKUP(A516,Veille!$A:$J,9,0))</f>
        <v/>
      </c>
      <c r="L516" t="str">
        <f>IF(ISERROR(VLOOKUP(A516,Veille!$A:$J,10,0)),"",VLOOKUP(A516,Veille!$A:$J,10,0))</f>
        <v/>
      </c>
    </row>
    <row r="517" spans="1:12" x14ac:dyDescent="0.25">
      <c r="A517">
        <v>12605</v>
      </c>
      <c r="B517" t="s">
        <v>405</v>
      </c>
      <c r="C517" t="s">
        <v>423</v>
      </c>
      <c r="D517" s="1">
        <v>15.71</v>
      </c>
      <c r="E517" s="1">
        <v>18.86</v>
      </c>
      <c r="F517" s="2">
        <f>IF(ISERROR(VLOOKUP(A517,'Export-tarif-cov-oct-20'!$A:$D,4,0)),"",VLOOKUP(A517,'Export-tarif-cov-oct-20'!$A:$D,4,0))</f>
        <v>12.57</v>
      </c>
      <c r="G517" s="2">
        <f t="shared" si="17"/>
        <v>3.1400000000000006</v>
      </c>
      <c r="H517" s="3">
        <f t="shared" si="16"/>
        <v>0.19987269255251436</v>
      </c>
      <c r="I517" t="str">
        <f>IF(ISERROR(VLOOKUP(A517,Veille!$A:$J,6,0)),"",VLOOKUP(A517,Veille!$A:$J,6,0))</f>
        <v/>
      </c>
      <c r="J517" t="str">
        <f>IF(ISERROR(VLOOKUP(A517,Veille!$A:$J,7,0)),"",(VLOOKUP(A517,Veille!$A:$J,7,0)))</f>
        <v/>
      </c>
      <c r="K517" t="str">
        <f>IF(ISERROR(VLOOKUP(A517,Veille!$A:$J,9,0)),"",VLOOKUP(A517,Veille!$A:$J,9,0))</f>
        <v/>
      </c>
      <c r="L517" t="str">
        <f>IF(ISERROR(VLOOKUP(A517,Veille!$A:$J,10,0)),"",VLOOKUP(A517,Veille!$A:$J,10,0))</f>
        <v/>
      </c>
    </row>
    <row r="518" spans="1:12" x14ac:dyDescent="0.25">
      <c r="A518">
        <v>12606</v>
      </c>
      <c r="B518" t="s">
        <v>405</v>
      </c>
      <c r="C518" t="s">
        <v>424</v>
      </c>
      <c r="D518" s="1">
        <v>25.15</v>
      </c>
      <c r="E518" s="1">
        <v>30.18</v>
      </c>
      <c r="F518" s="2">
        <f>IF(ISERROR(VLOOKUP(A518,'Export-tarif-cov-oct-20'!$A:$D,4,0)),"",VLOOKUP(A518,'Export-tarif-cov-oct-20'!$A:$D,4,0))</f>
        <v>20.12</v>
      </c>
      <c r="G518" s="2">
        <f t="shared" si="17"/>
        <v>5.0299999999999976</v>
      </c>
      <c r="H518" s="3">
        <f t="shared" si="16"/>
        <v>0.19999999999999993</v>
      </c>
      <c r="I518" t="str">
        <f>IF(ISERROR(VLOOKUP(A518,Veille!$A:$J,6,0)),"",VLOOKUP(A518,Veille!$A:$J,6,0))</f>
        <v/>
      </c>
      <c r="J518" t="str">
        <f>IF(ISERROR(VLOOKUP(A518,Veille!$A:$J,7,0)),"",(VLOOKUP(A518,Veille!$A:$J,7,0)))</f>
        <v/>
      </c>
      <c r="K518" t="str">
        <f>IF(ISERROR(VLOOKUP(A518,Veille!$A:$J,9,0)),"",VLOOKUP(A518,Veille!$A:$J,9,0))</f>
        <v/>
      </c>
      <c r="L518" t="str">
        <f>IF(ISERROR(VLOOKUP(A518,Veille!$A:$J,10,0)),"",VLOOKUP(A518,Veille!$A:$J,10,0))</f>
        <v/>
      </c>
    </row>
    <row r="519" spans="1:12" x14ac:dyDescent="0.25">
      <c r="A519">
        <v>17883</v>
      </c>
      <c r="B519" t="s">
        <v>405</v>
      </c>
      <c r="C519" t="s">
        <v>942</v>
      </c>
      <c r="D519" s="1">
        <v>21.67</v>
      </c>
      <c r="E519" s="1">
        <v>26</v>
      </c>
      <c r="F519" s="2">
        <f>IF(ISERROR(VLOOKUP(A519,'Export-tarif-cov-oct-20'!$A:$D,4,0)),"",VLOOKUP(A519,'Export-tarif-cov-oct-20'!$A:$D,4,0))</f>
        <v>19.440000000000001</v>
      </c>
      <c r="G519" s="2">
        <f t="shared" si="17"/>
        <v>2.2300000000000004</v>
      </c>
      <c r="H519" s="3">
        <f t="shared" si="16"/>
        <v>0.10290724503922474</v>
      </c>
      <c r="I519" t="str">
        <f>IF(ISERROR(VLOOKUP(A519,Veille!$A:$J,6,0)),"",VLOOKUP(A519,Veille!$A:$J,6,0))</f>
        <v/>
      </c>
      <c r="J519" t="str">
        <f>IF(ISERROR(VLOOKUP(A519,Veille!$A:$J,7,0)),"",(VLOOKUP(A519,Veille!$A:$J,7,0)))</f>
        <v/>
      </c>
      <c r="K519" t="str">
        <f>IF(ISERROR(VLOOKUP(A519,Veille!$A:$J,9,0)),"",VLOOKUP(A519,Veille!$A:$J,9,0))</f>
        <v/>
      </c>
      <c r="L519" t="str">
        <f>IF(ISERROR(VLOOKUP(A519,Veille!$A:$J,10,0)),"",VLOOKUP(A519,Veille!$A:$J,10,0))</f>
        <v/>
      </c>
    </row>
    <row r="520" spans="1:12" x14ac:dyDescent="0.25">
      <c r="A520">
        <v>9035</v>
      </c>
      <c r="B520" t="s">
        <v>405</v>
      </c>
      <c r="C520" t="s">
        <v>943</v>
      </c>
      <c r="D520" s="1">
        <v>8.33</v>
      </c>
      <c r="E520" s="1">
        <v>10</v>
      </c>
      <c r="F520" s="2">
        <f>IF(ISERROR(VLOOKUP(A520,'Export-tarif-cov-oct-20'!$A:$D,4,0)),"",VLOOKUP(A520,'Export-tarif-cov-oct-20'!$A:$D,4,0))</f>
        <v>6.55</v>
      </c>
      <c r="G520" s="2">
        <f t="shared" si="17"/>
        <v>1.7800000000000002</v>
      </c>
      <c r="H520" s="3">
        <f t="shared" si="16"/>
        <v>0.2136854741896759</v>
      </c>
      <c r="I520" t="str">
        <f>IF(ISERROR(VLOOKUP(A520,Veille!$A:$J,6,0)),"",VLOOKUP(A520,Veille!$A:$J,6,0))</f>
        <v/>
      </c>
      <c r="J520" t="str">
        <f>IF(ISERROR(VLOOKUP(A520,Veille!$A:$J,7,0)),"",(VLOOKUP(A520,Veille!$A:$J,7,0)))</f>
        <v/>
      </c>
      <c r="K520" t="str">
        <f>IF(ISERROR(VLOOKUP(A520,Veille!$A:$J,9,0)),"",VLOOKUP(A520,Veille!$A:$J,9,0))</f>
        <v/>
      </c>
      <c r="L520" t="str">
        <f>IF(ISERROR(VLOOKUP(A520,Veille!$A:$J,10,0)),"",VLOOKUP(A520,Veille!$A:$J,10,0))</f>
        <v/>
      </c>
    </row>
    <row r="521" spans="1:12" x14ac:dyDescent="0.25">
      <c r="A521">
        <v>79836</v>
      </c>
      <c r="B521" t="s">
        <v>405</v>
      </c>
      <c r="C521" t="s">
        <v>944</v>
      </c>
      <c r="D521" s="1">
        <v>8.33</v>
      </c>
      <c r="E521" s="1">
        <v>10</v>
      </c>
      <c r="F521" s="2">
        <f>IF(ISERROR(VLOOKUP(A521,'Export-tarif-cov-oct-20'!$A:$D,4,0)),"",VLOOKUP(A521,'Export-tarif-cov-oct-20'!$A:$D,4,0))</f>
        <v>6.55</v>
      </c>
      <c r="G521" s="2">
        <f t="shared" si="17"/>
        <v>1.7800000000000002</v>
      </c>
      <c r="H521" s="3">
        <f t="shared" si="16"/>
        <v>0.2136854741896759</v>
      </c>
      <c r="I521" t="str">
        <f>IF(ISERROR(VLOOKUP(A521,Veille!$A:$J,6,0)),"",VLOOKUP(A521,Veille!$A:$J,6,0))</f>
        <v/>
      </c>
      <c r="J521" t="str">
        <f>IF(ISERROR(VLOOKUP(A521,Veille!$A:$J,7,0)),"",(VLOOKUP(A521,Veille!$A:$J,7,0)))</f>
        <v/>
      </c>
      <c r="K521" t="str">
        <f>IF(ISERROR(VLOOKUP(A521,Veille!$A:$J,9,0)),"",VLOOKUP(A521,Veille!$A:$J,9,0))</f>
        <v/>
      </c>
      <c r="L521" t="str">
        <f>IF(ISERROR(VLOOKUP(A521,Veille!$A:$J,10,0)),"",VLOOKUP(A521,Veille!$A:$J,10,0))</f>
        <v/>
      </c>
    </row>
    <row r="522" spans="1:12" x14ac:dyDescent="0.25">
      <c r="A522">
        <v>79821</v>
      </c>
      <c r="B522" t="s">
        <v>405</v>
      </c>
      <c r="C522" t="s">
        <v>945</v>
      </c>
      <c r="D522" s="1">
        <v>8.33</v>
      </c>
      <c r="E522" s="1">
        <v>10</v>
      </c>
      <c r="F522" s="2">
        <f>IF(ISERROR(VLOOKUP(A522,'Export-tarif-cov-oct-20'!$A:$D,4,0)),"",VLOOKUP(A522,'Export-tarif-cov-oct-20'!$A:$D,4,0))</f>
        <v>6.55</v>
      </c>
      <c r="G522" s="2">
        <f t="shared" si="17"/>
        <v>1.7800000000000002</v>
      </c>
      <c r="H522" s="3">
        <f t="shared" si="16"/>
        <v>0.2136854741896759</v>
      </c>
      <c r="I522" t="str">
        <f>IF(ISERROR(VLOOKUP(A522,Veille!$A:$J,6,0)),"",VLOOKUP(A522,Veille!$A:$J,6,0))</f>
        <v/>
      </c>
      <c r="J522" t="str">
        <f>IF(ISERROR(VLOOKUP(A522,Veille!$A:$J,7,0)),"",(VLOOKUP(A522,Veille!$A:$J,7,0)))</f>
        <v/>
      </c>
      <c r="K522" t="str">
        <f>IF(ISERROR(VLOOKUP(A522,Veille!$A:$J,9,0)),"",VLOOKUP(A522,Veille!$A:$J,9,0))</f>
        <v/>
      </c>
      <c r="L522" t="str">
        <f>IF(ISERROR(VLOOKUP(A522,Veille!$A:$J,10,0)),"",VLOOKUP(A522,Veille!$A:$J,10,0))</f>
        <v/>
      </c>
    </row>
    <row r="523" spans="1:12" x14ac:dyDescent="0.25">
      <c r="A523">
        <v>9034</v>
      </c>
      <c r="B523" t="s">
        <v>405</v>
      </c>
      <c r="C523" t="s">
        <v>946</v>
      </c>
      <c r="D523" s="1">
        <v>8.33</v>
      </c>
      <c r="E523" s="1">
        <v>10</v>
      </c>
      <c r="F523" s="2">
        <f>IF(ISERROR(VLOOKUP(A523,'Export-tarif-cov-oct-20'!$A:$D,4,0)),"",VLOOKUP(A523,'Export-tarif-cov-oct-20'!$A:$D,4,0))</f>
        <v>6.55</v>
      </c>
      <c r="G523" s="2">
        <f t="shared" si="17"/>
        <v>1.7800000000000002</v>
      </c>
      <c r="H523" s="3">
        <f t="shared" si="16"/>
        <v>0.2136854741896759</v>
      </c>
      <c r="I523" t="str">
        <f>IF(ISERROR(VLOOKUP(A523,Veille!$A:$J,6,0)),"",VLOOKUP(A523,Veille!$A:$J,6,0))</f>
        <v/>
      </c>
      <c r="J523" t="str">
        <f>IF(ISERROR(VLOOKUP(A523,Veille!$A:$J,7,0)),"",(VLOOKUP(A523,Veille!$A:$J,7,0)))</f>
        <v/>
      </c>
      <c r="K523" t="str">
        <f>IF(ISERROR(VLOOKUP(A523,Veille!$A:$J,9,0)),"",VLOOKUP(A523,Veille!$A:$J,9,0))</f>
        <v/>
      </c>
      <c r="L523" t="str">
        <f>IF(ISERROR(VLOOKUP(A523,Veille!$A:$J,10,0)),"",VLOOKUP(A523,Veille!$A:$J,10,0))</f>
        <v/>
      </c>
    </row>
    <row r="524" spans="1:12" x14ac:dyDescent="0.25">
      <c r="A524">
        <v>9036</v>
      </c>
      <c r="B524" t="s">
        <v>405</v>
      </c>
      <c r="C524" t="s">
        <v>947</v>
      </c>
      <c r="D524" s="1">
        <v>8.33</v>
      </c>
      <c r="E524" s="1">
        <v>10</v>
      </c>
      <c r="F524" s="2">
        <f>IF(ISERROR(VLOOKUP(A524,'Export-tarif-cov-oct-20'!$A:$D,4,0)),"",VLOOKUP(A524,'Export-tarif-cov-oct-20'!$A:$D,4,0))</f>
        <v>6.55</v>
      </c>
      <c r="G524" s="2">
        <f t="shared" si="17"/>
        <v>1.7800000000000002</v>
      </c>
      <c r="H524" s="3">
        <f t="shared" si="16"/>
        <v>0.2136854741896759</v>
      </c>
      <c r="I524" t="str">
        <f>IF(ISERROR(VLOOKUP(A524,Veille!$A:$J,6,0)),"",VLOOKUP(A524,Veille!$A:$J,6,0))</f>
        <v/>
      </c>
      <c r="J524" t="str">
        <f>IF(ISERROR(VLOOKUP(A524,Veille!$A:$J,7,0)),"",(VLOOKUP(A524,Veille!$A:$J,7,0)))</f>
        <v/>
      </c>
      <c r="K524" t="str">
        <f>IF(ISERROR(VLOOKUP(A524,Veille!$A:$J,9,0)),"",VLOOKUP(A524,Veille!$A:$J,9,0))</f>
        <v/>
      </c>
      <c r="L524" t="str">
        <f>IF(ISERROR(VLOOKUP(A524,Veille!$A:$J,10,0)),"",VLOOKUP(A524,Veille!$A:$J,10,0))</f>
        <v/>
      </c>
    </row>
    <row r="525" spans="1:12" x14ac:dyDescent="0.25">
      <c r="A525">
        <v>12610</v>
      </c>
      <c r="B525" t="s">
        <v>405</v>
      </c>
      <c r="C525" t="s">
        <v>948</v>
      </c>
      <c r="D525" s="1">
        <v>8.33</v>
      </c>
      <c r="E525" s="1">
        <v>10</v>
      </c>
      <c r="F525" s="2">
        <f>IF(ISERROR(VLOOKUP(A525,'Export-tarif-cov-oct-20'!$A:$D,4,0)),"",VLOOKUP(A525,'Export-tarif-cov-oct-20'!$A:$D,4,0))</f>
        <v>6.55</v>
      </c>
      <c r="G525" s="2">
        <f t="shared" si="17"/>
        <v>1.7800000000000002</v>
      </c>
      <c r="H525" s="3">
        <f t="shared" si="16"/>
        <v>0.2136854741896759</v>
      </c>
      <c r="I525" t="str">
        <f>IF(ISERROR(VLOOKUP(A525,Veille!$A:$J,6,0)),"",VLOOKUP(A525,Veille!$A:$J,6,0))</f>
        <v/>
      </c>
      <c r="J525" t="str">
        <f>IF(ISERROR(VLOOKUP(A525,Veille!$A:$J,7,0)),"",(VLOOKUP(A525,Veille!$A:$J,7,0)))</f>
        <v/>
      </c>
      <c r="K525" t="str">
        <f>IF(ISERROR(VLOOKUP(A525,Veille!$A:$J,9,0)),"",VLOOKUP(A525,Veille!$A:$J,9,0))</f>
        <v/>
      </c>
      <c r="L525" t="str">
        <f>IF(ISERROR(VLOOKUP(A525,Veille!$A:$J,10,0)),"",VLOOKUP(A525,Veille!$A:$J,10,0))</f>
        <v/>
      </c>
    </row>
    <row r="526" spans="1:12" x14ac:dyDescent="0.25">
      <c r="A526">
        <v>42047</v>
      </c>
      <c r="B526" t="s">
        <v>405</v>
      </c>
      <c r="C526" t="s">
        <v>949</v>
      </c>
      <c r="D526" s="1">
        <v>20</v>
      </c>
      <c r="E526" s="1">
        <v>24</v>
      </c>
      <c r="F526" s="2">
        <f>IF(ISERROR(VLOOKUP(A526,'Export-tarif-cov-oct-20'!$A:$D,4,0)),"",VLOOKUP(A526,'Export-tarif-cov-oct-20'!$A:$D,4,0))</f>
        <v>19.43</v>
      </c>
      <c r="G526" s="2">
        <f t="shared" si="17"/>
        <v>0.57000000000000028</v>
      </c>
      <c r="H526" s="3">
        <f t="shared" si="16"/>
        <v>2.8500000000000015E-2</v>
      </c>
      <c r="I526" t="str">
        <f>IF(ISERROR(VLOOKUP(A526,Veille!$A:$J,6,0)),"",VLOOKUP(A526,Veille!$A:$J,6,0))</f>
        <v/>
      </c>
      <c r="J526" t="str">
        <f>IF(ISERROR(VLOOKUP(A526,Veille!$A:$J,7,0)),"",(VLOOKUP(A526,Veille!$A:$J,7,0)))</f>
        <v/>
      </c>
      <c r="K526" t="str">
        <f>IF(ISERROR(VLOOKUP(A526,Veille!$A:$J,9,0)),"",VLOOKUP(A526,Veille!$A:$J,9,0))</f>
        <v/>
      </c>
      <c r="L526" t="str">
        <f>IF(ISERROR(VLOOKUP(A526,Veille!$A:$J,10,0)),"",VLOOKUP(A526,Veille!$A:$J,10,0))</f>
        <v/>
      </c>
    </row>
    <row r="527" spans="1:12" x14ac:dyDescent="0.25">
      <c r="A527">
        <v>12609</v>
      </c>
      <c r="B527" t="s">
        <v>405</v>
      </c>
      <c r="C527" t="s">
        <v>425</v>
      </c>
      <c r="D527" s="1">
        <v>8.33</v>
      </c>
      <c r="E527" s="1">
        <v>10</v>
      </c>
      <c r="F527" s="2">
        <f>IF(ISERROR(VLOOKUP(A527,'Export-tarif-cov-oct-20'!$A:$D,4,0)),"",VLOOKUP(A527,'Export-tarif-cov-oct-20'!$A:$D,4,0))</f>
        <v>6.55</v>
      </c>
      <c r="G527" s="2">
        <f t="shared" si="17"/>
        <v>1.7800000000000002</v>
      </c>
      <c r="H527" s="3">
        <f t="shared" si="16"/>
        <v>0.2136854741896759</v>
      </c>
      <c r="I527" t="str">
        <f>IF(ISERROR(VLOOKUP(A527,Veille!$A:$J,6,0)),"",VLOOKUP(A527,Veille!$A:$J,6,0))</f>
        <v/>
      </c>
      <c r="J527" t="str">
        <f>IF(ISERROR(VLOOKUP(A527,Veille!$A:$J,7,0)),"",(VLOOKUP(A527,Veille!$A:$J,7,0)))</f>
        <v/>
      </c>
      <c r="K527" t="str">
        <f>IF(ISERROR(VLOOKUP(A527,Veille!$A:$J,9,0)),"",VLOOKUP(A527,Veille!$A:$J,9,0))</f>
        <v/>
      </c>
      <c r="L527" t="str">
        <f>IF(ISERROR(VLOOKUP(A527,Veille!$A:$J,10,0)),"",VLOOKUP(A527,Veille!$A:$J,10,0))</f>
        <v/>
      </c>
    </row>
    <row r="528" spans="1:12" x14ac:dyDescent="0.25">
      <c r="A528">
        <v>41977</v>
      </c>
      <c r="B528" t="s">
        <v>405</v>
      </c>
      <c r="C528" t="s">
        <v>426</v>
      </c>
      <c r="D528" s="1">
        <v>8.33</v>
      </c>
      <c r="E528" s="1">
        <v>10</v>
      </c>
      <c r="F528" s="2">
        <f>IF(ISERROR(VLOOKUP(A528,'Export-tarif-cov-oct-20'!$A:$D,4,0)),"",VLOOKUP(A528,'Export-tarif-cov-oct-20'!$A:$D,4,0))</f>
        <v>6.55</v>
      </c>
      <c r="G528" s="2">
        <f t="shared" si="17"/>
        <v>1.7800000000000002</v>
      </c>
      <c r="H528" s="3">
        <f t="shared" si="16"/>
        <v>0.2136854741896759</v>
      </c>
      <c r="I528" t="str">
        <f>IF(ISERROR(VLOOKUP(A528,Veille!$A:$J,6,0)),"",VLOOKUP(A528,Veille!$A:$J,6,0))</f>
        <v/>
      </c>
      <c r="J528" t="str">
        <f>IF(ISERROR(VLOOKUP(A528,Veille!$A:$J,7,0)),"",(VLOOKUP(A528,Veille!$A:$J,7,0)))</f>
        <v/>
      </c>
      <c r="K528" t="str">
        <f>IF(ISERROR(VLOOKUP(A528,Veille!$A:$J,9,0)),"",VLOOKUP(A528,Veille!$A:$J,9,0))</f>
        <v/>
      </c>
      <c r="L528" t="str">
        <f>IF(ISERROR(VLOOKUP(A528,Veille!$A:$J,10,0)),"",VLOOKUP(A528,Veille!$A:$J,10,0))</f>
        <v/>
      </c>
    </row>
    <row r="529" spans="1:12" x14ac:dyDescent="0.25">
      <c r="A529">
        <v>42002</v>
      </c>
      <c r="B529" t="s">
        <v>405</v>
      </c>
      <c r="C529" t="s">
        <v>427</v>
      </c>
      <c r="D529" s="1">
        <v>20</v>
      </c>
      <c r="E529" s="1">
        <v>24</v>
      </c>
      <c r="F529" s="2">
        <f>IF(ISERROR(VLOOKUP(A529,'Export-tarif-cov-oct-20'!$A:$D,4,0)),"",VLOOKUP(A529,'Export-tarif-cov-oct-20'!$A:$D,4,0))</f>
        <v>19.43</v>
      </c>
      <c r="G529" s="2">
        <f t="shared" si="17"/>
        <v>0.57000000000000028</v>
      </c>
      <c r="H529" s="3">
        <f t="shared" si="16"/>
        <v>2.8500000000000015E-2</v>
      </c>
      <c r="I529" t="str">
        <f>IF(ISERROR(VLOOKUP(A529,Veille!$A:$J,6,0)),"",VLOOKUP(A529,Veille!$A:$J,6,0))</f>
        <v/>
      </c>
      <c r="J529" t="str">
        <f>IF(ISERROR(VLOOKUP(A529,Veille!$A:$J,7,0)),"",(VLOOKUP(A529,Veille!$A:$J,7,0)))</f>
        <v/>
      </c>
      <c r="K529" t="str">
        <f>IF(ISERROR(VLOOKUP(A529,Veille!$A:$J,9,0)),"",VLOOKUP(A529,Veille!$A:$J,9,0))</f>
        <v/>
      </c>
      <c r="L529" t="str">
        <f>IF(ISERROR(VLOOKUP(A529,Veille!$A:$J,10,0)),"",VLOOKUP(A529,Veille!$A:$J,10,0))</f>
        <v/>
      </c>
    </row>
    <row r="530" spans="1:12" x14ac:dyDescent="0.25">
      <c r="A530">
        <v>41958</v>
      </c>
      <c r="B530" t="s">
        <v>405</v>
      </c>
      <c r="C530" t="s">
        <v>428</v>
      </c>
      <c r="D530" s="1">
        <v>8.33</v>
      </c>
      <c r="E530" s="1">
        <v>10</v>
      </c>
      <c r="F530" s="2">
        <f>IF(ISERROR(VLOOKUP(A530,'Export-tarif-cov-oct-20'!$A:$D,4,0)),"",VLOOKUP(A530,'Export-tarif-cov-oct-20'!$A:$D,4,0))</f>
        <v>6.55</v>
      </c>
      <c r="G530" s="2">
        <f t="shared" si="17"/>
        <v>1.7800000000000002</v>
      </c>
      <c r="H530" s="3">
        <f t="shared" si="16"/>
        <v>0.2136854741896759</v>
      </c>
      <c r="I530" t="str">
        <f>IF(ISERROR(VLOOKUP(A530,Veille!$A:$J,6,0)),"",VLOOKUP(A530,Veille!$A:$J,6,0))</f>
        <v/>
      </c>
      <c r="J530" t="str">
        <f>IF(ISERROR(VLOOKUP(A530,Veille!$A:$J,7,0)),"",(VLOOKUP(A530,Veille!$A:$J,7,0)))</f>
        <v/>
      </c>
      <c r="K530" t="str">
        <f>IF(ISERROR(VLOOKUP(A530,Veille!$A:$J,9,0)),"",VLOOKUP(A530,Veille!$A:$J,9,0))</f>
        <v/>
      </c>
      <c r="L530" t="str">
        <f>IF(ISERROR(VLOOKUP(A530,Veille!$A:$J,10,0)),"",VLOOKUP(A530,Veille!$A:$J,10,0))</f>
        <v/>
      </c>
    </row>
    <row r="531" spans="1:12" x14ac:dyDescent="0.25">
      <c r="A531">
        <v>42017</v>
      </c>
      <c r="B531" t="s">
        <v>405</v>
      </c>
      <c r="C531" t="s">
        <v>429</v>
      </c>
      <c r="D531" s="1">
        <v>20</v>
      </c>
      <c r="E531" s="1">
        <v>24</v>
      </c>
      <c r="F531" s="2">
        <f>IF(ISERROR(VLOOKUP(A531,'Export-tarif-cov-oct-20'!$A:$D,4,0)),"",VLOOKUP(A531,'Export-tarif-cov-oct-20'!$A:$D,4,0))</f>
        <v>19.43</v>
      </c>
      <c r="G531" s="2">
        <f t="shared" si="17"/>
        <v>0.57000000000000028</v>
      </c>
      <c r="H531" s="3">
        <f t="shared" si="16"/>
        <v>2.8500000000000015E-2</v>
      </c>
      <c r="I531" t="str">
        <f>IF(ISERROR(VLOOKUP(A531,Veille!$A:$J,6,0)),"",VLOOKUP(A531,Veille!$A:$J,6,0))</f>
        <v/>
      </c>
      <c r="J531" t="str">
        <f>IF(ISERROR(VLOOKUP(A531,Veille!$A:$J,7,0)),"",(VLOOKUP(A531,Veille!$A:$J,7,0)))</f>
        <v/>
      </c>
      <c r="K531" t="str">
        <f>IF(ISERROR(VLOOKUP(A531,Veille!$A:$J,9,0)),"",VLOOKUP(A531,Veille!$A:$J,9,0))</f>
        <v/>
      </c>
      <c r="L531" t="str">
        <f>IF(ISERROR(VLOOKUP(A531,Veille!$A:$J,10,0)),"",VLOOKUP(A531,Veille!$A:$J,10,0))</f>
        <v/>
      </c>
    </row>
    <row r="532" spans="1:12" x14ac:dyDescent="0.25">
      <c r="A532">
        <v>79745</v>
      </c>
      <c r="B532" t="s">
        <v>405</v>
      </c>
      <c r="C532" t="s">
        <v>430</v>
      </c>
      <c r="D532" s="1">
        <v>8.33</v>
      </c>
      <c r="E532" s="1">
        <v>10</v>
      </c>
      <c r="F532" s="2">
        <f>IF(ISERROR(VLOOKUP(A532,'Export-tarif-cov-oct-20'!$A:$D,4,0)),"",VLOOKUP(A532,'Export-tarif-cov-oct-20'!$A:$D,4,0))</f>
        <v>6.55</v>
      </c>
      <c r="G532" s="2">
        <f t="shared" si="17"/>
        <v>1.7800000000000002</v>
      </c>
      <c r="H532" s="3">
        <f t="shared" si="16"/>
        <v>0.2136854741896759</v>
      </c>
      <c r="I532" t="str">
        <f>IF(ISERROR(VLOOKUP(A532,Veille!$A:$J,6,0)),"",VLOOKUP(A532,Veille!$A:$J,6,0))</f>
        <v/>
      </c>
      <c r="J532" t="str">
        <f>IF(ISERROR(VLOOKUP(A532,Veille!$A:$J,7,0)),"",(VLOOKUP(A532,Veille!$A:$J,7,0)))</f>
        <v/>
      </c>
      <c r="K532" t="str">
        <f>IF(ISERROR(VLOOKUP(A532,Veille!$A:$J,9,0)),"",VLOOKUP(A532,Veille!$A:$J,9,0))</f>
        <v/>
      </c>
      <c r="L532" t="str">
        <f>IF(ISERROR(VLOOKUP(A532,Veille!$A:$J,10,0)),"",VLOOKUP(A532,Veille!$A:$J,10,0))</f>
        <v/>
      </c>
    </row>
    <row r="533" spans="1:12" x14ac:dyDescent="0.25">
      <c r="A533">
        <v>11672</v>
      </c>
      <c r="B533" t="s">
        <v>405</v>
      </c>
      <c r="C533" t="s">
        <v>950</v>
      </c>
      <c r="D533" s="1">
        <v>11.67</v>
      </c>
      <c r="E533" s="1">
        <v>14</v>
      </c>
      <c r="F533" s="2">
        <f>IF(ISERROR(VLOOKUP(A533,'Export-tarif-cov-oct-20'!$A:$D,4,0)),"",VLOOKUP(A533,'Export-tarif-cov-oct-20'!$A:$D,4,0))</f>
        <v>9.16</v>
      </c>
      <c r="G533" s="2">
        <f t="shared" si="17"/>
        <v>2.5099999999999998</v>
      </c>
      <c r="H533" s="3">
        <f t="shared" si="16"/>
        <v>0.21508140531276776</v>
      </c>
      <c r="I533" t="str">
        <f>IF(ISERROR(VLOOKUP(A533,Veille!$A:$J,6,0)),"",VLOOKUP(A533,Veille!$A:$J,6,0))</f>
        <v/>
      </c>
      <c r="J533" t="str">
        <f>IF(ISERROR(VLOOKUP(A533,Veille!$A:$J,7,0)),"",(VLOOKUP(A533,Veille!$A:$J,7,0)))</f>
        <v/>
      </c>
      <c r="K533" t="str">
        <f>IF(ISERROR(VLOOKUP(A533,Veille!$A:$J,9,0)),"",VLOOKUP(A533,Veille!$A:$J,9,0))</f>
        <v/>
      </c>
      <c r="L533" t="str">
        <f>IF(ISERROR(VLOOKUP(A533,Veille!$A:$J,10,0)),"",VLOOKUP(A533,Veille!$A:$J,10,0))</f>
        <v/>
      </c>
    </row>
    <row r="534" spans="1:12" x14ac:dyDescent="0.25">
      <c r="A534">
        <v>41996</v>
      </c>
      <c r="B534" t="s">
        <v>405</v>
      </c>
      <c r="C534" t="s">
        <v>951</v>
      </c>
      <c r="D534" s="1">
        <v>20</v>
      </c>
      <c r="E534" s="1">
        <v>24</v>
      </c>
      <c r="F534" s="2">
        <f>IF(ISERROR(VLOOKUP(A534,'Export-tarif-cov-oct-20'!$A:$D,4,0)),"",VLOOKUP(A534,'Export-tarif-cov-oct-20'!$A:$D,4,0))</f>
        <v>19.43</v>
      </c>
      <c r="G534" s="2">
        <f t="shared" si="17"/>
        <v>0.57000000000000028</v>
      </c>
      <c r="H534" s="3">
        <f t="shared" si="16"/>
        <v>2.8500000000000015E-2</v>
      </c>
      <c r="I534" t="str">
        <f>IF(ISERROR(VLOOKUP(A534,Veille!$A:$J,6,0)),"",VLOOKUP(A534,Veille!$A:$J,6,0))</f>
        <v/>
      </c>
      <c r="J534" t="str">
        <f>IF(ISERROR(VLOOKUP(A534,Veille!$A:$J,7,0)),"",(VLOOKUP(A534,Veille!$A:$J,7,0)))</f>
        <v/>
      </c>
      <c r="K534" t="str">
        <f>IF(ISERROR(VLOOKUP(A534,Veille!$A:$J,9,0)),"",VLOOKUP(A534,Veille!$A:$J,9,0))</f>
        <v/>
      </c>
      <c r="L534" t="str">
        <f>IF(ISERROR(VLOOKUP(A534,Veille!$A:$J,10,0)),"",VLOOKUP(A534,Veille!$A:$J,10,0))</f>
        <v/>
      </c>
    </row>
    <row r="535" spans="1:12" x14ac:dyDescent="0.25">
      <c r="A535">
        <v>79750</v>
      </c>
      <c r="B535" t="s">
        <v>405</v>
      </c>
      <c r="C535" t="s">
        <v>952</v>
      </c>
      <c r="D535" s="1">
        <v>8.33</v>
      </c>
      <c r="E535" s="1">
        <v>10</v>
      </c>
      <c r="F535" s="2">
        <f>IF(ISERROR(VLOOKUP(A535,'Export-tarif-cov-oct-20'!$A:$D,4,0)),"",VLOOKUP(A535,'Export-tarif-cov-oct-20'!$A:$D,4,0))</f>
        <v>6.55</v>
      </c>
      <c r="G535" s="2">
        <f t="shared" si="17"/>
        <v>1.7800000000000002</v>
      </c>
      <c r="H535" s="3">
        <f t="shared" si="16"/>
        <v>0.2136854741896759</v>
      </c>
      <c r="I535" t="str">
        <f>IF(ISERROR(VLOOKUP(A535,Veille!$A:$J,6,0)),"",VLOOKUP(A535,Veille!$A:$J,6,0))</f>
        <v/>
      </c>
      <c r="J535" t="str">
        <f>IF(ISERROR(VLOOKUP(A535,Veille!$A:$J,7,0)),"",(VLOOKUP(A535,Veille!$A:$J,7,0)))</f>
        <v/>
      </c>
      <c r="K535" t="str">
        <f>IF(ISERROR(VLOOKUP(A535,Veille!$A:$J,9,0)),"",VLOOKUP(A535,Veille!$A:$J,9,0))</f>
        <v/>
      </c>
      <c r="L535" t="str">
        <f>IF(ISERROR(VLOOKUP(A535,Veille!$A:$J,10,0)),"",VLOOKUP(A535,Veille!$A:$J,10,0))</f>
        <v/>
      </c>
    </row>
    <row r="536" spans="1:12" x14ac:dyDescent="0.25">
      <c r="A536">
        <v>11675</v>
      </c>
      <c r="B536" t="s">
        <v>405</v>
      </c>
      <c r="C536" t="s">
        <v>1041</v>
      </c>
      <c r="D536" s="1">
        <v>11.67</v>
      </c>
      <c r="E536" s="1">
        <v>14</v>
      </c>
      <c r="F536" s="2">
        <f>IF(ISERROR(VLOOKUP(A536,'Export-tarif-cov-oct-20'!$A:$D,4,0)),"",VLOOKUP(A536,'Export-tarif-cov-oct-20'!$A:$D,4,0))</f>
        <v>9.16</v>
      </c>
      <c r="G536" s="2">
        <f t="shared" si="17"/>
        <v>2.5099999999999998</v>
      </c>
      <c r="H536" s="3">
        <f t="shared" si="16"/>
        <v>0.21508140531276776</v>
      </c>
      <c r="I536" t="str">
        <f>IF(ISERROR(VLOOKUP(A536,Veille!$A:$J,6,0)),"",VLOOKUP(A536,Veille!$A:$J,6,0))</f>
        <v/>
      </c>
      <c r="J536" t="str">
        <f>IF(ISERROR(VLOOKUP(A536,Veille!$A:$J,7,0)),"",(VLOOKUP(A536,Veille!$A:$J,7,0)))</f>
        <v/>
      </c>
      <c r="K536" t="str">
        <f>IF(ISERROR(VLOOKUP(A536,Veille!$A:$J,9,0)),"",VLOOKUP(A536,Veille!$A:$J,9,0))</f>
        <v/>
      </c>
      <c r="L536" t="str">
        <f>IF(ISERROR(VLOOKUP(A536,Veille!$A:$J,10,0)),"",VLOOKUP(A536,Veille!$A:$J,10,0))</f>
        <v/>
      </c>
    </row>
    <row r="537" spans="1:12" x14ac:dyDescent="0.25">
      <c r="A537">
        <v>11674</v>
      </c>
      <c r="B537" t="s">
        <v>405</v>
      </c>
      <c r="C537" t="s">
        <v>431</v>
      </c>
      <c r="D537" s="1">
        <v>11.67</v>
      </c>
      <c r="E537" s="1">
        <v>14</v>
      </c>
      <c r="F537" s="2">
        <f>IF(ISERROR(VLOOKUP(A537,'Export-tarif-cov-oct-20'!$A:$D,4,0)),"",VLOOKUP(A537,'Export-tarif-cov-oct-20'!$A:$D,4,0))</f>
        <v>9.16</v>
      </c>
      <c r="G537" s="2">
        <f t="shared" si="17"/>
        <v>2.5099999999999998</v>
      </c>
      <c r="H537" s="3">
        <f t="shared" si="16"/>
        <v>0.21508140531276776</v>
      </c>
      <c r="I537" t="str">
        <f>IF(ISERROR(VLOOKUP(A537,Veille!$A:$J,6,0)),"",VLOOKUP(A537,Veille!$A:$J,6,0))</f>
        <v/>
      </c>
      <c r="J537" t="str">
        <f>IF(ISERROR(VLOOKUP(A537,Veille!$A:$J,7,0)),"",(VLOOKUP(A537,Veille!$A:$J,7,0)))</f>
        <v/>
      </c>
      <c r="K537" t="str">
        <f>IF(ISERROR(VLOOKUP(A537,Veille!$A:$J,9,0)),"",VLOOKUP(A537,Veille!$A:$J,9,0))</f>
        <v/>
      </c>
      <c r="L537" t="str">
        <f>IF(ISERROR(VLOOKUP(A537,Veille!$A:$J,10,0)),"",VLOOKUP(A537,Veille!$A:$J,10,0))</f>
        <v/>
      </c>
    </row>
    <row r="538" spans="1:12" x14ac:dyDescent="0.25">
      <c r="A538">
        <v>42021</v>
      </c>
      <c r="B538" t="s">
        <v>405</v>
      </c>
      <c r="C538" t="s">
        <v>432</v>
      </c>
      <c r="D538" s="1">
        <v>20</v>
      </c>
      <c r="E538" s="1">
        <v>24</v>
      </c>
      <c r="F538" s="2">
        <f>IF(ISERROR(VLOOKUP(A538,'Export-tarif-cov-oct-20'!$A:$D,4,0)),"",VLOOKUP(A538,'Export-tarif-cov-oct-20'!$A:$D,4,0))</f>
        <v>19.43</v>
      </c>
      <c r="G538" s="2">
        <f t="shared" si="17"/>
        <v>0.57000000000000028</v>
      </c>
      <c r="H538" s="3">
        <f t="shared" si="16"/>
        <v>2.8500000000000015E-2</v>
      </c>
      <c r="I538" t="str">
        <f>IF(ISERROR(VLOOKUP(A538,Veille!$A:$J,6,0)),"",VLOOKUP(A538,Veille!$A:$J,6,0))</f>
        <v/>
      </c>
      <c r="J538" t="str">
        <f>IF(ISERROR(VLOOKUP(A538,Veille!$A:$J,7,0)),"",(VLOOKUP(A538,Veille!$A:$J,7,0)))</f>
        <v/>
      </c>
      <c r="K538" t="str">
        <f>IF(ISERROR(VLOOKUP(A538,Veille!$A:$J,9,0)),"",VLOOKUP(A538,Veille!$A:$J,9,0))</f>
        <v/>
      </c>
      <c r="L538" t="str">
        <f>IF(ISERROR(VLOOKUP(A538,Veille!$A:$J,10,0)),"",VLOOKUP(A538,Veille!$A:$J,10,0))</f>
        <v/>
      </c>
    </row>
    <row r="539" spans="1:12" x14ac:dyDescent="0.25">
      <c r="A539">
        <v>42036</v>
      </c>
      <c r="B539" t="s">
        <v>405</v>
      </c>
      <c r="C539" t="s">
        <v>433</v>
      </c>
      <c r="D539" s="1">
        <v>20</v>
      </c>
      <c r="E539" s="1">
        <v>24</v>
      </c>
      <c r="F539" s="2">
        <f>IF(ISERROR(VLOOKUP(A539,'Export-tarif-cov-oct-20'!$A:$D,4,0)),"",VLOOKUP(A539,'Export-tarif-cov-oct-20'!$A:$D,4,0))</f>
        <v>19.43</v>
      </c>
      <c r="G539" s="2">
        <f t="shared" si="17"/>
        <v>0.57000000000000028</v>
      </c>
      <c r="H539" s="3">
        <f t="shared" si="16"/>
        <v>2.8500000000000015E-2</v>
      </c>
      <c r="I539" t="str">
        <f>IF(ISERROR(VLOOKUP(A539,Veille!$A:$J,6,0)),"",VLOOKUP(A539,Veille!$A:$J,6,0))</f>
        <v/>
      </c>
      <c r="J539" t="str">
        <f>IF(ISERROR(VLOOKUP(A539,Veille!$A:$J,7,0)),"",(VLOOKUP(A539,Veille!$A:$J,7,0)))</f>
        <v/>
      </c>
      <c r="K539" t="str">
        <f>IF(ISERROR(VLOOKUP(A539,Veille!$A:$J,9,0)),"",VLOOKUP(A539,Veille!$A:$J,9,0))</f>
        <v/>
      </c>
      <c r="L539" t="str">
        <f>IF(ISERROR(VLOOKUP(A539,Veille!$A:$J,10,0)),"",VLOOKUP(A539,Veille!$A:$J,10,0))</f>
        <v/>
      </c>
    </row>
    <row r="540" spans="1:12" x14ac:dyDescent="0.25">
      <c r="A540">
        <v>10258</v>
      </c>
      <c r="B540" t="s">
        <v>405</v>
      </c>
      <c r="C540" t="s">
        <v>434</v>
      </c>
      <c r="D540" s="1">
        <v>15.71</v>
      </c>
      <c r="E540" s="1">
        <v>18.86</v>
      </c>
      <c r="F540" s="2">
        <f>IF(ISERROR(VLOOKUP(A540,'Export-tarif-cov-oct-20'!$A:$D,4,0)),"",VLOOKUP(A540,'Export-tarif-cov-oct-20'!$A:$D,4,0))</f>
        <v>12.57</v>
      </c>
      <c r="G540" s="2">
        <f t="shared" si="17"/>
        <v>3.1400000000000006</v>
      </c>
      <c r="H540" s="3">
        <f t="shared" si="16"/>
        <v>0.19987269255251436</v>
      </c>
      <c r="I540" t="str">
        <f>IF(ISERROR(VLOOKUP(A540,Veille!$A:$J,6,0)),"",VLOOKUP(A540,Veille!$A:$J,6,0))</f>
        <v/>
      </c>
      <c r="J540" t="str">
        <f>IF(ISERROR(VLOOKUP(A540,Veille!$A:$J,7,0)),"",(VLOOKUP(A540,Veille!$A:$J,7,0)))</f>
        <v/>
      </c>
      <c r="K540" t="str">
        <f>IF(ISERROR(VLOOKUP(A540,Veille!$A:$J,9,0)),"",VLOOKUP(A540,Veille!$A:$J,9,0))</f>
        <v/>
      </c>
      <c r="L540" t="str">
        <f>IF(ISERROR(VLOOKUP(A540,Veille!$A:$J,10,0)),"",VLOOKUP(A540,Veille!$A:$J,10,0))</f>
        <v/>
      </c>
    </row>
    <row r="541" spans="1:12" x14ac:dyDescent="0.25">
      <c r="A541">
        <v>10255</v>
      </c>
      <c r="B541" t="s">
        <v>405</v>
      </c>
      <c r="C541" t="s">
        <v>435</v>
      </c>
      <c r="D541" s="1">
        <v>60.1</v>
      </c>
      <c r="E541" s="1">
        <v>72.12</v>
      </c>
      <c r="F541" s="2">
        <f>IF(ISERROR(VLOOKUP(A541,'Export-tarif-cov-oct-20'!$A:$D,4,0)),"",VLOOKUP(A541,'Export-tarif-cov-oct-20'!$A:$D,4,0))</f>
        <v>48.08</v>
      </c>
      <c r="G541" s="2">
        <f t="shared" si="17"/>
        <v>12.020000000000003</v>
      </c>
      <c r="H541" s="3">
        <f t="shared" si="16"/>
        <v>0.20000000000000004</v>
      </c>
      <c r="I541" t="str">
        <f>IF(ISERROR(VLOOKUP(A541,Veille!$A:$J,6,0)),"",VLOOKUP(A541,Veille!$A:$J,6,0))</f>
        <v/>
      </c>
      <c r="J541" t="str">
        <f>IF(ISERROR(VLOOKUP(A541,Veille!$A:$J,7,0)),"",(VLOOKUP(A541,Veille!$A:$J,7,0)))</f>
        <v/>
      </c>
      <c r="K541" t="str">
        <f>IF(ISERROR(VLOOKUP(A541,Veille!$A:$J,9,0)),"",VLOOKUP(A541,Veille!$A:$J,9,0))</f>
        <v/>
      </c>
      <c r="L541" t="str">
        <f>IF(ISERROR(VLOOKUP(A541,Veille!$A:$J,10,0)),"",VLOOKUP(A541,Veille!$A:$J,10,0))</f>
        <v/>
      </c>
    </row>
    <row r="542" spans="1:12" x14ac:dyDescent="0.25">
      <c r="A542">
        <v>10259</v>
      </c>
      <c r="B542" t="s">
        <v>405</v>
      </c>
      <c r="C542" t="s">
        <v>436</v>
      </c>
      <c r="D542" s="1">
        <v>25.15</v>
      </c>
      <c r="E542" s="1">
        <v>30.18</v>
      </c>
      <c r="F542" s="2">
        <f>IF(ISERROR(VLOOKUP(A542,'Export-tarif-cov-oct-20'!$A:$D,4,0)),"",VLOOKUP(A542,'Export-tarif-cov-oct-20'!$A:$D,4,0))</f>
        <v>20.12</v>
      </c>
      <c r="G542" s="2">
        <f t="shared" si="17"/>
        <v>5.0299999999999976</v>
      </c>
      <c r="H542" s="3">
        <f t="shared" si="16"/>
        <v>0.19999999999999993</v>
      </c>
      <c r="I542" t="str">
        <f>IF(ISERROR(VLOOKUP(A542,Veille!$A:$J,6,0)),"",VLOOKUP(A542,Veille!$A:$J,6,0))</f>
        <v/>
      </c>
      <c r="J542" t="str">
        <f>IF(ISERROR(VLOOKUP(A542,Veille!$A:$J,7,0)),"",(VLOOKUP(A542,Veille!$A:$J,7,0)))</f>
        <v/>
      </c>
      <c r="K542" t="str">
        <f>IF(ISERROR(VLOOKUP(A542,Veille!$A:$J,9,0)),"",VLOOKUP(A542,Veille!$A:$J,9,0))</f>
        <v/>
      </c>
      <c r="L542" t="str">
        <f>IF(ISERROR(VLOOKUP(A542,Veille!$A:$J,10,0)),"",VLOOKUP(A542,Veille!$A:$J,10,0))</f>
        <v/>
      </c>
    </row>
    <row r="543" spans="1:12" x14ac:dyDescent="0.25">
      <c r="A543">
        <v>11158</v>
      </c>
      <c r="B543" t="s">
        <v>405</v>
      </c>
      <c r="C543" t="s">
        <v>437</v>
      </c>
      <c r="D543" s="1">
        <v>4.92</v>
      </c>
      <c r="E543" s="1">
        <v>5.9</v>
      </c>
      <c r="F543" s="2" t="str">
        <f>IF(ISERROR(VLOOKUP(A543,'Export-tarif-cov-oct-20'!$A:$D,4,0)),"",VLOOKUP(A543,'Export-tarif-cov-oct-20'!$A:$D,4,0))</f>
        <v/>
      </c>
      <c r="G543" s="2">
        <f t="shared" si="17"/>
        <v>0</v>
      </c>
      <c r="H543" s="3">
        <f t="shared" si="16"/>
        <v>0</v>
      </c>
      <c r="I543" t="str">
        <f>IF(ISERROR(VLOOKUP(A543,Veille!$A:$J,6,0)),"",VLOOKUP(A543,Veille!$A:$J,6,0))</f>
        <v/>
      </c>
      <c r="J543" t="str">
        <f>IF(ISERROR(VLOOKUP(A543,Veille!$A:$J,7,0)),"",(VLOOKUP(A543,Veille!$A:$J,7,0)))</f>
        <v/>
      </c>
      <c r="K543" t="str">
        <f>IF(ISERROR(VLOOKUP(A543,Veille!$A:$J,9,0)),"",VLOOKUP(A543,Veille!$A:$J,9,0))</f>
        <v/>
      </c>
      <c r="L543" t="str">
        <f>IF(ISERROR(VLOOKUP(A543,Veille!$A:$J,10,0)),"",VLOOKUP(A543,Veille!$A:$J,10,0))</f>
        <v/>
      </c>
    </row>
    <row r="544" spans="1:12" x14ac:dyDescent="0.25">
      <c r="A544">
        <v>10262</v>
      </c>
      <c r="B544" t="s">
        <v>405</v>
      </c>
      <c r="C544" t="s">
        <v>438</v>
      </c>
      <c r="D544" s="1">
        <v>15.71</v>
      </c>
      <c r="E544" s="1">
        <v>18.86</v>
      </c>
      <c r="F544" s="2">
        <f>IF(ISERROR(VLOOKUP(A544,'Export-tarif-cov-oct-20'!$A:$D,4,0)),"",VLOOKUP(A544,'Export-tarif-cov-oct-20'!$A:$D,4,0))</f>
        <v>12.57</v>
      </c>
      <c r="G544" s="2">
        <f t="shared" si="17"/>
        <v>3.1400000000000006</v>
      </c>
      <c r="H544" s="3">
        <f t="shared" ref="H544:H607" si="18">G544/D544</f>
        <v>0.19987269255251436</v>
      </c>
      <c r="I544" t="str">
        <f>IF(ISERROR(VLOOKUP(A544,Veille!$A:$J,6,0)),"",VLOOKUP(A544,Veille!$A:$J,6,0))</f>
        <v/>
      </c>
      <c r="J544" t="str">
        <f>IF(ISERROR(VLOOKUP(A544,Veille!$A:$J,7,0)),"",(VLOOKUP(A544,Veille!$A:$J,7,0)))</f>
        <v/>
      </c>
      <c r="K544" t="str">
        <f>IF(ISERROR(VLOOKUP(A544,Veille!$A:$J,9,0)),"",VLOOKUP(A544,Veille!$A:$J,9,0))</f>
        <v/>
      </c>
      <c r="L544" t="str">
        <f>IF(ISERROR(VLOOKUP(A544,Veille!$A:$J,10,0)),"",VLOOKUP(A544,Veille!$A:$J,10,0))</f>
        <v/>
      </c>
    </row>
    <row r="545" spans="1:12" x14ac:dyDescent="0.25">
      <c r="A545">
        <v>10264</v>
      </c>
      <c r="B545" t="s">
        <v>405</v>
      </c>
      <c r="C545" t="s">
        <v>439</v>
      </c>
      <c r="D545" s="1">
        <v>24.6</v>
      </c>
      <c r="E545" s="1">
        <v>29.52</v>
      </c>
      <c r="F545" s="2">
        <f>IF(ISERROR(VLOOKUP(A545,'Export-tarif-cov-oct-20'!$A:$D,4,0)),"",VLOOKUP(A545,'Export-tarif-cov-oct-20'!$A:$D,4,0))</f>
        <v>20.12</v>
      </c>
      <c r="G545" s="2">
        <f t="shared" si="17"/>
        <v>4.4800000000000004</v>
      </c>
      <c r="H545" s="3">
        <f t="shared" si="18"/>
        <v>0.1821138211382114</v>
      </c>
      <c r="I545" t="str">
        <f>IF(ISERROR(VLOOKUP(A545,Veille!$A:$J,6,0)),"",VLOOKUP(A545,Veille!$A:$J,6,0))</f>
        <v/>
      </c>
      <c r="J545" t="str">
        <f>IF(ISERROR(VLOOKUP(A545,Veille!$A:$J,7,0)),"",(VLOOKUP(A545,Veille!$A:$J,7,0)))</f>
        <v/>
      </c>
      <c r="K545" t="str">
        <f>IF(ISERROR(VLOOKUP(A545,Veille!$A:$J,9,0)),"",VLOOKUP(A545,Veille!$A:$J,9,0))</f>
        <v/>
      </c>
      <c r="L545" t="str">
        <f>IF(ISERROR(VLOOKUP(A545,Veille!$A:$J,10,0)),"",VLOOKUP(A545,Veille!$A:$J,10,0))</f>
        <v/>
      </c>
    </row>
    <row r="546" spans="1:12" x14ac:dyDescent="0.25">
      <c r="A546">
        <v>11080</v>
      </c>
      <c r="B546" t="s">
        <v>405</v>
      </c>
      <c r="C546" t="s">
        <v>953</v>
      </c>
      <c r="D546" s="1">
        <v>15.71</v>
      </c>
      <c r="E546" s="1">
        <v>18.86</v>
      </c>
      <c r="F546" s="2">
        <f>IF(ISERROR(VLOOKUP(A546,'Export-tarif-cov-oct-20'!$A:$D,4,0)),"",VLOOKUP(A546,'Export-tarif-cov-oct-20'!$A:$D,4,0))</f>
        <v>12.57</v>
      </c>
      <c r="G546" s="2">
        <f t="shared" si="17"/>
        <v>3.1400000000000006</v>
      </c>
      <c r="H546" s="3">
        <f t="shared" si="18"/>
        <v>0.19987269255251436</v>
      </c>
      <c r="I546" t="str">
        <f>IF(ISERROR(VLOOKUP(A546,Veille!$A:$J,6,0)),"",VLOOKUP(A546,Veille!$A:$J,6,0))</f>
        <v/>
      </c>
      <c r="J546" t="str">
        <f>IF(ISERROR(VLOOKUP(A546,Veille!$A:$J,7,0)),"",(VLOOKUP(A546,Veille!$A:$J,7,0)))</f>
        <v/>
      </c>
      <c r="K546" t="str">
        <f>IF(ISERROR(VLOOKUP(A546,Veille!$A:$J,9,0)),"",VLOOKUP(A546,Veille!$A:$J,9,0))</f>
        <v/>
      </c>
      <c r="L546" t="str">
        <f>IF(ISERROR(VLOOKUP(A546,Veille!$A:$J,10,0)),"",VLOOKUP(A546,Veille!$A:$J,10,0))</f>
        <v/>
      </c>
    </row>
    <row r="547" spans="1:12" x14ac:dyDescent="0.25">
      <c r="A547">
        <v>11081</v>
      </c>
      <c r="B547" t="s">
        <v>405</v>
      </c>
      <c r="C547" t="s">
        <v>954</v>
      </c>
      <c r="D547" s="1">
        <v>25.16</v>
      </c>
      <c r="E547" s="1">
        <v>30.2</v>
      </c>
      <c r="F547" s="2">
        <f>IF(ISERROR(VLOOKUP(A547,'Export-tarif-cov-oct-20'!$A:$D,4,0)),"",VLOOKUP(A547,'Export-tarif-cov-oct-20'!$A:$D,4,0))</f>
        <v>20.13</v>
      </c>
      <c r="G547" s="2">
        <f t="shared" si="17"/>
        <v>5.0300000000000011</v>
      </c>
      <c r="H547" s="3">
        <f t="shared" si="18"/>
        <v>0.19992050874403819</v>
      </c>
      <c r="I547" t="str">
        <f>IF(ISERROR(VLOOKUP(A547,Veille!$A:$J,6,0)),"",VLOOKUP(A547,Veille!$A:$J,6,0))</f>
        <v/>
      </c>
      <c r="J547" t="str">
        <f>IF(ISERROR(VLOOKUP(A547,Veille!$A:$J,7,0)),"",(VLOOKUP(A547,Veille!$A:$J,7,0)))</f>
        <v/>
      </c>
      <c r="K547" t="str">
        <f>IF(ISERROR(VLOOKUP(A547,Veille!$A:$J,9,0)),"",VLOOKUP(A547,Veille!$A:$J,9,0))</f>
        <v/>
      </c>
      <c r="L547" t="str">
        <f>IF(ISERROR(VLOOKUP(A547,Veille!$A:$J,10,0)),"",VLOOKUP(A547,Veille!$A:$J,10,0))</f>
        <v/>
      </c>
    </row>
    <row r="548" spans="1:12" x14ac:dyDescent="0.25">
      <c r="A548">
        <v>78352</v>
      </c>
      <c r="B548" t="s">
        <v>405</v>
      </c>
      <c r="C548" t="s">
        <v>1042</v>
      </c>
      <c r="D548" s="1">
        <v>38.69</v>
      </c>
      <c r="E548" s="1">
        <v>46.43</v>
      </c>
      <c r="F548" s="2">
        <f>IF(ISERROR(VLOOKUP(A548,'Export-tarif-cov-oct-20'!$A:$D,4,0)),"",VLOOKUP(A548,'Export-tarif-cov-oct-20'!$A:$D,4,0))</f>
        <v>30.95</v>
      </c>
      <c r="G548" s="2">
        <f t="shared" si="17"/>
        <v>7.7399999999999984</v>
      </c>
      <c r="H548" s="3">
        <f t="shared" si="18"/>
        <v>0.20005169294391312</v>
      </c>
      <c r="I548" t="str">
        <f>IF(ISERROR(VLOOKUP(A548,Veille!$A:$J,6,0)),"",VLOOKUP(A548,Veille!$A:$J,6,0))</f>
        <v/>
      </c>
      <c r="J548" t="str">
        <f>IF(ISERROR(VLOOKUP(A548,Veille!$A:$J,7,0)),"",(VLOOKUP(A548,Veille!$A:$J,7,0)))</f>
        <v/>
      </c>
      <c r="K548" t="str">
        <f>IF(ISERROR(VLOOKUP(A548,Veille!$A:$J,9,0)),"",VLOOKUP(A548,Veille!$A:$J,9,0))</f>
        <v/>
      </c>
      <c r="L548" t="str">
        <f>IF(ISERROR(VLOOKUP(A548,Veille!$A:$J,10,0)),"",VLOOKUP(A548,Veille!$A:$J,10,0))</f>
        <v/>
      </c>
    </row>
    <row r="549" spans="1:12" x14ac:dyDescent="0.25">
      <c r="A549">
        <v>77168</v>
      </c>
      <c r="B549" t="s">
        <v>405</v>
      </c>
      <c r="C549" t="s">
        <v>1043</v>
      </c>
      <c r="D549" s="1">
        <v>54.99</v>
      </c>
      <c r="E549" s="1">
        <v>65.989999999999995</v>
      </c>
      <c r="F549" s="2">
        <f>IF(ISERROR(VLOOKUP(A549,'Export-tarif-cov-oct-20'!$A:$D,4,0)),"",VLOOKUP(A549,'Export-tarif-cov-oct-20'!$A:$D,4,0))</f>
        <v>48.08</v>
      </c>
      <c r="G549" s="2">
        <f t="shared" si="17"/>
        <v>6.9100000000000037</v>
      </c>
      <c r="H549" s="3">
        <f t="shared" si="18"/>
        <v>0.1256592107655938</v>
      </c>
      <c r="I549" t="str">
        <f>IF(ISERROR(VLOOKUP(A549,Veille!$A:$J,6,0)),"",VLOOKUP(A549,Veille!$A:$J,6,0))</f>
        <v/>
      </c>
      <c r="J549" t="str">
        <f>IF(ISERROR(VLOOKUP(A549,Veille!$A:$J,7,0)),"",(VLOOKUP(A549,Veille!$A:$J,7,0)))</f>
        <v/>
      </c>
      <c r="K549" t="str">
        <f>IF(ISERROR(VLOOKUP(A549,Veille!$A:$J,9,0)),"",VLOOKUP(A549,Veille!$A:$J,9,0))</f>
        <v/>
      </c>
      <c r="L549" t="str">
        <f>IF(ISERROR(VLOOKUP(A549,Veille!$A:$J,10,0)),"",VLOOKUP(A549,Veille!$A:$J,10,0))</f>
        <v/>
      </c>
    </row>
    <row r="550" spans="1:12" x14ac:dyDescent="0.25">
      <c r="A550">
        <v>75728</v>
      </c>
      <c r="B550" t="s">
        <v>405</v>
      </c>
      <c r="C550" t="s">
        <v>1044</v>
      </c>
      <c r="D550" s="1">
        <v>25.15</v>
      </c>
      <c r="E550" s="1">
        <v>30.18</v>
      </c>
      <c r="F550" s="2">
        <f>IF(ISERROR(VLOOKUP(A550,'Export-tarif-cov-oct-20'!$A:$D,4,0)),"",VLOOKUP(A550,'Export-tarif-cov-oct-20'!$A:$D,4,0))</f>
        <v>20.12</v>
      </c>
      <c r="G550" s="2">
        <f t="shared" si="17"/>
        <v>5.0299999999999976</v>
      </c>
      <c r="H550" s="3">
        <f t="shared" si="18"/>
        <v>0.19999999999999993</v>
      </c>
      <c r="I550" t="str">
        <f>IF(ISERROR(VLOOKUP(A550,Veille!$A:$J,6,0)),"",VLOOKUP(A550,Veille!$A:$J,6,0))</f>
        <v/>
      </c>
      <c r="J550" t="str">
        <f>IF(ISERROR(VLOOKUP(A550,Veille!$A:$J,7,0)),"",(VLOOKUP(A550,Veille!$A:$J,7,0)))</f>
        <v/>
      </c>
      <c r="K550" t="str">
        <f>IF(ISERROR(VLOOKUP(A550,Veille!$A:$J,9,0)),"",VLOOKUP(A550,Veille!$A:$J,9,0))</f>
        <v/>
      </c>
      <c r="L550" t="str">
        <f>IF(ISERROR(VLOOKUP(A550,Veille!$A:$J,10,0)),"",VLOOKUP(A550,Veille!$A:$J,10,0))</f>
        <v/>
      </c>
    </row>
    <row r="551" spans="1:12" x14ac:dyDescent="0.25">
      <c r="A551">
        <v>75741</v>
      </c>
      <c r="B551" t="s">
        <v>405</v>
      </c>
      <c r="C551" t="s">
        <v>1044</v>
      </c>
      <c r="D551" s="1">
        <v>15.71</v>
      </c>
      <c r="E551" s="1">
        <v>18.86</v>
      </c>
      <c r="F551" s="2">
        <f>IF(ISERROR(VLOOKUP(A551,'Export-tarif-cov-oct-20'!$A:$D,4,0)),"",VLOOKUP(A551,'Export-tarif-cov-oct-20'!$A:$D,4,0))</f>
        <v>12.57</v>
      </c>
      <c r="G551" s="2">
        <f t="shared" si="17"/>
        <v>3.1400000000000006</v>
      </c>
      <c r="H551" s="3">
        <f t="shared" si="18"/>
        <v>0.19987269255251436</v>
      </c>
      <c r="I551" t="str">
        <f>IF(ISERROR(VLOOKUP(A551,Veille!$A:$J,6,0)),"",VLOOKUP(A551,Veille!$A:$J,6,0))</f>
        <v/>
      </c>
      <c r="J551" t="str">
        <f>IF(ISERROR(VLOOKUP(A551,Veille!$A:$J,7,0)),"",(VLOOKUP(A551,Veille!$A:$J,7,0)))</f>
        <v/>
      </c>
      <c r="K551" t="str">
        <f>IF(ISERROR(VLOOKUP(A551,Veille!$A:$J,9,0)),"",VLOOKUP(A551,Veille!$A:$J,9,0))</f>
        <v/>
      </c>
      <c r="L551" t="str">
        <f>IF(ISERROR(VLOOKUP(A551,Veille!$A:$J,10,0)),"",VLOOKUP(A551,Veille!$A:$J,10,0))</f>
        <v/>
      </c>
    </row>
    <row r="552" spans="1:12" x14ac:dyDescent="0.25">
      <c r="A552">
        <v>57074</v>
      </c>
      <c r="B552" t="s">
        <v>405</v>
      </c>
      <c r="C552" t="s">
        <v>1045</v>
      </c>
      <c r="D552" s="1">
        <v>4.92</v>
      </c>
      <c r="E552" s="1">
        <v>5.9</v>
      </c>
      <c r="F552" s="2" t="str">
        <f>IF(ISERROR(VLOOKUP(A552,'Export-tarif-cov-oct-20'!$A:$D,4,0)),"",VLOOKUP(A552,'Export-tarif-cov-oct-20'!$A:$D,4,0))</f>
        <v/>
      </c>
      <c r="G552" s="2">
        <f t="shared" si="17"/>
        <v>0</v>
      </c>
      <c r="H552" s="3">
        <f t="shared" si="18"/>
        <v>0</v>
      </c>
      <c r="I552" t="str">
        <f>IF(ISERROR(VLOOKUP(A552,Veille!$A:$J,6,0)),"",VLOOKUP(A552,Veille!$A:$J,6,0))</f>
        <v/>
      </c>
      <c r="J552" t="str">
        <f>IF(ISERROR(VLOOKUP(A552,Veille!$A:$J,7,0)),"",(VLOOKUP(A552,Veille!$A:$J,7,0)))</f>
        <v/>
      </c>
      <c r="K552" t="str">
        <f>IF(ISERROR(VLOOKUP(A552,Veille!$A:$J,9,0)),"",VLOOKUP(A552,Veille!$A:$J,9,0))</f>
        <v/>
      </c>
      <c r="L552" t="str">
        <f>IF(ISERROR(VLOOKUP(A552,Veille!$A:$J,10,0)),"",VLOOKUP(A552,Veille!$A:$J,10,0))</f>
        <v/>
      </c>
    </row>
    <row r="553" spans="1:12" x14ac:dyDescent="0.25">
      <c r="A553">
        <v>77796</v>
      </c>
      <c r="B553" t="s">
        <v>405</v>
      </c>
      <c r="C553" t="s">
        <v>1046</v>
      </c>
      <c r="D553" s="1">
        <v>38.69</v>
      </c>
      <c r="E553" s="1">
        <v>46.43</v>
      </c>
      <c r="F553" s="2">
        <f>IF(ISERROR(VLOOKUP(A553,'Export-tarif-cov-oct-20'!$A:$D,4,0)),"",VLOOKUP(A553,'Export-tarif-cov-oct-20'!$A:$D,4,0))</f>
        <v>30.95</v>
      </c>
      <c r="G553" s="2">
        <f t="shared" si="17"/>
        <v>7.7399999999999984</v>
      </c>
      <c r="H553" s="3">
        <f t="shared" si="18"/>
        <v>0.20005169294391312</v>
      </c>
      <c r="I553" t="str">
        <f>IF(ISERROR(VLOOKUP(A553,Veille!$A:$J,6,0)),"",VLOOKUP(A553,Veille!$A:$J,6,0))</f>
        <v/>
      </c>
      <c r="J553" t="str">
        <f>IF(ISERROR(VLOOKUP(A553,Veille!$A:$J,7,0)),"",(VLOOKUP(A553,Veille!$A:$J,7,0)))</f>
        <v/>
      </c>
      <c r="K553" t="str">
        <f>IF(ISERROR(VLOOKUP(A553,Veille!$A:$J,9,0)),"",VLOOKUP(A553,Veille!$A:$J,9,0))</f>
        <v/>
      </c>
      <c r="L553" t="str">
        <f>IF(ISERROR(VLOOKUP(A553,Veille!$A:$J,10,0)),"",VLOOKUP(A553,Veille!$A:$J,10,0))</f>
        <v/>
      </c>
    </row>
    <row r="554" spans="1:12" x14ac:dyDescent="0.25">
      <c r="A554">
        <v>77212</v>
      </c>
      <c r="B554" t="s">
        <v>405</v>
      </c>
      <c r="C554" t="s">
        <v>1047</v>
      </c>
      <c r="D554" s="1">
        <v>53.08</v>
      </c>
      <c r="E554" s="1">
        <v>63.69</v>
      </c>
      <c r="F554" s="2">
        <f>IF(ISERROR(VLOOKUP(A554,'Export-tarif-cov-oct-20'!$A:$D,4,0)),"",VLOOKUP(A554,'Export-tarif-cov-oct-20'!$A:$D,4,0))</f>
        <v>48.08</v>
      </c>
      <c r="G554" s="2">
        <f t="shared" si="17"/>
        <v>5</v>
      </c>
      <c r="H554" s="3">
        <f t="shared" si="18"/>
        <v>9.4197437829691033E-2</v>
      </c>
      <c r="I554" t="str">
        <f>IF(ISERROR(VLOOKUP(A554,Veille!$A:$J,6,0)),"",VLOOKUP(A554,Veille!$A:$J,6,0))</f>
        <v/>
      </c>
      <c r="J554" t="str">
        <f>IF(ISERROR(VLOOKUP(A554,Veille!$A:$J,7,0)),"",(VLOOKUP(A554,Veille!$A:$J,7,0)))</f>
        <v/>
      </c>
      <c r="K554" t="str">
        <f>IF(ISERROR(VLOOKUP(A554,Veille!$A:$J,9,0)),"",VLOOKUP(A554,Veille!$A:$J,9,0))</f>
        <v/>
      </c>
      <c r="L554" t="str">
        <f>IF(ISERROR(VLOOKUP(A554,Veille!$A:$J,10,0)),"",VLOOKUP(A554,Veille!$A:$J,10,0))</f>
        <v/>
      </c>
    </row>
    <row r="555" spans="1:12" x14ac:dyDescent="0.25">
      <c r="A555">
        <v>58726</v>
      </c>
      <c r="B555" t="s">
        <v>405</v>
      </c>
      <c r="C555" t="s">
        <v>1048</v>
      </c>
      <c r="D555" s="1">
        <v>5.09</v>
      </c>
      <c r="E555" s="1">
        <v>6.11</v>
      </c>
      <c r="F555" s="2" t="str">
        <f>IF(ISERROR(VLOOKUP(A555,'Export-tarif-cov-oct-20'!$A:$D,4,0)),"",VLOOKUP(A555,'Export-tarif-cov-oct-20'!$A:$D,4,0))</f>
        <v/>
      </c>
      <c r="G555" s="2">
        <f t="shared" si="17"/>
        <v>0</v>
      </c>
      <c r="H555" s="3">
        <f t="shared" si="18"/>
        <v>0</v>
      </c>
      <c r="I555" t="str">
        <f>IF(ISERROR(VLOOKUP(A555,Veille!$A:$J,6,0)),"",VLOOKUP(A555,Veille!$A:$J,6,0))</f>
        <v/>
      </c>
      <c r="J555" t="str">
        <f>IF(ISERROR(VLOOKUP(A555,Veille!$A:$J,7,0)),"",(VLOOKUP(A555,Veille!$A:$J,7,0)))</f>
        <v/>
      </c>
      <c r="K555" t="str">
        <f>IF(ISERROR(VLOOKUP(A555,Veille!$A:$J,9,0)),"",VLOOKUP(A555,Veille!$A:$J,9,0))</f>
        <v/>
      </c>
      <c r="L555" t="str">
        <f>IF(ISERROR(VLOOKUP(A555,Veille!$A:$J,10,0)),"",VLOOKUP(A555,Veille!$A:$J,10,0))</f>
        <v/>
      </c>
    </row>
    <row r="556" spans="1:12" x14ac:dyDescent="0.25">
      <c r="A556">
        <v>75664</v>
      </c>
      <c r="B556" t="s">
        <v>405</v>
      </c>
      <c r="C556" t="s">
        <v>1048</v>
      </c>
      <c r="D556" s="1">
        <v>25.15</v>
      </c>
      <c r="E556" s="1">
        <v>30.18</v>
      </c>
      <c r="F556" s="2">
        <f>IF(ISERROR(VLOOKUP(A556,'Export-tarif-cov-oct-20'!$A:$D,4,0)),"",VLOOKUP(A556,'Export-tarif-cov-oct-20'!$A:$D,4,0))</f>
        <v>20.12</v>
      </c>
      <c r="G556" s="2">
        <f t="shared" si="17"/>
        <v>5.0299999999999976</v>
      </c>
      <c r="H556" s="3">
        <f t="shared" si="18"/>
        <v>0.19999999999999993</v>
      </c>
      <c r="I556" t="str">
        <f>IF(ISERROR(VLOOKUP(A556,Veille!$A:$J,6,0)),"",VLOOKUP(A556,Veille!$A:$J,6,0))</f>
        <v/>
      </c>
      <c r="J556" t="str">
        <f>IF(ISERROR(VLOOKUP(A556,Veille!$A:$J,7,0)),"",(VLOOKUP(A556,Veille!$A:$J,7,0)))</f>
        <v/>
      </c>
      <c r="K556" t="str">
        <f>IF(ISERROR(VLOOKUP(A556,Veille!$A:$J,9,0)),"",VLOOKUP(A556,Veille!$A:$J,9,0))</f>
        <v/>
      </c>
      <c r="L556" t="str">
        <f>IF(ISERROR(VLOOKUP(A556,Veille!$A:$J,10,0)),"",VLOOKUP(A556,Veille!$A:$J,10,0))</f>
        <v/>
      </c>
    </row>
    <row r="557" spans="1:12" x14ac:dyDescent="0.25">
      <c r="A557">
        <v>78219</v>
      </c>
      <c r="B557" t="s">
        <v>405</v>
      </c>
      <c r="C557" t="s">
        <v>1048</v>
      </c>
      <c r="D557" s="1">
        <v>15.71</v>
      </c>
      <c r="E557" s="1">
        <v>18.86</v>
      </c>
      <c r="F557" s="2">
        <f>IF(ISERROR(VLOOKUP(A557,'Export-tarif-cov-oct-20'!$A:$D,4,0)),"",VLOOKUP(A557,'Export-tarif-cov-oct-20'!$A:$D,4,0))</f>
        <v>12.57</v>
      </c>
      <c r="G557" s="2">
        <f t="shared" si="17"/>
        <v>3.1400000000000006</v>
      </c>
      <c r="H557" s="3">
        <f t="shared" si="18"/>
        <v>0.19987269255251436</v>
      </c>
      <c r="I557" t="str">
        <f>IF(ISERROR(VLOOKUP(A557,Veille!$A:$J,6,0)),"",VLOOKUP(A557,Veille!$A:$J,6,0))</f>
        <v/>
      </c>
      <c r="J557" t="str">
        <f>IF(ISERROR(VLOOKUP(A557,Veille!$A:$J,7,0)),"",(VLOOKUP(A557,Veille!$A:$J,7,0)))</f>
        <v/>
      </c>
      <c r="K557" t="str">
        <f>IF(ISERROR(VLOOKUP(A557,Veille!$A:$J,9,0)),"",VLOOKUP(A557,Veille!$A:$J,9,0))</f>
        <v/>
      </c>
      <c r="L557" t="str">
        <f>IF(ISERROR(VLOOKUP(A557,Veille!$A:$J,10,0)),"",VLOOKUP(A557,Veille!$A:$J,10,0))</f>
        <v/>
      </c>
    </row>
    <row r="558" spans="1:12" x14ac:dyDescent="0.25">
      <c r="A558">
        <v>12607</v>
      </c>
      <c r="B558" t="s">
        <v>405</v>
      </c>
      <c r="C558" t="s">
        <v>440</v>
      </c>
      <c r="D558" s="1">
        <v>25.15</v>
      </c>
      <c r="E558" s="1">
        <v>30.18</v>
      </c>
      <c r="F558" s="2">
        <f>IF(ISERROR(VLOOKUP(A558,'Export-tarif-cov-oct-20'!$A:$D,4,0)),"",VLOOKUP(A558,'Export-tarif-cov-oct-20'!$A:$D,4,0))</f>
        <v>20.12</v>
      </c>
      <c r="G558" s="2">
        <f t="shared" si="17"/>
        <v>5.0299999999999976</v>
      </c>
      <c r="H558" s="3">
        <f t="shared" si="18"/>
        <v>0.19999999999999993</v>
      </c>
      <c r="I558" t="str">
        <f>IF(ISERROR(VLOOKUP(A558,Veille!$A:$J,6,0)),"",VLOOKUP(A558,Veille!$A:$J,6,0))</f>
        <v/>
      </c>
      <c r="J558" t="str">
        <f>IF(ISERROR(VLOOKUP(A558,Veille!$A:$J,7,0)),"",(VLOOKUP(A558,Veille!$A:$J,7,0)))</f>
        <v/>
      </c>
      <c r="K558" t="str">
        <f>IF(ISERROR(VLOOKUP(A558,Veille!$A:$J,9,0)),"",VLOOKUP(A558,Veille!$A:$J,9,0))</f>
        <v/>
      </c>
      <c r="L558" t="str">
        <f>IF(ISERROR(VLOOKUP(A558,Veille!$A:$J,10,0)),"",VLOOKUP(A558,Veille!$A:$J,10,0))</f>
        <v/>
      </c>
    </row>
    <row r="559" spans="1:12" x14ac:dyDescent="0.25">
      <c r="A559">
        <v>12608</v>
      </c>
      <c r="B559" t="s">
        <v>405</v>
      </c>
      <c r="C559" t="s">
        <v>441</v>
      </c>
      <c r="D559" s="1">
        <v>25.15</v>
      </c>
      <c r="E559" s="1">
        <v>30.18</v>
      </c>
      <c r="F559" s="2">
        <f>IF(ISERROR(VLOOKUP(A559,'Export-tarif-cov-oct-20'!$A:$D,4,0)),"",VLOOKUP(A559,'Export-tarif-cov-oct-20'!$A:$D,4,0))</f>
        <v>20.12</v>
      </c>
      <c r="G559" s="2">
        <f t="shared" si="17"/>
        <v>5.0299999999999976</v>
      </c>
      <c r="H559" s="3">
        <f t="shared" si="18"/>
        <v>0.19999999999999993</v>
      </c>
      <c r="I559" t="str">
        <f>IF(ISERROR(VLOOKUP(A559,Veille!$A:$J,6,0)),"",VLOOKUP(A559,Veille!$A:$J,6,0))</f>
        <v/>
      </c>
      <c r="J559" t="str">
        <f>IF(ISERROR(VLOOKUP(A559,Veille!$A:$J,7,0)),"",(VLOOKUP(A559,Veille!$A:$J,7,0)))</f>
        <v/>
      </c>
      <c r="K559" t="str">
        <f>IF(ISERROR(VLOOKUP(A559,Veille!$A:$J,9,0)),"",VLOOKUP(A559,Veille!$A:$J,9,0))</f>
        <v/>
      </c>
      <c r="L559" t="str">
        <f>IF(ISERROR(VLOOKUP(A559,Veille!$A:$J,10,0)),"",VLOOKUP(A559,Veille!$A:$J,10,0))</f>
        <v/>
      </c>
    </row>
    <row r="560" spans="1:12" x14ac:dyDescent="0.25">
      <c r="A560">
        <v>11161</v>
      </c>
      <c r="B560" t="s">
        <v>405</v>
      </c>
      <c r="C560" t="s">
        <v>1049</v>
      </c>
      <c r="D560" s="1">
        <v>4.92</v>
      </c>
      <c r="E560" s="1">
        <v>5.9</v>
      </c>
      <c r="F560" s="2">
        <f>IF(ISERROR(VLOOKUP(A560,'Export-tarif-cov-oct-20'!$A:$D,4,0)),"",VLOOKUP(A560,'Export-tarif-cov-oct-20'!$A:$D,4,0))</f>
        <v>4.07</v>
      </c>
      <c r="G560" s="2">
        <f t="shared" si="17"/>
        <v>0.84999999999999964</v>
      </c>
      <c r="H560" s="3">
        <f t="shared" si="18"/>
        <v>0.17276422764227636</v>
      </c>
      <c r="I560" t="str">
        <f>IF(ISERROR(VLOOKUP(A560,Veille!$A:$J,6,0)),"",VLOOKUP(A560,Veille!$A:$J,6,0))</f>
        <v/>
      </c>
      <c r="J560" t="str">
        <f>IF(ISERROR(VLOOKUP(A560,Veille!$A:$J,7,0)),"",(VLOOKUP(A560,Veille!$A:$J,7,0)))</f>
        <v/>
      </c>
      <c r="K560" t="str">
        <f>IF(ISERROR(VLOOKUP(A560,Veille!$A:$J,9,0)),"",VLOOKUP(A560,Veille!$A:$J,9,0))</f>
        <v/>
      </c>
      <c r="L560" t="str">
        <f>IF(ISERROR(VLOOKUP(A560,Veille!$A:$J,10,0)),"",VLOOKUP(A560,Veille!$A:$J,10,0))</f>
        <v/>
      </c>
    </row>
    <row r="561" spans="1:12" x14ac:dyDescent="0.25">
      <c r="A561">
        <v>10368</v>
      </c>
      <c r="B561" t="s">
        <v>405</v>
      </c>
      <c r="C561" t="s">
        <v>1050</v>
      </c>
      <c r="D561" s="1">
        <v>15.71</v>
      </c>
      <c r="E561" s="1">
        <v>18.86</v>
      </c>
      <c r="F561" s="2">
        <f>IF(ISERROR(VLOOKUP(A561,'Export-tarif-cov-oct-20'!$A:$D,4,0)),"",VLOOKUP(A561,'Export-tarif-cov-oct-20'!$A:$D,4,0))</f>
        <v>12.57</v>
      </c>
      <c r="G561" s="2">
        <f t="shared" si="17"/>
        <v>3.1400000000000006</v>
      </c>
      <c r="H561" s="3">
        <f t="shared" si="18"/>
        <v>0.19987269255251436</v>
      </c>
      <c r="I561" t="str">
        <f>IF(ISERROR(VLOOKUP(A561,Veille!$A:$J,6,0)),"",VLOOKUP(A561,Veille!$A:$J,6,0))</f>
        <v/>
      </c>
      <c r="J561" t="str">
        <f>IF(ISERROR(VLOOKUP(A561,Veille!$A:$J,7,0)),"",(VLOOKUP(A561,Veille!$A:$J,7,0)))</f>
        <v/>
      </c>
      <c r="K561" t="str">
        <f>IF(ISERROR(VLOOKUP(A561,Veille!$A:$J,9,0)),"",VLOOKUP(A561,Veille!$A:$J,9,0))</f>
        <v/>
      </c>
      <c r="L561" t="str">
        <f>IF(ISERROR(VLOOKUP(A561,Veille!$A:$J,10,0)),"",VLOOKUP(A561,Veille!$A:$J,10,0))</f>
        <v/>
      </c>
    </row>
    <row r="562" spans="1:12" x14ac:dyDescent="0.25">
      <c r="A562">
        <v>10365</v>
      </c>
      <c r="B562" t="s">
        <v>405</v>
      </c>
      <c r="C562" t="s">
        <v>1051</v>
      </c>
      <c r="D562" s="1">
        <v>53.08</v>
      </c>
      <c r="E562" s="1">
        <v>63.69</v>
      </c>
      <c r="F562" s="2">
        <f>IF(ISERROR(VLOOKUP(A562,'Export-tarif-cov-oct-20'!$A:$D,4,0)),"",VLOOKUP(A562,'Export-tarif-cov-oct-20'!$A:$D,4,0))</f>
        <v>48.08</v>
      </c>
      <c r="G562" s="2">
        <f t="shared" si="17"/>
        <v>5</v>
      </c>
      <c r="H562" s="3">
        <f t="shared" si="18"/>
        <v>9.4197437829691033E-2</v>
      </c>
      <c r="I562" t="str">
        <f>IF(ISERROR(VLOOKUP(A562,Veille!$A:$J,6,0)),"",VLOOKUP(A562,Veille!$A:$J,6,0))</f>
        <v/>
      </c>
      <c r="J562" t="str">
        <f>IF(ISERROR(VLOOKUP(A562,Veille!$A:$J,7,0)),"",(VLOOKUP(A562,Veille!$A:$J,7,0)))</f>
        <v/>
      </c>
      <c r="K562" t="str">
        <f>IF(ISERROR(VLOOKUP(A562,Veille!$A:$J,9,0)),"",VLOOKUP(A562,Veille!$A:$J,9,0))</f>
        <v/>
      </c>
      <c r="L562" t="str">
        <f>IF(ISERROR(VLOOKUP(A562,Veille!$A:$J,10,0)),"",VLOOKUP(A562,Veille!$A:$J,10,0))</f>
        <v/>
      </c>
    </row>
    <row r="563" spans="1:12" x14ac:dyDescent="0.25">
      <c r="A563">
        <v>10366</v>
      </c>
      <c r="B563" t="s">
        <v>405</v>
      </c>
      <c r="C563" t="s">
        <v>1052</v>
      </c>
      <c r="D563" s="1">
        <v>25.15</v>
      </c>
      <c r="E563" s="1">
        <v>30.18</v>
      </c>
      <c r="F563" s="2">
        <f>IF(ISERROR(VLOOKUP(A563,'Export-tarif-cov-oct-20'!$A:$D,4,0)),"",VLOOKUP(A563,'Export-tarif-cov-oct-20'!$A:$D,4,0))</f>
        <v>20.12</v>
      </c>
      <c r="G563" s="2">
        <f t="shared" si="17"/>
        <v>5.0299999999999976</v>
      </c>
      <c r="H563" s="3">
        <f t="shared" si="18"/>
        <v>0.19999999999999993</v>
      </c>
      <c r="I563" t="str">
        <f>IF(ISERROR(VLOOKUP(A563,Veille!$A:$J,6,0)),"",VLOOKUP(A563,Veille!$A:$J,6,0))</f>
        <v/>
      </c>
      <c r="J563" t="str">
        <f>IF(ISERROR(VLOOKUP(A563,Veille!$A:$J,7,0)),"",(VLOOKUP(A563,Veille!$A:$J,7,0)))</f>
        <v/>
      </c>
      <c r="K563" t="str">
        <f>IF(ISERROR(VLOOKUP(A563,Veille!$A:$J,9,0)),"",VLOOKUP(A563,Veille!$A:$J,9,0))</f>
        <v/>
      </c>
      <c r="L563" t="str">
        <f>IF(ISERROR(VLOOKUP(A563,Veille!$A:$J,10,0)),"",VLOOKUP(A563,Veille!$A:$J,10,0))</f>
        <v/>
      </c>
    </row>
    <row r="564" spans="1:12" x14ac:dyDescent="0.25">
      <c r="A564">
        <v>76364</v>
      </c>
      <c r="B564" t="s">
        <v>405</v>
      </c>
      <c r="C564" t="s">
        <v>1053</v>
      </c>
      <c r="D564" s="1">
        <v>25.15</v>
      </c>
      <c r="E564" s="1">
        <v>30.18</v>
      </c>
      <c r="F564" s="2">
        <f>IF(ISERROR(VLOOKUP(A564,'Export-tarif-cov-oct-20'!$A:$D,4,0)),"",VLOOKUP(A564,'Export-tarif-cov-oct-20'!$A:$D,4,0))</f>
        <v>20.12</v>
      </c>
      <c r="G564" s="2">
        <f t="shared" si="17"/>
        <v>5.0299999999999976</v>
      </c>
      <c r="H564" s="3">
        <f t="shared" si="18"/>
        <v>0.19999999999999993</v>
      </c>
      <c r="I564" t="str">
        <f>IF(ISERROR(VLOOKUP(A564,Veille!$A:$J,6,0)),"",VLOOKUP(A564,Veille!$A:$J,6,0))</f>
        <v/>
      </c>
      <c r="J564" t="str">
        <f>IF(ISERROR(VLOOKUP(A564,Veille!$A:$J,7,0)),"",(VLOOKUP(A564,Veille!$A:$J,7,0)))</f>
        <v/>
      </c>
      <c r="K564" t="str">
        <f>IF(ISERROR(VLOOKUP(A564,Veille!$A:$J,9,0)),"",VLOOKUP(A564,Veille!$A:$J,9,0))</f>
        <v/>
      </c>
      <c r="L564" t="str">
        <f>IF(ISERROR(VLOOKUP(A564,Veille!$A:$J,10,0)),"",VLOOKUP(A564,Veille!$A:$J,10,0))</f>
        <v/>
      </c>
    </row>
    <row r="565" spans="1:12" x14ac:dyDescent="0.25">
      <c r="A565">
        <v>76728</v>
      </c>
      <c r="B565" t="s">
        <v>405</v>
      </c>
      <c r="C565" t="s">
        <v>1053</v>
      </c>
      <c r="D565" s="1">
        <v>15.71</v>
      </c>
      <c r="E565" s="1">
        <v>18.86</v>
      </c>
      <c r="F565" s="2">
        <f>IF(ISERROR(VLOOKUP(A565,'Export-tarif-cov-oct-20'!$A:$D,4,0)),"",VLOOKUP(A565,'Export-tarif-cov-oct-20'!$A:$D,4,0))</f>
        <v>12.57</v>
      </c>
      <c r="G565" s="2">
        <f t="shared" si="17"/>
        <v>3.1400000000000006</v>
      </c>
      <c r="H565" s="3">
        <f t="shared" si="18"/>
        <v>0.19987269255251436</v>
      </c>
      <c r="I565" t="str">
        <f>IF(ISERROR(VLOOKUP(A565,Veille!$A:$J,6,0)),"",VLOOKUP(A565,Veille!$A:$J,6,0))</f>
        <v/>
      </c>
      <c r="J565" t="str">
        <f>IF(ISERROR(VLOOKUP(A565,Veille!$A:$J,7,0)),"",(VLOOKUP(A565,Veille!$A:$J,7,0)))</f>
        <v/>
      </c>
      <c r="K565" t="str">
        <f>IF(ISERROR(VLOOKUP(A565,Veille!$A:$J,9,0)),"",VLOOKUP(A565,Veille!$A:$J,9,0))</f>
        <v/>
      </c>
      <c r="L565" t="str">
        <f>IF(ISERROR(VLOOKUP(A565,Veille!$A:$J,10,0)),"",VLOOKUP(A565,Veille!$A:$J,10,0))</f>
        <v/>
      </c>
    </row>
    <row r="566" spans="1:12" x14ac:dyDescent="0.25">
      <c r="A566">
        <v>77208</v>
      </c>
      <c r="B566" t="s">
        <v>405</v>
      </c>
      <c r="C566" t="s">
        <v>1054</v>
      </c>
      <c r="D566" s="1">
        <v>53.08</v>
      </c>
      <c r="E566" s="1">
        <v>63.69</v>
      </c>
      <c r="F566" s="2">
        <f>IF(ISERROR(VLOOKUP(A566,'Export-tarif-cov-oct-20'!$A:$D,4,0)),"",VLOOKUP(A566,'Export-tarif-cov-oct-20'!$A:$D,4,0))</f>
        <v>48.08</v>
      </c>
      <c r="G566" s="2">
        <f t="shared" si="17"/>
        <v>5</v>
      </c>
      <c r="H566" s="3">
        <f t="shared" si="18"/>
        <v>9.4197437829691033E-2</v>
      </c>
      <c r="I566" t="str">
        <f>IF(ISERROR(VLOOKUP(A566,Veille!$A:$J,6,0)),"",VLOOKUP(A566,Veille!$A:$J,6,0))</f>
        <v/>
      </c>
      <c r="J566" t="str">
        <f>IF(ISERROR(VLOOKUP(A566,Veille!$A:$J,7,0)),"",(VLOOKUP(A566,Veille!$A:$J,7,0)))</f>
        <v/>
      </c>
      <c r="K566" t="str">
        <f>IF(ISERROR(VLOOKUP(A566,Veille!$A:$J,9,0)),"",VLOOKUP(A566,Veille!$A:$J,9,0))</f>
        <v/>
      </c>
      <c r="L566" t="str">
        <f>IF(ISERROR(VLOOKUP(A566,Veille!$A:$J,10,0)),"",VLOOKUP(A566,Veille!$A:$J,10,0))</f>
        <v/>
      </c>
    </row>
    <row r="567" spans="1:12" x14ac:dyDescent="0.25">
      <c r="A567">
        <v>75683</v>
      </c>
      <c r="B567" t="s">
        <v>405</v>
      </c>
      <c r="C567" t="s">
        <v>442</v>
      </c>
      <c r="D567" s="1">
        <v>21.67</v>
      </c>
      <c r="E567" s="1">
        <v>26</v>
      </c>
      <c r="F567" s="2">
        <f>IF(ISERROR(VLOOKUP(A567,'Export-tarif-cov-oct-20'!$A:$D,4,0)),"",VLOOKUP(A567,'Export-tarif-cov-oct-20'!$A:$D,4,0))</f>
        <v>19.43</v>
      </c>
      <c r="G567" s="2">
        <f t="shared" si="17"/>
        <v>2.240000000000002</v>
      </c>
      <c r="H567" s="3">
        <f t="shared" si="18"/>
        <v>0.10336871250576843</v>
      </c>
      <c r="I567" t="str">
        <f>IF(ISERROR(VLOOKUP(A567,Veille!$A:$J,6,0)),"",VLOOKUP(A567,Veille!$A:$J,6,0))</f>
        <v/>
      </c>
      <c r="J567" t="str">
        <f>IF(ISERROR(VLOOKUP(A567,Veille!$A:$J,7,0)),"",(VLOOKUP(A567,Veille!$A:$J,7,0)))</f>
        <v/>
      </c>
      <c r="K567" t="str">
        <f>IF(ISERROR(VLOOKUP(A567,Veille!$A:$J,9,0)),"",VLOOKUP(A567,Veille!$A:$J,9,0))</f>
        <v/>
      </c>
      <c r="L567" t="str">
        <f>IF(ISERROR(VLOOKUP(A567,Veille!$A:$J,10,0)),"",VLOOKUP(A567,Veille!$A:$J,10,0))</f>
        <v/>
      </c>
    </row>
    <row r="568" spans="1:12" x14ac:dyDescent="0.25">
      <c r="A568">
        <v>52382</v>
      </c>
      <c r="B568" t="s">
        <v>405</v>
      </c>
      <c r="C568" t="s">
        <v>443</v>
      </c>
      <c r="D568" s="1">
        <v>47.49</v>
      </c>
      <c r="E568" s="1">
        <v>56.99</v>
      </c>
      <c r="F568" s="2">
        <f>IF(ISERROR(VLOOKUP(A568,'Export-tarif-cov-oct-20'!$A:$D,4,0)),"",VLOOKUP(A568,'Export-tarif-cov-oct-20'!$A:$D,4,0))</f>
        <v>44.18</v>
      </c>
      <c r="G568" s="2">
        <f t="shared" si="17"/>
        <v>3.3100000000000023</v>
      </c>
      <c r="H568" s="3">
        <f t="shared" si="18"/>
        <v>6.9698883975573847E-2</v>
      </c>
      <c r="I568" t="str">
        <f>IF(ISERROR(VLOOKUP(A568,Veille!$A:$J,6,0)),"",VLOOKUP(A568,Veille!$A:$J,6,0))</f>
        <v/>
      </c>
      <c r="J568" t="str">
        <f>IF(ISERROR(VLOOKUP(A568,Veille!$A:$J,7,0)),"",(VLOOKUP(A568,Veille!$A:$J,7,0)))</f>
        <v/>
      </c>
      <c r="K568" t="str">
        <f>IF(ISERROR(VLOOKUP(A568,Veille!$A:$J,9,0)),"",VLOOKUP(A568,Veille!$A:$J,9,0))</f>
        <v/>
      </c>
      <c r="L568" t="str">
        <f>IF(ISERROR(VLOOKUP(A568,Veille!$A:$J,10,0)),"",VLOOKUP(A568,Veille!$A:$J,10,0))</f>
        <v/>
      </c>
    </row>
    <row r="569" spans="1:12" x14ac:dyDescent="0.25">
      <c r="A569">
        <v>52067</v>
      </c>
      <c r="B569" t="s">
        <v>405</v>
      </c>
      <c r="C569" t="s">
        <v>444</v>
      </c>
      <c r="D569" s="1">
        <v>18.04</v>
      </c>
      <c r="E569" s="1">
        <v>21.65</v>
      </c>
      <c r="F569" s="2">
        <f>IF(ISERROR(VLOOKUP(A569,'Export-tarif-cov-oct-20'!$A:$D,4,0)),"",VLOOKUP(A569,'Export-tarif-cov-oct-20'!$A:$D,4,0))</f>
        <v>14.43</v>
      </c>
      <c r="G569" s="2">
        <f t="shared" si="17"/>
        <v>3.6099999999999994</v>
      </c>
      <c r="H569" s="3">
        <f t="shared" si="18"/>
        <v>0.20011086474501105</v>
      </c>
      <c r="I569" t="str">
        <f>IF(ISERROR(VLOOKUP(A569,Veille!$A:$J,6,0)),"",VLOOKUP(A569,Veille!$A:$J,6,0))</f>
        <v/>
      </c>
      <c r="J569" t="str">
        <f>IF(ISERROR(VLOOKUP(A569,Veille!$A:$J,7,0)),"",(VLOOKUP(A569,Veille!$A:$J,7,0)))</f>
        <v/>
      </c>
      <c r="K569" t="str">
        <f>IF(ISERROR(VLOOKUP(A569,Veille!$A:$J,9,0)),"",VLOOKUP(A569,Veille!$A:$J,9,0))</f>
        <v/>
      </c>
      <c r="L569" t="str">
        <f>IF(ISERROR(VLOOKUP(A569,Veille!$A:$J,10,0)),"",VLOOKUP(A569,Veille!$A:$J,10,0))</f>
        <v/>
      </c>
    </row>
    <row r="570" spans="1:12" x14ac:dyDescent="0.25">
      <c r="A570">
        <v>52071</v>
      </c>
      <c r="B570" t="s">
        <v>405</v>
      </c>
      <c r="C570" t="s">
        <v>445</v>
      </c>
      <c r="D570" s="1">
        <v>47.49</v>
      </c>
      <c r="E570" s="1">
        <v>56.99</v>
      </c>
      <c r="F570" s="2">
        <f>IF(ISERROR(VLOOKUP(A570,'Export-tarif-cov-oct-20'!$A:$D,4,0)),"",VLOOKUP(A570,'Export-tarif-cov-oct-20'!$A:$D,4,0))</f>
        <v>47.03</v>
      </c>
      <c r="G570" s="2">
        <f t="shared" si="17"/>
        <v>0.46000000000000085</v>
      </c>
      <c r="H570" s="3">
        <f t="shared" si="18"/>
        <v>9.686249736786709E-3</v>
      </c>
      <c r="I570" t="str">
        <f>IF(ISERROR(VLOOKUP(A570,Veille!$A:$J,6,0)),"",VLOOKUP(A570,Veille!$A:$J,6,0))</f>
        <v/>
      </c>
      <c r="J570" t="str">
        <f>IF(ISERROR(VLOOKUP(A570,Veille!$A:$J,7,0)),"",(VLOOKUP(A570,Veille!$A:$J,7,0)))</f>
        <v/>
      </c>
      <c r="K570" t="str">
        <f>IF(ISERROR(VLOOKUP(A570,Veille!$A:$J,9,0)),"",VLOOKUP(A570,Veille!$A:$J,9,0))</f>
        <v/>
      </c>
      <c r="L570" t="str">
        <f>IF(ISERROR(VLOOKUP(A570,Veille!$A:$J,10,0)),"",VLOOKUP(A570,Veille!$A:$J,10,0))</f>
        <v/>
      </c>
    </row>
    <row r="571" spans="1:12" x14ac:dyDescent="0.25">
      <c r="A571">
        <v>51788</v>
      </c>
      <c r="B571" t="s">
        <v>405</v>
      </c>
      <c r="C571" t="s">
        <v>446</v>
      </c>
      <c r="D571" s="1">
        <v>18.36</v>
      </c>
      <c r="E571" s="1">
        <v>22.04</v>
      </c>
      <c r="F571" s="2">
        <f>IF(ISERROR(VLOOKUP(A571,'Export-tarif-cov-oct-20'!$A:$D,4,0)),"",VLOOKUP(A571,'Export-tarif-cov-oct-20'!$A:$D,4,0))</f>
        <v>14.69</v>
      </c>
      <c r="G571" s="2">
        <f t="shared" si="17"/>
        <v>3.67</v>
      </c>
      <c r="H571" s="3">
        <f t="shared" si="18"/>
        <v>0.19989106753812635</v>
      </c>
      <c r="I571" t="str">
        <f>IF(ISERROR(VLOOKUP(A571,Veille!$A:$J,6,0)),"",VLOOKUP(A571,Veille!$A:$J,6,0))</f>
        <v/>
      </c>
      <c r="J571" t="str">
        <f>IF(ISERROR(VLOOKUP(A571,Veille!$A:$J,7,0)),"",(VLOOKUP(A571,Veille!$A:$J,7,0)))</f>
        <v/>
      </c>
      <c r="K571" t="str">
        <f>IF(ISERROR(VLOOKUP(A571,Veille!$A:$J,9,0)),"",VLOOKUP(A571,Veille!$A:$J,9,0))</f>
        <v/>
      </c>
      <c r="L571" t="str">
        <f>IF(ISERROR(VLOOKUP(A571,Veille!$A:$J,10,0)),"",VLOOKUP(A571,Veille!$A:$J,10,0))</f>
        <v/>
      </c>
    </row>
    <row r="572" spans="1:12" x14ac:dyDescent="0.25">
      <c r="A572">
        <v>52215</v>
      </c>
      <c r="B572" t="s">
        <v>405</v>
      </c>
      <c r="C572" t="s">
        <v>447</v>
      </c>
      <c r="D572" s="1">
        <v>18.39</v>
      </c>
      <c r="E572" s="1">
        <v>22.07</v>
      </c>
      <c r="F572" s="2">
        <f>IF(ISERROR(VLOOKUP(A572,'Export-tarif-cov-oct-20'!$A:$D,4,0)),"",VLOOKUP(A572,'Export-tarif-cov-oct-20'!$A:$D,4,0))</f>
        <v>14.71</v>
      </c>
      <c r="G572" s="2">
        <f t="shared" si="17"/>
        <v>3.6799999999999997</v>
      </c>
      <c r="H572" s="3">
        <f t="shared" si="18"/>
        <v>0.20010875475802065</v>
      </c>
      <c r="I572" t="str">
        <f>IF(ISERROR(VLOOKUP(A572,Veille!$A:$J,6,0)),"",VLOOKUP(A572,Veille!$A:$J,6,0))</f>
        <v/>
      </c>
      <c r="J572" t="str">
        <f>IF(ISERROR(VLOOKUP(A572,Veille!$A:$J,7,0)),"",(VLOOKUP(A572,Veille!$A:$J,7,0)))</f>
        <v/>
      </c>
      <c r="K572" t="str">
        <f>IF(ISERROR(VLOOKUP(A572,Veille!$A:$J,9,0)),"",VLOOKUP(A572,Veille!$A:$J,9,0))</f>
        <v/>
      </c>
      <c r="L572" t="str">
        <f>IF(ISERROR(VLOOKUP(A572,Veille!$A:$J,10,0)),"",VLOOKUP(A572,Veille!$A:$J,10,0))</f>
        <v/>
      </c>
    </row>
    <row r="573" spans="1:12" x14ac:dyDescent="0.25">
      <c r="A573">
        <v>52378</v>
      </c>
      <c r="B573" t="s">
        <v>405</v>
      </c>
      <c r="C573" t="s">
        <v>448</v>
      </c>
      <c r="D573" s="1">
        <v>33.729999999999997</v>
      </c>
      <c r="E573" s="1">
        <v>40.47</v>
      </c>
      <c r="F573" s="2">
        <f>IF(ISERROR(VLOOKUP(A573,'Export-tarif-cov-oct-20'!$A:$D,4,0)),"",VLOOKUP(A573,'Export-tarif-cov-oct-20'!$A:$D,4,0))</f>
        <v>26.98</v>
      </c>
      <c r="G573" s="2">
        <f t="shared" si="17"/>
        <v>6.7499999999999964</v>
      </c>
      <c r="H573" s="3">
        <f t="shared" si="18"/>
        <v>0.20011858879335895</v>
      </c>
      <c r="I573" t="str">
        <f>IF(ISERROR(VLOOKUP(A573,Veille!$A:$J,6,0)),"",VLOOKUP(A573,Veille!$A:$J,6,0))</f>
        <v/>
      </c>
      <c r="J573" t="str">
        <f>IF(ISERROR(VLOOKUP(A573,Veille!$A:$J,7,0)),"",(VLOOKUP(A573,Veille!$A:$J,7,0)))</f>
        <v/>
      </c>
      <c r="K573" t="str">
        <f>IF(ISERROR(VLOOKUP(A573,Veille!$A:$J,9,0)),"",VLOOKUP(A573,Veille!$A:$J,9,0))</f>
        <v/>
      </c>
      <c r="L573" t="str">
        <f>IF(ISERROR(VLOOKUP(A573,Veille!$A:$J,10,0)),"",VLOOKUP(A573,Veille!$A:$J,10,0))</f>
        <v/>
      </c>
    </row>
    <row r="574" spans="1:12" x14ac:dyDescent="0.25">
      <c r="A574">
        <v>51936</v>
      </c>
      <c r="B574" t="s">
        <v>405</v>
      </c>
      <c r="C574" t="s">
        <v>449</v>
      </c>
      <c r="D574" s="1">
        <v>46.66</v>
      </c>
      <c r="E574" s="1">
        <v>55.99</v>
      </c>
      <c r="F574" s="2">
        <f>IF(ISERROR(VLOOKUP(A574,'Export-tarif-cov-oct-20'!$A:$D,4,0)),"",VLOOKUP(A574,'Export-tarif-cov-oct-20'!$A:$D,4,0))</f>
        <v>46.03</v>
      </c>
      <c r="G574" s="2">
        <f t="shared" si="17"/>
        <v>0.62999999999999545</v>
      </c>
      <c r="H574" s="3">
        <f t="shared" si="18"/>
        <v>1.3501928846978043E-2</v>
      </c>
      <c r="I574" t="str">
        <f>IF(ISERROR(VLOOKUP(A574,Veille!$A:$J,6,0)),"",VLOOKUP(A574,Veille!$A:$J,6,0))</f>
        <v/>
      </c>
      <c r="J574" t="str">
        <f>IF(ISERROR(VLOOKUP(A574,Veille!$A:$J,7,0)),"",(VLOOKUP(A574,Veille!$A:$J,7,0)))</f>
        <v/>
      </c>
      <c r="K574" t="str">
        <f>IF(ISERROR(VLOOKUP(A574,Veille!$A:$J,9,0)),"",VLOOKUP(A574,Veille!$A:$J,9,0))</f>
        <v/>
      </c>
      <c r="L574" t="str">
        <f>IF(ISERROR(VLOOKUP(A574,Veille!$A:$J,10,0)),"",VLOOKUP(A574,Veille!$A:$J,10,0))</f>
        <v/>
      </c>
    </row>
    <row r="575" spans="1:12" x14ac:dyDescent="0.25">
      <c r="A575">
        <v>52234</v>
      </c>
      <c r="B575" t="s">
        <v>405</v>
      </c>
      <c r="C575" t="s">
        <v>450</v>
      </c>
      <c r="D575" s="1">
        <v>18.39</v>
      </c>
      <c r="E575" s="1">
        <v>22.07</v>
      </c>
      <c r="F575" s="2">
        <f>IF(ISERROR(VLOOKUP(A575,'Export-tarif-cov-oct-20'!$A:$D,4,0)),"",VLOOKUP(A575,'Export-tarif-cov-oct-20'!$A:$D,4,0))</f>
        <v>14.71</v>
      </c>
      <c r="G575" s="2">
        <f t="shared" si="17"/>
        <v>3.6799999999999997</v>
      </c>
      <c r="H575" s="3">
        <f t="shared" si="18"/>
        <v>0.20010875475802065</v>
      </c>
      <c r="I575" t="str">
        <f>IF(ISERROR(VLOOKUP(A575,Veille!$A:$J,6,0)),"",VLOOKUP(A575,Veille!$A:$J,6,0))</f>
        <v/>
      </c>
      <c r="J575" t="str">
        <f>IF(ISERROR(VLOOKUP(A575,Veille!$A:$J,7,0)),"",(VLOOKUP(A575,Veille!$A:$J,7,0)))</f>
        <v/>
      </c>
      <c r="K575" t="str">
        <f>IF(ISERROR(VLOOKUP(A575,Veille!$A:$J,9,0)),"",VLOOKUP(A575,Veille!$A:$J,9,0))</f>
        <v/>
      </c>
      <c r="L575" t="str">
        <f>IF(ISERROR(VLOOKUP(A575,Veille!$A:$J,10,0)),"",VLOOKUP(A575,Veille!$A:$J,10,0))</f>
        <v/>
      </c>
    </row>
    <row r="576" spans="1:12" x14ac:dyDescent="0.25">
      <c r="A576">
        <v>51845</v>
      </c>
      <c r="B576" t="s">
        <v>405</v>
      </c>
      <c r="C576" t="s">
        <v>451</v>
      </c>
      <c r="D576" s="1">
        <v>34.39</v>
      </c>
      <c r="E576" s="1">
        <v>41.27</v>
      </c>
      <c r="F576" s="2">
        <f>IF(ISERROR(VLOOKUP(A576,'Export-tarif-cov-oct-20'!$A:$D,4,0)),"",VLOOKUP(A576,'Export-tarif-cov-oct-20'!$A:$D,4,0))</f>
        <v>27.51</v>
      </c>
      <c r="G576" s="2">
        <f t="shared" si="17"/>
        <v>6.879999999999999</v>
      </c>
      <c r="H576" s="3">
        <f t="shared" si="18"/>
        <v>0.20005815644082578</v>
      </c>
      <c r="I576" t="str">
        <f>IF(ISERROR(VLOOKUP(A576,Veille!$A:$J,6,0)),"",VLOOKUP(A576,Veille!$A:$J,6,0))</f>
        <v/>
      </c>
      <c r="J576" t="str">
        <f>IF(ISERROR(VLOOKUP(A576,Veille!$A:$J,7,0)),"",(VLOOKUP(A576,Veille!$A:$J,7,0)))</f>
        <v/>
      </c>
      <c r="K576" t="str">
        <f>IF(ISERROR(VLOOKUP(A576,Veille!$A:$J,9,0)),"",VLOOKUP(A576,Veille!$A:$J,9,0))</f>
        <v/>
      </c>
      <c r="L576" t="str">
        <f>IF(ISERROR(VLOOKUP(A576,Veille!$A:$J,10,0)),"",VLOOKUP(A576,Veille!$A:$J,10,0))</f>
        <v/>
      </c>
    </row>
    <row r="577" spans="1:12" x14ac:dyDescent="0.25">
      <c r="A577">
        <v>51955</v>
      </c>
      <c r="B577" t="s">
        <v>405</v>
      </c>
      <c r="C577" t="s">
        <v>452</v>
      </c>
      <c r="D577" s="1">
        <v>43.83</v>
      </c>
      <c r="E577" s="1">
        <v>52.59</v>
      </c>
      <c r="F577" s="2">
        <f>IF(ISERROR(VLOOKUP(A577,'Export-tarif-cov-oct-20'!$A:$D,4,0)),"",VLOOKUP(A577,'Export-tarif-cov-oct-20'!$A:$D,4,0))</f>
        <v>43.16</v>
      </c>
      <c r="G577" s="2">
        <f t="shared" si="17"/>
        <v>0.67000000000000171</v>
      </c>
      <c r="H577" s="3">
        <f t="shared" si="18"/>
        <v>1.5286333561487606E-2</v>
      </c>
      <c r="I577" t="str">
        <f>IF(ISERROR(VLOOKUP(A577,Veille!$A:$J,6,0)),"",VLOOKUP(A577,Veille!$A:$J,6,0))</f>
        <v/>
      </c>
      <c r="J577" t="str">
        <f>IF(ISERROR(VLOOKUP(A577,Veille!$A:$J,7,0)),"",(VLOOKUP(A577,Veille!$A:$J,7,0)))</f>
        <v/>
      </c>
      <c r="K577" t="str">
        <f>IF(ISERROR(VLOOKUP(A577,Veille!$A:$J,9,0)),"",VLOOKUP(A577,Veille!$A:$J,9,0))</f>
        <v/>
      </c>
      <c r="L577" t="str">
        <f>IF(ISERROR(VLOOKUP(A577,Veille!$A:$J,10,0)),"",VLOOKUP(A577,Veille!$A:$J,10,0))</f>
        <v/>
      </c>
    </row>
    <row r="578" spans="1:12" x14ac:dyDescent="0.25">
      <c r="A578">
        <v>76837</v>
      </c>
      <c r="B578" t="s">
        <v>405</v>
      </c>
      <c r="C578" t="s">
        <v>453</v>
      </c>
      <c r="D578" s="1">
        <v>45.83</v>
      </c>
      <c r="E578" s="1">
        <v>54.99</v>
      </c>
      <c r="F578" s="2">
        <f>IF(ISERROR(VLOOKUP(A578,'Export-tarif-cov-oct-20'!$A:$D,4,0)),"",VLOOKUP(A578,'Export-tarif-cov-oct-20'!$A:$D,4,0))</f>
        <v>45.53</v>
      </c>
      <c r="G578" s="2">
        <f t="shared" si="17"/>
        <v>0.29999999999999716</v>
      </c>
      <c r="H578" s="3">
        <f t="shared" si="18"/>
        <v>6.5459306131354393E-3</v>
      </c>
      <c r="I578" t="str">
        <f>IF(ISERROR(VLOOKUP(A578,Veille!$A:$J,6,0)),"",VLOOKUP(A578,Veille!$A:$J,6,0))</f>
        <v/>
      </c>
      <c r="J578" t="str">
        <f>IF(ISERROR(VLOOKUP(A578,Veille!$A:$J,7,0)),"",(VLOOKUP(A578,Veille!$A:$J,7,0)))</f>
        <v/>
      </c>
      <c r="K578" t="str">
        <f>IF(ISERROR(VLOOKUP(A578,Veille!$A:$J,9,0)),"",VLOOKUP(A578,Veille!$A:$J,9,0))</f>
        <v/>
      </c>
      <c r="L578" t="str">
        <f>IF(ISERROR(VLOOKUP(A578,Veille!$A:$J,10,0)),"",VLOOKUP(A578,Veille!$A:$J,10,0))</f>
        <v/>
      </c>
    </row>
    <row r="579" spans="1:12" x14ac:dyDescent="0.25">
      <c r="A579">
        <v>82896</v>
      </c>
      <c r="B579" t="s">
        <v>405</v>
      </c>
      <c r="C579" t="s">
        <v>955</v>
      </c>
      <c r="D579" s="1">
        <v>46.58</v>
      </c>
      <c r="E579" s="1">
        <v>55.9</v>
      </c>
      <c r="F579" s="2">
        <f>IF(ISERROR(VLOOKUP(A579,'Export-tarif-cov-oct-20'!$A:$D,4,0)),"",VLOOKUP(A579,'Export-tarif-cov-oct-20'!$A:$D,4,0))</f>
        <v>46.02</v>
      </c>
      <c r="G579" s="2">
        <f t="shared" ref="G579:G642" si="19">IF(ISERROR(D579-F579),0,(D579-F579))</f>
        <v>0.55999999999999517</v>
      </c>
      <c r="H579" s="3">
        <f t="shared" si="18"/>
        <v>1.2022327179046699E-2</v>
      </c>
      <c r="I579" t="str">
        <f>IF(ISERROR(VLOOKUP(A579,Veille!$A:$J,6,0)),"",VLOOKUP(A579,Veille!$A:$J,6,0))</f>
        <v/>
      </c>
      <c r="J579" t="str">
        <f>IF(ISERROR(VLOOKUP(A579,Veille!$A:$J,7,0)),"",(VLOOKUP(A579,Veille!$A:$J,7,0)))</f>
        <v/>
      </c>
      <c r="K579" t="str">
        <f>IF(ISERROR(VLOOKUP(A579,Veille!$A:$J,9,0)),"",VLOOKUP(A579,Veille!$A:$J,9,0))</f>
        <v/>
      </c>
      <c r="L579" t="str">
        <f>IF(ISERROR(VLOOKUP(A579,Veille!$A:$J,10,0)),"",VLOOKUP(A579,Veille!$A:$J,10,0))</f>
        <v/>
      </c>
    </row>
    <row r="580" spans="1:12" x14ac:dyDescent="0.25">
      <c r="A580">
        <v>51947</v>
      </c>
      <c r="B580" t="s">
        <v>405</v>
      </c>
      <c r="C580" t="s">
        <v>454</v>
      </c>
      <c r="D580" s="1">
        <v>43.83</v>
      </c>
      <c r="E580" s="1">
        <v>52.59</v>
      </c>
      <c r="F580" s="2">
        <f>IF(ISERROR(VLOOKUP(A580,'Export-tarif-cov-oct-20'!$A:$D,4,0)),"",VLOOKUP(A580,'Export-tarif-cov-oct-20'!$A:$D,4,0))</f>
        <v>43.16</v>
      </c>
      <c r="G580" s="2">
        <f t="shared" si="19"/>
        <v>0.67000000000000171</v>
      </c>
      <c r="H580" s="3">
        <f t="shared" si="18"/>
        <v>1.5286333561487606E-2</v>
      </c>
      <c r="I580" t="str">
        <f>IF(ISERROR(VLOOKUP(A580,Veille!$A:$J,6,0)),"",VLOOKUP(A580,Veille!$A:$J,6,0))</f>
        <v/>
      </c>
      <c r="J580" t="str">
        <f>IF(ISERROR(VLOOKUP(A580,Veille!$A:$J,7,0)),"",(VLOOKUP(A580,Veille!$A:$J,7,0)))</f>
        <v/>
      </c>
      <c r="K580" t="str">
        <f>IF(ISERROR(VLOOKUP(A580,Veille!$A:$J,9,0)),"",VLOOKUP(A580,Veille!$A:$J,9,0))</f>
        <v/>
      </c>
      <c r="L580" t="str">
        <f>IF(ISERROR(VLOOKUP(A580,Veille!$A:$J,10,0)),"",VLOOKUP(A580,Veille!$A:$J,10,0))</f>
        <v/>
      </c>
    </row>
    <row r="581" spans="1:12" x14ac:dyDescent="0.25">
      <c r="A581">
        <v>76856</v>
      </c>
      <c r="B581" t="s">
        <v>405</v>
      </c>
      <c r="C581" t="s">
        <v>455</v>
      </c>
      <c r="D581" s="1">
        <v>46.58</v>
      </c>
      <c r="E581" s="1">
        <v>55.89</v>
      </c>
      <c r="F581" s="2">
        <f>IF(ISERROR(VLOOKUP(A581,'Export-tarif-cov-oct-20'!$A:$D,4,0)),"",VLOOKUP(A581,'Export-tarif-cov-oct-20'!$A:$D,4,0))</f>
        <v>46.02</v>
      </c>
      <c r="G581" s="2">
        <f t="shared" si="19"/>
        <v>0.55999999999999517</v>
      </c>
      <c r="H581" s="3">
        <f t="shared" si="18"/>
        <v>1.2022327179046699E-2</v>
      </c>
      <c r="I581" t="str">
        <f>IF(ISERROR(VLOOKUP(A581,Veille!$A:$J,6,0)),"",VLOOKUP(A581,Veille!$A:$J,6,0))</f>
        <v/>
      </c>
      <c r="J581" t="str">
        <f>IF(ISERROR(VLOOKUP(A581,Veille!$A:$J,7,0)),"",(VLOOKUP(A581,Veille!$A:$J,7,0)))</f>
        <v/>
      </c>
      <c r="K581" t="str">
        <f>IF(ISERROR(VLOOKUP(A581,Veille!$A:$J,9,0)),"",VLOOKUP(A581,Veille!$A:$J,9,0))</f>
        <v/>
      </c>
      <c r="L581" t="str">
        <f>IF(ISERROR(VLOOKUP(A581,Veille!$A:$J,10,0)),"",VLOOKUP(A581,Veille!$A:$J,10,0))</f>
        <v/>
      </c>
    </row>
    <row r="582" spans="1:12" x14ac:dyDescent="0.25">
      <c r="A582">
        <v>82862</v>
      </c>
      <c r="B582" t="s">
        <v>405</v>
      </c>
      <c r="C582" t="s">
        <v>956</v>
      </c>
      <c r="D582" s="1">
        <v>46.58</v>
      </c>
      <c r="E582" s="1">
        <v>55.9</v>
      </c>
      <c r="F582" s="2">
        <f>IF(ISERROR(VLOOKUP(A582,'Export-tarif-cov-oct-20'!$A:$D,4,0)),"",VLOOKUP(A582,'Export-tarif-cov-oct-20'!$A:$D,4,0))</f>
        <v>46.02</v>
      </c>
      <c r="G582" s="2">
        <f t="shared" si="19"/>
        <v>0.55999999999999517</v>
      </c>
      <c r="H582" s="3">
        <f t="shared" si="18"/>
        <v>1.2022327179046699E-2</v>
      </c>
      <c r="I582" t="str">
        <f>IF(ISERROR(VLOOKUP(A582,Veille!$A:$J,6,0)),"",VLOOKUP(A582,Veille!$A:$J,6,0))</f>
        <v/>
      </c>
      <c r="J582" t="str">
        <f>IF(ISERROR(VLOOKUP(A582,Veille!$A:$J,7,0)),"",(VLOOKUP(A582,Veille!$A:$J,7,0)))</f>
        <v/>
      </c>
      <c r="K582" t="str">
        <f>IF(ISERROR(VLOOKUP(A582,Veille!$A:$J,9,0)),"",VLOOKUP(A582,Veille!$A:$J,9,0))</f>
        <v/>
      </c>
      <c r="L582" t="str">
        <f>IF(ISERROR(VLOOKUP(A582,Veille!$A:$J,10,0)),"",VLOOKUP(A582,Veille!$A:$J,10,0))</f>
        <v/>
      </c>
    </row>
    <row r="583" spans="1:12" x14ac:dyDescent="0.25">
      <c r="A583">
        <v>11237</v>
      </c>
      <c r="B583" t="s">
        <v>405</v>
      </c>
      <c r="C583" t="s">
        <v>1055</v>
      </c>
      <c r="D583" s="1">
        <v>59.94</v>
      </c>
      <c r="E583" s="1">
        <v>71.930000000000007</v>
      </c>
      <c r="F583" s="2">
        <f>IF(ISERROR(VLOOKUP(A583,'Export-tarif-cov-oct-20'!$A:$D,4,0)),"",VLOOKUP(A583,'Export-tarif-cov-oct-20'!$A:$D,4,0))</f>
        <v>47.95</v>
      </c>
      <c r="G583" s="2">
        <f t="shared" si="19"/>
        <v>11.989999999999995</v>
      </c>
      <c r="H583" s="3">
        <f t="shared" si="18"/>
        <v>0.2000333667000333</v>
      </c>
      <c r="I583" t="str">
        <f>IF(ISERROR(VLOOKUP(A583,Veille!$A:$J,6,0)),"",VLOOKUP(A583,Veille!$A:$J,6,0))</f>
        <v/>
      </c>
      <c r="J583" t="str">
        <f>IF(ISERROR(VLOOKUP(A583,Veille!$A:$J,7,0)),"",(VLOOKUP(A583,Veille!$A:$J,7,0)))</f>
        <v/>
      </c>
      <c r="K583" t="str">
        <f>IF(ISERROR(VLOOKUP(A583,Veille!$A:$J,9,0)),"",VLOOKUP(A583,Veille!$A:$J,9,0))</f>
        <v/>
      </c>
      <c r="L583" t="str">
        <f>IF(ISERROR(VLOOKUP(A583,Veille!$A:$J,10,0)),"",VLOOKUP(A583,Veille!$A:$J,10,0))</f>
        <v/>
      </c>
    </row>
    <row r="584" spans="1:12" x14ac:dyDescent="0.25">
      <c r="A584">
        <v>11241</v>
      </c>
      <c r="B584" t="s">
        <v>405</v>
      </c>
      <c r="C584" t="s">
        <v>1056</v>
      </c>
      <c r="D584" s="1">
        <v>19.64</v>
      </c>
      <c r="E584" s="1">
        <v>23.57</v>
      </c>
      <c r="F584" s="2">
        <f>IF(ISERROR(VLOOKUP(A584,'Export-tarif-cov-oct-20'!$A:$D,4,0)),"",VLOOKUP(A584,'Export-tarif-cov-oct-20'!$A:$D,4,0))</f>
        <v>15.71</v>
      </c>
      <c r="G584" s="2">
        <f t="shared" si="19"/>
        <v>3.9299999999999997</v>
      </c>
      <c r="H584" s="3">
        <f t="shared" si="18"/>
        <v>0.20010183299389001</v>
      </c>
      <c r="I584" t="str">
        <f>IF(ISERROR(VLOOKUP(A584,Veille!$A:$J,6,0)),"",VLOOKUP(A584,Veille!$A:$J,6,0))</f>
        <v/>
      </c>
      <c r="J584" t="str">
        <f>IF(ISERROR(VLOOKUP(A584,Veille!$A:$J,7,0)),"",(VLOOKUP(A584,Veille!$A:$J,7,0)))</f>
        <v/>
      </c>
      <c r="K584" t="str">
        <f>IF(ISERROR(VLOOKUP(A584,Veille!$A:$J,9,0)),"",VLOOKUP(A584,Veille!$A:$J,9,0))</f>
        <v/>
      </c>
      <c r="L584" t="str">
        <f>IF(ISERROR(VLOOKUP(A584,Veille!$A:$J,10,0)),"",VLOOKUP(A584,Veille!$A:$J,10,0))</f>
        <v/>
      </c>
    </row>
    <row r="585" spans="1:12" x14ac:dyDescent="0.25">
      <c r="A585">
        <v>11240</v>
      </c>
      <c r="B585" t="s">
        <v>405</v>
      </c>
      <c r="C585" t="s">
        <v>1057</v>
      </c>
      <c r="D585" s="1">
        <v>39.04</v>
      </c>
      <c r="E585" s="1">
        <v>46.85</v>
      </c>
      <c r="F585" s="2">
        <f>IF(ISERROR(VLOOKUP(A585,'Export-tarif-cov-oct-20'!$A:$D,4,0)),"",VLOOKUP(A585,'Export-tarif-cov-oct-20'!$A:$D,4,0))</f>
        <v>31.23</v>
      </c>
      <c r="G585" s="2">
        <f t="shared" si="19"/>
        <v>7.8099999999999987</v>
      </c>
      <c r="H585" s="3">
        <f t="shared" si="18"/>
        <v>0.2000512295081967</v>
      </c>
      <c r="I585" t="str">
        <f>IF(ISERROR(VLOOKUP(A585,Veille!$A:$J,6,0)),"",VLOOKUP(A585,Veille!$A:$J,6,0))</f>
        <v/>
      </c>
      <c r="J585" t="str">
        <f>IF(ISERROR(VLOOKUP(A585,Veille!$A:$J,7,0)),"",(VLOOKUP(A585,Veille!$A:$J,7,0)))</f>
        <v/>
      </c>
      <c r="K585" t="str">
        <f>IF(ISERROR(VLOOKUP(A585,Veille!$A:$J,9,0)),"",VLOOKUP(A585,Veille!$A:$J,9,0))</f>
        <v/>
      </c>
      <c r="L585" t="str">
        <f>IF(ISERROR(VLOOKUP(A585,Veille!$A:$J,10,0)),"",VLOOKUP(A585,Veille!$A:$J,10,0))</f>
        <v/>
      </c>
    </row>
    <row r="586" spans="1:12" x14ac:dyDescent="0.25">
      <c r="A586">
        <v>77030</v>
      </c>
      <c r="B586" t="s">
        <v>405</v>
      </c>
      <c r="C586" t="s">
        <v>456</v>
      </c>
      <c r="D586" s="1">
        <v>44.08</v>
      </c>
      <c r="E586" s="1">
        <v>52.9</v>
      </c>
      <c r="F586" s="2">
        <f>IF(ISERROR(VLOOKUP(A586,'Export-tarif-cov-oct-20'!$A:$D,4,0)),"",VLOOKUP(A586,'Export-tarif-cov-oct-20'!$A:$D,4,0))</f>
        <v>43.16</v>
      </c>
      <c r="G586" s="2">
        <f t="shared" si="19"/>
        <v>0.92000000000000171</v>
      </c>
      <c r="H586" s="3">
        <f t="shared" si="18"/>
        <v>2.087114337568062E-2</v>
      </c>
      <c r="I586" t="str">
        <f>IF(ISERROR(VLOOKUP(A586,Veille!$A:$J,6,0)),"",VLOOKUP(A586,Veille!$A:$J,6,0))</f>
        <v/>
      </c>
      <c r="J586" t="str">
        <f>IF(ISERROR(VLOOKUP(A586,Veille!$A:$J,7,0)),"",(VLOOKUP(A586,Veille!$A:$J,7,0)))</f>
        <v/>
      </c>
      <c r="K586" t="str">
        <f>IF(ISERROR(VLOOKUP(A586,Veille!$A:$J,9,0)),"",VLOOKUP(A586,Veille!$A:$J,9,0))</f>
        <v/>
      </c>
      <c r="L586" t="str">
        <f>IF(ISERROR(VLOOKUP(A586,Veille!$A:$J,10,0)),"",VLOOKUP(A586,Veille!$A:$J,10,0))</f>
        <v/>
      </c>
    </row>
    <row r="587" spans="1:12" x14ac:dyDescent="0.25">
      <c r="A587">
        <v>52110</v>
      </c>
      <c r="B587" t="s">
        <v>405</v>
      </c>
      <c r="C587" t="s">
        <v>457</v>
      </c>
      <c r="D587" s="1">
        <v>15.71</v>
      </c>
      <c r="E587" s="1">
        <v>18.86</v>
      </c>
      <c r="F587" s="2">
        <f>IF(ISERROR(VLOOKUP(A587,'Export-tarif-cov-oct-20'!$A:$D,4,0)),"",VLOOKUP(A587,'Export-tarif-cov-oct-20'!$A:$D,4,0))</f>
        <v>12.57</v>
      </c>
      <c r="G587" s="2">
        <f t="shared" si="19"/>
        <v>3.1400000000000006</v>
      </c>
      <c r="H587" s="3">
        <f t="shared" si="18"/>
        <v>0.19987269255251436</v>
      </c>
      <c r="I587" t="str">
        <f>IF(ISERROR(VLOOKUP(A587,Veille!$A:$J,6,0)),"",VLOOKUP(A587,Veille!$A:$J,6,0))</f>
        <v/>
      </c>
      <c r="J587" t="str">
        <f>IF(ISERROR(VLOOKUP(A587,Veille!$A:$J,7,0)),"",(VLOOKUP(A587,Veille!$A:$J,7,0)))</f>
        <v/>
      </c>
      <c r="K587" t="str">
        <f>IF(ISERROR(VLOOKUP(A587,Veille!$A:$J,9,0)),"",VLOOKUP(A587,Veille!$A:$J,9,0))</f>
        <v/>
      </c>
      <c r="L587" t="str">
        <f>IF(ISERROR(VLOOKUP(A587,Veille!$A:$J,10,0)),"",VLOOKUP(A587,Veille!$A:$J,10,0))</f>
        <v/>
      </c>
    </row>
    <row r="588" spans="1:12" x14ac:dyDescent="0.25">
      <c r="A588">
        <v>52158</v>
      </c>
      <c r="B588" t="s">
        <v>405</v>
      </c>
      <c r="C588" t="s">
        <v>458</v>
      </c>
      <c r="D588" s="1">
        <v>32.630000000000003</v>
      </c>
      <c r="E588" s="1">
        <v>39.15</v>
      </c>
      <c r="F588" s="2">
        <f>IF(ISERROR(VLOOKUP(A588,'Export-tarif-cov-oct-20'!$A:$D,4,0)),"",VLOOKUP(A588,'Export-tarif-cov-oct-20'!$A:$D,4,0))</f>
        <v>26.1</v>
      </c>
      <c r="G588" s="2">
        <f t="shared" si="19"/>
        <v>6.5300000000000011</v>
      </c>
      <c r="H588" s="3">
        <f t="shared" si="18"/>
        <v>0.20012258657676987</v>
      </c>
      <c r="I588" t="str">
        <f>IF(ISERROR(VLOOKUP(A588,Veille!$A:$J,6,0)),"",VLOOKUP(A588,Veille!$A:$J,6,0))</f>
        <v/>
      </c>
      <c r="J588" t="str">
        <f>IF(ISERROR(VLOOKUP(A588,Veille!$A:$J,7,0)),"",(VLOOKUP(A588,Veille!$A:$J,7,0)))</f>
        <v/>
      </c>
      <c r="K588" t="str">
        <f>IF(ISERROR(VLOOKUP(A588,Veille!$A:$J,9,0)),"",VLOOKUP(A588,Veille!$A:$J,9,0))</f>
        <v/>
      </c>
      <c r="L588" t="str">
        <f>IF(ISERROR(VLOOKUP(A588,Veille!$A:$J,10,0)),"",VLOOKUP(A588,Veille!$A:$J,10,0))</f>
        <v/>
      </c>
    </row>
    <row r="589" spans="1:12" x14ac:dyDescent="0.25">
      <c r="A589">
        <v>51993</v>
      </c>
      <c r="B589" t="s">
        <v>405</v>
      </c>
      <c r="C589" t="s">
        <v>459</v>
      </c>
      <c r="D589" s="1">
        <v>46.66</v>
      </c>
      <c r="E589" s="1">
        <v>55.99</v>
      </c>
      <c r="F589" s="2">
        <f>IF(ISERROR(VLOOKUP(A589,'Export-tarif-cov-oct-20'!$A:$D,4,0)),"",VLOOKUP(A589,'Export-tarif-cov-oct-20'!$A:$D,4,0))</f>
        <v>46.02</v>
      </c>
      <c r="G589" s="2">
        <f t="shared" si="19"/>
        <v>0.63999999999999346</v>
      </c>
      <c r="H589" s="3">
        <f t="shared" si="18"/>
        <v>1.3716245177882416E-2</v>
      </c>
      <c r="I589" t="str">
        <f>IF(ISERROR(VLOOKUP(A589,Veille!$A:$J,6,0)),"",VLOOKUP(A589,Veille!$A:$J,6,0))</f>
        <v/>
      </c>
      <c r="J589" t="str">
        <f>IF(ISERROR(VLOOKUP(A589,Veille!$A:$J,7,0)),"",(VLOOKUP(A589,Veille!$A:$J,7,0)))</f>
        <v/>
      </c>
      <c r="K589" t="str">
        <f>IF(ISERROR(VLOOKUP(A589,Veille!$A:$J,9,0)),"",VLOOKUP(A589,Veille!$A:$J,9,0))</f>
        <v/>
      </c>
      <c r="L589" t="str">
        <f>IF(ISERROR(VLOOKUP(A589,Veille!$A:$J,10,0)),"",VLOOKUP(A589,Veille!$A:$J,10,0))</f>
        <v/>
      </c>
    </row>
    <row r="590" spans="1:12" x14ac:dyDescent="0.25">
      <c r="A590">
        <v>52052</v>
      </c>
      <c r="B590" t="s">
        <v>405</v>
      </c>
      <c r="C590" t="s">
        <v>460</v>
      </c>
      <c r="D590" s="1">
        <v>16.34</v>
      </c>
      <c r="E590" s="1">
        <v>19.61</v>
      </c>
      <c r="F590" s="2">
        <f>IF(ISERROR(VLOOKUP(A590,'Export-tarif-cov-oct-20'!$A:$D,4,0)),"",VLOOKUP(A590,'Export-tarif-cov-oct-20'!$A:$D,4,0))</f>
        <v>13.07</v>
      </c>
      <c r="G590" s="2">
        <f t="shared" si="19"/>
        <v>3.2699999999999996</v>
      </c>
      <c r="H590" s="3">
        <f t="shared" si="18"/>
        <v>0.20012239902080781</v>
      </c>
      <c r="I590" t="str">
        <f>IF(ISERROR(VLOOKUP(A590,Veille!$A:$J,6,0)),"",VLOOKUP(A590,Veille!$A:$J,6,0))</f>
        <v/>
      </c>
      <c r="J590" t="str">
        <f>IF(ISERROR(VLOOKUP(A590,Veille!$A:$J,7,0)),"",(VLOOKUP(A590,Veille!$A:$J,7,0)))</f>
        <v/>
      </c>
      <c r="K590" t="str">
        <f>IF(ISERROR(VLOOKUP(A590,Veille!$A:$J,9,0)),"",VLOOKUP(A590,Veille!$A:$J,9,0))</f>
        <v/>
      </c>
      <c r="L590" t="str">
        <f>IF(ISERROR(VLOOKUP(A590,Veille!$A:$J,10,0)),"",VLOOKUP(A590,Veille!$A:$J,10,0))</f>
        <v/>
      </c>
    </row>
    <row r="591" spans="1:12" x14ac:dyDescent="0.25">
      <c r="A591">
        <v>51773</v>
      </c>
      <c r="B591" t="s">
        <v>405</v>
      </c>
      <c r="C591" t="s">
        <v>461</v>
      </c>
      <c r="D591" s="1">
        <v>33.409999999999997</v>
      </c>
      <c r="E591" s="1">
        <v>40.1</v>
      </c>
      <c r="F591" s="2">
        <f>IF(ISERROR(VLOOKUP(A591,'Export-tarif-cov-oct-20'!$A:$D,4,0)),"",VLOOKUP(A591,'Export-tarif-cov-oct-20'!$A:$D,4,0))</f>
        <v>26.73</v>
      </c>
      <c r="G591" s="2">
        <f t="shared" si="19"/>
        <v>6.6799999999999962</v>
      </c>
      <c r="H591" s="3">
        <f t="shared" si="18"/>
        <v>0.19994013768332825</v>
      </c>
      <c r="I591" t="str">
        <f>IF(ISERROR(VLOOKUP(A591,Veille!$A:$J,6,0)),"",VLOOKUP(A591,Veille!$A:$J,6,0))</f>
        <v/>
      </c>
      <c r="J591" t="str">
        <f>IF(ISERROR(VLOOKUP(A591,Veille!$A:$J,7,0)),"",(VLOOKUP(A591,Veille!$A:$J,7,0)))</f>
        <v/>
      </c>
      <c r="K591" t="str">
        <f>IF(ISERROR(VLOOKUP(A591,Veille!$A:$J,9,0)),"",VLOOKUP(A591,Veille!$A:$J,9,0))</f>
        <v/>
      </c>
      <c r="L591" t="str">
        <f>IF(ISERROR(VLOOKUP(A591,Veille!$A:$J,10,0)),"",VLOOKUP(A591,Veille!$A:$J,10,0))</f>
        <v/>
      </c>
    </row>
    <row r="592" spans="1:12" x14ac:dyDescent="0.25">
      <c r="A592">
        <v>82805</v>
      </c>
      <c r="B592" t="s">
        <v>405</v>
      </c>
      <c r="C592" t="s">
        <v>957</v>
      </c>
      <c r="D592" s="1">
        <v>46.58</v>
      </c>
      <c r="E592" s="1">
        <v>55.9</v>
      </c>
      <c r="F592" s="2">
        <f>IF(ISERROR(VLOOKUP(A592,'Export-tarif-cov-oct-20'!$A:$D,4,0)),"",VLOOKUP(A592,'Export-tarif-cov-oct-20'!$A:$D,4,0))</f>
        <v>46.02</v>
      </c>
      <c r="G592" s="2">
        <f t="shared" si="19"/>
        <v>0.55999999999999517</v>
      </c>
      <c r="H592" s="3">
        <f t="shared" si="18"/>
        <v>1.2022327179046699E-2</v>
      </c>
      <c r="I592" t="str">
        <f>IF(ISERROR(VLOOKUP(A592,Veille!$A:$J,6,0)),"",VLOOKUP(A592,Veille!$A:$J,6,0))</f>
        <v/>
      </c>
      <c r="J592" t="str">
        <f>IF(ISERROR(VLOOKUP(A592,Veille!$A:$J,7,0)),"",(VLOOKUP(A592,Veille!$A:$J,7,0)))</f>
        <v/>
      </c>
      <c r="K592" t="str">
        <f>IF(ISERROR(VLOOKUP(A592,Veille!$A:$J,9,0)),"",VLOOKUP(A592,Veille!$A:$J,9,0))</f>
        <v/>
      </c>
      <c r="L592" t="str">
        <f>IF(ISERROR(VLOOKUP(A592,Veille!$A:$J,10,0)),"",VLOOKUP(A592,Veille!$A:$J,10,0))</f>
        <v/>
      </c>
    </row>
    <row r="593" spans="1:12" x14ac:dyDescent="0.25">
      <c r="A593">
        <v>82858</v>
      </c>
      <c r="B593" t="s">
        <v>405</v>
      </c>
      <c r="C593" t="s">
        <v>958</v>
      </c>
      <c r="D593" s="1">
        <v>16.36</v>
      </c>
      <c r="E593" s="1">
        <v>19.64</v>
      </c>
      <c r="F593" s="2">
        <f>IF(ISERROR(VLOOKUP(A593,'Export-tarif-cov-oct-20'!$A:$D,4,0)),"",VLOOKUP(A593,'Export-tarif-cov-oct-20'!$A:$D,4,0))</f>
        <v>13.09</v>
      </c>
      <c r="G593" s="2">
        <f t="shared" si="19"/>
        <v>3.2699999999999996</v>
      </c>
      <c r="H593" s="3">
        <f t="shared" si="18"/>
        <v>0.19987775061124693</v>
      </c>
      <c r="I593" t="str">
        <f>IF(ISERROR(VLOOKUP(A593,Veille!$A:$J,6,0)),"",VLOOKUP(A593,Veille!$A:$J,6,0))</f>
        <v/>
      </c>
      <c r="J593" t="str">
        <f>IF(ISERROR(VLOOKUP(A593,Veille!$A:$J,7,0)),"",(VLOOKUP(A593,Veille!$A:$J,7,0)))</f>
        <v/>
      </c>
      <c r="K593" t="str">
        <f>IF(ISERROR(VLOOKUP(A593,Veille!$A:$J,9,0)),"",VLOOKUP(A593,Veille!$A:$J,9,0))</f>
        <v/>
      </c>
      <c r="L593" t="str">
        <f>IF(ISERROR(VLOOKUP(A593,Veille!$A:$J,10,0)),"",VLOOKUP(A593,Veille!$A:$J,10,0))</f>
        <v/>
      </c>
    </row>
    <row r="594" spans="1:12" x14ac:dyDescent="0.25">
      <c r="A594">
        <v>11245</v>
      </c>
      <c r="B594" t="s">
        <v>405</v>
      </c>
      <c r="C594" t="s">
        <v>462</v>
      </c>
      <c r="D594" s="1">
        <v>19.64</v>
      </c>
      <c r="E594" s="1">
        <v>23.57</v>
      </c>
      <c r="F594" s="2">
        <f>IF(ISERROR(VLOOKUP(A594,'Export-tarif-cov-oct-20'!$A:$D,4,0)),"",VLOOKUP(A594,'Export-tarif-cov-oct-20'!$A:$D,4,0))</f>
        <v>15.71</v>
      </c>
      <c r="G594" s="2">
        <f t="shared" si="19"/>
        <v>3.9299999999999997</v>
      </c>
      <c r="H594" s="3">
        <f t="shared" si="18"/>
        <v>0.20010183299389001</v>
      </c>
      <c r="I594" t="str">
        <f>IF(ISERROR(VLOOKUP(A594,Veille!$A:$J,6,0)),"",VLOOKUP(A594,Veille!$A:$J,6,0))</f>
        <v/>
      </c>
      <c r="J594" t="str">
        <f>IF(ISERROR(VLOOKUP(A594,Veille!$A:$J,7,0)),"",(VLOOKUP(A594,Veille!$A:$J,7,0)))</f>
        <v/>
      </c>
      <c r="K594" t="str">
        <f>IF(ISERROR(VLOOKUP(A594,Veille!$A:$J,9,0)),"",VLOOKUP(A594,Veille!$A:$J,9,0))</f>
        <v/>
      </c>
      <c r="L594" t="str">
        <f>IF(ISERROR(VLOOKUP(A594,Veille!$A:$J,10,0)),"",VLOOKUP(A594,Veille!$A:$J,10,0))</f>
        <v/>
      </c>
    </row>
    <row r="595" spans="1:12" x14ac:dyDescent="0.25">
      <c r="A595">
        <v>11242</v>
      </c>
      <c r="B595" t="s">
        <v>405</v>
      </c>
      <c r="C595" t="s">
        <v>463</v>
      </c>
      <c r="D595" s="1">
        <v>39.04</v>
      </c>
      <c r="E595" s="1">
        <v>46.85</v>
      </c>
      <c r="F595" s="2">
        <f>IF(ISERROR(VLOOKUP(A595,'Export-tarif-cov-oct-20'!$A:$D,4,0)),"",VLOOKUP(A595,'Export-tarif-cov-oct-20'!$A:$D,4,0))</f>
        <v>31.23</v>
      </c>
      <c r="G595" s="2">
        <f t="shared" si="19"/>
        <v>7.8099999999999987</v>
      </c>
      <c r="H595" s="3">
        <f t="shared" si="18"/>
        <v>0.2000512295081967</v>
      </c>
      <c r="I595" t="str">
        <f>IF(ISERROR(VLOOKUP(A595,Veille!$A:$J,6,0)),"",VLOOKUP(A595,Veille!$A:$J,6,0))</f>
        <v/>
      </c>
      <c r="J595" t="str">
        <f>IF(ISERROR(VLOOKUP(A595,Veille!$A:$J,7,0)),"",(VLOOKUP(A595,Veille!$A:$J,7,0)))</f>
        <v/>
      </c>
      <c r="K595" t="str">
        <f>IF(ISERROR(VLOOKUP(A595,Veille!$A:$J,9,0)),"",VLOOKUP(A595,Veille!$A:$J,9,0))</f>
        <v/>
      </c>
      <c r="L595" t="str">
        <f>IF(ISERROR(VLOOKUP(A595,Veille!$A:$J,10,0)),"",VLOOKUP(A595,Veille!$A:$J,10,0))</f>
        <v/>
      </c>
    </row>
    <row r="596" spans="1:12" x14ac:dyDescent="0.25">
      <c r="A596">
        <v>11246</v>
      </c>
      <c r="B596" t="s">
        <v>405</v>
      </c>
      <c r="C596" t="s">
        <v>464</v>
      </c>
      <c r="D596" s="1">
        <v>6.3</v>
      </c>
      <c r="E596" s="1">
        <v>7.56</v>
      </c>
      <c r="F596" s="2">
        <f>IF(ISERROR(VLOOKUP(A596,'Export-tarif-cov-oct-20'!$A:$D,4,0)),"",VLOOKUP(A596,'Export-tarif-cov-oct-20'!$A:$D,4,0))</f>
        <v>5.04</v>
      </c>
      <c r="G596" s="2">
        <f t="shared" si="19"/>
        <v>1.2599999999999998</v>
      </c>
      <c r="H596" s="3">
        <f t="shared" si="18"/>
        <v>0.19999999999999998</v>
      </c>
      <c r="I596" t="str">
        <f>IF(ISERROR(VLOOKUP(A596,Veille!$A:$J,6,0)),"",VLOOKUP(A596,Veille!$A:$J,6,0))</f>
        <v/>
      </c>
      <c r="J596" t="str">
        <f>IF(ISERROR(VLOOKUP(A596,Veille!$A:$J,7,0)),"",(VLOOKUP(A596,Veille!$A:$J,7,0)))</f>
        <v/>
      </c>
      <c r="K596" t="str">
        <f>IF(ISERROR(VLOOKUP(A596,Veille!$A:$J,9,0)),"",VLOOKUP(A596,Veille!$A:$J,9,0))</f>
        <v/>
      </c>
      <c r="L596" t="str">
        <f>IF(ISERROR(VLOOKUP(A596,Veille!$A:$J,10,0)),"",VLOOKUP(A596,Veille!$A:$J,10,0))</f>
        <v/>
      </c>
    </row>
    <row r="597" spans="1:12" x14ac:dyDescent="0.25">
      <c r="A597">
        <v>10640</v>
      </c>
      <c r="B597" t="s">
        <v>405</v>
      </c>
      <c r="C597" t="s">
        <v>465</v>
      </c>
      <c r="D597" s="1">
        <v>19.29</v>
      </c>
      <c r="E597" s="1">
        <v>23.15</v>
      </c>
      <c r="F597" s="2">
        <f>IF(ISERROR(VLOOKUP(A597,'Export-tarif-cov-oct-20'!$A:$D,4,0)),"",VLOOKUP(A597,'Export-tarif-cov-oct-20'!$A:$D,4,0))</f>
        <v>15.43</v>
      </c>
      <c r="G597" s="2">
        <f t="shared" si="19"/>
        <v>3.8599999999999994</v>
      </c>
      <c r="H597" s="3">
        <f t="shared" si="18"/>
        <v>0.20010368066355622</v>
      </c>
      <c r="I597" t="str">
        <f>IF(ISERROR(VLOOKUP(A597,Veille!$A:$J,6,0)),"",VLOOKUP(A597,Veille!$A:$J,6,0))</f>
        <v/>
      </c>
      <c r="J597" t="str">
        <f>IF(ISERROR(VLOOKUP(A597,Veille!$A:$J,7,0)),"",(VLOOKUP(A597,Veille!$A:$J,7,0)))</f>
        <v/>
      </c>
      <c r="K597" t="str">
        <f>IF(ISERROR(VLOOKUP(A597,Veille!$A:$J,9,0)),"",VLOOKUP(A597,Veille!$A:$J,9,0))</f>
        <v/>
      </c>
      <c r="L597" t="str">
        <f>IF(ISERROR(VLOOKUP(A597,Veille!$A:$J,10,0)),"",VLOOKUP(A597,Veille!$A:$J,10,0))</f>
        <v/>
      </c>
    </row>
    <row r="598" spans="1:12" x14ac:dyDescent="0.25">
      <c r="A598">
        <v>10641</v>
      </c>
      <c r="B598" t="s">
        <v>405</v>
      </c>
      <c r="C598" t="s">
        <v>466</v>
      </c>
      <c r="D598" s="1">
        <v>35.11</v>
      </c>
      <c r="E598" s="1">
        <v>42.14</v>
      </c>
      <c r="F598" s="2">
        <f>IF(ISERROR(VLOOKUP(A598,'Export-tarif-cov-oct-20'!$A:$D,4,0)),"",VLOOKUP(A598,'Export-tarif-cov-oct-20'!$A:$D,4,0))</f>
        <v>28.09</v>
      </c>
      <c r="G598" s="2">
        <f t="shared" si="19"/>
        <v>7.02</v>
      </c>
      <c r="H598" s="3">
        <f t="shared" si="18"/>
        <v>0.19994303617203074</v>
      </c>
      <c r="I598" t="str">
        <f>IF(ISERROR(VLOOKUP(A598,Veille!$A:$J,6,0)),"",VLOOKUP(A598,Veille!$A:$J,6,0))</f>
        <v/>
      </c>
      <c r="J598" t="str">
        <f>IF(ISERROR(VLOOKUP(A598,Veille!$A:$J,7,0)),"",(VLOOKUP(A598,Veille!$A:$J,7,0)))</f>
        <v/>
      </c>
      <c r="K598" t="str">
        <f>IF(ISERROR(VLOOKUP(A598,Veille!$A:$J,9,0)),"",VLOOKUP(A598,Veille!$A:$J,9,0))</f>
        <v/>
      </c>
      <c r="L598" t="str">
        <f>IF(ISERROR(VLOOKUP(A598,Veille!$A:$J,10,0)),"",VLOOKUP(A598,Veille!$A:$J,10,0))</f>
        <v/>
      </c>
    </row>
    <row r="599" spans="1:12" x14ac:dyDescent="0.25">
      <c r="A599">
        <v>52097</v>
      </c>
      <c r="B599" t="s">
        <v>405</v>
      </c>
      <c r="C599" t="s">
        <v>467</v>
      </c>
      <c r="D599" s="1">
        <v>49.16</v>
      </c>
      <c r="E599" s="1">
        <v>58.99</v>
      </c>
      <c r="F599" s="2">
        <f>IF(ISERROR(VLOOKUP(A599,'Export-tarif-cov-oct-20'!$A:$D,4,0)),"",VLOOKUP(A599,'Export-tarif-cov-oct-20'!$A:$D,4,0))</f>
        <v>47.03</v>
      </c>
      <c r="G599" s="2">
        <f t="shared" si="19"/>
        <v>2.1299999999999955</v>
      </c>
      <c r="H599" s="3">
        <f t="shared" si="18"/>
        <v>4.33279088689991E-2</v>
      </c>
      <c r="I599" t="str">
        <f>IF(ISERROR(VLOOKUP(A599,Veille!$A:$J,6,0)),"",VLOOKUP(A599,Veille!$A:$J,6,0))</f>
        <v/>
      </c>
      <c r="J599" t="str">
        <f>IF(ISERROR(VLOOKUP(A599,Veille!$A:$J,7,0)),"",(VLOOKUP(A599,Veille!$A:$J,7,0)))</f>
        <v/>
      </c>
      <c r="K599" t="str">
        <f>IF(ISERROR(VLOOKUP(A599,Veille!$A:$J,9,0)),"",VLOOKUP(A599,Veille!$A:$J,9,0))</f>
        <v/>
      </c>
      <c r="L599" t="str">
        <f>IF(ISERROR(VLOOKUP(A599,Veille!$A:$J,10,0)),"",VLOOKUP(A599,Veille!$A:$J,10,0))</f>
        <v/>
      </c>
    </row>
    <row r="600" spans="1:12" x14ac:dyDescent="0.25">
      <c r="A600">
        <v>52105</v>
      </c>
      <c r="B600" t="s">
        <v>405</v>
      </c>
      <c r="C600" t="s">
        <v>468</v>
      </c>
      <c r="D600" s="1">
        <v>19.29</v>
      </c>
      <c r="E600" s="1">
        <v>23.15</v>
      </c>
      <c r="F600" s="2">
        <f>IF(ISERROR(VLOOKUP(A600,'Export-tarif-cov-oct-20'!$A:$D,4,0)),"",VLOOKUP(A600,'Export-tarif-cov-oct-20'!$A:$D,4,0))</f>
        <v>15.43</v>
      </c>
      <c r="G600" s="2">
        <f t="shared" si="19"/>
        <v>3.8599999999999994</v>
      </c>
      <c r="H600" s="3">
        <f t="shared" si="18"/>
        <v>0.20010368066355622</v>
      </c>
      <c r="I600" t="str">
        <f>IF(ISERROR(VLOOKUP(A600,Veille!$A:$J,6,0)),"",VLOOKUP(A600,Veille!$A:$J,6,0))</f>
        <v/>
      </c>
      <c r="J600" t="str">
        <f>IF(ISERROR(VLOOKUP(A600,Veille!$A:$J,7,0)),"",(VLOOKUP(A600,Veille!$A:$J,7,0)))</f>
        <v/>
      </c>
      <c r="K600" t="str">
        <f>IF(ISERROR(VLOOKUP(A600,Veille!$A:$J,9,0)),"",VLOOKUP(A600,Veille!$A:$J,9,0))</f>
        <v/>
      </c>
      <c r="L600" t="str">
        <f>IF(ISERROR(VLOOKUP(A600,Veille!$A:$J,10,0)),"",VLOOKUP(A600,Veille!$A:$J,10,0))</f>
        <v/>
      </c>
    </row>
    <row r="601" spans="1:12" x14ac:dyDescent="0.25">
      <c r="A601">
        <v>52359</v>
      </c>
      <c r="B601" t="s">
        <v>405</v>
      </c>
      <c r="C601" t="s">
        <v>469</v>
      </c>
      <c r="D601" s="1">
        <v>5.28</v>
      </c>
      <c r="E601" s="1">
        <v>6.33</v>
      </c>
      <c r="F601" s="2">
        <f>IF(ISERROR(VLOOKUP(A601,'Export-tarif-cov-oct-20'!$A:$D,4,0)),"",VLOOKUP(A601,'Export-tarif-cov-oct-20'!$A:$D,4,0))</f>
        <v>4.22</v>
      </c>
      <c r="G601" s="2">
        <f t="shared" si="19"/>
        <v>1.0600000000000005</v>
      </c>
      <c r="H601" s="3">
        <f t="shared" si="18"/>
        <v>0.20075757575757583</v>
      </c>
      <c r="I601" t="str">
        <f>IF(ISERROR(VLOOKUP(A601,Veille!$A:$J,6,0)),"",VLOOKUP(A601,Veille!$A:$J,6,0))</f>
        <v/>
      </c>
      <c r="J601" t="str">
        <f>IF(ISERROR(VLOOKUP(A601,Veille!$A:$J,7,0)),"",(VLOOKUP(A601,Veille!$A:$J,7,0)))</f>
        <v/>
      </c>
      <c r="K601" t="str">
        <f>IF(ISERROR(VLOOKUP(A601,Veille!$A:$J,9,0)),"",VLOOKUP(A601,Veille!$A:$J,9,0))</f>
        <v/>
      </c>
      <c r="L601" t="str">
        <f>IF(ISERROR(VLOOKUP(A601,Veille!$A:$J,10,0)),"",VLOOKUP(A601,Veille!$A:$J,10,0))</f>
        <v/>
      </c>
    </row>
    <row r="602" spans="1:12" x14ac:dyDescent="0.25">
      <c r="A602">
        <v>52000</v>
      </c>
      <c r="B602" t="s">
        <v>405</v>
      </c>
      <c r="C602" t="s">
        <v>470</v>
      </c>
      <c r="D602" s="1">
        <v>34.39</v>
      </c>
      <c r="E602" s="1">
        <v>41.27</v>
      </c>
      <c r="F602" s="2">
        <f>IF(ISERROR(VLOOKUP(A602,'Export-tarif-cov-oct-20'!$A:$D,4,0)),"",VLOOKUP(A602,'Export-tarif-cov-oct-20'!$A:$D,4,0))</f>
        <v>27.51</v>
      </c>
      <c r="G602" s="2">
        <f t="shared" si="19"/>
        <v>6.879999999999999</v>
      </c>
      <c r="H602" s="3">
        <f t="shared" si="18"/>
        <v>0.20005815644082578</v>
      </c>
      <c r="I602" t="str">
        <f>IF(ISERROR(VLOOKUP(A602,Veille!$A:$J,6,0)),"",VLOOKUP(A602,Veille!$A:$J,6,0))</f>
        <v/>
      </c>
      <c r="J602" t="str">
        <f>IF(ISERROR(VLOOKUP(A602,Veille!$A:$J,7,0)),"",(VLOOKUP(A602,Veille!$A:$J,7,0)))</f>
        <v/>
      </c>
      <c r="K602" t="str">
        <f>IF(ISERROR(VLOOKUP(A602,Veille!$A:$J,9,0)),"",VLOOKUP(A602,Veille!$A:$J,9,0))</f>
        <v/>
      </c>
      <c r="L602" t="str">
        <f>IF(ISERROR(VLOOKUP(A602,Veille!$A:$J,10,0)),"",VLOOKUP(A602,Veille!$A:$J,10,0))</f>
        <v/>
      </c>
    </row>
    <row r="603" spans="1:12" x14ac:dyDescent="0.25">
      <c r="A603">
        <v>52397</v>
      </c>
      <c r="B603" t="s">
        <v>405</v>
      </c>
      <c r="C603" t="s">
        <v>471</v>
      </c>
      <c r="D603" s="1">
        <v>19.29</v>
      </c>
      <c r="E603" s="1">
        <v>23.15</v>
      </c>
      <c r="F603" s="2">
        <f>IF(ISERROR(VLOOKUP(A603,'Export-tarif-cov-oct-20'!$A:$D,4,0)),"",VLOOKUP(A603,'Export-tarif-cov-oct-20'!$A:$D,4,0))</f>
        <v>15.43</v>
      </c>
      <c r="G603" s="2">
        <f t="shared" si="19"/>
        <v>3.8599999999999994</v>
      </c>
      <c r="H603" s="3">
        <f t="shared" si="18"/>
        <v>0.20010368066355622</v>
      </c>
      <c r="I603" t="str">
        <f>IF(ISERROR(VLOOKUP(A603,Veille!$A:$J,6,0)),"",VLOOKUP(A603,Veille!$A:$J,6,0))</f>
        <v/>
      </c>
      <c r="J603" t="str">
        <f>IF(ISERROR(VLOOKUP(A603,Veille!$A:$J,7,0)),"",(VLOOKUP(A603,Veille!$A:$J,7,0)))</f>
        <v/>
      </c>
      <c r="K603" t="str">
        <f>IF(ISERROR(VLOOKUP(A603,Veille!$A:$J,9,0)),"",VLOOKUP(A603,Veille!$A:$J,9,0))</f>
        <v/>
      </c>
      <c r="L603" t="str">
        <f>IF(ISERROR(VLOOKUP(A603,Veille!$A:$J,10,0)),"",VLOOKUP(A603,Veille!$A:$J,10,0))</f>
        <v/>
      </c>
    </row>
    <row r="604" spans="1:12" x14ac:dyDescent="0.25">
      <c r="A604">
        <v>51727</v>
      </c>
      <c r="B604" t="s">
        <v>405</v>
      </c>
      <c r="C604" t="s">
        <v>472</v>
      </c>
      <c r="D604" s="1">
        <v>5.28</v>
      </c>
      <c r="E604" s="1">
        <v>6.33</v>
      </c>
      <c r="F604" s="2">
        <f>IF(ISERROR(VLOOKUP(A604,'Export-tarif-cov-oct-20'!$A:$D,4,0)),"",VLOOKUP(A604,'Export-tarif-cov-oct-20'!$A:$D,4,0))</f>
        <v>4.22</v>
      </c>
      <c r="G604" s="2">
        <f t="shared" si="19"/>
        <v>1.0600000000000005</v>
      </c>
      <c r="H604" s="3">
        <f t="shared" si="18"/>
        <v>0.20075757575757583</v>
      </c>
      <c r="I604" t="str">
        <f>IF(ISERROR(VLOOKUP(A604,Veille!$A:$J,6,0)),"",VLOOKUP(A604,Veille!$A:$J,6,0))</f>
        <v/>
      </c>
      <c r="J604" t="str">
        <f>IF(ISERROR(VLOOKUP(A604,Veille!$A:$J,7,0)),"",(VLOOKUP(A604,Veille!$A:$J,7,0)))</f>
        <v/>
      </c>
      <c r="K604" t="str">
        <f>IF(ISERROR(VLOOKUP(A604,Veille!$A:$J,9,0)),"",VLOOKUP(A604,Veille!$A:$J,9,0))</f>
        <v/>
      </c>
      <c r="L604" t="str">
        <f>IF(ISERROR(VLOOKUP(A604,Veille!$A:$J,10,0)),"",VLOOKUP(A604,Veille!$A:$J,10,0))</f>
        <v/>
      </c>
    </row>
    <row r="605" spans="1:12" x14ac:dyDescent="0.25">
      <c r="A605">
        <v>52287</v>
      </c>
      <c r="B605" t="s">
        <v>405</v>
      </c>
      <c r="C605" t="s">
        <v>473</v>
      </c>
      <c r="D605" s="1">
        <v>35.130000000000003</v>
      </c>
      <c r="E605" s="1">
        <v>42.15</v>
      </c>
      <c r="F605" s="2">
        <f>IF(ISERROR(VLOOKUP(A605,'Export-tarif-cov-oct-20'!$A:$D,4,0)),"",VLOOKUP(A605,'Export-tarif-cov-oct-20'!$A:$D,4,0))</f>
        <v>28.1</v>
      </c>
      <c r="G605" s="2">
        <f t="shared" si="19"/>
        <v>7.0300000000000011</v>
      </c>
      <c r="H605" s="3">
        <f t="shared" si="18"/>
        <v>0.20011386279533164</v>
      </c>
      <c r="I605" t="str">
        <f>IF(ISERROR(VLOOKUP(A605,Veille!$A:$J,6,0)),"",VLOOKUP(A605,Veille!$A:$J,6,0))</f>
        <v/>
      </c>
      <c r="J605" t="str">
        <f>IF(ISERROR(VLOOKUP(A605,Veille!$A:$J,7,0)),"",(VLOOKUP(A605,Veille!$A:$J,7,0)))</f>
        <v/>
      </c>
      <c r="K605" t="str">
        <f>IF(ISERROR(VLOOKUP(A605,Veille!$A:$J,9,0)),"",VLOOKUP(A605,Veille!$A:$J,9,0))</f>
        <v/>
      </c>
      <c r="L605" t="str">
        <f>IF(ISERROR(VLOOKUP(A605,Veille!$A:$J,10,0)),"",VLOOKUP(A605,Veille!$A:$J,10,0))</f>
        <v/>
      </c>
    </row>
    <row r="606" spans="1:12" x14ac:dyDescent="0.25">
      <c r="A606">
        <v>10638</v>
      </c>
      <c r="B606" t="s">
        <v>405</v>
      </c>
      <c r="C606" t="s">
        <v>959</v>
      </c>
      <c r="D606" s="1">
        <v>19.29</v>
      </c>
      <c r="E606" s="1">
        <v>23.15</v>
      </c>
      <c r="F606" s="2">
        <f>IF(ISERROR(VLOOKUP(A606,'Export-tarif-cov-oct-20'!$A:$D,4,0)),"",VLOOKUP(A606,'Export-tarif-cov-oct-20'!$A:$D,4,0))</f>
        <v>15.43</v>
      </c>
      <c r="G606" s="2">
        <f t="shared" si="19"/>
        <v>3.8599999999999994</v>
      </c>
      <c r="H606" s="3">
        <f t="shared" si="18"/>
        <v>0.20010368066355622</v>
      </c>
      <c r="I606" t="str">
        <f>IF(ISERROR(VLOOKUP(A606,Veille!$A:$J,6,0)),"",VLOOKUP(A606,Veille!$A:$J,6,0))</f>
        <v/>
      </c>
      <c r="J606" t="str">
        <f>IF(ISERROR(VLOOKUP(A606,Veille!$A:$J,7,0)),"",(VLOOKUP(A606,Veille!$A:$J,7,0)))</f>
        <v/>
      </c>
      <c r="K606" t="str">
        <f>IF(ISERROR(VLOOKUP(A606,Veille!$A:$J,9,0)),"",VLOOKUP(A606,Veille!$A:$J,9,0))</f>
        <v/>
      </c>
      <c r="L606" t="str">
        <f>IF(ISERROR(VLOOKUP(A606,Veille!$A:$J,10,0)),"",VLOOKUP(A606,Veille!$A:$J,10,0))</f>
        <v/>
      </c>
    </row>
    <row r="607" spans="1:12" x14ac:dyDescent="0.25">
      <c r="A607">
        <v>10639</v>
      </c>
      <c r="B607" t="s">
        <v>405</v>
      </c>
      <c r="C607" t="s">
        <v>960</v>
      </c>
      <c r="D607" s="1">
        <v>35.11</v>
      </c>
      <c r="E607" s="1">
        <v>42.14</v>
      </c>
      <c r="F607" s="2">
        <f>IF(ISERROR(VLOOKUP(A607,'Export-tarif-cov-oct-20'!$A:$D,4,0)),"",VLOOKUP(A607,'Export-tarif-cov-oct-20'!$A:$D,4,0))</f>
        <v>28.09</v>
      </c>
      <c r="G607" s="2">
        <f t="shared" si="19"/>
        <v>7.02</v>
      </c>
      <c r="H607" s="3">
        <f t="shared" si="18"/>
        <v>0.19994303617203074</v>
      </c>
      <c r="I607" t="str">
        <f>IF(ISERROR(VLOOKUP(A607,Veille!$A:$J,6,0)),"",VLOOKUP(A607,Veille!$A:$J,6,0))</f>
        <v/>
      </c>
      <c r="J607" t="str">
        <f>IF(ISERROR(VLOOKUP(A607,Veille!$A:$J,7,0)),"",(VLOOKUP(A607,Veille!$A:$J,7,0)))</f>
        <v/>
      </c>
      <c r="K607" t="str">
        <f>IF(ISERROR(VLOOKUP(A607,Veille!$A:$J,9,0)),"",VLOOKUP(A607,Veille!$A:$J,9,0))</f>
        <v/>
      </c>
      <c r="L607" t="str">
        <f>IF(ISERROR(VLOOKUP(A607,Veille!$A:$J,10,0)),"",VLOOKUP(A607,Veille!$A:$J,10,0))</f>
        <v/>
      </c>
    </row>
    <row r="608" spans="1:12" x14ac:dyDescent="0.25">
      <c r="A608">
        <v>10637</v>
      </c>
      <c r="B608" t="s">
        <v>405</v>
      </c>
      <c r="C608" t="s">
        <v>961</v>
      </c>
      <c r="D608" s="1">
        <v>5.26</v>
      </c>
      <c r="E608" s="1">
        <v>6.32</v>
      </c>
      <c r="F608" s="2">
        <f>IF(ISERROR(VLOOKUP(A608,'Export-tarif-cov-oct-20'!$A:$D,4,0)),"",VLOOKUP(A608,'Export-tarif-cov-oct-20'!$A:$D,4,0))</f>
        <v>4.21</v>
      </c>
      <c r="G608" s="2">
        <f t="shared" si="19"/>
        <v>1.0499999999999998</v>
      </c>
      <c r="H608" s="3">
        <f t="shared" ref="H608:H671" si="20">G608/D608</f>
        <v>0.19961977186311786</v>
      </c>
      <c r="I608" t="str">
        <f>IF(ISERROR(VLOOKUP(A608,Veille!$A:$J,6,0)),"",VLOOKUP(A608,Veille!$A:$J,6,0))</f>
        <v/>
      </c>
      <c r="J608" t="str">
        <f>IF(ISERROR(VLOOKUP(A608,Veille!$A:$J,7,0)),"",(VLOOKUP(A608,Veille!$A:$J,7,0)))</f>
        <v/>
      </c>
      <c r="K608" t="str">
        <f>IF(ISERROR(VLOOKUP(A608,Veille!$A:$J,9,0)),"",VLOOKUP(A608,Veille!$A:$J,9,0))</f>
        <v/>
      </c>
      <c r="L608" t="str">
        <f>IF(ISERROR(VLOOKUP(A608,Veille!$A:$J,10,0)),"",VLOOKUP(A608,Veille!$A:$J,10,0))</f>
        <v/>
      </c>
    </row>
    <row r="609" spans="1:12" x14ac:dyDescent="0.25">
      <c r="A609">
        <v>8946</v>
      </c>
      <c r="B609" t="s">
        <v>405</v>
      </c>
      <c r="C609" t="s">
        <v>474</v>
      </c>
      <c r="D609" s="1">
        <v>54.96</v>
      </c>
      <c r="E609" s="1">
        <v>65.95</v>
      </c>
      <c r="F609" s="2">
        <f>IF(ISERROR(VLOOKUP(A609,'Export-tarif-cov-oct-20'!$A:$D,4,0)),"",VLOOKUP(A609,'Export-tarif-cov-oct-20'!$A:$D,4,0))</f>
        <v>49.85</v>
      </c>
      <c r="G609" s="2">
        <f t="shared" si="19"/>
        <v>5.1099999999999994</v>
      </c>
      <c r="H609" s="3">
        <f t="shared" si="20"/>
        <v>9.2976710334788923E-2</v>
      </c>
      <c r="I609" t="str">
        <f>IF(ISERROR(VLOOKUP(A609,Veille!$A:$J,6,0)),"",VLOOKUP(A609,Veille!$A:$J,6,0))</f>
        <v/>
      </c>
      <c r="J609" t="str">
        <f>IF(ISERROR(VLOOKUP(A609,Veille!$A:$J,7,0)),"",(VLOOKUP(A609,Veille!$A:$J,7,0)))</f>
        <v/>
      </c>
      <c r="K609" t="str">
        <f>IF(ISERROR(VLOOKUP(A609,Veille!$A:$J,9,0)),"",VLOOKUP(A609,Veille!$A:$J,9,0))</f>
        <v/>
      </c>
      <c r="L609" t="str">
        <f>IF(ISERROR(VLOOKUP(A609,Veille!$A:$J,10,0)),"",VLOOKUP(A609,Veille!$A:$J,10,0))</f>
        <v/>
      </c>
    </row>
    <row r="610" spans="1:12" x14ac:dyDescent="0.25">
      <c r="A610">
        <v>8945</v>
      </c>
      <c r="B610" t="s">
        <v>405</v>
      </c>
      <c r="C610" t="s">
        <v>475</v>
      </c>
      <c r="D610" s="1">
        <v>25.49</v>
      </c>
      <c r="E610" s="1">
        <v>30.59</v>
      </c>
      <c r="F610" s="2">
        <f>IF(ISERROR(VLOOKUP(A610,'Export-tarif-cov-oct-20'!$A:$D,4,0)),"",VLOOKUP(A610,'Export-tarif-cov-oct-20'!$A:$D,4,0))</f>
        <v>20.39</v>
      </c>
      <c r="G610" s="2">
        <f t="shared" si="19"/>
        <v>5.0999999999999979</v>
      </c>
      <c r="H610" s="3">
        <f t="shared" si="20"/>
        <v>0.20007846214201641</v>
      </c>
      <c r="I610" t="str">
        <f>IF(ISERROR(VLOOKUP(A610,Veille!$A:$J,6,0)),"",VLOOKUP(A610,Veille!$A:$J,6,0))</f>
        <v/>
      </c>
      <c r="J610" t="str">
        <f>IF(ISERROR(VLOOKUP(A610,Veille!$A:$J,7,0)),"",(VLOOKUP(A610,Veille!$A:$J,7,0)))</f>
        <v/>
      </c>
      <c r="K610" t="str">
        <f>IF(ISERROR(VLOOKUP(A610,Veille!$A:$J,9,0)),"",VLOOKUP(A610,Veille!$A:$J,9,0))</f>
        <v/>
      </c>
      <c r="L610" t="str">
        <f>IF(ISERROR(VLOOKUP(A610,Veille!$A:$J,10,0)),"",VLOOKUP(A610,Veille!$A:$J,10,0))</f>
        <v/>
      </c>
    </row>
    <row r="611" spans="1:12" x14ac:dyDescent="0.25">
      <c r="A611">
        <v>11872</v>
      </c>
      <c r="B611" t="s">
        <v>405</v>
      </c>
      <c r="C611" t="s">
        <v>962</v>
      </c>
      <c r="D611" s="1">
        <v>46.05</v>
      </c>
      <c r="E611" s="1">
        <v>55.26</v>
      </c>
      <c r="F611" s="2">
        <f>IF(ISERROR(VLOOKUP(A611,'Export-tarif-cov-oct-20'!$A:$D,4,0)),"",VLOOKUP(A611,'Export-tarif-cov-oct-20'!$A:$D,4,0))</f>
        <v>36.840000000000003</v>
      </c>
      <c r="G611" s="2">
        <f t="shared" si="19"/>
        <v>9.2099999999999937</v>
      </c>
      <c r="H611" s="3">
        <f t="shared" si="20"/>
        <v>0.19999999999999987</v>
      </c>
      <c r="I611" t="str">
        <f>IF(ISERROR(VLOOKUP(A611,Veille!$A:$J,6,0)),"",VLOOKUP(A611,Veille!$A:$J,6,0))</f>
        <v/>
      </c>
      <c r="J611" t="str">
        <f>IF(ISERROR(VLOOKUP(A611,Veille!$A:$J,7,0)),"",(VLOOKUP(A611,Veille!$A:$J,7,0)))</f>
        <v/>
      </c>
      <c r="K611" t="str">
        <f>IF(ISERROR(VLOOKUP(A611,Veille!$A:$J,9,0)),"",VLOOKUP(A611,Veille!$A:$J,9,0))</f>
        <v/>
      </c>
      <c r="L611" t="str">
        <f>IF(ISERROR(VLOOKUP(A611,Veille!$A:$J,10,0)),"",VLOOKUP(A611,Veille!$A:$J,10,0))</f>
        <v/>
      </c>
    </row>
    <row r="612" spans="1:12" x14ac:dyDescent="0.25">
      <c r="A612">
        <v>11873</v>
      </c>
      <c r="B612" t="s">
        <v>405</v>
      </c>
      <c r="C612" t="s">
        <v>963</v>
      </c>
      <c r="D612" s="1">
        <v>16.559999999999999</v>
      </c>
      <c r="E612" s="1">
        <v>19.88</v>
      </c>
      <c r="F612" s="2">
        <f>IF(ISERROR(VLOOKUP(A612,'Export-tarif-cov-oct-20'!$A:$D,4,0)),"",VLOOKUP(A612,'Export-tarif-cov-oct-20'!$A:$D,4,0))</f>
        <v>13.25</v>
      </c>
      <c r="G612" s="2">
        <f t="shared" si="19"/>
        <v>3.3099999999999987</v>
      </c>
      <c r="H612" s="3">
        <f t="shared" si="20"/>
        <v>0.19987922705314004</v>
      </c>
      <c r="I612" t="str">
        <f>IF(ISERROR(VLOOKUP(A612,Veille!$A:$J,6,0)),"",VLOOKUP(A612,Veille!$A:$J,6,0))</f>
        <v/>
      </c>
      <c r="J612" t="str">
        <f>IF(ISERROR(VLOOKUP(A612,Veille!$A:$J,7,0)),"",(VLOOKUP(A612,Veille!$A:$J,7,0)))</f>
        <v/>
      </c>
      <c r="K612" t="str">
        <f>IF(ISERROR(VLOOKUP(A612,Veille!$A:$J,9,0)),"",VLOOKUP(A612,Veille!$A:$J,9,0))</f>
        <v/>
      </c>
      <c r="L612" t="str">
        <f>IF(ISERROR(VLOOKUP(A612,Veille!$A:$J,10,0)),"",VLOOKUP(A612,Veille!$A:$J,10,0))</f>
        <v/>
      </c>
    </row>
    <row r="613" spans="1:12" x14ac:dyDescent="0.25">
      <c r="A613">
        <v>51921</v>
      </c>
      <c r="B613" t="s">
        <v>405</v>
      </c>
      <c r="C613" t="s">
        <v>476</v>
      </c>
      <c r="D613" s="1">
        <v>39.08</v>
      </c>
      <c r="E613" s="1">
        <v>46.9</v>
      </c>
      <c r="F613" s="2">
        <f>IF(ISERROR(VLOOKUP(A613,'Export-tarif-cov-oct-20'!$A:$D,4,0)),"",VLOOKUP(A613,'Export-tarif-cov-oct-20'!$A:$D,4,0))</f>
        <v>38.5</v>
      </c>
      <c r="G613" s="2">
        <f t="shared" si="19"/>
        <v>0.57999999999999829</v>
      </c>
      <c r="H613" s="3">
        <f t="shared" si="20"/>
        <v>1.4841351074718482E-2</v>
      </c>
      <c r="I613" t="str">
        <f>IF(ISERROR(VLOOKUP(A613,Veille!$A:$J,6,0)),"",VLOOKUP(A613,Veille!$A:$J,6,0))</f>
        <v/>
      </c>
      <c r="J613" t="str">
        <f>IF(ISERROR(VLOOKUP(A613,Veille!$A:$J,7,0)),"",(VLOOKUP(A613,Veille!$A:$J,7,0)))</f>
        <v/>
      </c>
      <c r="K613" t="str">
        <f>IF(ISERROR(VLOOKUP(A613,Veille!$A:$J,9,0)),"",VLOOKUP(A613,Veille!$A:$J,9,0))</f>
        <v/>
      </c>
      <c r="L613" t="str">
        <f>IF(ISERROR(VLOOKUP(A613,Veille!$A:$J,10,0)),"",VLOOKUP(A613,Veille!$A:$J,10,0))</f>
        <v/>
      </c>
    </row>
    <row r="614" spans="1:12" x14ac:dyDescent="0.25">
      <c r="A614">
        <v>52249</v>
      </c>
      <c r="B614" t="s">
        <v>405</v>
      </c>
      <c r="C614" t="s">
        <v>477</v>
      </c>
      <c r="D614" s="1">
        <v>16.600000000000001</v>
      </c>
      <c r="E614" s="1">
        <v>19.920000000000002</v>
      </c>
      <c r="F614" s="2">
        <f>IF(ISERROR(VLOOKUP(A614,'Export-tarif-cov-oct-20'!$A:$D,4,0)),"",VLOOKUP(A614,'Export-tarif-cov-oct-20'!$A:$D,4,0))</f>
        <v>13.28</v>
      </c>
      <c r="G614" s="2">
        <f t="shared" si="19"/>
        <v>3.3200000000000021</v>
      </c>
      <c r="H614" s="3">
        <f t="shared" si="20"/>
        <v>0.20000000000000009</v>
      </c>
      <c r="I614" t="str">
        <f>IF(ISERROR(VLOOKUP(A614,Veille!$A:$J,6,0)),"",VLOOKUP(A614,Veille!$A:$J,6,0))</f>
        <v/>
      </c>
      <c r="J614" t="str">
        <f>IF(ISERROR(VLOOKUP(A614,Veille!$A:$J,7,0)),"",(VLOOKUP(A614,Veille!$A:$J,7,0)))</f>
        <v/>
      </c>
      <c r="K614" t="str">
        <f>IF(ISERROR(VLOOKUP(A614,Veille!$A:$J,9,0)),"",VLOOKUP(A614,Veille!$A:$J,9,0))</f>
        <v/>
      </c>
      <c r="L614" t="str">
        <f>IF(ISERROR(VLOOKUP(A614,Veille!$A:$J,10,0)),"",VLOOKUP(A614,Veille!$A:$J,10,0))</f>
        <v/>
      </c>
    </row>
    <row r="615" spans="1:12" x14ac:dyDescent="0.25">
      <c r="A615">
        <v>11868</v>
      </c>
      <c r="B615" t="s">
        <v>405</v>
      </c>
      <c r="C615" t="s">
        <v>964</v>
      </c>
      <c r="D615" s="1">
        <v>46.05</v>
      </c>
      <c r="E615" s="1">
        <v>55.26</v>
      </c>
      <c r="F615" s="2">
        <f>IF(ISERROR(VLOOKUP(A615,'Export-tarif-cov-oct-20'!$A:$D,4,0)),"",VLOOKUP(A615,'Export-tarif-cov-oct-20'!$A:$D,4,0))</f>
        <v>36.840000000000003</v>
      </c>
      <c r="G615" s="2">
        <f t="shared" si="19"/>
        <v>9.2099999999999937</v>
      </c>
      <c r="H615" s="3">
        <f t="shared" si="20"/>
        <v>0.19999999999999987</v>
      </c>
      <c r="I615" t="str">
        <f>IF(ISERROR(VLOOKUP(A615,Veille!$A:$J,6,0)),"",VLOOKUP(A615,Veille!$A:$J,6,0))</f>
        <v/>
      </c>
      <c r="J615" t="str">
        <f>IF(ISERROR(VLOOKUP(A615,Veille!$A:$J,7,0)),"",(VLOOKUP(A615,Veille!$A:$J,7,0)))</f>
        <v/>
      </c>
      <c r="K615" t="str">
        <f>IF(ISERROR(VLOOKUP(A615,Veille!$A:$J,9,0)),"",VLOOKUP(A615,Veille!$A:$J,9,0))</f>
        <v/>
      </c>
      <c r="L615" t="str">
        <f>IF(ISERROR(VLOOKUP(A615,Veille!$A:$J,10,0)),"",VLOOKUP(A615,Veille!$A:$J,10,0))</f>
        <v/>
      </c>
    </row>
    <row r="616" spans="1:12" x14ac:dyDescent="0.25">
      <c r="A616">
        <v>11869</v>
      </c>
      <c r="B616" t="s">
        <v>405</v>
      </c>
      <c r="C616" t="s">
        <v>965</v>
      </c>
      <c r="D616" s="1">
        <v>16.559999999999999</v>
      </c>
      <c r="E616" s="1">
        <v>19.88</v>
      </c>
      <c r="F616" s="2">
        <f>IF(ISERROR(VLOOKUP(A616,'Export-tarif-cov-oct-20'!$A:$D,4,0)),"",VLOOKUP(A616,'Export-tarif-cov-oct-20'!$A:$D,4,0))</f>
        <v>13.25</v>
      </c>
      <c r="G616" s="2">
        <f t="shared" si="19"/>
        <v>3.3099999999999987</v>
      </c>
      <c r="H616" s="3">
        <f t="shared" si="20"/>
        <v>0.19987922705314004</v>
      </c>
      <c r="I616" t="str">
        <f>IF(ISERROR(VLOOKUP(A616,Veille!$A:$J,6,0)),"",VLOOKUP(A616,Veille!$A:$J,6,0))</f>
        <v/>
      </c>
      <c r="J616" t="str">
        <f>IF(ISERROR(VLOOKUP(A616,Veille!$A:$J,7,0)),"",(VLOOKUP(A616,Veille!$A:$J,7,0)))</f>
        <v/>
      </c>
      <c r="K616" t="str">
        <f>IF(ISERROR(VLOOKUP(A616,Veille!$A:$J,9,0)),"",VLOOKUP(A616,Veille!$A:$J,9,0))</f>
        <v/>
      </c>
      <c r="L616" t="str">
        <f>IF(ISERROR(VLOOKUP(A616,Veille!$A:$J,10,0)),"",VLOOKUP(A616,Veille!$A:$J,10,0))</f>
        <v/>
      </c>
    </row>
    <row r="617" spans="1:12" x14ac:dyDescent="0.25">
      <c r="A617">
        <v>52220</v>
      </c>
      <c r="B617" t="s">
        <v>405</v>
      </c>
      <c r="C617" t="s">
        <v>478</v>
      </c>
      <c r="D617" s="1">
        <v>39.08</v>
      </c>
      <c r="E617" s="1">
        <v>46.9</v>
      </c>
      <c r="F617" s="2">
        <f>IF(ISERROR(VLOOKUP(A617,'Export-tarif-cov-oct-20'!$A:$D,4,0)),"",VLOOKUP(A617,'Export-tarif-cov-oct-20'!$A:$D,4,0))</f>
        <v>38.5</v>
      </c>
      <c r="G617" s="2">
        <f t="shared" si="19"/>
        <v>0.57999999999999829</v>
      </c>
      <c r="H617" s="3">
        <f t="shared" si="20"/>
        <v>1.4841351074718482E-2</v>
      </c>
      <c r="I617" t="str">
        <f>IF(ISERROR(VLOOKUP(A617,Veille!$A:$J,6,0)),"",VLOOKUP(A617,Veille!$A:$J,6,0))</f>
        <v/>
      </c>
      <c r="J617" t="str">
        <f>IF(ISERROR(VLOOKUP(A617,Veille!$A:$J,7,0)),"",(VLOOKUP(A617,Veille!$A:$J,7,0)))</f>
        <v/>
      </c>
      <c r="K617" t="str">
        <f>IF(ISERROR(VLOOKUP(A617,Veille!$A:$J,9,0)),"",VLOOKUP(A617,Veille!$A:$J,9,0))</f>
        <v/>
      </c>
      <c r="L617" t="str">
        <f>IF(ISERROR(VLOOKUP(A617,Veille!$A:$J,10,0)),"",VLOOKUP(A617,Veille!$A:$J,10,0))</f>
        <v/>
      </c>
    </row>
    <row r="618" spans="1:12" x14ac:dyDescent="0.25">
      <c r="A618">
        <v>51960</v>
      </c>
      <c r="B618" t="s">
        <v>405</v>
      </c>
      <c r="C618" t="s">
        <v>479</v>
      </c>
      <c r="D618" s="1">
        <v>16.559999999999999</v>
      </c>
      <c r="E618" s="1">
        <v>19.88</v>
      </c>
      <c r="F618" s="2">
        <f>IF(ISERROR(VLOOKUP(A618,'Export-tarif-cov-oct-20'!$A:$D,4,0)),"",VLOOKUP(A618,'Export-tarif-cov-oct-20'!$A:$D,4,0))</f>
        <v>13.25</v>
      </c>
      <c r="G618" s="2">
        <f t="shared" si="19"/>
        <v>3.3099999999999987</v>
      </c>
      <c r="H618" s="3">
        <f t="shared" si="20"/>
        <v>0.19987922705314004</v>
      </c>
      <c r="I618" t="str">
        <f>IF(ISERROR(VLOOKUP(A618,Veille!$A:$J,6,0)),"",VLOOKUP(A618,Veille!$A:$J,6,0))</f>
        <v/>
      </c>
      <c r="J618" t="str">
        <f>IF(ISERROR(VLOOKUP(A618,Veille!$A:$J,7,0)),"",(VLOOKUP(A618,Veille!$A:$J,7,0)))</f>
        <v/>
      </c>
      <c r="K618" t="str">
        <f>IF(ISERROR(VLOOKUP(A618,Veille!$A:$J,9,0)),"",VLOOKUP(A618,Veille!$A:$J,9,0))</f>
        <v/>
      </c>
      <c r="L618" t="str">
        <f>IF(ISERROR(VLOOKUP(A618,Veille!$A:$J,10,0)),"",VLOOKUP(A618,Veille!$A:$J,10,0))</f>
        <v/>
      </c>
    </row>
    <row r="619" spans="1:12" x14ac:dyDescent="0.25">
      <c r="A619">
        <v>52207</v>
      </c>
      <c r="B619" t="s">
        <v>405</v>
      </c>
      <c r="C619" t="s">
        <v>480</v>
      </c>
      <c r="D619" s="1">
        <v>41.58</v>
      </c>
      <c r="E619" s="1">
        <v>49.9</v>
      </c>
      <c r="F619" s="2">
        <f>IF(ISERROR(VLOOKUP(A619,'Export-tarif-cov-oct-20'!$A:$D,4,0)),"",VLOOKUP(A619,'Export-tarif-cov-oct-20'!$A:$D,4,0))</f>
        <v>38.5</v>
      </c>
      <c r="G619" s="2">
        <f t="shared" si="19"/>
        <v>3.0799999999999983</v>
      </c>
      <c r="H619" s="3">
        <f t="shared" si="20"/>
        <v>7.4074074074074042E-2</v>
      </c>
      <c r="I619" t="str">
        <f>IF(ISERROR(VLOOKUP(A619,Veille!$A:$J,6,0)),"",VLOOKUP(A619,Veille!$A:$J,6,0))</f>
        <v/>
      </c>
      <c r="J619" t="str">
        <f>IF(ISERROR(VLOOKUP(A619,Veille!$A:$J,7,0)),"",(VLOOKUP(A619,Veille!$A:$J,7,0)))</f>
        <v/>
      </c>
      <c r="K619" t="str">
        <f>IF(ISERROR(VLOOKUP(A619,Veille!$A:$J,9,0)),"",VLOOKUP(A619,Veille!$A:$J,9,0))</f>
        <v/>
      </c>
      <c r="L619" t="str">
        <f>IF(ISERROR(VLOOKUP(A619,Veille!$A:$J,10,0)),"",VLOOKUP(A619,Veille!$A:$J,10,0))</f>
        <v/>
      </c>
    </row>
    <row r="620" spans="1:12" x14ac:dyDescent="0.25">
      <c r="A620">
        <v>52177</v>
      </c>
      <c r="B620" t="s">
        <v>405</v>
      </c>
      <c r="C620" t="s">
        <v>481</v>
      </c>
      <c r="D620" s="1">
        <v>16.559999999999999</v>
      </c>
      <c r="E620" s="1">
        <v>19.88</v>
      </c>
      <c r="F620" s="2">
        <f>IF(ISERROR(VLOOKUP(A620,'Export-tarif-cov-oct-20'!$A:$D,4,0)),"",VLOOKUP(A620,'Export-tarif-cov-oct-20'!$A:$D,4,0))</f>
        <v>13.25</v>
      </c>
      <c r="G620" s="2">
        <f t="shared" si="19"/>
        <v>3.3099999999999987</v>
      </c>
      <c r="H620" s="3">
        <f t="shared" si="20"/>
        <v>0.19987922705314004</v>
      </c>
      <c r="I620" t="str">
        <f>IF(ISERROR(VLOOKUP(A620,Veille!$A:$J,6,0)),"",VLOOKUP(A620,Veille!$A:$J,6,0))</f>
        <v/>
      </c>
      <c r="J620" t="str">
        <f>IF(ISERROR(VLOOKUP(A620,Veille!$A:$J,7,0)),"",(VLOOKUP(A620,Veille!$A:$J,7,0)))</f>
        <v/>
      </c>
      <c r="K620" t="str">
        <f>IF(ISERROR(VLOOKUP(A620,Veille!$A:$J,9,0)),"",VLOOKUP(A620,Veille!$A:$J,9,0))</f>
        <v/>
      </c>
      <c r="L620" t="str">
        <f>IF(ISERROR(VLOOKUP(A620,Veille!$A:$J,10,0)),"",VLOOKUP(A620,Veille!$A:$J,10,0))</f>
        <v/>
      </c>
    </row>
    <row r="621" spans="1:12" x14ac:dyDescent="0.25">
      <c r="A621">
        <v>52143</v>
      </c>
      <c r="B621" t="s">
        <v>405</v>
      </c>
      <c r="C621" t="s">
        <v>482</v>
      </c>
      <c r="D621" s="1">
        <v>41.58</v>
      </c>
      <c r="E621" s="1">
        <v>49.9</v>
      </c>
      <c r="F621" s="2">
        <f>IF(ISERROR(VLOOKUP(A621,'Export-tarif-cov-oct-20'!$A:$D,4,0)),"",VLOOKUP(A621,'Export-tarif-cov-oct-20'!$A:$D,4,0))</f>
        <v>38.5</v>
      </c>
      <c r="G621" s="2">
        <f t="shared" si="19"/>
        <v>3.0799999999999983</v>
      </c>
      <c r="H621" s="3">
        <f t="shared" si="20"/>
        <v>7.4074074074074042E-2</v>
      </c>
      <c r="I621" t="str">
        <f>IF(ISERROR(VLOOKUP(A621,Veille!$A:$J,6,0)),"",VLOOKUP(A621,Veille!$A:$J,6,0))</f>
        <v/>
      </c>
      <c r="J621" t="str">
        <f>IF(ISERROR(VLOOKUP(A621,Veille!$A:$J,7,0)),"",(VLOOKUP(A621,Veille!$A:$J,7,0)))</f>
        <v/>
      </c>
      <c r="K621" t="str">
        <f>IF(ISERROR(VLOOKUP(A621,Veille!$A:$J,9,0)),"",VLOOKUP(A621,Veille!$A:$J,9,0))</f>
        <v/>
      </c>
      <c r="L621" t="str">
        <f>IF(ISERROR(VLOOKUP(A621,Veille!$A:$J,10,0)),"",VLOOKUP(A621,Veille!$A:$J,10,0))</f>
        <v/>
      </c>
    </row>
    <row r="622" spans="1:12" x14ac:dyDescent="0.25">
      <c r="A622">
        <v>52196</v>
      </c>
      <c r="B622" t="s">
        <v>405</v>
      </c>
      <c r="C622" t="s">
        <v>483</v>
      </c>
      <c r="D622" s="1">
        <v>16.559999999999999</v>
      </c>
      <c r="E622" s="1">
        <v>19.88</v>
      </c>
      <c r="F622" s="2">
        <f>IF(ISERROR(VLOOKUP(A622,'Export-tarif-cov-oct-20'!$A:$D,4,0)),"",VLOOKUP(A622,'Export-tarif-cov-oct-20'!$A:$D,4,0))</f>
        <v>13.25</v>
      </c>
      <c r="G622" s="2">
        <f t="shared" si="19"/>
        <v>3.3099999999999987</v>
      </c>
      <c r="H622" s="3">
        <f t="shared" si="20"/>
        <v>0.19987922705314004</v>
      </c>
      <c r="I622" t="str">
        <f>IF(ISERROR(VLOOKUP(A622,Veille!$A:$J,6,0)),"",VLOOKUP(A622,Veille!$A:$J,6,0))</f>
        <v/>
      </c>
      <c r="J622" t="str">
        <f>IF(ISERROR(VLOOKUP(A622,Veille!$A:$J,7,0)),"",(VLOOKUP(A622,Veille!$A:$J,7,0)))</f>
        <v/>
      </c>
      <c r="K622" t="str">
        <f>IF(ISERROR(VLOOKUP(A622,Veille!$A:$J,9,0)),"",VLOOKUP(A622,Veille!$A:$J,9,0))</f>
        <v/>
      </c>
      <c r="L622" t="str">
        <f>IF(ISERROR(VLOOKUP(A622,Veille!$A:$J,10,0)),"",VLOOKUP(A622,Veille!$A:$J,10,0))</f>
        <v/>
      </c>
    </row>
    <row r="623" spans="1:12" x14ac:dyDescent="0.25">
      <c r="A623">
        <v>52162</v>
      </c>
      <c r="B623" t="s">
        <v>405</v>
      </c>
      <c r="C623" t="s">
        <v>484</v>
      </c>
      <c r="D623" s="1">
        <v>41.58</v>
      </c>
      <c r="E623" s="1">
        <v>49.9</v>
      </c>
      <c r="F623" s="2">
        <f>IF(ISERROR(VLOOKUP(A623,'Export-tarif-cov-oct-20'!$A:$D,4,0)),"",VLOOKUP(A623,'Export-tarif-cov-oct-20'!$A:$D,4,0))</f>
        <v>38.5</v>
      </c>
      <c r="G623" s="2">
        <f t="shared" si="19"/>
        <v>3.0799999999999983</v>
      </c>
      <c r="H623" s="3">
        <f t="shared" si="20"/>
        <v>7.4074074074074042E-2</v>
      </c>
      <c r="I623" t="str">
        <f>IF(ISERROR(VLOOKUP(A623,Veille!$A:$J,6,0)),"",VLOOKUP(A623,Veille!$A:$J,6,0))</f>
        <v/>
      </c>
      <c r="J623" t="str">
        <f>IF(ISERROR(VLOOKUP(A623,Veille!$A:$J,7,0)),"",(VLOOKUP(A623,Veille!$A:$J,7,0)))</f>
        <v/>
      </c>
      <c r="K623" t="str">
        <f>IF(ISERROR(VLOOKUP(A623,Veille!$A:$J,9,0)),"",VLOOKUP(A623,Veille!$A:$J,9,0))</f>
        <v/>
      </c>
      <c r="L623" t="str">
        <f>IF(ISERROR(VLOOKUP(A623,Veille!$A:$J,10,0)),"",VLOOKUP(A623,Veille!$A:$J,10,0))</f>
        <v/>
      </c>
    </row>
    <row r="624" spans="1:12" x14ac:dyDescent="0.25">
      <c r="A624">
        <v>52181</v>
      </c>
      <c r="B624" t="s">
        <v>405</v>
      </c>
      <c r="C624" t="s">
        <v>485</v>
      </c>
      <c r="D624" s="1">
        <v>16.559999999999999</v>
      </c>
      <c r="E624" s="1">
        <v>19.88</v>
      </c>
      <c r="F624" s="2">
        <f>IF(ISERROR(VLOOKUP(A624,'Export-tarif-cov-oct-20'!$A:$D,4,0)),"",VLOOKUP(A624,'Export-tarif-cov-oct-20'!$A:$D,4,0))</f>
        <v>13.25</v>
      </c>
      <c r="G624" s="2">
        <f t="shared" si="19"/>
        <v>3.3099999999999987</v>
      </c>
      <c r="H624" s="3">
        <f t="shared" si="20"/>
        <v>0.19987922705314004</v>
      </c>
      <c r="I624" t="str">
        <f>IF(ISERROR(VLOOKUP(A624,Veille!$A:$J,6,0)),"",VLOOKUP(A624,Veille!$A:$J,6,0))</f>
        <v/>
      </c>
      <c r="J624" t="str">
        <f>IF(ISERROR(VLOOKUP(A624,Veille!$A:$J,7,0)),"",(VLOOKUP(A624,Veille!$A:$J,7,0)))</f>
        <v/>
      </c>
      <c r="K624" t="str">
        <f>IF(ISERROR(VLOOKUP(A624,Veille!$A:$J,9,0)),"",VLOOKUP(A624,Veille!$A:$J,9,0))</f>
        <v/>
      </c>
      <c r="L624" t="str">
        <f>IF(ISERROR(VLOOKUP(A624,Veille!$A:$J,10,0)),"",VLOOKUP(A624,Veille!$A:$J,10,0))</f>
        <v/>
      </c>
    </row>
    <row r="625" spans="1:12" x14ac:dyDescent="0.25">
      <c r="A625">
        <v>52029</v>
      </c>
      <c r="B625" t="s">
        <v>405</v>
      </c>
      <c r="C625" t="s">
        <v>486</v>
      </c>
      <c r="D625" s="1">
        <v>18.91</v>
      </c>
      <c r="E625" s="1">
        <v>22.7</v>
      </c>
      <c r="F625" s="2">
        <f>IF(ISERROR(VLOOKUP(A625,'Export-tarif-cov-oct-20'!$A:$D,4,0)),"",VLOOKUP(A625,'Export-tarif-cov-oct-20'!$A:$D,4,0))</f>
        <v>15.13</v>
      </c>
      <c r="G625" s="2">
        <f t="shared" si="19"/>
        <v>3.7799999999999994</v>
      </c>
      <c r="H625" s="3">
        <f t="shared" si="20"/>
        <v>0.19989423585404545</v>
      </c>
      <c r="I625" t="str">
        <f>IF(ISERROR(VLOOKUP(A625,Veille!$A:$J,6,0)),"",VLOOKUP(A625,Veille!$A:$J,6,0))</f>
        <v/>
      </c>
      <c r="J625" t="str">
        <f>IF(ISERROR(VLOOKUP(A625,Veille!$A:$J,7,0)),"",(VLOOKUP(A625,Veille!$A:$J,7,0)))</f>
        <v/>
      </c>
      <c r="K625" t="str">
        <f>IF(ISERROR(VLOOKUP(A625,Veille!$A:$J,9,0)),"",VLOOKUP(A625,Veille!$A:$J,9,0))</f>
        <v/>
      </c>
      <c r="L625" t="str">
        <f>IF(ISERROR(VLOOKUP(A625,Veille!$A:$J,10,0)),"",VLOOKUP(A625,Veille!$A:$J,10,0))</f>
        <v/>
      </c>
    </row>
    <row r="626" spans="1:12" x14ac:dyDescent="0.25">
      <c r="A626">
        <v>52033</v>
      </c>
      <c r="B626" t="s">
        <v>405</v>
      </c>
      <c r="C626" t="s">
        <v>487</v>
      </c>
      <c r="D626" s="1">
        <v>5.28</v>
      </c>
      <c r="E626" s="1">
        <v>6.33</v>
      </c>
      <c r="F626" s="2">
        <f>IF(ISERROR(VLOOKUP(A626,'Export-tarif-cov-oct-20'!$A:$D,4,0)),"",VLOOKUP(A626,'Export-tarif-cov-oct-20'!$A:$D,4,0))</f>
        <v>4.22</v>
      </c>
      <c r="G626" s="2">
        <f t="shared" si="19"/>
        <v>1.0600000000000005</v>
      </c>
      <c r="H626" s="3">
        <f t="shared" si="20"/>
        <v>0.20075757575757583</v>
      </c>
      <c r="I626" t="str">
        <f>IF(ISERROR(VLOOKUP(A626,Veille!$A:$J,6,0)),"",VLOOKUP(A626,Veille!$A:$J,6,0))</f>
        <v/>
      </c>
      <c r="J626" t="str">
        <f>IF(ISERROR(VLOOKUP(A626,Veille!$A:$J,7,0)),"",(VLOOKUP(A626,Veille!$A:$J,7,0)))</f>
        <v/>
      </c>
      <c r="K626" t="str">
        <f>IF(ISERROR(VLOOKUP(A626,Veille!$A:$J,9,0)),"",VLOOKUP(A626,Veille!$A:$J,9,0))</f>
        <v/>
      </c>
      <c r="L626" t="str">
        <f>IF(ISERROR(VLOOKUP(A626,Veille!$A:$J,10,0)),"",VLOOKUP(A626,Veille!$A:$J,10,0))</f>
        <v/>
      </c>
    </row>
    <row r="627" spans="1:12" x14ac:dyDescent="0.25">
      <c r="A627">
        <v>52344</v>
      </c>
      <c r="B627" t="s">
        <v>405</v>
      </c>
      <c r="C627" t="s">
        <v>488</v>
      </c>
      <c r="D627" s="1">
        <v>18.91</v>
      </c>
      <c r="E627" s="1">
        <v>22.7</v>
      </c>
      <c r="F627" s="2">
        <f>IF(ISERROR(VLOOKUP(A627,'Export-tarif-cov-oct-20'!$A:$D,4,0)),"",VLOOKUP(A627,'Export-tarif-cov-oct-20'!$A:$D,4,0))</f>
        <v>15.13</v>
      </c>
      <c r="G627" s="2">
        <f t="shared" si="19"/>
        <v>3.7799999999999994</v>
      </c>
      <c r="H627" s="3">
        <f t="shared" si="20"/>
        <v>0.19989423585404545</v>
      </c>
      <c r="I627" t="str">
        <f>IF(ISERROR(VLOOKUP(A627,Veille!$A:$J,6,0)),"",VLOOKUP(A627,Veille!$A:$J,6,0))</f>
        <v/>
      </c>
      <c r="J627" t="str">
        <f>IF(ISERROR(VLOOKUP(A627,Veille!$A:$J,7,0)),"",(VLOOKUP(A627,Veille!$A:$J,7,0)))</f>
        <v/>
      </c>
      <c r="K627" t="str">
        <f>IF(ISERROR(VLOOKUP(A627,Veille!$A:$J,9,0)),"",VLOOKUP(A627,Veille!$A:$J,9,0))</f>
        <v/>
      </c>
      <c r="L627" t="str">
        <f>IF(ISERROR(VLOOKUP(A627,Veille!$A:$J,10,0)),"",VLOOKUP(A627,Veille!$A:$J,10,0))</f>
        <v/>
      </c>
    </row>
    <row r="628" spans="1:12" x14ac:dyDescent="0.25">
      <c r="A628">
        <v>52325</v>
      </c>
      <c r="B628" t="s">
        <v>405</v>
      </c>
      <c r="C628" t="s">
        <v>489</v>
      </c>
      <c r="D628" s="1">
        <v>5.28</v>
      </c>
      <c r="E628" s="1">
        <v>6.33</v>
      </c>
      <c r="F628" s="2">
        <f>IF(ISERROR(VLOOKUP(A628,'Export-tarif-cov-oct-20'!$A:$D,4,0)),"",VLOOKUP(A628,'Export-tarif-cov-oct-20'!$A:$D,4,0))</f>
        <v>4.22</v>
      </c>
      <c r="G628" s="2">
        <f t="shared" si="19"/>
        <v>1.0600000000000005</v>
      </c>
      <c r="H628" s="3">
        <f t="shared" si="20"/>
        <v>0.20075757575757583</v>
      </c>
      <c r="I628" t="str">
        <f>IF(ISERROR(VLOOKUP(A628,Veille!$A:$J,6,0)),"",VLOOKUP(A628,Veille!$A:$J,6,0))</f>
        <v/>
      </c>
      <c r="J628" t="str">
        <f>IF(ISERROR(VLOOKUP(A628,Veille!$A:$J,7,0)),"",(VLOOKUP(A628,Veille!$A:$J,7,0)))</f>
        <v/>
      </c>
      <c r="K628" t="str">
        <f>IF(ISERROR(VLOOKUP(A628,Veille!$A:$J,9,0)),"",VLOOKUP(A628,Veille!$A:$J,9,0))</f>
        <v/>
      </c>
      <c r="L628" t="str">
        <f>IF(ISERROR(VLOOKUP(A628,Veille!$A:$J,10,0)),"",VLOOKUP(A628,Veille!$A:$J,10,0))</f>
        <v/>
      </c>
    </row>
    <row r="629" spans="1:12" x14ac:dyDescent="0.25">
      <c r="A629">
        <v>57480</v>
      </c>
      <c r="B629" t="s">
        <v>405</v>
      </c>
      <c r="C629" t="s">
        <v>490</v>
      </c>
      <c r="D629" s="1">
        <v>41.66</v>
      </c>
      <c r="E629" s="1">
        <v>49.99</v>
      </c>
      <c r="F629" s="2">
        <f>IF(ISERROR(VLOOKUP(A629,'Export-tarif-cov-oct-20'!$A:$D,4,0)),"",VLOOKUP(A629,'Export-tarif-cov-oct-20'!$A:$D,4,0))</f>
        <v>40.19</v>
      </c>
      <c r="G629" s="2">
        <f t="shared" si="19"/>
        <v>1.4699999999999989</v>
      </c>
      <c r="H629" s="3">
        <f t="shared" si="20"/>
        <v>3.5285645703312503E-2</v>
      </c>
      <c r="I629" t="str">
        <f>IF(ISERROR(VLOOKUP(A629,Veille!$A:$J,6,0)),"",VLOOKUP(A629,Veille!$A:$J,6,0))</f>
        <v/>
      </c>
      <c r="J629" t="str">
        <f>IF(ISERROR(VLOOKUP(A629,Veille!$A:$J,7,0)),"",(VLOOKUP(A629,Veille!$A:$J,7,0)))</f>
        <v/>
      </c>
      <c r="K629" t="str">
        <f>IF(ISERROR(VLOOKUP(A629,Veille!$A:$J,9,0)),"",VLOOKUP(A629,Veille!$A:$J,9,0))</f>
        <v/>
      </c>
      <c r="L629" t="str">
        <f>IF(ISERROR(VLOOKUP(A629,Veille!$A:$J,10,0)),"",VLOOKUP(A629,Veille!$A:$J,10,0))</f>
        <v/>
      </c>
    </row>
    <row r="630" spans="1:12" x14ac:dyDescent="0.25">
      <c r="A630">
        <v>54992</v>
      </c>
      <c r="B630" t="s">
        <v>405</v>
      </c>
      <c r="C630" t="s">
        <v>491</v>
      </c>
      <c r="D630" s="1">
        <v>16.079999999999998</v>
      </c>
      <c r="E630" s="1">
        <v>19.29</v>
      </c>
      <c r="F630" s="2">
        <f>IF(ISERROR(VLOOKUP(A630,'Export-tarif-cov-oct-20'!$A:$D,4,0)),"",VLOOKUP(A630,'Export-tarif-cov-oct-20'!$A:$D,4,0))</f>
        <v>12.86</v>
      </c>
      <c r="G630" s="2">
        <f t="shared" si="19"/>
        <v>3.2199999999999989</v>
      </c>
      <c r="H630" s="3">
        <f t="shared" si="20"/>
        <v>0.20024875621890542</v>
      </c>
      <c r="I630" t="str">
        <f>IF(ISERROR(VLOOKUP(A630,Veille!$A:$J,6,0)),"",VLOOKUP(A630,Veille!$A:$J,6,0))</f>
        <v/>
      </c>
      <c r="J630" t="str">
        <f>IF(ISERROR(VLOOKUP(A630,Veille!$A:$J,7,0)),"",(VLOOKUP(A630,Veille!$A:$J,7,0)))</f>
        <v/>
      </c>
      <c r="K630" t="str">
        <f>IF(ISERROR(VLOOKUP(A630,Veille!$A:$J,9,0)),"",VLOOKUP(A630,Veille!$A:$J,9,0))</f>
        <v/>
      </c>
      <c r="L630" t="str">
        <f>IF(ISERROR(VLOOKUP(A630,Veille!$A:$J,10,0)),"",VLOOKUP(A630,Veille!$A:$J,10,0))</f>
        <v/>
      </c>
    </row>
    <row r="631" spans="1:12" x14ac:dyDescent="0.25">
      <c r="A631">
        <v>56191</v>
      </c>
      <c r="B631" t="s">
        <v>405</v>
      </c>
      <c r="C631" t="s">
        <v>492</v>
      </c>
      <c r="D631" s="1">
        <v>38.26</v>
      </c>
      <c r="E631" s="1">
        <v>45.92</v>
      </c>
      <c r="F631" s="2">
        <f>IF(ISERROR(VLOOKUP(A631,'Export-tarif-cov-oct-20'!$A:$D,4,0)),"",VLOOKUP(A631,'Export-tarif-cov-oct-20'!$A:$D,4,0))</f>
        <v>30.61</v>
      </c>
      <c r="G631" s="2">
        <f t="shared" si="19"/>
        <v>7.6499999999999986</v>
      </c>
      <c r="H631" s="3">
        <f t="shared" si="20"/>
        <v>0.19994772608468372</v>
      </c>
      <c r="I631" t="str">
        <f>IF(ISERROR(VLOOKUP(A631,Veille!$A:$J,6,0)),"",VLOOKUP(A631,Veille!$A:$J,6,0))</f>
        <v/>
      </c>
      <c r="J631" t="str">
        <f>IF(ISERROR(VLOOKUP(A631,Veille!$A:$J,7,0)),"",(VLOOKUP(A631,Veille!$A:$J,7,0)))</f>
        <v/>
      </c>
      <c r="K631" t="str">
        <f>IF(ISERROR(VLOOKUP(A631,Veille!$A:$J,9,0)),"",VLOOKUP(A631,Veille!$A:$J,9,0))</f>
        <v/>
      </c>
      <c r="L631" t="str">
        <f>IF(ISERROR(VLOOKUP(A631,Veille!$A:$J,10,0)),"",VLOOKUP(A631,Veille!$A:$J,10,0))</f>
        <v/>
      </c>
    </row>
    <row r="632" spans="1:12" x14ac:dyDescent="0.25">
      <c r="A632">
        <v>76799</v>
      </c>
      <c r="B632" t="s">
        <v>405</v>
      </c>
      <c r="C632" t="s">
        <v>493</v>
      </c>
      <c r="D632" s="1">
        <v>11.67</v>
      </c>
      <c r="E632" s="1">
        <v>14</v>
      </c>
      <c r="F632" s="2">
        <f>IF(ISERROR(VLOOKUP(A632,'Export-tarif-cov-oct-20'!$A:$D,4,0)),"",VLOOKUP(A632,'Export-tarif-cov-oct-20'!$A:$D,4,0))</f>
        <v>8.7799999999999994</v>
      </c>
      <c r="G632" s="2">
        <f t="shared" si="19"/>
        <v>2.8900000000000006</v>
      </c>
      <c r="H632" s="3">
        <f t="shared" si="20"/>
        <v>0.24764353041988008</v>
      </c>
      <c r="I632" t="str">
        <f>IF(ISERROR(VLOOKUP(A632,Veille!$A:$J,6,0)),"",VLOOKUP(A632,Veille!$A:$J,6,0))</f>
        <v/>
      </c>
      <c r="J632" t="str">
        <f>IF(ISERROR(VLOOKUP(A632,Veille!$A:$J,7,0)),"",(VLOOKUP(A632,Veille!$A:$J,7,0)))</f>
        <v/>
      </c>
      <c r="K632" t="str">
        <f>IF(ISERROR(VLOOKUP(A632,Veille!$A:$J,9,0)),"",VLOOKUP(A632,Veille!$A:$J,9,0))</f>
        <v/>
      </c>
      <c r="L632" t="str">
        <f>IF(ISERROR(VLOOKUP(A632,Veille!$A:$J,10,0)),"",VLOOKUP(A632,Veille!$A:$J,10,0))</f>
        <v/>
      </c>
    </row>
    <row r="633" spans="1:12" x14ac:dyDescent="0.25">
      <c r="A633">
        <v>70422</v>
      </c>
      <c r="B633" t="s">
        <v>405</v>
      </c>
      <c r="C633" t="s">
        <v>494</v>
      </c>
      <c r="D633" s="1">
        <v>11.67</v>
      </c>
      <c r="E633" s="1">
        <v>14</v>
      </c>
      <c r="F633" s="2">
        <f>IF(ISERROR(VLOOKUP(A633,'Export-tarif-cov-oct-20'!$A:$D,4,0)),"",VLOOKUP(A633,'Export-tarif-cov-oct-20'!$A:$D,4,0))</f>
        <v>8.7799999999999994</v>
      </c>
      <c r="G633" s="2">
        <f t="shared" si="19"/>
        <v>2.8900000000000006</v>
      </c>
      <c r="H633" s="3">
        <f t="shared" si="20"/>
        <v>0.24764353041988008</v>
      </c>
      <c r="I633" t="str">
        <f>IF(ISERROR(VLOOKUP(A633,Veille!$A:$J,6,0)),"",VLOOKUP(A633,Veille!$A:$J,6,0))</f>
        <v/>
      </c>
      <c r="J633" t="str">
        <f>IF(ISERROR(VLOOKUP(A633,Veille!$A:$J,7,0)),"",(VLOOKUP(A633,Veille!$A:$J,7,0)))</f>
        <v/>
      </c>
      <c r="K633" t="str">
        <f>IF(ISERROR(VLOOKUP(A633,Veille!$A:$J,9,0)),"",VLOOKUP(A633,Veille!$A:$J,9,0))</f>
        <v/>
      </c>
      <c r="L633" t="str">
        <f>IF(ISERROR(VLOOKUP(A633,Veille!$A:$J,10,0)),"",VLOOKUP(A633,Veille!$A:$J,10,0))</f>
        <v/>
      </c>
    </row>
    <row r="634" spans="1:12" x14ac:dyDescent="0.25">
      <c r="A634">
        <v>57661</v>
      </c>
      <c r="B634" t="s">
        <v>405</v>
      </c>
      <c r="C634" t="s">
        <v>495</v>
      </c>
      <c r="D634" s="1">
        <v>41.66</v>
      </c>
      <c r="E634" s="1">
        <v>49.99</v>
      </c>
      <c r="F634" s="2">
        <f>IF(ISERROR(VLOOKUP(A634,'Export-tarif-cov-oct-20'!$A:$D,4,0)),"",VLOOKUP(A634,'Export-tarif-cov-oct-20'!$A:$D,4,0))</f>
        <v>40.28</v>
      </c>
      <c r="G634" s="2">
        <f t="shared" si="19"/>
        <v>1.3799999999999955</v>
      </c>
      <c r="H634" s="3">
        <f t="shared" si="20"/>
        <v>3.3125300048007573E-2</v>
      </c>
      <c r="I634" t="str">
        <f>IF(ISERROR(VLOOKUP(A634,Veille!$A:$J,6,0)),"",VLOOKUP(A634,Veille!$A:$J,6,0))</f>
        <v/>
      </c>
      <c r="J634" t="str">
        <f>IF(ISERROR(VLOOKUP(A634,Veille!$A:$J,7,0)),"",(VLOOKUP(A634,Veille!$A:$J,7,0)))</f>
        <v/>
      </c>
      <c r="K634" t="str">
        <f>IF(ISERROR(VLOOKUP(A634,Veille!$A:$J,9,0)),"",VLOOKUP(A634,Veille!$A:$J,9,0))</f>
        <v/>
      </c>
      <c r="L634" t="str">
        <f>IF(ISERROR(VLOOKUP(A634,Veille!$A:$J,10,0)),"",VLOOKUP(A634,Veille!$A:$J,10,0))</f>
        <v/>
      </c>
    </row>
    <row r="635" spans="1:12" x14ac:dyDescent="0.25">
      <c r="A635">
        <v>56479</v>
      </c>
      <c r="B635" t="s">
        <v>405</v>
      </c>
      <c r="C635" t="s">
        <v>496</v>
      </c>
      <c r="D635" s="1">
        <v>17.440000000000001</v>
      </c>
      <c r="E635" s="1">
        <v>20.93</v>
      </c>
      <c r="F635" s="2">
        <f>IF(ISERROR(VLOOKUP(A635,'Export-tarif-cov-oct-20'!$A:$D,4,0)),"",VLOOKUP(A635,'Export-tarif-cov-oct-20'!$A:$D,4,0))</f>
        <v>13.95</v>
      </c>
      <c r="G635" s="2">
        <f t="shared" si="19"/>
        <v>3.490000000000002</v>
      </c>
      <c r="H635" s="3">
        <f t="shared" si="20"/>
        <v>0.20011467889908266</v>
      </c>
      <c r="I635" t="str">
        <f>IF(ISERROR(VLOOKUP(A635,Veille!$A:$J,6,0)),"",VLOOKUP(A635,Veille!$A:$J,6,0))</f>
        <v/>
      </c>
      <c r="J635" t="str">
        <f>IF(ISERROR(VLOOKUP(A635,Veille!$A:$J,7,0)),"",(VLOOKUP(A635,Veille!$A:$J,7,0)))</f>
        <v/>
      </c>
      <c r="K635" t="str">
        <f>IF(ISERROR(VLOOKUP(A635,Veille!$A:$J,9,0)),"",VLOOKUP(A635,Veille!$A:$J,9,0))</f>
        <v/>
      </c>
      <c r="L635" t="str">
        <f>IF(ISERROR(VLOOKUP(A635,Veille!$A:$J,10,0)),"",VLOOKUP(A635,Veille!$A:$J,10,0))</f>
        <v/>
      </c>
    </row>
    <row r="636" spans="1:12" x14ac:dyDescent="0.25">
      <c r="A636">
        <v>57687</v>
      </c>
      <c r="B636" t="s">
        <v>405</v>
      </c>
      <c r="C636" t="s">
        <v>497</v>
      </c>
      <c r="D636" s="1">
        <v>6.23</v>
      </c>
      <c r="E636" s="1">
        <v>7.47</v>
      </c>
      <c r="F636" s="2">
        <f>IF(ISERROR(VLOOKUP(A636,'Export-tarif-cov-oct-20'!$A:$D,4,0)),"",VLOOKUP(A636,'Export-tarif-cov-oct-20'!$A:$D,4,0))</f>
        <v>4.9800000000000004</v>
      </c>
      <c r="G636" s="2">
        <f t="shared" si="19"/>
        <v>1.25</v>
      </c>
      <c r="H636" s="3">
        <f t="shared" si="20"/>
        <v>0.20064205457463882</v>
      </c>
      <c r="I636" t="str">
        <f>IF(ISERROR(VLOOKUP(A636,Veille!$A:$J,6,0)),"",VLOOKUP(A636,Veille!$A:$J,6,0))</f>
        <v/>
      </c>
      <c r="J636" t="str">
        <f>IF(ISERROR(VLOOKUP(A636,Veille!$A:$J,7,0)),"",(VLOOKUP(A636,Veille!$A:$J,7,0)))</f>
        <v/>
      </c>
      <c r="K636" t="str">
        <f>IF(ISERROR(VLOOKUP(A636,Veille!$A:$J,9,0)),"",VLOOKUP(A636,Veille!$A:$J,9,0))</f>
        <v/>
      </c>
      <c r="L636" t="str">
        <f>IF(ISERROR(VLOOKUP(A636,Veille!$A:$J,10,0)),"",VLOOKUP(A636,Veille!$A:$J,10,0))</f>
        <v/>
      </c>
    </row>
    <row r="637" spans="1:12" x14ac:dyDescent="0.25">
      <c r="A637">
        <v>56483</v>
      </c>
      <c r="B637" t="s">
        <v>405</v>
      </c>
      <c r="C637" t="s">
        <v>498</v>
      </c>
      <c r="D637" s="1">
        <v>48.56</v>
      </c>
      <c r="E637" s="1">
        <v>58.28</v>
      </c>
      <c r="F637" s="2">
        <f>IF(ISERROR(VLOOKUP(A637,'Export-tarif-cov-oct-20'!$A:$D,4,0)),"",VLOOKUP(A637,'Export-tarif-cov-oct-20'!$A:$D,4,0))</f>
        <v>38.85</v>
      </c>
      <c r="G637" s="2">
        <f t="shared" si="19"/>
        <v>9.7100000000000009</v>
      </c>
      <c r="H637" s="3">
        <f t="shared" si="20"/>
        <v>0.19995881383855024</v>
      </c>
      <c r="I637" t="str">
        <f>IF(ISERROR(VLOOKUP(A637,Veille!$A:$J,6,0)),"",VLOOKUP(A637,Veille!$A:$J,6,0))</f>
        <v/>
      </c>
      <c r="J637" t="str">
        <f>IF(ISERROR(VLOOKUP(A637,Veille!$A:$J,7,0)),"",(VLOOKUP(A637,Veille!$A:$J,7,0)))</f>
        <v/>
      </c>
      <c r="K637" t="str">
        <f>IF(ISERROR(VLOOKUP(A637,Veille!$A:$J,9,0)),"",VLOOKUP(A637,Veille!$A:$J,9,0))</f>
        <v/>
      </c>
      <c r="L637" t="str">
        <f>IF(ISERROR(VLOOKUP(A637,Veille!$A:$J,10,0)),"",VLOOKUP(A637,Veille!$A:$J,10,0))</f>
        <v/>
      </c>
    </row>
    <row r="638" spans="1:12" x14ac:dyDescent="0.25">
      <c r="A638">
        <v>9257</v>
      </c>
      <c r="B638" t="s">
        <v>405</v>
      </c>
      <c r="C638" t="s">
        <v>499</v>
      </c>
      <c r="D638" s="1">
        <v>10.98</v>
      </c>
      <c r="E638" s="1">
        <v>13.17</v>
      </c>
      <c r="F638" s="2">
        <f>IF(ISERROR(VLOOKUP(A638,'Export-tarif-cov-oct-20'!$A:$D,4,0)),"",VLOOKUP(A638,'Export-tarif-cov-oct-20'!$A:$D,4,0))</f>
        <v>8.7799999999999994</v>
      </c>
      <c r="G638" s="2">
        <f t="shared" si="19"/>
        <v>2.2000000000000011</v>
      </c>
      <c r="H638" s="3">
        <f t="shared" si="20"/>
        <v>0.20036429872495456</v>
      </c>
      <c r="I638" t="str">
        <f>IF(ISERROR(VLOOKUP(A638,Veille!$A:$J,6,0)),"",VLOOKUP(A638,Veille!$A:$J,6,0))</f>
        <v/>
      </c>
      <c r="J638" t="str">
        <f>IF(ISERROR(VLOOKUP(A638,Veille!$A:$J,7,0)),"",(VLOOKUP(A638,Veille!$A:$J,7,0)))</f>
        <v/>
      </c>
      <c r="K638" t="str">
        <f>IF(ISERROR(VLOOKUP(A638,Veille!$A:$J,9,0)),"",VLOOKUP(A638,Veille!$A:$J,9,0))</f>
        <v/>
      </c>
      <c r="L638" t="str">
        <f>IF(ISERROR(VLOOKUP(A638,Veille!$A:$J,10,0)),"",VLOOKUP(A638,Veille!$A:$J,10,0))</f>
        <v/>
      </c>
    </row>
    <row r="639" spans="1:12" x14ac:dyDescent="0.25">
      <c r="A639">
        <v>9256</v>
      </c>
      <c r="B639" t="s">
        <v>405</v>
      </c>
      <c r="C639" t="s">
        <v>500</v>
      </c>
      <c r="D639" s="1">
        <v>10.98</v>
      </c>
      <c r="E639" s="1">
        <v>13.17</v>
      </c>
      <c r="F639" s="2">
        <f>IF(ISERROR(VLOOKUP(A639,'Export-tarif-cov-oct-20'!$A:$D,4,0)),"",VLOOKUP(A639,'Export-tarif-cov-oct-20'!$A:$D,4,0))</f>
        <v>8.7799999999999994</v>
      </c>
      <c r="G639" s="2">
        <f t="shared" si="19"/>
        <v>2.2000000000000011</v>
      </c>
      <c r="H639" s="3">
        <f t="shared" si="20"/>
        <v>0.20036429872495456</v>
      </c>
      <c r="I639" t="str">
        <f>IF(ISERROR(VLOOKUP(A639,Veille!$A:$J,6,0)),"",VLOOKUP(A639,Veille!$A:$J,6,0))</f>
        <v/>
      </c>
      <c r="J639" t="str">
        <f>IF(ISERROR(VLOOKUP(A639,Veille!$A:$J,7,0)),"",(VLOOKUP(A639,Veille!$A:$J,7,0)))</f>
        <v/>
      </c>
      <c r="K639" t="str">
        <f>IF(ISERROR(VLOOKUP(A639,Veille!$A:$J,9,0)),"",VLOOKUP(A639,Veille!$A:$J,9,0))</f>
        <v/>
      </c>
      <c r="L639" t="str">
        <f>IF(ISERROR(VLOOKUP(A639,Veille!$A:$J,10,0)),"",VLOOKUP(A639,Veille!$A:$J,10,0))</f>
        <v/>
      </c>
    </row>
    <row r="640" spans="1:12" x14ac:dyDescent="0.25">
      <c r="A640">
        <v>56464</v>
      </c>
      <c r="B640" t="s">
        <v>405</v>
      </c>
      <c r="C640" t="s">
        <v>501</v>
      </c>
      <c r="D640" s="1">
        <v>16.399999999999999</v>
      </c>
      <c r="E640" s="1">
        <v>19.68</v>
      </c>
      <c r="F640" s="2">
        <f>IF(ISERROR(VLOOKUP(A640,'Export-tarif-cov-oct-20'!$A:$D,4,0)),"",VLOOKUP(A640,'Export-tarif-cov-oct-20'!$A:$D,4,0))</f>
        <v>13.12</v>
      </c>
      <c r="G640" s="2">
        <f t="shared" si="19"/>
        <v>3.2799999999999994</v>
      </c>
      <c r="H640" s="3">
        <f t="shared" si="20"/>
        <v>0.19999999999999998</v>
      </c>
      <c r="I640" t="str">
        <f>IF(ISERROR(VLOOKUP(A640,Veille!$A:$J,6,0)),"",VLOOKUP(A640,Veille!$A:$J,6,0))</f>
        <v/>
      </c>
      <c r="J640" t="str">
        <f>IF(ISERROR(VLOOKUP(A640,Veille!$A:$J,7,0)),"",(VLOOKUP(A640,Veille!$A:$J,7,0)))</f>
        <v/>
      </c>
      <c r="K640" t="str">
        <f>IF(ISERROR(VLOOKUP(A640,Veille!$A:$J,9,0)),"",VLOOKUP(A640,Veille!$A:$J,9,0))</f>
        <v/>
      </c>
      <c r="L640" t="str">
        <f>IF(ISERROR(VLOOKUP(A640,Veille!$A:$J,10,0)),"",VLOOKUP(A640,Veille!$A:$J,10,0))</f>
        <v/>
      </c>
    </row>
    <row r="641" spans="1:12" x14ac:dyDescent="0.25">
      <c r="A641">
        <v>54940</v>
      </c>
      <c r="B641" t="s">
        <v>405</v>
      </c>
      <c r="C641" t="s">
        <v>502</v>
      </c>
      <c r="D641" s="1">
        <v>36.43</v>
      </c>
      <c r="E641" s="1">
        <v>43.71</v>
      </c>
      <c r="F641" s="2">
        <f>IF(ISERROR(VLOOKUP(A641,'Export-tarif-cov-oct-20'!$A:$D,4,0)),"",VLOOKUP(A641,'Export-tarif-cov-oct-20'!$A:$D,4,0))</f>
        <v>29.14</v>
      </c>
      <c r="G641" s="2">
        <f t="shared" si="19"/>
        <v>7.2899999999999991</v>
      </c>
      <c r="H641" s="3">
        <f t="shared" si="20"/>
        <v>0.20010979961570133</v>
      </c>
      <c r="I641" t="str">
        <f>IF(ISERROR(VLOOKUP(A641,Veille!$A:$J,6,0)),"",VLOOKUP(A641,Veille!$A:$J,6,0))</f>
        <v/>
      </c>
      <c r="J641" t="str">
        <f>IF(ISERROR(VLOOKUP(A641,Veille!$A:$J,7,0)),"",(VLOOKUP(A641,Veille!$A:$J,7,0)))</f>
        <v/>
      </c>
      <c r="K641" t="str">
        <f>IF(ISERROR(VLOOKUP(A641,Veille!$A:$J,9,0)),"",VLOOKUP(A641,Veille!$A:$J,9,0))</f>
        <v/>
      </c>
      <c r="L641" t="str">
        <f>IF(ISERROR(VLOOKUP(A641,Veille!$A:$J,10,0)),"",VLOOKUP(A641,Veille!$A:$J,10,0))</f>
        <v/>
      </c>
    </row>
    <row r="642" spans="1:12" x14ac:dyDescent="0.25">
      <c r="A642">
        <v>57638</v>
      </c>
      <c r="B642" t="s">
        <v>405</v>
      </c>
      <c r="C642" t="s">
        <v>503</v>
      </c>
      <c r="D642" s="1">
        <v>5.3</v>
      </c>
      <c r="E642" s="1">
        <v>6.36</v>
      </c>
      <c r="F642" s="2">
        <f>IF(ISERROR(VLOOKUP(A642,'Export-tarif-cov-oct-20'!$A:$D,4,0)),"",VLOOKUP(A642,'Export-tarif-cov-oct-20'!$A:$D,4,0))</f>
        <v>4.24</v>
      </c>
      <c r="G642" s="2">
        <f t="shared" si="19"/>
        <v>1.0599999999999996</v>
      </c>
      <c r="H642" s="3">
        <f t="shared" si="20"/>
        <v>0.19999999999999993</v>
      </c>
      <c r="I642" t="str">
        <f>IF(ISERROR(VLOOKUP(A642,Veille!$A:$J,6,0)),"",VLOOKUP(A642,Veille!$A:$J,6,0))</f>
        <v/>
      </c>
      <c r="J642" t="str">
        <f>IF(ISERROR(VLOOKUP(A642,Veille!$A:$J,7,0)),"",(VLOOKUP(A642,Veille!$A:$J,7,0)))</f>
        <v/>
      </c>
      <c r="K642" t="str">
        <f>IF(ISERROR(VLOOKUP(A642,Veille!$A:$J,9,0)),"",VLOOKUP(A642,Veille!$A:$J,9,0))</f>
        <v/>
      </c>
      <c r="L642" t="str">
        <f>IF(ISERROR(VLOOKUP(A642,Veille!$A:$J,10,0)),"",VLOOKUP(A642,Veille!$A:$J,10,0))</f>
        <v/>
      </c>
    </row>
    <row r="643" spans="1:12" x14ac:dyDescent="0.25">
      <c r="A643">
        <v>11641</v>
      </c>
      <c r="B643" t="s">
        <v>405</v>
      </c>
      <c r="C643" t="s">
        <v>504</v>
      </c>
      <c r="D643" s="1">
        <v>18.13</v>
      </c>
      <c r="E643" s="1">
        <v>21.75</v>
      </c>
      <c r="F643" s="2">
        <f>IF(ISERROR(VLOOKUP(A643,'Export-tarif-cov-oct-20'!$A:$D,4,0)),"",VLOOKUP(A643,'Export-tarif-cov-oct-20'!$A:$D,4,0))</f>
        <v>14.5</v>
      </c>
      <c r="G643" s="2">
        <f t="shared" ref="G643:G706" si="21">IF(ISERROR(D643-F643),0,(D643-F643))</f>
        <v>3.629999999999999</v>
      </c>
      <c r="H643" s="3">
        <f t="shared" si="20"/>
        <v>0.20022062879205732</v>
      </c>
      <c r="I643" t="str">
        <f>IF(ISERROR(VLOOKUP(A643,Veille!$A:$J,6,0)),"",VLOOKUP(A643,Veille!$A:$J,6,0))</f>
        <v/>
      </c>
      <c r="J643" t="str">
        <f>IF(ISERROR(VLOOKUP(A643,Veille!$A:$J,7,0)),"",(VLOOKUP(A643,Veille!$A:$J,7,0)))</f>
        <v/>
      </c>
      <c r="K643" t="str">
        <f>IF(ISERROR(VLOOKUP(A643,Veille!$A:$J,9,0)),"",VLOOKUP(A643,Veille!$A:$J,9,0))</f>
        <v/>
      </c>
      <c r="L643" t="str">
        <f>IF(ISERROR(VLOOKUP(A643,Veille!$A:$J,10,0)),"",VLOOKUP(A643,Veille!$A:$J,10,0))</f>
        <v/>
      </c>
    </row>
    <row r="644" spans="1:12" x14ac:dyDescent="0.25">
      <c r="A644">
        <v>57843</v>
      </c>
      <c r="B644" t="s">
        <v>405</v>
      </c>
      <c r="C644" t="s">
        <v>505</v>
      </c>
      <c r="D644" s="1">
        <v>41.66</v>
      </c>
      <c r="E644" s="1">
        <v>49.99</v>
      </c>
      <c r="F644" s="2">
        <f>IF(ISERROR(VLOOKUP(A644,'Export-tarif-cov-oct-20'!$A:$D,4,0)),"",VLOOKUP(A644,'Export-tarif-cov-oct-20'!$A:$D,4,0))</f>
        <v>40.19</v>
      </c>
      <c r="G644" s="2">
        <f t="shared" si="21"/>
        <v>1.4699999999999989</v>
      </c>
      <c r="H644" s="3">
        <f t="shared" si="20"/>
        <v>3.5285645703312503E-2</v>
      </c>
      <c r="I644" t="str">
        <f>IF(ISERROR(VLOOKUP(A644,Veille!$A:$J,6,0)),"",VLOOKUP(A644,Veille!$A:$J,6,0))</f>
        <v/>
      </c>
      <c r="J644" t="str">
        <f>IF(ISERROR(VLOOKUP(A644,Veille!$A:$J,7,0)),"",(VLOOKUP(A644,Veille!$A:$J,7,0)))</f>
        <v/>
      </c>
      <c r="K644" t="str">
        <f>IF(ISERROR(VLOOKUP(A644,Veille!$A:$J,9,0)),"",VLOOKUP(A644,Veille!$A:$J,9,0))</f>
        <v/>
      </c>
      <c r="L644" t="str">
        <f>IF(ISERROR(VLOOKUP(A644,Veille!$A:$J,10,0)),"",VLOOKUP(A644,Veille!$A:$J,10,0))</f>
        <v/>
      </c>
    </row>
    <row r="645" spans="1:12" x14ac:dyDescent="0.25">
      <c r="A645">
        <v>56498</v>
      </c>
      <c r="B645" t="s">
        <v>405</v>
      </c>
      <c r="C645" t="s">
        <v>506</v>
      </c>
      <c r="D645" s="1">
        <v>15.51</v>
      </c>
      <c r="E645" s="1">
        <v>18.62</v>
      </c>
      <c r="F645" s="2">
        <f>IF(ISERROR(VLOOKUP(A645,'Export-tarif-cov-oct-20'!$A:$D,4,0)),"",VLOOKUP(A645,'Export-tarif-cov-oct-20'!$A:$D,4,0))</f>
        <v>12.41</v>
      </c>
      <c r="G645" s="2">
        <f t="shared" si="21"/>
        <v>3.0999999999999996</v>
      </c>
      <c r="H645" s="3">
        <f t="shared" si="20"/>
        <v>0.1998710509348807</v>
      </c>
      <c r="I645" t="str">
        <f>IF(ISERROR(VLOOKUP(A645,Veille!$A:$J,6,0)),"",VLOOKUP(A645,Veille!$A:$J,6,0))</f>
        <v/>
      </c>
      <c r="J645" t="str">
        <f>IF(ISERROR(VLOOKUP(A645,Veille!$A:$J,7,0)),"",(VLOOKUP(A645,Veille!$A:$J,7,0)))</f>
        <v/>
      </c>
      <c r="K645" t="str">
        <f>IF(ISERROR(VLOOKUP(A645,Veille!$A:$J,9,0)),"",VLOOKUP(A645,Veille!$A:$J,9,0))</f>
        <v/>
      </c>
      <c r="L645" t="str">
        <f>IF(ISERROR(VLOOKUP(A645,Veille!$A:$J,10,0)),"",VLOOKUP(A645,Veille!$A:$J,10,0))</f>
        <v/>
      </c>
    </row>
    <row r="646" spans="1:12" x14ac:dyDescent="0.25">
      <c r="A646">
        <v>57934</v>
      </c>
      <c r="B646" t="s">
        <v>405</v>
      </c>
      <c r="C646" t="s">
        <v>507</v>
      </c>
      <c r="D646" s="1">
        <v>5.3</v>
      </c>
      <c r="E646" s="1">
        <v>6.36</v>
      </c>
      <c r="F646" s="2">
        <f>IF(ISERROR(VLOOKUP(A646,'Export-tarif-cov-oct-20'!$A:$D,4,0)),"",VLOOKUP(A646,'Export-tarif-cov-oct-20'!$A:$D,4,0))</f>
        <v>4.24</v>
      </c>
      <c r="G646" s="2">
        <f t="shared" si="21"/>
        <v>1.0599999999999996</v>
      </c>
      <c r="H646" s="3">
        <f t="shared" si="20"/>
        <v>0.19999999999999993</v>
      </c>
      <c r="I646" t="str">
        <f>IF(ISERROR(VLOOKUP(A646,Veille!$A:$J,6,0)),"",VLOOKUP(A646,Veille!$A:$J,6,0))</f>
        <v/>
      </c>
      <c r="J646" t="str">
        <f>IF(ISERROR(VLOOKUP(A646,Veille!$A:$J,7,0)),"",(VLOOKUP(A646,Veille!$A:$J,7,0)))</f>
        <v/>
      </c>
      <c r="K646" t="str">
        <f>IF(ISERROR(VLOOKUP(A646,Veille!$A:$J,9,0)),"",VLOOKUP(A646,Veille!$A:$J,9,0))</f>
        <v/>
      </c>
      <c r="L646" t="str">
        <f>IF(ISERROR(VLOOKUP(A646,Veille!$A:$J,10,0)),"",VLOOKUP(A646,Veille!$A:$J,10,0))</f>
        <v/>
      </c>
    </row>
    <row r="647" spans="1:12" x14ac:dyDescent="0.25">
      <c r="A647">
        <v>56517</v>
      </c>
      <c r="B647" t="s">
        <v>405</v>
      </c>
      <c r="C647" t="s">
        <v>508</v>
      </c>
      <c r="D647" s="1">
        <v>43.1</v>
      </c>
      <c r="E647" s="1">
        <v>51.72</v>
      </c>
      <c r="F647" s="2">
        <f>IF(ISERROR(VLOOKUP(A647,'Export-tarif-cov-oct-20'!$A:$D,4,0)),"",VLOOKUP(A647,'Export-tarif-cov-oct-20'!$A:$D,4,0))</f>
        <v>34.479999999999997</v>
      </c>
      <c r="G647" s="2">
        <f t="shared" si="21"/>
        <v>8.6200000000000045</v>
      </c>
      <c r="H647" s="3">
        <f t="shared" si="20"/>
        <v>0.20000000000000009</v>
      </c>
      <c r="I647" t="str">
        <f>IF(ISERROR(VLOOKUP(A647,Veille!$A:$J,6,0)),"",VLOOKUP(A647,Veille!$A:$J,6,0))</f>
        <v/>
      </c>
      <c r="J647" t="str">
        <f>IF(ISERROR(VLOOKUP(A647,Veille!$A:$J,7,0)),"",(VLOOKUP(A647,Veille!$A:$J,7,0)))</f>
        <v/>
      </c>
      <c r="K647" t="str">
        <f>IF(ISERROR(VLOOKUP(A647,Veille!$A:$J,9,0)),"",VLOOKUP(A647,Veille!$A:$J,9,0))</f>
        <v/>
      </c>
      <c r="L647" t="str">
        <f>IF(ISERROR(VLOOKUP(A647,Veille!$A:$J,10,0)),"",VLOOKUP(A647,Veille!$A:$J,10,0))</f>
        <v/>
      </c>
    </row>
    <row r="648" spans="1:12" x14ac:dyDescent="0.25">
      <c r="A648">
        <v>70437</v>
      </c>
      <c r="B648" t="s">
        <v>405</v>
      </c>
      <c r="C648" t="s">
        <v>509</v>
      </c>
      <c r="D648" s="1">
        <v>11.67</v>
      </c>
      <c r="E648" s="1">
        <v>14</v>
      </c>
      <c r="F648" s="2">
        <f>IF(ISERROR(VLOOKUP(A648,'Export-tarif-cov-oct-20'!$A:$D,4,0)),"",VLOOKUP(A648,'Export-tarif-cov-oct-20'!$A:$D,4,0))</f>
        <v>8.7799999999999994</v>
      </c>
      <c r="G648" s="2">
        <f t="shared" si="21"/>
        <v>2.8900000000000006</v>
      </c>
      <c r="H648" s="3">
        <f t="shared" si="20"/>
        <v>0.24764353041988008</v>
      </c>
      <c r="I648" t="str">
        <f>IF(ISERROR(VLOOKUP(A648,Veille!$A:$J,6,0)),"",VLOOKUP(A648,Veille!$A:$J,6,0))</f>
        <v/>
      </c>
      <c r="J648" t="str">
        <f>IF(ISERROR(VLOOKUP(A648,Veille!$A:$J,7,0)),"",(VLOOKUP(A648,Veille!$A:$J,7,0)))</f>
        <v/>
      </c>
      <c r="K648" t="str">
        <f>IF(ISERROR(VLOOKUP(A648,Veille!$A:$J,9,0)),"",VLOOKUP(A648,Veille!$A:$J,9,0))</f>
        <v/>
      </c>
      <c r="L648" t="str">
        <f>IF(ISERROR(VLOOKUP(A648,Veille!$A:$J,10,0)),"",VLOOKUP(A648,Veille!$A:$J,10,0))</f>
        <v/>
      </c>
    </row>
    <row r="649" spans="1:12" x14ac:dyDescent="0.25">
      <c r="A649">
        <v>70441</v>
      </c>
      <c r="B649" t="s">
        <v>405</v>
      </c>
      <c r="C649" t="s">
        <v>510</v>
      </c>
      <c r="D649" s="1">
        <v>11.67</v>
      </c>
      <c r="E649" s="1">
        <v>14</v>
      </c>
      <c r="F649" s="2">
        <f>IF(ISERROR(VLOOKUP(A649,'Export-tarif-cov-oct-20'!$A:$D,4,0)),"",VLOOKUP(A649,'Export-tarif-cov-oct-20'!$A:$D,4,0))</f>
        <v>8.7799999999999994</v>
      </c>
      <c r="G649" s="2">
        <f t="shared" si="21"/>
        <v>2.8900000000000006</v>
      </c>
      <c r="H649" s="3">
        <f t="shared" si="20"/>
        <v>0.24764353041988008</v>
      </c>
      <c r="I649" t="str">
        <f>IF(ISERROR(VLOOKUP(A649,Veille!$A:$J,6,0)),"",VLOOKUP(A649,Veille!$A:$J,6,0))</f>
        <v/>
      </c>
      <c r="J649" t="str">
        <f>IF(ISERROR(VLOOKUP(A649,Veille!$A:$J,7,0)),"",(VLOOKUP(A649,Veille!$A:$J,7,0)))</f>
        <v/>
      </c>
      <c r="K649" t="str">
        <f>IF(ISERROR(VLOOKUP(A649,Veille!$A:$J,9,0)),"",VLOOKUP(A649,Veille!$A:$J,9,0))</f>
        <v/>
      </c>
      <c r="L649" t="str">
        <f>IF(ISERROR(VLOOKUP(A649,Veille!$A:$J,10,0)),"",VLOOKUP(A649,Veille!$A:$J,10,0))</f>
        <v/>
      </c>
    </row>
    <row r="650" spans="1:12" x14ac:dyDescent="0.25">
      <c r="A650">
        <v>56593</v>
      </c>
      <c r="B650" t="s">
        <v>405</v>
      </c>
      <c r="C650" t="s">
        <v>511</v>
      </c>
      <c r="D650" s="1">
        <v>15.51</v>
      </c>
      <c r="E650" s="1">
        <v>18.62</v>
      </c>
      <c r="F650" s="2">
        <f>IF(ISERROR(VLOOKUP(A650,'Export-tarif-cov-oct-20'!$A:$D,4,0)),"",VLOOKUP(A650,'Export-tarif-cov-oct-20'!$A:$D,4,0))</f>
        <v>12.41</v>
      </c>
      <c r="G650" s="2">
        <f t="shared" si="21"/>
        <v>3.0999999999999996</v>
      </c>
      <c r="H650" s="3">
        <f t="shared" si="20"/>
        <v>0.1998710509348807</v>
      </c>
      <c r="I650" t="str">
        <f>IF(ISERROR(VLOOKUP(A650,Veille!$A:$J,6,0)),"",VLOOKUP(A650,Veille!$A:$J,6,0))</f>
        <v/>
      </c>
      <c r="J650" t="str">
        <f>IF(ISERROR(VLOOKUP(A650,Veille!$A:$J,7,0)),"",(VLOOKUP(A650,Veille!$A:$J,7,0)))</f>
        <v/>
      </c>
      <c r="K650" t="str">
        <f>IF(ISERROR(VLOOKUP(A650,Veille!$A:$J,9,0)),"",VLOOKUP(A650,Veille!$A:$J,9,0))</f>
        <v/>
      </c>
      <c r="L650" t="str">
        <f>IF(ISERROR(VLOOKUP(A650,Veille!$A:$J,10,0)),"",VLOOKUP(A650,Veille!$A:$J,10,0))</f>
        <v/>
      </c>
    </row>
    <row r="651" spans="1:12" x14ac:dyDescent="0.25">
      <c r="A651">
        <v>58008</v>
      </c>
      <c r="B651" t="s">
        <v>405</v>
      </c>
      <c r="C651" t="s">
        <v>512</v>
      </c>
      <c r="D651" s="1">
        <v>5.3</v>
      </c>
      <c r="E651" s="1">
        <v>6.36</v>
      </c>
      <c r="F651" s="2">
        <f>IF(ISERROR(VLOOKUP(A651,'Export-tarif-cov-oct-20'!$A:$D,4,0)),"",VLOOKUP(A651,'Export-tarif-cov-oct-20'!$A:$D,4,0))</f>
        <v>4.24</v>
      </c>
      <c r="G651" s="2">
        <f t="shared" si="21"/>
        <v>1.0599999999999996</v>
      </c>
      <c r="H651" s="3">
        <f t="shared" si="20"/>
        <v>0.19999999999999993</v>
      </c>
      <c r="I651" t="str">
        <f>IF(ISERROR(VLOOKUP(A651,Veille!$A:$J,6,0)),"",VLOOKUP(A651,Veille!$A:$J,6,0))</f>
        <v/>
      </c>
      <c r="J651" t="str">
        <f>IF(ISERROR(VLOOKUP(A651,Veille!$A:$J,7,0)),"",(VLOOKUP(A651,Veille!$A:$J,7,0)))</f>
        <v/>
      </c>
      <c r="K651" t="str">
        <f>IF(ISERROR(VLOOKUP(A651,Veille!$A:$J,9,0)),"",VLOOKUP(A651,Veille!$A:$J,9,0))</f>
        <v/>
      </c>
      <c r="L651" t="str">
        <f>IF(ISERROR(VLOOKUP(A651,Veille!$A:$J,10,0)),"",VLOOKUP(A651,Veille!$A:$J,10,0))</f>
        <v/>
      </c>
    </row>
    <row r="652" spans="1:12" x14ac:dyDescent="0.25">
      <c r="A652">
        <v>56670</v>
      </c>
      <c r="B652" t="s">
        <v>405</v>
      </c>
      <c r="C652" t="s">
        <v>513</v>
      </c>
      <c r="D652" s="1">
        <v>38.200000000000003</v>
      </c>
      <c r="E652" s="1">
        <v>45.84</v>
      </c>
      <c r="F652" s="2">
        <f>IF(ISERROR(VLOOKUP(A652,'Export-tarif-cov-oct-20'!$A:$D,4,0)),"",VLOOKUP(A652,'Export-tarif-cov-oct-20'!$A:$D,4,0))</f>
        <v>30.56</v>
      </c>
      <c r="G652" s="2">
        <f t="shared" si="21"/>
        <v>7.6400000000000041</v>
      </c>
      <c r="H652" s="3">
        <f t="shared" si="20"/>
        <v>0.20000000000000009</v>
      </c>
      <c r="I652" t="str">
        <f>IF(ISERROR(VLOOKUP(A652,Veille!$A:$J,6,0)),"",VLOOKUP(A652,Veille!$A:$J,6,0))</f>
        <v/>
      </c>
      <c r="J652" t="str">
        <f>IF(ISERROR(VLOOKUP(A652,Veille!$A:$J,7,0)),"",(VLOOKUP(A652,Veille!$A:$J,7,0)))</f>
        <v/>
      </c>
      <c r="K652" t="str">
        <f>IF(ISERROR(VLOOKUP(A652,Veille!$A:$J,9,0)),"",VLOOKUP(A652,Veille!$A:$J,9,0))</f>
        <v/>
      </c>
      <c r="L652" t="str">
        <f>IF(ISERROR(VLOOKUP(A652,Veille!$A:$J,10,0)),"",VLOOKUP(A652,Veille!$A:$J,10,0))</f>
        <v/>
      </c>
    </row>
    <row r="653" spans="1:12" x14ac:dyDescent="0.25">
      <c r="A653">
        <v>76803</v>
      </c>
      <c r="B653" t="s">
        <v>405</v>
      </c>
      <c r="C653" t="s">
        <v>514</v>
      </c>
      <c r="D653" s="1">
        <v>11.67</v>
      </c>
      <c r="E653" s="1">
        <v>14</v>
      </c>
      <c r="F653" s="2">
        <f>IF(ISERROR(VLOOKUP(A653,'Export-tarif-cov-oct-20'!$A:$D,4,0)),"",VLOOKUP(A653,'Export-tarif-cov-oct-20'!$A:$D,4,0))</f>
        <v>8.7799999999999994</v>
      </c>
      <c r="G653" s="2">
        <f t="shared" si="21"/>
        <v>2.8900000000000006</v>
      </c>
      <c r="H653" s="3">
        <f t="shared" si="20"/>
        <v>0.24764353041988008</v>
      </c>
      <c r="I653" t="str">
        <f>IF(ISERROR(VLOOKUP(A653,Veille!$A:$J,6,0)),"",VLOOKUP(A653,Veille!$A:$J,6,0))</f>
        <v/>
      </c>
      <c r="J653" t="str">
        <f>IF(ISERROR(VLOOKUP(A653,Veille!$A:$J,7,0)),"",(VLOOKUP(A653,Veille!$A:$J,7,0)))</f>
        <v/>
      </c>
      <c r="K653" t="str">
        <f>IF(ISERROR(VLOOKUP(A653,Veille!$A:$J,9,0)),"",VLOOKUP(A653,Veille!$A:$J,9,0))</f>
        <v/>
      </c>
      <c r="L653" t="str">
        <f>IF(ISERROR(VLOOKUP(A653,Veille!$A:$J,10,0)),"",VLOOKUP(A653,Veille!$A:$J,10,0))</f>
        <v/>
      </c>
    </row>
    <row r="654" spans="1:12" x14ac:dyDescent="0.25">
      <c r="A654">
        <v>76818</v>
      </c>
      <c r="B654" t="s">
        <v>405</v>
      </c>
      <c r="C654" t="s">
        <v>515</v>
      </c>
      <c r="D654" s="1">
        <v>10.98</v>
      </c>
      <c r="E654" s="1">
        <v>13.17</v>
      </c>
      <c r="F654" s="2">
        <f>IF(ISERROR(VLOOKUP(A654,'Export-tarif-cov-oct-20'!$A:$D,4,0)),"",VLOOKUP(A654,'Export-tarif-cov-oct-20'!$A:$D,4,0))</f>
        <v>8.7799999999999994</v>
      </c>
      <c r="G654" s="2">
        <f t="shared" si="21"/>
        <v>2.2000000000000011</v>
      </c>
      <c r="H654" s="3">
        <f t="shared" si="20"/>
        <v>0.20036429872495456</v>
      </c>
      <c r="I654" t="str">
        <f>IF(ISERROR(VLOOKUP(A654,Veille!$A:$J,6,0)),"",VLOOKUP(A654,Veille!$A:$J,6,0))</f>
        <v/>
      </c>
      <c r="J654" t="str">
        <f>IF(ISERROR(VLOOKUP(A654,Veille!$A:$J,7,0)),"",(VLOOKUP(A654,Veille!$A:$J,7,0)))</f>
        <v/>
      </c>
      <c r="K654" t="str">
        <f>IF(ISERROR(VLOOKUP(A654,Veille!$A:$J,9,0)),"",VLOOKUP(A654,Veille!$A:$J,9,0))</f>
        <v/>
      </c>
      <c r="L654" t="str">
        <f>IF(ISERROR(VLOOKUP(A654,Veille!$A:$J,10,0)),"",VLOOKUP(A654,Veille!$A:$J,10,0))</f>
        <v/>
      </c>
    </row>
    <row r="655" spans="1:12" x14ac:dyDescent="0.25">
      <c r="A655">
        <v>76822</v>
      </c>
      <c r="B655" t="s">
        <v>405</v>
      </c>
      <c r="C655" t="s">
        <v>516</v>
      </c>
      <c r="D655" s="1">
        <v>10.98</v>
      </c>
      <c r="E655" s="1">
        <v>13.17</v>
      </c>
      <c r="F655" s="2">
        <f>IF(ISERROR(VLOOKUP(A655,'Export-tarif-cov-oct-20'!$A:$D,4,0)),"",VLOOKUP(A655,'Export-tarif-cov-oct-20'!$A:$D,4,0))</f>
        <v>8.7799999999999994</v>
      </c>
      <c r="G655" s="2">
        <f t="shared" si="21"/>
        <v>2.2000000000000011</v>
      </c>
      <c r="H655" s="3">
        <f t="shared" si="20"/>
        <v>0.20036429872495456</v>
      </c>
      <c r="I655" t="str">
        <f>IF(ISERROR(VLOOKUP(A655,Veille!$A:$J,6,0)),"",VLOOKUP(A655,Veille!$A:$J,6,0))</f>
        <v/>
      </c>
      <c r="J655" t="str">
        <f>IF(ISERROR(VLOOKUP(A655,Veille!$A:$J,7,0)),"",(VLOOKUP(A655,Veille!$A:$J,7,0)))</f>
        <v/>
      </c>
      <c r="K655" t="str">
        <f>IF(ISERROR(VLOOKUP(A655,Veille!$A:$J,9,0)),"",VLOOKUP(A655,Veille!$A:$J,9,0))</f>
        <v/>
      </c>
      <c r="L655" t="str">
        <f>IF(ISERROR(VLOOKUP(A655,Veille!$A:$J,10,0)),"",VLOOKUP(A655,Veille!$A:$J,10,0))</f>
        <v/>
      </c>
    </row>
    <row r="656" spans="1:12" x14ac:dyDescent="0.25">
      <c r="A656">
        <v>58031</v>
      </c>
      <c r="B656" t="s">
        <v>405</v>
      </c>
      <c r="C656" t="s">
        <v>966</v>
      </c>
      <c r="D656" s="1">
        <v>41.66</v>
      </c>
      <c r="E656" s="1">
        <v>49.99</v>
      </c>
      <c r="F656" s="2">
        <f>IF(ISERROR(VLOOKUP(A656,'Export-tarif-cov-oct-20'!$A:$D,4,0)),"",VLOOKUP(A656,'Export-tarif-cov-oct-20'!$A:$D,4,0))</f>
        <v>40.19</v>
      </c>
      <c r="G656" s="2">
        <f t="shared" si="21"/>
        <v>1.4699999999999989</v>
      </c>
      <c r="H656" s="3">
        <f t="shared" si="20"/>
        <v>3.5285645703312503E-2</v>
      </c>
      <c r="I656" t="str">
        <f>IF(ISERROR(VLOOKUP(A656,Veille!$A:$J,6,0)),"",VLOOKUP(A656,Veille!$A:$J,6,0))</f>
        <v/>
      </c>
      <c r="J656" t="str">
        <f>IF(ISERROR(VLOOKUP(A656,Veille!$A:$J,7,0)),"",(VLOOKUP(A656,Veille!$A:$J,7,0)))</f>
        <v/>
      </c>
      <c r="K656" t="str">
        <f>IF(ISERROR(VLOOKUP(A656,Veille!$A:$J,9,0)),"",VLOOKUP(A656,Veille!$A:$J,9,0))</f>
        <v/>
      </c>
      <c r="L656" t="str">
        <f>IF(ISERROR(VLOOKUP(A656,Veille!$A:$J,10,0)),"",VLOOKUP(A656,Veille!$A:$J,10,0))</f>
        <v/>
      </c>
    </row>
    <row r="657" spans="1:12" x14ac:dyDescent="0.25">
      <c r="A657">
        <v>56699</v>
      </c>
      <c r="B657" t="s">
        <v>405</v>
      </c>
      <c r="C657" t="s">
        <v>517</v>
      </c>
      <c r="D657" s="1">
        <v>15.89</v>
      </c>
      <c r="E657" s="1">
        <v>19.07</v>
      </c>
      <c r="F657" s="2">
        <f>IF(ISERROR(VLOOKUP(A657,'Export-tarif-cov-oct-20'!$A:$D,4,0)),"",VLOOKUP(A657,'Export-tarif-cov-oct-20'!$A:$D,4,0))</f>
        <v>12.71</v>
      </c>
      <c r="G657" s="2">
        <f t="shared" si="21"/>
        <v>3.1799999999999997</v>
      </c>
      <c r="H657" s="3">
        <f t="shared" si="20"/>
        <v>0.20012586532410317</v>
      </c>
      <c r="I657" t="str">
        <f>IF(ISERROR(VLOOKUP(A657,Veille!$A:$J,6,0)),"",VLOOKUP(A657,Veille!$A:$J,6,0))</f>
        <v/>
      </c>
      <c r="J657" t="str">
        <f>IF(ISERROR(VLOOKUP(A657,Veille!$A:$J,7,0)),"",(VLOOKUP(A657,Veille!$A:$J,7,0)))</f>
        <v/>
      </c>
      <c r="K657" t="str">
        <f>IF(ISERROR(VLOOKUP(A657,Veille!$A:$J,9,0)),"",VLOOKUP(A657,Veille!$A:$J,9,0))</f>
        <v/>
      </c>
      <c r="L657" t="str">
        <f>IF(ISERROR(VLOOKUP(A657,Veille!$A:$J,10,0)),"",VLOOKUP(A657,Veille!$A:$J,10,0))</f>
        <v/>
      </c>
    </row>
    <row r="658" spans="1:12" x14ac:dyDescent="0.25">
      <c r="A658">
        <v>56976</v>
      </c>
      <c r="B658" t="s">
        <v>405</v>
      </c>
      <c r="C658" t="s">
        <v>518</v>
      </c>
      <c r="D658" s="1">
        <v>40.21</v>
      </c>
      <c r="E658" s="1">
        <v>48.26</v>
      </c>
      <c r="F658" s="2">
        <f>IF(ISERROR(VLOOKUP(A658,'Export-tarif-cov-oct-20'!$A:$D,4,0)),"",VLOOKUP(A658,'Export-tarif-cov-oct-20'!$A:$D,4,0))</f>
        <v>32.17</v>
      </c>
      <c r="G658" s="2">
        <f t="shared" si="21"/>
        <v>8.0399999999999991</v>
      </c>
      <c r="H658" s="3">
        <f t="shared" si="20"/>
        <v>0.19995026112907235</v>
      </c>
      <c r="I658" t="str">
        <f>IF(ISERROR(VLOOKUP(A658,Veille!$A:$J,6,0)),"",VLOOKUP(A658,Veille!$A:$J,6,0))</f>
        <v/>
      </c>
      <c r="J658" t="str">
        <f>IF(ISERROR(VLOOKUP(A658,Veille!$A:$J,7,0)),"",(VLOOKUP(A658,Veille!$A:$J,7,0)))</f>
        <v/>
      </c>
      <c r="K658" t="str">
        <f>IF(ISERROR(VLOOKUP(A658,Veille!$A:$J,9,0)),"",VLOOKUP(A658,Veille!$A:$J,9,0))</f>
        <v/>
      </c>
      <c r="L658" t="str">
        <f>IF(ISERROR(VLOOKUP(A658,Veille!$A:$J,10,0)),"",VLOOKUP(A658,Veille!$A:$J,10,0))</f>
        <v/>
      </c>
    </row>
    <row r="659" spans="1:12" x14ac:dyDescent="0.25">
      <c r="A659">
        <v>56718</v>
      </c>
      <c r="B659" t="s">
        <v>405</v>
      </c>
      <c r="C659" t="s">
        <v>519</v>
      </c>
      <c r="D659" s="1">
        <v>15.85</v>
      </c>
      <c r="E659" s="1">
        <v>19.02</v>
      </c>
      <c r="F659" s="2">
        <f>IF(ISERROR(VLOOKUP(A659,'Export-tarif-cov-oct-20'!$A:$D,4,0)),"",VLOOKUP(A659,'Export-tarif-cov-oct-20'!$A:$D,4,0))</f>
        <v>12.68</v>
      </c>
      <c r="G659" s="2">
        <f t="shared" si="21"/>
        <v>3.17</v>
      </c>
      <c r="H659" s="3">
        <f t="shared" si="20"/>
        <v>0.2</v>
      </c>
      <c r="I659" t="str">
        <f>IF(ISERROR(VLOOKUP(A659,Veille!$A:$J,6,0)),"",VLOOKUP(A659,Veille!$A:$J,6,0))</f>
        <v/>
      </c>
      <c r="J659" t="str">
        <f>IF(ISERROR(VLOOKUP(A659,Veille!$A:$J,7,0)),"",(VLOOKUP(A659,Veille!$A:$J,7,0)))</f>
        <v/>
      </c>
      <c r="K659" t="str">
        <f>IF(ISERROR(VLOOKUP(A659,Veille!$A:$J,9,0)),"",VLOOKUP(A659,Veille!$A:$J,9,0))</f>
        <v/>
      </c>
      <c r="L659" t="str">
        <f>IF(ISERROR(VLOOKUP(A659,Veille!$A:$J,10,0)),"",VLOOKUP(A659,Veille!$A:$J,10,0))</f>
        <v/>
      </c>
    </row>
    <row r="660" spans="1:12" x14ac:dyDescent="0.25">
      <c r="A660">
        <v>56722</v>
      </c>
      <c r="B660" t="s">
        <v>405</v>
      </c>
      <c r="C660" t="s">
        <v>520</v>
      </c>
      <c r="D660" s="1">
        <v>40.15</v>
      </c>
      <c r="E660" s="1">
        <v>48.18</v>
      </c>
      <c r="F660" s="2">
        <f>IF(ISERROR(VLOOKUP(A660,'Export-tarif-cov-oct-20'!$A:$D,4,0)),"",VLOOKUP(A660,'Export-tarif-cov-oct-20'!$A:$D,4,0))</f>
        <v>32.119999999999997</v>
      </c>
      <c r="G660" s="2">
        <f t="shared" si="21"/>
        <v>8.0300000000000011</v>
      </c>
      <c r="H660" s="3">
        <f t="shared" si="20"/>
        <v>0.20000000000000004</v>
      </c>
      <c r="I660" t="str">
        <f>IF(ISERROR(VLOOKUP(A660,Veille!$A:$J,6,0)),"",VLOOKUP(A660,Veille!$A:$J,6,0))</f>
        <v/>
      </c>
      <c r="J660" t="str">
        <f>IF(ISERROR(VLOOKUP(A660,Veille!$A:$J,7,0)),"",(VLOOKUP(A660,Veille!$A:$J,7,0)))</f>
        <v/>
      </c>
      <c r="K660" t="str">
        <f>IF(ISERROR(VLOOKUP(A660,Veille!$A:$J,9,0)),"",VLOOKUP(A660,Veille!$A:$J,9,0))</f>
        <v/>
      </c>
      <c r="L660" t="str">
        <f>IF(ISERROR(VLOOKUP(A660,Veille!$A:$J,10,0)),"",VLOOKUP(A660,Veille!$A:$J,10,0))</f>
        <v/>
      </c>
    </row>
    <row r="661" spans="1:12" x14ac:dyDescent="0.25">
      <c r="A661">
        <v>11640</v>
      </c>
      <c r="B661" t="s">
        <v>405</v>
      </c>
      <c r="C661" t="s">
        <v>521</v>
      </c>
      <c r="D661" s="1">
        <v>25.5</v>
      </c>
      <c r="E661" s="1">
        <v>30.6</v>
      </c>
      <c r="F661" s="2">
        <f>IF(ISERROR(VLOOKUP(A661,'Export-tarif-cov-oct-20'!$A:$D,4,0)),"",VLOOKUP(A661,'Export-tarif-cov-oct-20'!$A:$D,4,0))</f>
        <v>20.399999999999999</v>
      </c>
      <c r="G661" s="2">
        <f t="shared" si="21"/>
        <v>5.1000000000000014</v>
      </c>
      <c r="H661" s="3">
        <f t="shared" si="20"/>
        <v>0.20000000000000007</v>
      </c>
      <c r="I661" t="str">
        <f>IF(ISERROR(VLOOKUP(A661,Veille!$A:$J,6,0)),"",VLOOKUP(A661,Veille!$A:$J,6,0))</f>
        <v/>
      </c>
      <c r="J661" t="str">
        <f>IF(ISERROR(VLOOKUP(A661,Veille!$A:$J,7,0)),"",(VLOOKUP(A661,Veille!$A:$J,7,0)))</f>
        <v/>
      </c>
      <c r="K661" t="str">
        <f>IF(ISERROR(VLOOKUP(A661,Veille!$A:$J,9,0)),"",VLOOKUP(A661,Veille!$A:$J,9,0))</f>
        <v/>
      </c>
      <c r="L661" t="str">
        <f>IF(ISERROR(VLOOKUP(A661,Veille!$A:$J,10,0)),"",VLOOKUP(A661,Veille!$A:$J,10,0))</f>
        <v/>
      </c>
    </row>
    <row r="662" spans="1:12" x14ac:dyDescent="0.25">
      <c r="A662">
        <v>56987</v>
      </c>
      <c r="B662" t="s">
        <v>405</v>
      </c>
      <c r="C662" t="s">
        <v>522</v>
      </c>
      <c r="D662" s="1">
        <v>24.64</v>
      </c>
      <c r="E662" s="1">
        <v>29.57</v>
      </c>
      <c r="F662" s="2">
        <f>IF(ISERROR(VLOOKUP(A662,'Export-tarif-cov-oct-20'!$A:$D,4,0)),"",VLOOKUP(A662,'Export-tarif-cov-oct-20'!$A:$D,4,0))</f>
        <v>19.71</v>
      </c>
      <c r="G662" s="2">
        <f t="shared" si="21"/>
        <v>4.93</v>
      </c>
      <c r="H662" s="3">
        <f t="shared" si="20"/>
        <v>0.2000811688311688</v>
      </c>
      <c r="I662" t="str">
        <f>IF(ISERROR(VLOOKUP(A662,Veille!$A:$J,6,0)),"",VLOOKUP(A662,Veille!$A:$J,6,0))</f>
        <v/>
      </c>
      <c r="J662" t="str">
        <f>IF(ISERROR(VLOOKUP(A662,Veille!$A:$J,7,0)),"",(VLOOKUP(A662,Veille!$A:$J,7,0)))</f>
        <v/>
      </c>
      <c r="K662" t="str">
        <f>IF(ISERROR(VLOOKUP(A662,Veille!$A:$J,9,0)),"",VLOOKUP(A662,Veille!$A:$J,9,0))</f>
        <v/>
      </c>
      <c r="L662" t="str">
        <f>IF(ISERROR(VLOOKUP(A662,Veille!$A:$J,10,0)),"",VLOOKUP(A662,Veille!$A:$J,10,0))</f>
        <v/>
      </c>
    </row>
    <row r="663" spans="1:12" x14ac:dyDescent="0.25">
      <c r="A663">
        <v>56230</v>
      </c>
      <c r="B663" t="s">
        <v>405</v>
      </c>
      <c r="C663" t="s">
        <v>523</v>
      </c>
      <c r="D663" s="1">
        <v>56.66</v>
      </c>
      <c r="E663" s="1">
        <v>67.989999999999995</v>
      </c>
      <c r="F663" s="2">
        <f>IF(ISERROR(VLOOKUP(A663,'Export-tarif-cov-oct-20'!$A:$D,4,0)),"",VLOOKUP(A663,'Export-tarif-cov-oct-20'!$A:$D,4,0))</f>
        <v>49.95</v>
      </c>
      <c r="G663" s="2">
        <f t="shared" si="21"/>
        <v>6.7099999999999937</v>
      </c>
      <c r="H663" s="3">
        <f t="shared" si="20"/>
        <v>0.11842569714083999</v>
      </c>
      <c r="I663" t="str">
        <f>IF(ISERROR(VLOOKUP(A663,Veille!$A:$J,6,0)),"",VLOOKUP(A663,Veille!$A:$J,6,0))</f>
        <v/>
      </c>
      <c r="J663" t="str">
        <f>IF(ISERROR(VLOOKUP(A663,Veille!$A:$J,7,0)),"",(VLOOKUP(A663,Veille!$A:$J,7,0)))</f>
        <v/>
      </c>
      <c r="K663" t="str">
        <f>IF(ISERROR(VLOOKUP(A663,Veille!$A:$J,9,0)),"",VLOOKUP(A663,Veille!$A:$J,9,0))</f>
        <v/>
      </c>
      <c r="L663" t="str">
        <f>IF(ISERROR(VLOOKUP(A663,Veille!$A:$J,10,0)),"",VLOOKUP(A663,Veille!$A:$J,10,0))</f>
        <v/>
      </c>
    </row>
    <row r="664" spans="1:12" x14ac:dyDescent="0.25">
      <c r="A664">
        <v>56206</v>
      </c>
      <c r="B664" t="s">
        <v>405</v>
      </c>
      <c r="C664" t="s">
        <v>524</v>
      </c>
      <c r="D664" s="1">
        <v>25.49</v>
      </c>
      <c r="E664" s="1">
        <v>30.59</v>
      </c>
      <c r="F664" s="2">
        <f>IF(ISERROR(VLOOKUP(A664,'Export-tarif-cov-oct-20'!$A:$D,4,0)),"",VLOOKUP(A664,'Export-tarif-cov-oct-20'!$A:$D,4,0))</f>
        <v>20.39</v>
      </c>
      <c r="G664" s="2">
        <f t="shared" si="21"/>
        <v>5.0999999999999979</v>
      </c>
      <c r="H664" s="3">
        <f t="shared" si="20"/>
        <v>0.20007846214201641</v>
      </c>
      <c r="I664" t="str">
        <f>IF(ISERROR(VLOOKUP(A664,Veille!$A:$J,6,0)),"",VLOOKUP(A664,Veille!$A:$J,6,0))</f>
        <v/>
      </c>
      <c r="J664" t="str">
        <f>IF(ISERROR(VLOOKUP(A664,Veille!$A:$J,7,0)),"",(VLOOKUP(A664,Veille!$A:$J,7,0)))</f>
        <v/>
      </c>
      <c r="K664" t="str">
        <f>IF(ISERROR(VLOOKUP(A664,Veille!$A:$J,9,0)),"",VLOOKUP(A664,Veille!$A:$J,9,0))</f>
        <v/>
      </c>
      <c r="L664" t="str">
        <f>IF(ISERROR(VLOOKUP(A664,Veille!$A:$J,10,0)),"",VLOOKUP(A664,Veille!$A:$J,10,0))</f>
        <v/>
      </c>
    </row>
    <row r="665" spans="1:12" x14ac:dyDescent="0.25">
      <c r="A665">
        <v>57312</v>
      </c>
      <c r="B665" t="s">
        <v>405</v>
      </c>
      <c r="C665" t="s">
        <v>525</v>
      </c>
      <c r="D665" s="1">
        <v>33.86</v>
      </c>
      <c r="E665" s="1">
        <v>40.64</v>
      </c>
      <c r="F665" s="2">
        <f>IF(ISERROR(VLOOKUP(A665,'Export-tarif-cov-oct-20'!$A:$D,4,0)),"",VLOOKUP(A665,'Export-tarif-cov-oct-20'!$A:$D,4,0))</f>
        <v>27.09</v>
      </c>
      <c r="G665" s="2">
        <f t="shared" si="21"/>
        <v>6.77</v>
      </c>
      <c r="H665" s="3">
        <f t="shared" si="20"/>
        <v>0.19994093325457765</v>
      </c>
      <c r="I665" t="str">
        <f>IF(ISERROR(VLOOKUP(A665,Veille!$A:$J,6,0)),"",VLOOKUP(A665,Veille!$A:$J,6,0))</f>
        <v/>
      </c>
      <c r="J665" t="str">
        <f>IF(ISERROR(VLOOKUP(A665,Veille!$A:$J,7,0)),"",(VLOOKUP(A665,Veille!$A:$J,7,0)))</f>
        <v/>
      </c>
      <c r="K665" t="str">
        <f>IF(ISERROR(VLOOKUP(A665,Veille!$A:$J,9,0)),"",VLOOKUP(A665,Veille!$A:$J,9,0))</f>
        <v/>
      </c>
      <c r="L665" t="str">
        <f>IF(ISERROR(VLOOKUP(A665,Veille!$A:$J,10,0)),"",VLOOKUP(A665,Veille!$A:$J,10,0))</f>
        <v/>
      </c>
    </row>
    <row r="666" spans="1:12" x14ac:dyDescent="0.25">
      <c r="A666">
        <v>57289</v>
      </c>
      <c r="B666" t="s">
        <v>405</v>
      </c>
      <c r="C666" t="s">
        <v>526</v>
      </c>
      <c r="D666" s="1">
        <v>13.7</v>
      </c>
      <c r="E666" s="1">
        <v>16.440000000000001</v>
      </c>
      <c r="F666" s="2">
        <f>IF(ISERROR(VLOOKUP(A666,'Export-tarif-cov-oct-20'!$A:$D,4,0)),"",VLOOKUP(A666,'Export-tarif-cov-oct-20'!$A:$D,4,0))</f>
        <v>10.96</v>
      </c>
      <c r="G666" s="2">
        <f t="shared" si="21"/>
        <v>2.7399999999999984</v>
      </c>
      <c r="H666" s="3">
        <f t="shared" si="20"/>
        <v>0.1999999999999999</v>
      </c>
      <c r="I666" t="str">
        <f>IF(ISERROR(VLOOKUP(A666,Veille!$A:$J,6,0)),"",VLOOKUP(A666,Veille!$A:$J,6,0))</f>
        <v/>
      </c>
      <c r="J666" t="str">
        <f>IF(ISERROR(VLOOKUP(A666,Veille!$A:$J,7,0)),"",(VLOOKUP(A666,Veille!$A:$J,7,0)))</f>
        <v/>
      </c>
      <c r="K666" t="str">
        <f>IF(ISERROR(VLOOKUP(A666,Veille!$A:$J,9,0)),"",VLOOKUP(A666,Veille!$A:$J,9,0))</f>
        <v/>
      </c>
      <c r="L666" t="str">
        <f>IF(ISERROR(VLOOKUP(A666,Veille!$A:$J,10,0)),"",VLOOKUP(A666,Veille!$A:$J,10,0))</f>
        <v/>
      </c>
    </row>
    <row r="667" spans="1:12" x14ac:dyDescent="0.25">
      <c r="A667">
        <v>56297</v>
      </c>
      <c r="B667" t="s">
        <v>405</v>
      </c>
      <c r="C667" t="s">
        <v>527</v>
      </c>
      <c r="D667" s="1">
        <v>56.66</v>
      </c>
      <c r="E667" s="1">
        <v>67.989999999999995</v>
      </c>
      <c r="F667" s="2">
        <f>IF(ISERROR(VLOOKUP(A667,'Export-tarif-cov-oct-20'!$A:$D,4,0)),"",VLOOKUP(A667,'Export-tarif-cov-oct-20'!$A:$D,4,0))</f>
        <v>49.85</v>
      </c>
      <c r="G667" s="2">
        <f t="shared" si="21"/>
        <v>6.8099999999999952</v>
      </c>
      <c r="H667" s="3">
        <f t="shared" si="20"/>
        <v>0.12019061066007758</v>
      </c>
      <c r="I667" t="str">
        <f>IF(ISERROR(VLOOKUP(A667,Veille!$A:$J,6,0)),"",VLOOKUP(A667,Veille!$A:$J,6,0))</f>
        <v/>
      </c>
      <c r="J667" t="str">
        <f>IF(ISERROR(VLOOKUP(A667,Veille!$A:$J,7,0)),"",(VLOOKUP(A667,Veille!$A:$J,7,0)))</f>
        <v/>
      </c>
      <c r="K667" t="str">
        <f>IF(ISERROR(VLOOKUP(A667,Veille!$A:$J,9,0)),"",VLOOKUP(A667,Veille!$A:$J,9,0))</f>
        <v/>
      </c>
      <c r="L667" t="str">
        <f>IF(ISERROR(VLOOKUP(A667,Veille!$A:$J,10,0)),"",VLOOKUP(A667,Veille!$A:$J,10,0))</f>
        <v/>
      </c>
    </row>
    <row r="668" spans="1:12" x14ac:dyDescent="0.25">
      <c r="A668">
        <v>56244</v>
      </c>
      <c r="B668" t="s">
        <v>405</v>
      </c>
      <c r="C668" t="s">
        <v>528</v>
      </c>
      <c r="D668" s="1">
        <v>35.43</v>
      </c>
      <c r="E668" s="1">
        <v>42.51</v>
      </c>
      <c r="F668" s="2">
        <f>IF(ISERROR(VLOOKUP(A668,'Export-tarif-cov-oct-20'!$A:$D,4,0)),"",VLOOKUP(A668,'Export-tarif-cov-oct-20'!$A:$D,4,0))</f>
        <v>28.34</v>
      </c>
      <c r="G668" s="2">
        <f t="shared" si="21"/>
        <v>7.09</v>
      </c>
      <c r="H668" s="3">
        <f t="shared" si="20"/>
        <v>0.20011289867344059</v>
      </c>
      <c r="I668" t="str">
        <f>IF(ISERROR(VLOOKUP(A668,Veille!$A:$J,6,0)),"",VLOOKUP(A668,Veille!$A:$J,6,0))</f>
        <v/>
      </c>
      <c r="J668" t="str">
        <f>IF(ISERROR(VLOOKUP(A668,Veille!$A:$J,7,0)),"",(VLOOKUP(A668,Veille!$A:$J,7,0)))</f>
        <v/>
      </c>
      <c r="K668" t="str">
        <f>IF(ISERROR(VLOOKUP(A668,Veille!$A:$J,9,0)),"",VLOOKUP(A668,Veille!$A:$J,9,0))</f>
        <v/>
      </c>
      <c r="L668" t="str">
        <f>IF(ISERROR(VLOOKUP(A668,Veille!$A:$J,10,0)),"",VLOOKUP(A668,Veille!$A:$J,10,0))</f>
        <v/>
      </c>
    </row>
    <row r="669" spans="1:12" x14ac:dyDescent="0.25">
      <c r="A669">
        <v>56327</v>
      </c>
      <c r="B669" t="s">
        <v>405</v>
      </c>
      <c r="C669" t="s">
        <v>529</v>
      </c>
      <c r="D669" s="1">
        <v>54.08</v>
      </c>
      <c r="E669" s="1">
        <v>64.900000000000006</v>
      </c>
      <c r="F669" s="2">
        <f>IF(ISERROR(VLOOKUP(A669,'Export-tarif-cov-oct-20'!$A:$D,4,0)),"",VLOOKUP(A669,'Export-tarif-cov-oct-20'!$A:$D,4,0))</f>
        <v>51.11</v>
      </c>
      <c r="G669" s="2">
        <f t="shared" si="21"/>
        <v>2.9699999999999989</v>
      </c>
      <c r="H669" s="3">
        <f t="shared" si="20"/>
        <v>5.491863905325442E-2</v>
      </c>
      <c r="I669" t="str">
        <f>IF(ISERROR(VLOOKUP(A669,Veille!$A:$J,6,0)),"",VLOOKUP(A669,Veille!$A:$J,6,0))</f>
        <v/>
      </c>
      <c r="J669" t="str">
        <f>IF(ISERROR(VLOOKUP(A669,Veille!$A:$J,7,0)),"",(VLOOKUP(A669,Veille!$A:$J,7,0)))</f>
        <v/>
      </c>
      <c r="K669" t="str">
        <f>IF(ISERROR(VLOOKUP(A669,Veille!$A:$J,9,0)),"",VLOOKUP(A669,Veille!$A:$J,9,0))</f>
        <v/>
      </c>
      <c r="L669" t="str">
        <f>IF(ISERROR(VLOOKUP(A669,Veille!$A:$J,10,0)),"",VLOOKUP(A669,Veille!$A:$J,10,0))</f>
        <v/>
      </c>
    </row>
    <row r="670" spans="1:12" x14ac:dyDescent="0.25">
      <c r="A670">
        <v>54935</v>
      </c>
      <c r="B670" t="s">
        <v>405</v>
      </c>
      <c r="C670" t="s">
        <v>530</v>
      </c>
      <c r="D670" s="1">
        <v>27.74</v>
      </c>
      <c r="E670" s="1">
        <v>33.29</v>
      </c>
      <c r="F670" s="2">
        <f>IF(ISERROR(VLOOKUP(A670,'Export-tarif-cov-oct-20'!$A:$D,4,0)),"",VLOOKUP(A670,'Export-tarif-cov-oct-20'!$A:$D,4,0))</f>
        <v>22.19</v>
      </c>
      <c r="G670" s="2">
        <f t="shared" si="21"/>
        <v>5.5499999999999972</v>
      </c>
      <c r="H670" s="3">
        <f t="shared" si="20"/>
        <v>0.20007209805335247</v>
      </c>
      <c r="I670" t="str">
        <f>IF(ISERROR(VLOOKUP(A670,Veille!$A:$J,6,0)),"",VLOOKUP(A670,Veille!$A:$J,6,0))</f>
        <v/>
      </c>
      <c r="J670" t="str">
        <f>IF(ISERROR(VLOOKUP(A670,Veille!$A:$J,7,0)),"",(VLOOKUP(A670,Veille!$A:$J,7,0)))</f>
        <v/>
      </c>
      <c r="K670" t="str">
        <f>IF(ISERROR(VLOOKUP(A670,Veille!$A:$J,9,0)),"",VLOOKUP(A670,Veille!$A:$J,9,0))</f>
        <v/>
      </c>
      <c r="L670" t="str">
        <f>IF(ISERROR(VLOOKUP(A670,Veille!$A:$J,10,0)),"",VLOOKUP(A670,Veille!$A:$J,10,0))</f>
        <v/>
      </c>
    </row>
    <row r="671" spans="1:12" x14ac:dyDescent="0.25">
      <c r="A671">
        <v>56369</v>
      </c>
      <c r="B671" t="s">
        <v>405</v>
      </c>
      <c r="C671" t="s">
        <v>531</v>
      </c>
      <c r="D671" s="1">
        <v>50.83</v>
      </c>
      <c r="E671" s="1">
        <v>60.99</v>
      </c>
      <c r="F671" s="2">
        <f>IF(ISERROR(VLOOKUP(A671,'Export-tarif-cov-oct-20'!$A:$D,4,0)),"",VLOOKUP(A671,'Export-tarif-cov-oct-20'!$A:$D,4,0))</f>
        <v>49.86</v>
      </c>
      <c r="G671" s="2">
        <f t="shared" si="21"/>
        <v>0.96999999999999886</v>
      </c>
      <c r="H671" s="3">
        <f t="shared" si="20"/>
        <v>1.9083218571709599E-2</v>
      </c>
      <c r="I671" t="str">
        <f>IF(ISERROR(VLOOKUP(A671,Veille!$A:$J,6,0)),"",VLOOKUP(A671,Veille!$A:$J,6,0))</f>
        <v/>
      </c>
      <c r="J671" t="str">
        <f>IF(ISERROR(VLOOKUP(A671,Veille!$A:$J,7,0)),"",(VLOOKUP(A671,Veille!$A:$J,7,0)))</f>
        <v/>
      </c>
      <c r="K671" t="str">
        <f>IF(ISERROR(VLOOKUP(A671,Veille!$A:$J,9,0)),"",VLOOKUP(A671,Veille!$A:$J,9,0))</f>
        <v/>
      </c>
      <c r="L671" t="str">
        <f>IF(ISERROR(VLOOKUP(A671,Veille!$A:$J,10,0)),"",VLOOKUP(A671,Veille!$A:$J,10,0))</f>
        <v/>
      </c>
    </row>
    <row r="672" spans="1:12" x14ac:dyDescent="0.25">
      <c r="A672">
        <v>56354</v>
      </c>
      <c r="B672" t="s">
        <v>405</v>
      </c>
      <c r="C672" t="s">
        <v>532</v>
      </c>
      <c r="D672" s="1">
        <v>23.93</v>
      </c>
      <c r="E672" s="1">
        <v>28.71</v>
      </c>
      <c r="F672" s="2">
        <f>IF(ISERROR(VLOOKUP(A672,'Export-tarif-cov-oct-20'!$A:$D,4,0)),"",VLOOKUP(A672,'Export-tarif-cov-oct-20'!$A:$D,4,0))</f>
        <v>19.14</v>
      </c>
      <c r="G672" s="2">
        <f t="shared" si="21"/>
        <v>4.7899999999999991</v>
      </c>
      <c r="H672" s="3">
        <f t="shared" ref="H672:H735" si="22">G672/D672</f>
        <v>0.20016715419974923</v>
      </c>
      <c r="I672" t="str">
        <f>IF(ISERROR(VLOOKUP(A672,Veille!$A:$J,6,0)),"",VLOOKUP(A672,Veille!$A:$J,6,0))</f>
        <v/>
      </c>
      <c r="J672" t="str">
        <f>IF(ISERROR(VLOOKUP(A672,Veille!$A:$J,7,0)),"",(VLOOKUP(A672,Veille!$A:$J,7,0)))</f>
        <v/>
      </c>
      <c r="K672" t="str">
        <f>IF(ISERROR(VLOOKUP(A672,Veille!$A:$J,9,0)),"",VLOOKUP(A672,Veille!$A:$J,9,0))</f>
        <v/>
      </c>
      <c r="L672" t="str">
        <f>IF(ISERROR(VLOOKUP(A672,Veille!$A:$J,10,0)),"",VLOOKUP(A672,Veille!$A:$J,10,0))</f>
        <v/>
      </c>
    </row>
    <row r="673" spans="1:12" x14ac:dyDescent="0.25">
      <c r="A673">
        <v>57365</v>
      </c>
      <c r="B673" t="s">
        <v>405</v>
      </c>
      <c r="C673" t="s">
        <v>533</v>
      </c>
      <c r="D673" s="1">
        <v>33.81</v>
      </c>
      <c r="E673" s="1">
        <v>40.58</v>
      </c>
      <c r="F673" s="2">
        <f>IF(ISERROR(VLOOKUP(A673,'Export-tarif-cov-oct-20'!$A:$D,4,0)),"",VLOOKUP(A673,'Export-tarif-cov-oct-20'!$A:$D,4,0))</f>
        <v>27.05</v>
      </c>
      <c r="G673" s="2">
        <f t="shared" si="21"/>
        <v>6.7600000000000016</v>
      </c>
      <c r="H673" s="3">
        <f t="shared" si="22"/>
        <v>0.19994084590357886</v>
      </c>
      <c r="I673" t="str">
        <f>IF(ISERROR(VLOOKUP(A673,Veille!$A:$J,6,0)),"",VLOOKUP(A673,Veille!$A:$J,6,0))</f>
        <v/>
      </c>
      <c r="J673" t="str">
        <f>IF(ISERROR(VLOOKUP(A673,Veille!$A:$J,7,0)),"",(VLOOKUP(A673,Veille!$A:$J,7,0)))</f>
        <v/>
      </c>
      <c r="K673" t="str">
        <f>IF(ISERROR(VLOOKUP(A673,Veille!$A:$J,9,0)),"",VLOOKUP(A673,Veille!$A:$J,9,0))</f>
        <v/>
      </c>
      <c r="L673" t="str">
        <f>IF(ISERROR(VLOOKUP(A673,Veille!$A:$J,10,0)),"",VLOOKUP(A673,Veille!$A:$J,10,0))</f>
        <v/>
      </c>
    </row>
    <row r="674" spans="1:12" x14ac:dyDescent="0.25">
      <c r="A674">
        <v>56388</v>
      </c>
      <c r="B674" t="s">
        <v>405</v>
      </c>
      <c r="C674" t="s">
        <v>534</v>
      </c>
      <c r="D674" s="1">
        <v>56.66</v>
      </c>
      <c r="E674" s="1">
        <v>67.989999999999995</v>
      </c>
      <c r="F674" s="2">
        <f>IF(ISERROR(VLOOKUP(A674,'Export-tarif-cov-oct-20'!$A:$D,4,0)),"",VLOOKUP(A674,'Export-tarif-cov-oct-20'!$A:$D,4,0))</f>
        <v>48.86</v>
      </c>
      <c r="G674" s="2">
        <f t="shared" si="21"/>
        <v>7.7999999999999972</v>
      </c>
      <c r="H674" s="3">
        <f t="shared" si="22"/>
        <v>0.13766325450052944</v>
      </c>
      <c r="I674" t="str">
        <f>IF(ISERROR(VLOOKUP(A674,Veille!$A:$J,6,0)),"",VLOOKUP(A674,Veille!$A:$J,6,0))</f>
        <v/>
      </c>
      <c r="J674" t="str">
        <f>IF(ISERROR(VLOOKUP(A674,Veille!$A:$J,7,0)),"",(VLOOKUP(A674,Veille!$A:$J,7,0)))</f>
        <v/>
      </c>
      <c r="K674" t="str">
        <f>IF(ISERROR(VLOOKUP(A674,Veille!$A:$J,9,0)),"",VLOOKUP(A674,Veille!$A:$J,9,0))</f>
        <v/>
      </c>
      <c r="L674" t="str">
        <f>IF(ISERROR(VLOOKUP(A674,Veille!$A:$J,10,0)),"",VLOOKUP(A674,Veille!$A:$J,10,0))</f>
        <v/>
      </c>
    </row>
    <row r="675" spans="1:12" x14ac:dyDescent="0.25">
      <c r="A675">
        <v>56373</v>
      </c>
      <c r="B675" t="s">
        <v>405</v>
      </c>
      <c r="C675" t="s">
        <v>535</v>
      </c>
      <c r="D675" s="1">
        <v>24.64</v>
      </c>
      <c r="E675" s="1">
        <v>29.57</v>
      </c>
      <c r="F675" s="2">
        <f>IF(ISERROR(VLOOKUP(A675,'Export-tarif-cov-oct-20'!$A:$D,4,0)),"",VLOOKUP(A675,'Export-tarif-cov-oct-20'!$A:$D,4,0))</f>
        <v>19.71</v>
      </c>
      <c r="G675" s="2">
        <f t="shared" si="21"/>
        <v>4.93</v>
      </c>
      <c r="H675" s="3">
        <f t="shared" si="22"/>
        <v>0.2000811688311688</v>
      </c>
      <c r="I675" t="str">
        <f>IF(ISERROR(VLOOKUP(A675,Veille!$A:$J,6,0)),"",VLOOKUP(A675,Veille!$A:$J,6,0))</f>
        <v/>
      </c>
      <c r="J675" t="str">
        <f>IF(ISERROR(VLOOKUP(A675,Veille!$A:$J,7,0)),"",(VLOOKUP(A675,Veille!$A:$J,7,0)))</f>
        <v/>
      </c>
      <c r="K675" t="str">
        <f>IF(ISERROR(VLOOKUP(A675,Veille!$A:$J,9,0)),"",VLOOKUP(A675,Veille!$A:$J,9,0))</f>
        <v/>
      </c>
      <c r="L675" t="str">
        <f>IF(ISERROR(VLOOKUP(A675,Veille!$A:$J,10,0)),"",VLOOKUP(A675,Veille!$A:$J,10,0))</f>
        <v/>
      </c>
    </row>
    <row r="676" spans="1:12" x14ac:dyDescent="0.25">
      <c r="A676">
        <v>57467</v>
      </c>
      <c r="B676" t="s">
        <v>405</v>
      </c>
      <c r="C676" t="s">
        <v>536</v>
      </c>
      <c r="D676" s="1">
        <v>33.880000000000003</v>
      </c>
      <c r="E676" s="1">
        <v>40.65</v>
      </c>
      <c r="F676" s="2">
        <f>IF(ISERROR(VLOOKUP(A676,'Export-tarif-cov-oct-20'!$A:$D,4,0)),"",VLOOKUP(A676,'Export-tarif-cov-oct-20'!$A:$D,4,0))</f>
        <v>27.1</v>
      </c>
      <c r="G676" s="2">
        <f t="shared" si="21"/>
        <v>6.7800000000000011</v>
      </c>
      <c r="H676" s="3">
        <f t="shared" si="22"/>
        <v>0.20011806375442742</v>
      </c>
      <c r="I676" t="str">
        <f>IF(ISERROR(VLOOKUP(A676,Veille!$A:$J,6,0)),"",VLOOKUP(A676,Veille!$A:$J,6,0))</f>
        <v/>
      </c>
      <c r="J676" t="str">
        <f>IF(ISERROR(VLOOKUP(A676,Veille!$A:$J,7,0)),"",(VLOOKUP(A676,Veille!$A:$J,7,0)))</f>
        <v/>
      </c>
      <c r="K676" t="str">
        <f>IF(ISERROR(VLOOKUP(A676,Veille!$A:$J,9,0)),"",VLOOKUP(A676,Veille!$A:$J,9,0))</f>
        <v/>
      </c>
      <c r="L676" t="str">
        <f>IF(ISERROR(VLOOKUP(A676,Veille!$A:$J,10,0)),"",VLOOKUP(A676,Veille!$A:$J,10,0))</f>
        <v/>
      </c>
    </row>
    <row r="677" spans="1:12" x14ac:dyDescent="0.25">
      <c r="A677">
        <v>56407</v>
      </c>
      <c r="B677" t="s">
        <v>405</v>
      </c>
      <c r="C677" t="s">
        <v>537</v>
      </c>
      <c r="D677" s="1">
        <v>56.66</v>
      </c>
      <c r="E677" s="1">
        <v>67.989999999999995</v>
      </c>
      <c r="F677" s="2">
        <f>IF(ISERROR(VLOOKUP(A677,'Export-tarif-cov-oct-20'!$A:$D,4,0)),"",VLOOKUP(A677,'Export-tarif-cov-oct-20'!$A:$D,4,0))</f>
        <v>49.85</v>
      </c>
      <c r="G677" s="2">
        <f t="shared" si="21"/>
        <v>6.8099999999999952</v>
      </c>
      <c r="H677" s="3">
        <f t="shared" si="22"/>
        <v>0.12019061066007758</v>
      </c>
      <c r="I677" t="str">
        <f>IF(ISERROR(VLOOKUP(A677,Veille!$A:$J,6,0)),"",VLOOKUP(A677,Veille!$A:$J,6,0))</f>
        <v/>
      </c>
      <c r="J677" t="str">
        <f>IF(ISERROR(VLOOKUP(A677,Veille!$A:$J,7,0)),"",(VLOOKUP(A677,Veille!$A:$J,7,0)))</f>
        <v/>
      </c>
      <c r="K677" t="str">
        <f>IF(ISERROR(VLOOKUP(A677,Veille!$A:$J,9,0)),"",VLOOKUP(A677,Veille!$A:$J,9,0))</f>
        <v/>
      </c>
      <c r="L677" t="str">
        <f>IF(ISERROR(VLOOKUP(A677,Veille!$A:$J,10,0)),"",VLOOKUP(A677,Veille!$A:$J,10,0))</f>
        <v/>
      </c>
    </row>
    <row r="678" spans="1:12" x14ac:dyDescent="0.25">
      <c r="A678">
        <v>56392</v>
      </c>
      <c r="B678" t="s">
        <v>405</v>
      </c>
      <c r="C678" t="s">
        <v>538</v>
      </c>
      <c r="D678" s="1">
        <v>23.04</v>
      </c>
      <c r="E678" s="1">
        <v>27.65</v>
      </c>
      <c r="F678" s="2">
        <f>IF(ISERROR(VLOOKUP(A678,'Export-tarif-cov-oct-20'!$A:$D,4,0)),"",VLOOKUP(A678,'Export-tarif-cov-oct-20'!$A:$D,4,0))</f>
        <v>18.43</v>
      </c>
      <c r="G678" s="2">
        <f t="shared" si="21"/>
        <v>4.6099999999999994</v>
      </c>
      <c r="H678" s="3">
        <f t="shared" si="22"/>
        <v>0.20008680555555552</v>
      </c>
      <c r="I678" t="str">
        <f>IF(ISERROR(VLOOKUP(A678,Veille!$A:$J,6,0)),"",VLOOKUP(A678,Veille!$A:$J,6,0))</f>
        <v/>
      </c>
      <c r="J678" t="str">
        <f>IF(ISERROR(VLOOKUP(A678,Veille!$A:$J,7,0)),"",(VLOOKUP(A678,Veille!$A:$J,7,0)))</f>
        <v/>
      </c>
      <c r="K678" t="str">
        <f>IF(ISERROR(VLOOKUP(A678,Veille!$A:$J,9,0)),"",VLOOKUP(A678,Veille!$A:$J,9,0))</f>
        <v/>
      </c>
      <c r="L678" t="str">
        <f>IF(ISERROR(VLOOKUP(A678,Veille!$A:$J,10,0)),"",VLOOKUP(A678,Veille!$A:$J,10,0))</f>
        <v/>
      </c>
    </row>
    <row r="679" spans="1:12" x14ac:dyDescent="0.25">
      <c r="A679">
        <v>56426</v>
      </c>
      <c r="B679" t="s">
        <v>405</v>
      </c>
      <c r="C679" t="s">
        <v>539</v>
      </c>
      <c r="D679" s="1">
        <v>56.66</v>
      </c>
      <c r="E679" s="1">
        <v>67.989999999999995</v>
      </c>
      <c r="F679" s="2">
        <f>IF(ISERROR(VLOOKUP(A679,'Export-tarif-cov-oct-20'!$A:$D,4,0)),"",VLOOKUP(A679,'Export-tarif-cov-oct-20'!$A:$D,4,0))</f>
        <v>48.86</v>
      </c>
      <c r="G679" s="2">
        <f t="shared" si="21"/>
        <v>7.7999999999999972</v>
      </c>
      <c r="H679" s="3">
        <f t="shared" si="22"/>
        <v>0.13766325450052944</v>
      </c>
      <c r="I679" t="str">
        <f>IF(ISERROR(VLOOKUP(A679,Veille!$A:$J,6,0)),"",VLOOKUP(A679,Veille!$A:$J,6,0))</f>
        <v/>
      </c>
      <c r="J679" t="str">
        <f>IF(ISERROR(VLOOKUP(A679,Veille!$A:$J,7,0)),"",(VLOOKUP(A679,Veille!$A:$J,7,0)))</f>
        <v/>
      </c>
      <c r="K679" t="str">
        <f>IF(ISERROR(VLOOKUP(A679,Veille!$A:$J,9,0)),"",VLOOKUP(A679,Veille!$A:$J,9,0))</f>
        <v/>
      </c>
      <c r="L679" t="str">
        <f>IF(ISERROR(VLOOKUP(A679,Veille!$A:$J,10,0)),"",VLOOKUP(A679,Veille!$A:$J,10,0))</f>
        <v/>
      </c>
    </row>
    <row r="680" spans="1:12" x14ac:dyDescent="0.25">
      <c r="A680">
        <v>56411</v>
      </c>
      <c r="B680" t="s">
        <v>405</v>
      </c>
      <c r="C680" t="s">
        <v>540</v>
      </c>
      <c r="D680" s="1">
        <v>24.64</v>
      </c>
      <c r="E680" s="1">
        <v>29.57</v>
      </c>
      <c r="F680" s="2">
        <f>IF(ISERROR(VLOOKUP(A680,'Export-tarif-cov-oct-20'!$A:$D,4,0)),"",VLOOKUP(A680,'Export-tarif-cov-oct-20'!$A:$D,4,0))</f>
        <v>19.71</v>
      </c>
      <c r="G680" s="2">
        <f t="shared" si="21"/>
        <v>4.93</v>
      </c>
      <c r="H680" s="3">
        <f t="shared" si="22"/>
        <v>0.2000811688311688</v>
      </c>
      <c r="I680" t="str">
        <f>IF(ISERROR(VLOOKUP(A680,Veille!$A:$J,6,0)),"",VLOOKUP(A680,Veille!$A:$J,6,0))</f>
        <v/>
      </c>
      <c r="J680" t="str">
        <f>IF(ISERROR(VLOOKUP(A680,Veille!$A:$J,7,0)),"",(VLOOKUP(A680,Veille!$A:$J,7,0)))</f>
        <v/>
      </c>
      <c r="K680" t="str">
        <f>IF(ISERROR(VLOOKUP(A680,Veille!$A:$J,9,0)),"",VLOOKUP(A680,Veille!$A:$J,9,0))</f>
        <v/>
      </c>
      <c r="L680" t="str">
        <f>IF(ISERROR(VLOOKUP(A680,Veille!$A:$J,10,0)),"",VLOOKUP(A680,Veille!$A:$J,10,0))</f>
        <v/>
      </c>
    </row>
    <row r="681" spans="1:12" x14ac:dyDescent="0.25">
      <c r="A681">
        <v>57475</v>
      </c>
      <c r="B681" t="s">
        <v>405</v>
      </c>
      <c r="C681" t="s">
        <v>541</v>
      </c>
      <c r="D681" s="1">
        <v>49.99</v>
      </c>
      <c r="E681" s="1">
        <v>59.99</v>
      </c>
      <c r="F681" s="2">
        <f>IF(ISERROR(VLOOKUP(A681,'Export-tarif-cov-oct-20'!$A:$D,4,0)),"",VLOOKUP(A681,'Export-tarif-cov-oct-20'!$A:$D,4,0))</f>
        <v>47.83</v>
      </c>
      <c r="G681" s="2">
        <f t="shared" si="21"/>
        <v>2.1600000000000037</v>
      </c>
      <c r="H681" s="3">
        <f t="shared" si="22"/>
        <v>4.3208641728345744E-2</v>
      </c>
      <c r="I681" t="str">
        <f>IF(ISERROR(VLOOKUP(A681,Veille!$A:$J,6,0)),"",VLOOKUP(A681,Veille!$A:$J,6,0))</f>
        <v/>
      </c>
      <c r="J681" t="str">
        <f>IF(ISERROR(VLOOKUP(A681,Veille!$A:$J,7,0)),"",(VLOOKUP(A681,Veille!$A:$J,7,0)))</f>
        <v/>
      </c>
      <c r="K681" t="str">
        <f>IF(ISERROR(VLOOKUP(A681,Veille!$A:$J,9,0)),"",VLOOKUP(A681,Veille!$A:$J,9,0))</f>
        <v/>
      </c>
      <c r="L681" t="str">
        <f>IF(ISERROR(VLOOKUP(A681,Veille!$A:$J,10,0)),"",VLOOKUP(A681,Veille!$A:$J,10,0))</f>
        <v/>
      </c>
    </row>
    <row r="682" spans="1:12" x14ac:dyDescent="0.25">
      <c r="A682">
        <v>46387</v>
      </c>
      <c r="B682" t="s">
        <v>405</v>
      </c>
      <c r="C682" t="s">
        <v>542</v>
      </c>
      <c r="D682" s="1">
        <v>17.45</v>
      </c>
      <c r="E682" s="1">
        <v>20.94</v>
      </c>
      <c r="F682" s="2">
        <f>IF(ISERROR(VLOOKUP(A682,'Export-tarif-cov-oct-20'!$A:$D,4,0)),"",VLOOKUP(A682,'Export-tarif-cov-oct-20'!$A:$D,4,0))</f>
        <v>13.96</v>
      </c>
      <c r="G682" s="2">
        <f t="shared" si="21"/>
        <v>3.4899999999999984</v>
      </c>
      <c r="H682" s="3">
        <f t="shared" si="22"/>
        <v>0.19999999999999993</v>
      </c>
      <c r="I682" t="str">
        <f>IF(ISERROR(VLOOKUP(A682,Veille!$A:$J,6,0)),"",VLOOKUP(A682,Veille!$A:$J,6,0))</f>
        <v/>
      </c>
      <c r="J682" t="str">
        <f>IF(ISERROR(VLOOKUP(A682,Veille!$A:$J,7,0)),"",(VLOOKUP(A682,Veille!$A:$J,7,0)))</f>
        <v/>
      </c>
      <c r="K682" t="str">
        <f>IF(ISERROR(VLOOKUP(A682,Veille!$A:$J,9,0)),"",VLOOKUP(A682,Veille!$A:$J,9,0))</f>
        <v/>
      </c>
      <c r="L682" t="str">
        <f>IF(ISERROR(VLOOKUP(A682,Veille!$A:$J,10,0)),"",VLOOKUP(A682,Veille!$A:$J,10,0))</f>
        <v/>
      </c>
    </row>
    <row r="683" spans="1:12" x14ac:dyDescent="0.25">
      <c r="A683">
        <v>46414</v>
      </c>
      <c r="B683" t="s">
        <v>405</v>
      </c>
      <c r="C683" t="s">
        <v>543</v>
      </c>
      <c r="D683" s="1">
        <v>6.58</v>
      </c>
      <c r="E683" s="1">
        <v>7.9</v>
      </c>
      <c r="F683" s="2">
        <f>IF(ISERROR(VLOOKUP(A683,'Export-tarif-cov-oct-20'!$A:$D,4,0)),"",VLOOKUP(A683,'Export-tarif-cov-oct-20'!$A:$D,4,0))</f>
        <v>4.67</v>
      </c>
      <c r="G683" s="2">
        <f t="shared" si="21"/>
        <v>1.9100000000000001</v>
      </c>
      <c r="H683" s="3">
        <f t="shared" si="22"/>
        <v>0.29027355623100304</v>
      </c>
      <c r="I683" t="str">
        <f>IF(ISERROR(VLOOKUP(A683,Veille!$A:$J,6,0)),"",VLOOKUP(A683,Veille!$A:$J,6,0))</f>
        <v/>
      </c>
      <c r="J683" t="str">
        <f>IF(ISERROR(VLOOKUP(A683,Veille!$A:$J,7,0)),"",(VLOOKUP(A683,Veille!$A:$J,7,0)))</f>
        <v/>
      </c>
      <c r="K683" t="str">
        <f>IF(ISERROR(VLOOKUP(A683,Veille!$A:$J,9,0)),"",VLOOKUP(A683,Veille!$A:$J,9,0))</f>
        <v/>
      </c>
      <c r="L683" t="str">
        <f>IF(ISERROR(VLOOKUP(A683,Veille!$A:$J,10,0)),"",VLOOKUP(A683,Veille!$A:$J,10,0))</f>
        <v/>
      </c>
    </row>
    <row r="684" spans="1:12" x14ac:dyDescent="0.25">
      <c r="A684">
        <v>46361</v>
      </c>
      <c r="B684" t="s">
        <v>405</v>
      </c>
      <c r="C684" t="s">
        <v>544</v>
      </c>
      <c r="D684" s="1">
        <v>17.45</v>
      </c>
      <c r="E684" s="1">
        <v>20.94</v>
      </c>
      <c r="F684" s="2">
        <f>IF(ISERROR(VLOOKUP(A684,'Export-tarif-cov-oct-20'!$A:$D,4,0)),"",VLOOKUP(A684,'Export-tarif-cov-oct-20'!$A:$D,4,0))</f>
        <v>13.96</v>
      </c>
      <c r="G684" s="2">
        <f t="shared" si="21"/>
        <v>3.4899999999999984</v>
      </c>
      <c r="H684" s="3">
        <f t="shared" si="22"/>
        <v>0.19999999999999993</v>
      </c>
      <c r="I684" t="str">
        <f>IF(ISERROR(VLOOKUP(A684,Veille!$A:$J,6,0)),"",VLOOKUP(A684,Veille!$A:$J,6,0))</f>
        <v/>
      </c>
      <c r="J684" t="str">
        <f>IF(ISERROR(VLOOKUP(A684,Veille!$A:$J,7,0)),"",(VLOOKUP(A684,Veille!$A:$J,7,0)))</f>
        <v/>
      </c>
      <c r="K684" t="str">
        <f>IF(ISERROR(VLOOKUP(A684,Veille!$A:$J,9,0)),"",VLOOKUP(A684,Veille!$A:$J,9,0))</f>
        <v/>
      </c>
      <c r="L684" t="str">
        <f>IF(ISERROR(VLOOKUP(A684,Veille!$A:$J,10,0)),"",VLOOKUP(A684,Veille!$A:$J,10,0))</f>
        <v/>
      </c>
    </row>
    <row r="685" spans="1:12" x14ac:dyDescent="0.25">
      <c r="A685">
        <v>46400</v>
      </c>
      <c r="B685" t="s">
        <v>405</v>
      </c>
      <c r="C685" t="s">
        <v>545</v>
      </c>
      <c r="D685" s="1">
        <v>6.58</v>
      </c>
      <c r="E685" s="1">
        <v>7.9</v>
      </c>
      <c r="F685" s="2">
        <f>IF(ISERROR(VLOOKUP(A685,'Export-tarif-cov-oct-20'!$A:$D,4,0)),"",VLOOKUP(A685,'Export-tarif-cov-oct-20'!$A:$D,4,0))</f>
        <v>4.67</v>
      </c>
      <c r="G685" s="2">
        <f t="shared" si="21"/>
        <v>1.9100000000000001</v>
      </c>
      <c r="H685" s="3">
        <f t="shared" si="22"/>
        <v>0.29027355623100304</v>
      </c>
      <c r="I685" t="str">
        <f>IF(ISERROR(VLOOKUP(A685,Veille!$A:$J,6,0)),"",VLOOKUP(A685,Veille!$A:$J,6,0))</f>
        <v/>
      </c>
      <c r="J685" t="str">
        <f>IF(ISERROR(VLOOKUP(A685,Veille!$A:$J,7,0)),"",(VLOOKUP(A685,Veille!$A:$J,7,0)))</f>
        <v/>
      </c>
      <c r="K685" t="str">
        <f>IF(ISERROR(VLOOKUP(A685,Veille!$A:$J,9,0)),"",VLOOKUP(A685,Veille!$A:$J,9,0))</f>
        <v/>
      </c>
      <c r="L685" t="str">
        <f>IF(ISERROR(VLOOKUP(A685,Veille!$A:$J,10,0)),"",VLOOKUP(A685,Veille!$A:$J,10,0))</f>
        <v/>
      </c>
    </row>
    <row r="686" spans="1:12" x14ac:dyDescent="0.25">
      <c r="A686">
        <v>12594</v>
      </c>
      <c r="B686" t="s">
        <v>405</v>
      </c>
      <c r="C686" t="s">
        <v>967</v>
      </c>
      <c r="D686" s="1">
        <v>20.11</v>
      </c>
      <c r="E686" s="1">
        <v>24.14</v>
      </c>
      <c r="F686" s="2">
        <f>IF(ISERROR(VLOOKUP(A686,'Export-tarif-cov-oct-20'!$A:$D,4,0)),"",VLOOKUP(A686,'Export-tarif-cov-oct-20'!$A:$D,4,0))</f>
        <v>16.09</v>
      </c>
      <c r="G686" s="2">
        <f t="shared" si="21"/>
        <v>4.0199999999999996</v>
      </c>
      <c r="H686" s="3">
        <f t="shared" si="22"/>
        <v>0.19990054699154647</v>
      </c>
      <c r="I686" t="str">
        <f>IF(ISERROR(VLOOKUP(A686,Veille!$A:$J,6,0)),"",VLOOKUP(A686,Veille!$A:$J,6,0))</f>
        <v/>
      </c>
      <c r="J686" t="str">
        <f>IF(ISERROR(VLOOKUP(A686,Veille!$A:$J,7,0)),"",(VLOOKUP(A686,Veille!$A:$J,7,0)))</f>
        <v/>
      </c>
      <c r="K686" t="str">
        <f>IF(ISERROR(VLOOKUP(A686,Veille!$A:$J,9,0)),"",VLOOKUP(A686,Veille!$A:$J,9,0))</f>
        <v/>
      </c>
      <c r="L686" t="str">
        <f>IF(ISERROR(VLOOKUP(A686,Veille!$A:$J,10,0)),"",VLOOKUP(A686,Veille!$A:$J,10,0))</f>
        <v/>
      </c>
    </row>
    <row r="687" spans="1:12" x14ac:dyDescent="0.25">
      <c r="A687">
        <v>12600</v>
      </c>
      <c r="B687" t="s">
        <v>405</v>
      </c>
      <c r="C687" t="s">
        <v>968</v>
      </c>
      <c r="D687" s="1">
        <v>35.229999999999997</v>
      </c>
      <c r="E687" s="1">
        <v>42.27</v>
      </c>
      <c r="F687" s="2">
        <f>IF(ISERROR(VLOOKUP(A687,'Export-tarif-cov-oct-20'!$A:$D,4,0)),"",VLOOKUP(A687,'Export-tarif-cov-oct-20'!$A:$D,4,0))</f>
        <v>28.18</v>
      </c>
      <c r="G687" s="2">
        <f t="shared" si="21"/>
        <v>7.0499999999999972</v>
      </c>
      <c r="H687" s="3">
        <f t="shared" si="22"/>
        <v>0.20011353959693437</v>
      </c>
      <c r="I687" t="str">
        <f>IF(ISERROR(VLOOKUP(A687,Veille!$A:$J,6,0)),"",VLOOKUP(A687,Veille!$A:$J,6,0))</f>
        <v/>
      </c>
      <c r="J687" t="str">
        <f>IF(ISERROR(VLOOKUP(A687,Veille!$A:$J,7,0)),"",(VLOOKUP(A687,Veille!$A:$J,7,0)))</f>
        <v/>
      </c>
      <c r="K687" t="str">
        <f>IF(ISERROR(VLOOKUP(A687,Veille!$A:$J,9,0)),"",VLOOKUP(A687,Veille!$A:$J,9,0))</f>
        <v/>
      </c>
      <c r="L687" t="str">
        <f>IF(ISERROR(VLOOKUP(A687,Veille!$A:$J,10,0)),"",VLOOKUP(A687,Veille!$A:$J,10,0))</f>
        <v/>
      </c>
    </row>
    <row r="688" spans="1:12" x14ac:dyDescent="0.25">
      <c r="A688">
        <v>12596</v>
      </c>
      <c r="B688" t="s">
        <v>405</v>
      </c>
      <c r="C688" t="s">
        <v>546</v>
      </c>
      <c r="D688" s="1">
        <v>20.11</v>
      </c>
      <c r="E688" s="1">
        <v>24.14</v>
      </c>
      <c r="F688" s="2">
        <f>IF(ISERROR(VLOOKUP(A688,'Export-tarif-cov-oct-20'!$A:$D,4,0)),"",VLOOKUP(A688,'Export-tarif-cov-oct-20'!$A:$D,4,0))</f>
        <v>16.09</v>
      </c>
      <c r="G688" s="2">
        <f t="shared" si="21"/>
        <v>4.0199999999999996</v>
      </c>
      <c r="H688" s="3">
        <f t="shared" si="22"/>
        <v>0.19990054699154647</v>
      </c>
      <c r="I688" t="str">
        <f>IF(ISERROR(VLOOKUP(A688,Veille!$A:$J,6,0)),"",VLOOKUP(A688,Veille!$A:$J,6,0))</f>
        <v/>
      </c>
      <c r="J688" t="str">
        <f>IF(ISERROR(VLOOKUP(A688,Veille!$A:$J,7,0)),"",(VLOOKUP(A688,Veille!$A:$J,7,0)))</f>
        <v/>
      </c>
      <c r="K688" t="str">
        <f>IF(ISERROR(VLOOKUP(A688,Veille!$A:$J,9,0)),"",VLOOKUP(A688,Veille!$A:$J,9,0))</f>
        <v/>
      </c>
      <c r="L688" t="str">
        <f>IF(ISERROR(VLOOKUP(A688,Veille!$A:$J,10,0)),"",VLOOKUP(A688,Veille!$A:$J,10,0))</f>
        <v/>
      </c>
    </row>
    <row r="689" spans="1:12" x14ac:dyDescent="0.25">
      <c r="A689">
        <v>12597</v>
      </c>
      <c r="B689" t="s">
        <v>405</v>
      </c>
      <c r="C689" t="s">
        <v>547</v>
      </c>
      <c r="D689" s="1">
        <v>35.229999999999997</v>
      </c>
      <c r="E689" s="1">
        <v>42.27</v>
      </c>
      <c r="F689" s="2">
        <f>IF(ISERROR(VLOOKUP(A689,'Export-tarif-cov-oct-20'!$A:$D,4,0)),"",VLOOKUP(A689,'Export-tarif-cov-oct-20'!$A:$D,4,0))</f>
        <v>28.18</v>
      </c>
      <c r="G689" s="2">
        <f t="shared" si="21"/>
        <v>7.0499999999999972</v>
      </c>
      <c r="H689" s="3">
        <f t="shared" si="22"/>
        <v>0.20011353959693437</v>
      </c>
      <c r="I689" t="str">
        <f>IF(ISERROR(VLOOKUP(A689,Veille!$A:$J,6,0)),"",VLOOKUP(A689,Veille!$A:$J,6,0))</f>
        <v/>
      </c>
      <c r="J689" t="str">
        <f>IF(ISERROR(VLOOKUP(A689,Veille!$A:$J,7,0)),"",(VLOOKUP(A689,Veille!$A:$J,7,0)))</f>
        <v/>
      </c>
      <c r="K689" t="str">
        <f>IF(ISERROR(VLOOKUP(A689,Veille!$A:$J,9,0)),"",VLOOKUP(A689,Veille!$A:$J,9,0))</f>
        <v/>
      </c>
      <c r="L689" t="str">
        <f>IF(ISERROR(VLOOKUP(A689,Veille!$A:$J,10,0)),"",VLOOKUP(A689,Veille!$A:$J,10,0))</f>
        <v/>
      </c>
    </row>
    <row r="690" spans="1:12" x14ac:dyDescent="0.25">
      <c r="A690">
        <v>12593</v>
      </c>
      <c r="B690" t="s">
        <v>405</v>
      </c>
      <c r="C690" t="s">
        <v>969</v>
      </c>
      <c r="D690" s="1">
        <v>20.11</v>
      </c>
      <c r="E690" s="1">
        <v>24.14</v>
      </c>
      <c r="F690" s="2">
        <f>IF(ISERROR(VLOOKUP(A690,'Export-tarif-cov-oct-20'!$A:$D,4,0)),"",VLOOKUP(A690,'Export-tarif-cov-oct-20'!$A:$D,4,0))</f>
        <v>16.09</v>
      </c>
      <c r="G690" s="2">
        <f t="shared" si="21"/>
        <v>4.0199999999999996</v>
      </c>
      <c r="H690" s="3">
        <f t="shared" si="22"/>
        <v>0.19990054699154647</v>
      </c>
      <c r="I690" t="str">
        <f>IF(ISERROR(VLOOKUP(A690,Veille!$A:$J,6,0)),"",VLOOKUP(A690,Veille!$A:$J,6,0))</f>
        <v/>
      </c>
      <c r="J690" t="str">
        <f>IF(ISERROR(VLOOKUP(A690,Veille!$A:$J,7,0)),"",(VLOOKUP(A690,Veille!$A:$J,7,0)))</f>
        <v/>
      </c>
      <c r="K690" t="str">
        <f>IF(ISERROR(VLOOKUP(A690,Veille!$A:$J,9,0)),"",VLOOKUP(A690,Veille!$A:$J,9,0))</f>
        <v/>
      </c>
      <c r="L690" t="str">
        <f>IF(ISERROR(VLOOKUP(A690,Veille!$A:$J,10,0)),"",VLOOKUP(A690,Veille!$A:$J,10,0))</f>
        <v/>
      </c>
    </row>
    <row r="691" spans="1:12" x14ac:dyDescent="0.25">
      <c r="A691">
        <v>12595</v>
      </c>
      <c r="B691" t="s">
        <v>405</v>
      </c>
      <c r="C691" t="s">
        <v>970</v>
      </c>
      <c r="D691" s="1">
        <v>35.229999999999997</v>
      </c>
      <c r="E691" s="1">
        <v>42.27</v>
      </c>
      <c r="F691" s="2">
        <f>IF(ISERROR(VLOOKUP(A691,'Export-tarif-cov-oct-20'!$A:$D,4,0)),"",VLOOKUP(A691,'Export-tarif-cov-oct-20'!$A:$D,4,0))</f>
        <v>28.18</v>
      </c>
      <c r="G691" s="2">
        <f t="shared" si="21"/>
        <v>7.0499999999999972</v>
      </c>
      <c r="H691" s="3">
        <f t="shared" si="22"/>
        <v>0.20011353959693437</v>
      </c>
      <c r="I691" t="str">
        <f>IF(ISERROR(VLOOKUP(A691,Veille!$A:$J,6,0)),"",VLOOKUP(A691,Veille!$A:$J,6,0))</f>
        <v/>
      </c>
      <c r="J691" t="str">
        <f>IF(ISERROR(VLOOKUP(A691,Veille!$A:$J,7,0)),"",(VLOOKUP(A691,Veille!$A:$J,7,0)))</f>
        <v/>
      </c>
      <c r="K691" t="str">
        <f>IF(ISERROR(VLOOKUP(A691,Veille!$A:$J,9,0)),"",VLOOKUP(A691,Veille!$A:$J,9,0))</f>
        <v/>
      </c>
      <c r="L691" t="str">
        <f>IF(ISERROR(VLOOKUP(A691,Veille!$A:$J,10,0)),"",VLOOKUP(A691,Veille!$A:$J,10,0))</f>
        <v/>
      </c>
    </row>
    <row r="692" spans="1:12" x14ac:dyDescent="0.25">
      <c r="A692">
        <v>12651</v>
      </c>
      <c r="B692" t="s">
        <v>548</v>
      </c>
      <c r="C692" t="s">
        <v>549</v>
      </c>
      <c r="D692" s="1">
        <v>44.16</v>
      </c>
      <c r="E692" s="1">
        <v>52.99</v>
      </c>
      <c r="F692" s="2">
        <f>IF(ISERROR(VLOOKUP(A692,'Export-tarif-cov-oct-20'!$A:$D,4,0)),"",VLOOKUP(A692,'Export-tarif-cov-oct-20'!$A:$D,4,0))</f>
        <v>39.81</v>
      </c>
      <c r="G692" s="2">
        <f t="shared" si="21"/>
        <v>4.3499999999999943</v>
      </c>
      <c r="H692" s="3">
        <f t="shared" si="22"/>
        <v>9.8505434782608578E-2</v>
      </c>
      <c r="I692" t="str">
        <f>IF(ISERROR(VLOOKUP(A692,Veille!$A:$J,6,0)),"",VLOOKUP(A692,Veille!$A:$J,6,0))</f>
        <v/>
      </c>
      <c r="J692" t="str">
        <f>IF(ISERROR(VLOOKUP(A692,Veille!$A:$J,7,0)),"",(VLOOKUP(A692,Veille!$A:$J,7,0)))</f>
        <v/>
      </c>
      <c r="K692" t="str">
        <f>IF(ISERROR(VLOOKUP(A692,Veille!$A:$J,9,0)),"",VLOOKUP(A692,Veille!$A:$J,9,0))</f>
        <v/>
      </c>
      <c r="L692" t="str">
        <f>IF(ISERROR(VLOOKUP(A692,Veille!$A:$J,10,0)),"",VLOOKUP(A692,Veille!$A:$J,10,0))</f>
        <v/>
      </c>
    </row>
    <row r="693" spans="1:12" x14ac:dyDescent="0.25">
      <c r="A693">
        <v>74408</v>
      </c>
      <c r="B693" t="s">
        <v>548</v>
      </c>
      <c r="C693" t="s">
        <v>550</v>
      </c>
      <c r="D693" s="1">
        <v>47.46</v>
      </c>
      <c r="E693" s="1">
        <v>56.95</v>
      </c>
      <c r="F693" s="2">
        <f>IF(ISERROR(VLOOKUP(A693,'Export-tarif-cov-oct-20'!$A:$D,4,0)),"",VLOOKUP(A693,'Export-tarif-cov-oct-20'!$A:$D,4,0))</f>
        <v>46.85</v>
      </c>
      <c r="G693" s="2">
        <f t="shared" si="21"/>
        <v>0.60999999999999943</v>
      </c>
      <c r="H693" s="3">
        <f t="shared" si="22"/>
        <v>1.285292878213231E-2</v>
      </c>
      <c r="I693" t="str">
        <f>IF(ISERROR(VLOOKUP(A693,Veille!$A:$J,6,0)),"",VLOOKUP(A693,Veille!$A:$J,6,0))</f>
        <v/>
      </c>
      <c r="J693" t="str">
        <f>IF(ISERROR(VLOOKUP(A693,Veille!$A:$J,7,0)),"",(VLOOKUP(A693,Veille!$A:$J,7,0)))</f>
        <v/>
      </c>
      <c r="K693" t="str">
        <f>IF(ISERROR(VLOOKUP(A693,Veille!$A:$J,9,0)),"",VLOOKUP(A693,Veille!$A:$J,9,0))</f>
        <v/>
      </c>
      <c r="L693" t="str">
        <f>IF(ISERROR(VLOOKUP(A693,Veille!$A:$J,10,0)),"",VLOOKUP(A693,Veille!$A:$J,10,0))</f>
        <v/>
      </c>
    </row>
    <row r="694" spans="1:12" x14ac:dyDescent="0.25">
      <c r="A694">
        <v>11439</v>
      </c>
      <c r="B694" t="s">
        <v>548</v>
      </c>
      <c r="C694" t="s">
        <v>551</v>
      </c>
      <c r="D694" s="1">
        <v>28</v>
      </c>
      <c r="E694" s="1">
        <v>33.6</v>
      </c>
      <c r="F694" s="2">
        <f>IF(ISERROR(VLOOKUP(A694,'Export-tarif-cov-oct-20'!$A:$D,4,0)),"",VLOOKUP(A694,'Export-tarif-cov-oct-20'!$A:$D,4,0))</f>
        <v>22.4</v>
      </c>
      <c r="G694" s="2">
        <f t="shared" si="21"/>
        <v>5.6000000000000014</v>
      </c>
      <c r="H694" s="3">
        <f t="shared" si="22"/>
        <v>0.20000000000000004</v>
      </c>
      <c r="I694" t="str">
        <f>IF(ISERROR(VLOOKUP(A694,Veille!$A:$J,6,0)),"",VLOOKUP(A694,Veille!$A:$J,6,0))</f>
        <v/>
      </c>
      <c r="J694" t="str">
        <f>IF(ISERROR(VLOOKUP(A694,Veille!$A:$J,7,0)),"",(VLOOKUP(A694,Veille!$A:$J,7,0)))</f>
        <v/>
      </c>
      <c r="K694" t="str">
        <f>IF(ISERROR(VLOOKUP(A694,Veille!$A:$J,9,0)),"",VLOOKUP(A694,Veille!$A:$J,9,0))</f>
        <v/>
      </c>
      <c r="L694" t="str">
        <f>IF(ISERROR(VLOOKUP(A694,Veille!$A:$J,10,0)),"",VLOOKUP(A694,Veille!$A:$J,10,0))</f>
        <v/>
      </c>
    </row>
    <row r="695" spans="1:12" x14ac:dyDescent="0.25">
      <c r="A695">
        <v>11438</v>
      </c>
      <c r="B695" t="s">
        <v>548</v>
      </c>
      <c r="C695" t="s">
        <v>552</v>
      </c>
      <c r="D695" s="1">
        <v>51.21</v>
      </c>
      <c r="E695" s="1">
        <v>61.46</v>
      </c>
      <c r="F695" s="2">
        <f>IF(ISERROR(VLOOKUP(A695,'Export-tarif-cov-oct-20'!$A:$D,4,0)),"",VLOOKUP(A695,'Export-tarif-cov-oct-20'!$A:$D,4,0))</f>
        <v>40.97</v>
      </c>
      <c r="G695" s="2">
        <f t="shared" si="21"/>
        <v>10.240000000000002</v>
      </c>
      <c r="H695" s="3">
        <f t="shared" si="22"/>
        <v>0.19996094512790474</v>
      </c>
      <c r="I695" t="str">
        <f>IF(ISERROR(VLOOKUP(A695,Veille!$A:$J,6,0)),"",VLOOKUP(A695,Veille!$A:$J,6,0))</f>
        <v/>
      </c>
      <c r="J695" t="str">
        <f>IF(ISERROR(VLOOKUP(A695,Veille!$A:$J,7,0)),"",(VLOOKUP(A695,Veille!$A:$J,7,0)))</f>
        <v/>
      </c>
      <c r="K695" t="str">
        <f>IF(ISERROR(VLOOKUP(A695,Veille!$A:$J,9,0)),"",VLOOKUP(A695,Veille!$A:$J,9,0))</f>
        <v/>
      </c>
      <c r="L695" t="str">
        <f>IF(ISERROR(VLOOKUP(A695,Veille!$A:$J,10,0)),"",VLOOKUP(A695,Veille!$A:$J,10,0))</f>
        <v/>
      </c>
    </row>
    <row r="696" spans="1:12" x14ac:dyDescent="0.25">
      <c r="A696">
        <v>41375</v>
      </c>
      <c r="B696" t="s">
        <v>548</v>
      </c>
      <c r="C696" t="s">
        <v>553</v>
      </c>
      <c r="D696" s="1">
        <v>26.6</v>
      </c>
      <c r="E696" s="1">
        <v>31.92</v>
      </c>
      <c r="F696" s="2">
        <f>IF(ISERROR(VLOOKUP(A696,'Export-tarif-cov-oct-20'!$A:$D,4,0)),"",VLOOKUP(A696,'Export-tarif-cov-oct-20'!$A:$D,4,0))</f>
        <v>21.28</v>
      </c>
      <c r="G696" s="2">
        <f t="shared" si="21"/>
        <v>5.32</v>
      </c>
      <c r="H696" s="3">
        <f t="shared" si="22"/>
        <v>0.2</v>
      </c>
      <c r="I696" t="str">
        <f>IF(ISERROR(VLOOKUP(A696,Veille!$A:$J,6,0)),"",VLOOKUP(A696,Veille!$A:$J,6,0))</f>
        <v/>
      </c>
      <c r="J696" t="str">
        <f>IF(ISERROR(VLOOKUP(A696,Veille!$A:$J,7,0)),"",(VLOOKUP(A696,Veille!$A:$J,7,0)))</f>
        <v/>
      </c>
      <c r="K696" t="str">
        <f>IF(ISERROR(VLOOKUP(A696,Veille!$A:$J,9,0)),"",VLOOKUP(A696,Veille!$A:$J,9,0))</f>
        <v/>
      </c>
      <c r="L696" t="str">
        <f>IF(ISERROR(VLOOKUP(A696,Veille!$A:$J,10,0)),"",VLOOKUP(A696,Veille!$A:$J,10,0))</f>
        <v/>
      </c>
    </row>
    <row r="697" spans="1:12" x14ac:dyDescent="0.25">
      <c r="A697">
        <v>50763</v>
      </c>
      <c r="B697" t="s">
        <v>548</v>
      </c>
      <c r="C697" t="s">
        <v>554</v>
      </c>
      <c r="D697" s="1">
        <v>45.48</v>
      </c>
      <c r="E697" s="1">
        <v>54.57</v>
      </c>
      <c r="F697" s="2">
        <f>IF(ISERROR(VLOOKUP(A697,'Export-tarif-cov-oct-20'!$A:$D,4,0)),"",VLOOKUP(A697,'Export-tarif-cov-oct-20'!$A:$D,4,0))</f>
        <v>36.380000000000003</v>
      </c>
      <c r="G697" s="2">
        <f t="shared" si="21"/>
        <v>9.0999999999999943</v>
      </c>
      <c r="H697" s="3">
        <f t="shared" si="22"/>
        <v>0.20008795074758123</v>
      </c>
      <c r="I697" t="str">
        <f>IF(ISERROR(VLOOKUP(A697,Veille!$A:$J,6,0)),"",VLOOKUP(A697,Veille!$A:$J,6,0))</f>
        <v/>
      </c>
      <c r="J697" t="str">
        <f>IF(ISERROR(VLOOKUP(A697,Veille!$A:$J,7,0)),"",(VLOOKUP(A697,Veille!$A:$J,7,0)))</f>
        <v/>
      </c>
      <c r="K697" t="str">
        <f>IF(ISERROR(VLOOKUP(A697,Veille!$A:$J,9,0)),"",VLOOKUP(A697,Veille!$A:$J,9,0))</f>
        <v/>
      </c>
      <c r="L697" t="str">
        <f>IF(ISERROR(VLOOKUP(A697,Veille!$A:$J,10,0)),"",VLOOKUP(A697,Veille!$A:$J,10,0))</f>
        <v/>
      </c>
    </row>
    <row r="698" spans="1:12" x14ac:dyDescent="0.25">
      <c r="A698">
        <v>10358</v>
      </c>
      <c r="B698" t="s">
        <v>548</v>
      </c>
      <c r="C698" t="s">
        <v>555</v>
      </c>
      <c r="D698" s="1">
        <v>17.329999999999998</v>
      </c>
      <c r="E698" s="1">
        <v>20.79</v>
      </c>
      <c r="F698" s="2">
        <f>IF(ISERROR(VLOOKUP(A698,'Export-tarif-cov-oct-20'!$A:$D,4,0)),"",VLOOKUP(A698,'Export-tarif-cov-oct-20'!$A:$D,4,0))</f>
        <v>13.86</v>
      </c>
      <c r="G698" s="2">
        <f t="shared" si="21"/>
        <v>3.4699999999999989</v>
      </c>
      <c r="H698" s="3">
        <f t="shared" si="22"/>
        <v>0.20023081361800341</v>
      </c>
      <c r="I698" t="str">
        <f>IF(ISERROR(VLOOKUP(A698,Veille!$A:$J,6,0)),"",VLOOKUP(A698,Veille!$A:$J,6,0))</f>
        <v/>
      </c>
      <c r="J698" t="str">
        <f>IF(ISERROR(VLOOKUP(A698,Veille!$A:$J,7,0)),"",(VLOOKUP(A698,Veille!$A:$J,7,0)))</f>
        <v/>
      </c>
      <c r="K698" t="str">
        <f>IF(ISERROR(VLOOKUP(A698,Veille!$A:$J,9,0)),"",VLOOKUP(A698,Veille!$A:$J,9,0))</f>
        <v/>
      </c>
      <c r="L698" t="str">
        <f>IF(ISERROR(VLOOKUP(A698,Veille!$A:$J,10,0)),"",VLOOKUP(A698,Veille!$A:$J,10,0))</f>
        <v/>
      </c>
    </row>
    <row r="699" spans="1:12" x14ac:dyDescent="0.25">
      <c r="A699">
        <v>11912</v>
      </c>
      <c r="B699" t="s">
        <v>548</v>
      </c>
      <c r="C699" t="s">
        <v>971</v>
      </c>
      <c r="D699" s="1">
        <v>12.91</v>
      </c>
      <c r="E699" s="1">
        <v>15.5</v>
      </c>
      <c r="F699" s="2">
        <f>IF(ISERROR(VLOOKUP(A699,'Export-tarif-cov-oct-20'!$A:$D,4,0)),"",VLOOKUP(A699,'Export-tarif-cov-oct-20'!$A:$D,4,0))</f>
        <v>10.33</v>
      </c>
      <c r="G699" s="2">
        <f t="shared" si="21"/>
        <v>2.58</v>
      </c>
      <c r="H699" s="3">
        <f t="shared" si="22"/>
        <v>0.19984508133230056</v>
      </c>
      <c r="I699" t="str">
        <f>IF(ISERROR(VLOOKUP(A699,Veille!$A:$J,6,0)),"",VLOOKUP(A699,Veille!$A:$J,6,0))</f>
        <v/>
      </c>
      <c r="J699" t="str">
        <f>IF(ISERROR(VLOOKUP(A699,Veille!$A:$J,7,0)),"",(VLOOKUP(A699,Veille!$A:$J,7,0)))</f>
        <v/>
      </c>
      <c r="K699" t="str">
        <f>IF(ISERROR(VLOOKUP(A699,Veille!$A:$J,9,0)),"",VLOOKUP(A699,Veille!$A:$J,9,0))</f>
        <v/>
      </c>
      <c r="L699" t="str">
        <f>IF(ISERROR(VLOOKUP(A699,Veille!$A:$J,10,0)),"",VLOOKUP(A699,Veille!$A:$J,10,0))</f>
        <v/>
      </c>
    </row>
    <row r="700" spans="1:12" x14ac:dyDescent="0.25">
      <c r="A700">
        <v>11917</v>
      </c>
      <c r="B700" t="s">
        <v>548</v>
      </c>
      <c r="C700" t="s">
        <v>556</v>
      </c>
      <c r="D700" s="1">
        <v>18.96</v>
      </c>
      <c r="E700" s="1">
        <v>22.76</v>
      </c>
      <c r="F700" s="2">
        <f>IF(ISERROR(VLOOKUP(A700,'Export-tarif-cov-oct-20'!$A:$D,4,0)),"",VLOOKUP(A700,'Export-tarif-cov-oct-20'!$A:$D,4,0))</f>
        <v>15.17</v>
      </c>
      <c r="G700" s="2">
        <f t="shared" si="21"/>
        <v>3.7900000000000009</v>
      </c>
      <c r="H700" s="3">
        <f t="shared" si="22"/>
        <v>0.19989451476793252</v>
      </c>
      <c r="I700" t="str">
        <f>IF(ISERROR(VLOOKUP(A700,Veille!$A:$J,6,0)),"",VLOOKUP(A700,Veille!$A:$J,6,0))</f>
        <v/>
      </c>
      <c r="J700" t="str">
        <f>IF(ISERROR(VLOOKUP(A700,Veille!$A:$J,7,0)),"",(VLOOKUP(A700,Veille!$A:$J,7,0)))</f>
        <v/>
      </c>
      <c r="K700" t="str">
        <f>IF(ISERROR(VLOOKUP(A700,Veille!$A:$J,9,0)),"",VLOOKUP(A700,Veille!$A:$J,9,0))</f>
        <v/>
      </c>
      <c r="L700" t="str">
        <f>IF(ISERROR(VLOOKUP(A700,Veille!$A:$J,10,0)),"",VLOOKUP(A700,Veille!$A:$J,10,0))</f>
        <v/>
      </c>
    </row>
    <row r="701" spans="1:12" x14ac:dyDescent="0.25">
      <c r="A701">
        <v>11916</v>
      </c>
      <c r="B701" t="s">
        <v>548</v>
      </c>
      <c r="C701" t="s">
        <v>557</v>
      </c>
      <c r="D701" s="1">
        <v>37.9</v>
      </c>
      <c r="E701" s="1">
        <v>45.48</v>
      </c>
      <c r="F701" s="2">
        <f>IF(ISERROR(VLOOKUP(A701,'Export-tarif-cov-oct-20'!$A:$D,4,0)),"",VLOOKUP(A701,'Export-tarif-cov-oct-20'!$A:$D,4,0))</f>
        <v>30.32</v>
      </c>
      <c r="G701" s="2">
        <f t="shared" si="21"/>
        <v>7.5799999999999983</v>
      </c>
      <c r="H701" s="3">
        <f t="shared" si="22"/>
        <v>0.19999999999999996</v>
      </c>
      <c r="I701" t="str">
        <f>IF(ISERROR(VLOOKUP(A701,Veille!$A:$J,6,0)),"",VLOOKUP(A701,Veille!$A:$J,6,0))</f>
        <v/>
      </c>
      <c r="J701" t="str">
        <f>IF(ISERROR(VLOOKUP(A701,Veille!$A:$J,7,0)),"",(VLOOKUP(A701,Veille!$A:$J,7,0)))</f>
        <v/>
      </c>
      <c r="K701" t="str">
        <f>IF(ISERROR(VLOOKUP(A701,Veille!$A:$J,9,0)),"",VLOOKUP(A701,Veille!$A:$J,9,0))</f>
        <v/>
      </c>
      <c r="L701" t="str">
        <f>IF(ISERROR(VLOOKUP(A701,Veille!$A:$J,10,0)),"",VLOOKUP(A701,Veille!$A:$J,10,0))</f>
        <v/>
      </c>
    </row>
    <row r="702" spans="1:12" x14ac:dyDescent="0.25">
      <c r="A702">
        <v>12679</v>
      </c>
      <c r="B702" t="s">
        <v>548</v>
      </c>
      <c r="C702" t="s">
        <v>558</v>
      </c>
      <c r="D702" s="1">
        <v>11.58</v>
      </c>
      <c r="E702" s="1">
        <v>13.89</v>
      </c>
      <c r="F702" s="2">
        <f>IF(ISERROR(VLOOKUP(A702,'Export-tarif-cov-oct-20'!$A:$D,4,0)),"",VLOOKUP(A702,'Export-tarif-cov-oct-20'!$A:$D,4,0))</f>
        <v>9.26</v>
      </c>
      <c r="G702" s="2">
        <f t="shared" si="21"/>
        <v>2.3200000000000003</v>
      </c>
      <c r="H702" s="3">
        <f t="shared" si="22"/>
        <v>0.20034542314335063</v>
      </c>
      <c r="I702" t="str">
        <f>IF(ISERROR(VLOOKUP(A702,Veille!$A:$J,6,0)),"",VLOOKUP(A702,Veille!$A:$J,6,0))</f>
        <v/>
      </c>
      <c r="J702" t="str">
        <f>IF(ISERROR(VLOOKUP(A702,Veille!$A:$J,7,0)),"",(VLOOKUP(A702,Veille!$A:$J,7,0)))</f>
        <v/>
      </c>
      <c r="K702" t="str">
        <f>IF(ISERROR(VLOOKUP(A702,Veille!$A:$J,9,0)),"",VLOOKUP(A702,Veille!$A:$J,9,0))</f>
        <v/>
      </c>
      <c r="L702" t="str">
        <f>IF(ISERROR(VLOOKUP(A702,Veille!$A:$J,10,0)),"",VLOOKUP(A702,Veille!$A:$J,10,0))</f>
        <v/>
      </c>
    </row>
    <row r="703" spans="1:12" x14ac:dyDescent="0.25">
      <c r="A703">
        <v>12639</v>
      </c>
      <c r="B703" t="s">
        <v>548</v>
      </c>
      <c r="C703" t="s">
        <v>559</v>
      </c>
      <c r="D703" s="1">
        <v>15.75</v>
      </c>
      <c r="E703" s="1">
        <v>18.899999999999999</v>
      </c>
      <c r="F703" s="2">
        <f>IF(ISERROR(VLOOKUP(A703,'Export-tarif-cov-oct-20'!$A:$D,4,0)),"",VLOOKUP(A703,'Export-tarif-cov-oct-20'!$A:$D,4,0))</f>
        <v>12.82</v>
      </c>
      <c r="G703" s="2">
        <f t="shared" si="21"/>
        <v>2.9299999999999997</v>
      </c>
      <c r="H703" s="3">
        <f t="shared" si="22"/>
        <v>0.18603174603174602</v>
      </c>
      <c r="I703" t="str">
        <f>IF(ISERROR(VLOOKUP(A703,Veille!$A:$J,6,0)),"",VLOOKUP(A703,Veille!$A:$J,6,0))</f>
        <v/>
      </c>
      <c r="J703" t="str">
        <f>IF(ISERROR(VLOOKUP(A703,Veille!$A:$J,7,0)),"",(VLOOKUP(A703,Veille!$A:$J,7,0)))</f>
        <v/>
      </c>
      <c r="K703" t="str">
        <f>IF(ISERROR(VLOOKUP(A703,Veille!$A:$J,9,0)),"",VLOOKUP(A703,Veille!$A:$J,9,0))</f>
        <v/>
      </c>
      <c r="L703" t="str">
        <f>IF(ISERROR(VLOOKUP(A703,Veille!$A:$J,10,0)),"",VLOOKUP(A703,Veille!$A:$J,10,0))</f>
        <v/>
      </c>
    </row>
    <row r="704" spans="1:12" x14ac:dyDescent="0.25">
      <c r="A704">
        <v>12636</v>
      </c>
      <c r="B704" t="s">
        <v>548</v>
      </c>
      <c r="C704" t="s">
        <v>560</v>
      </c>
      <c r="D704" s="1">
        <v>27.49</v>
      </c>
      <c r="E704" s="1">
        <v>32.99</v>
      </c>
      <c r="F704" s="2">
        <f>IF(ISERROR(VLOOKUP(A704,'Export-tarif-cov-oct-20'!$A:$D,4,0)),"",VLOOKUP(A704,'Export-tarif-cov-oct-20'!$A:$D,4,0))</f>
        <v>25.14</v>
      </c>
      <c r="G704" s="2">
        <f t="shared" si="21"/>
        <v>2.3499999999999979</v>
      </c>
      <c r="H704" s="3">
        <f t="shared" si="22"/>
        <v>8.548563113859578E-2</v>
      </c>
      <c r="I704" t="str">
        <f>IF(ISERROR(VLOOKUP(A704,Veille!$A:$J,6,0)),"",VLOOKUP(A704,Veille!$A:$J,6,0))</f>
        <v/>
      </c>
      <c r="J704" t="str">
        <f>IF(ISERROR(VLOOKUP(A704,Veille!$A:$J,7,0)),"",(VLOOKUP(A704,Veille!$A:$J,7,0)))</f>
        <v/>
      </c>
      <c r="K704" t="str">
        <f>IF(ISERROR(VLOOKUP(A704,Veille!$A:$J,9,0)),"",VLOOKUP(A704,Veille!$A:$J,9,0))</f>
        <v/>
      </c>
      <c r="L704" t="str">
        <f>IF(ISERROR(VLOOKUP(A704,Veille!$A:$J,10,0)),"",VLOOKUP(A704,Veille!$A:$J,10,0))</f>
        <v/>
      </c>
    </row>
    <row r="705" spans="1:12" x14ac:dyDescent="0.25">
      <c r="A705">
        <v>12640</v>
      </c>
      <c r="B705" t="s">
        <v>548</v>
      </c>
      <c r="C705" t="s">
        <v>561</v>
      </c>
      <c r="D705" s="1">
        <v>5.84</v>
      </c>
      <c r="E705" s="1">
        <v>7.01</v>
      </c>
      <c r="F705" s="2">
        <f>IF(ISERROR(VLOOKUP(A705,'Export-tarif-cov-oct-20'!$A:$D,4,0)),"",VLOOKUP(A705,'Export-tarif-cov-oct-20'!$A:$D,4,0))</f>
        <v>4.67</v>
      </c>
      <c r="G705" s="2">
        <f t="shared" si="21"/>
        <v>1.17</v>
      </c>
      <c r="H705" s="3">
        <f t="shared" si="22"/>
        <v>0.20034246575342465</v>
      </c>
      <c r="I705" t="str">
        <f>IF(ISERROR(VLOOKUP(A705,Veille!$A:$J,6,0)),"",VLOOKUP(A705,Veille!$A:$J,6,0))</f>
        <v/>
      </c>
      <c r="J705" t="str">
        <f>IF(ISERROR(VLOOKUP(A705,Veille!$A:$J,7,0)),"",(VLOOKUP(A705,Veille!$A:$J,7,0)))</f>
        <v/>
      </c>
      <c r="K705" t="str">
        <f>IF(ISERROR(VLOOKUP(A705,Veille!$A:$J,9,0)),"",VLOOKUP(A705,Veille!$A:$J,9,0))</f>
        <v/>
      </c>
      <c r="L705" t="str">
        <f>IF(ISERROR(VLOOKUP(A705,Veille!$A:$J,10,0)),"",VLOOKUP(A705,Veille!$A:$J,10,0))</f>
        <v/>
      </c>
    </row>
    <row r="706" spans="1:12" x14ac:dyDescent="0.25">
      <c r="A706">
        <v>12635</v>
      </c>
      <c r="B706" t="s">
        <v>548</v>
      </c>
      <c r="C706" t="s">
        <v>562</v>
      </c>
      <c r="D706" s="1">
        <v>43.33</v>
      </c>
      <c r="E706" s="1">
        <v>51.99</v>
      </c>
      <c r="F706" s="2">
        <f>IF(ISERROR(VLOOKUP(A706,'Export-tarif-cov-oct-20'!$A:$D,4,0)),"",VLOOKUP(A706,'Export-tarif-cov-oct-20'!$A:$D,4,0))</f>
        <v>38.57</v>
      </c>
      <c r="G706" s="2">
        <f t="shared" si="21"/>
        <v>4.759999999999998</v>
      </c>
      <c r="H706" s="3">
        <f t="shared" si="22"/>
        <v>0.10985460420032306</v>
      </c>
      <c r="I706" t="str">
        <f>IF(ISERROR(VLOOKUP(A706,Veille!$A:$J,6,0)),"",VLOOKUP(A706,Veille!$A:$J,6,0))</f>
        <v/>
      </c>
      <c r="J706" t="str">
        <f>IF(ISERROR(VLOOKUP(A706,Veille!$A:$J,7,0)),"",(VLOOKUP(A706,Veille!$A:$J,7,0)))</f>
        <v/>
      </c>
      <c r="K706" t="str">
        <f>IF(ISERROR(VLOOKUP(A706,Veille!$A:$J,9,0)),"",VLOOKUP(A706,Veille!$A:$J,9,0))</f>
        <v/>
      </c>
      <c r="L706" t="str">
        <f>IF(ISERROR(VLOOKUP(A706,Veille!$A:$J,10,0)),"",VLOOKUP(A706,Veille!$A:$J,10,0))</f>
        <v/>
      </c>
    </row>
    <row r="707" spans="1:12" x14ac:dyDescent="0.25">
      <c r="A707">
        <v>12283</v>
      </c>
      <c r="B707" t="s">
        <v>548</v>
      </c>
      <c r="C707" t="s">
        <v>972</v>
      </c>
      <c r="D707" s="1">
        <v>12.85</v>
      </c>
      <c r="E707" s="1">
        <v>15.42</v>
      </c>
      <c r="F707" s="2">
        <f>IF(ISERROR(VLOOKUP(A707,'Export-tarif-cov-oct-20'!$A:$D,4,0)),"",VLOOKUP(A707,'Export-tarif-cov-oct-20'!$A:$D,4,0))</f>
        <v>10.28</v>
      </c>
      <c r="G707" s="2">
        <f t="shared" ref="G707:G770" si="23">IF(ISERROR(D707-F707),0,(D707-F707))</f>
        <v>2.5700000000000003</v>
      </c>
      <c r="H707" s="3">
        <f t="shared" si="22"/>
        <v>0.20000000000000004</v>
      </c>
      <c r="I707" t="str">
        <f>IF(ISERROR(VLOOKUP(A707,Veille!$A:$J,6,0)),"",VLOOKUP(A707,Veille!$A:$J,6,0))</f>
        <v/>
      </c>
      <c r="J707" t="str">
        <f>IF(ISERROR(VLOOKUP(A707,Veille!$A:$J,7,0)),"",(VLOOKUP(A707,Veille!$A:$J,7,0)))</f>
        <v/>
      </c>
      <c r="K707" t="str">
        <f>IF(ISERROR(VLOOKUP(A707,Veille!$A:$J,9,0)),"",VLOOKUP(A707,Veille!$A:$J,9,0))</f>
        <v/>
      </c>
      <c r="L707" t="str">
        <f>IF(ISERROR(VLOOKUP(A707,Veille!$A:$J,10,0)),"",VLOOKUP(A707,Veille!$A:$J,10,0))</f>
        <v/>
      </c>
    </row>
    <row r="708" spans="1:12" x14ac:dyDescent="0.25">
      <c r="A708">
        <v>12303</v>
      </c>
      <c r="B708" t="s">
        <v>548</v>
      </c>
      <c r="C708" t="s">
        <v>563</v>
      </c>
      <c r="D708" s="1">
        <v>22.98</v>
      </c>
      <c r="E708" s="1">
        <v>27.57</v>
      </c>
      <c r="F708" s="2">
        <f>IF(ISERROR(VLOOKUP(A708,'Export-tarif-cov-oct-20'!$A:$D,4,0)),"",VLOOKUP(A708,'Export-tarif-cov-oct-20'!$A:$D,4,0))</f>
        <v>18.38</v>
      </c>
      <c r="G708" s="2">
        <f t="shared" si="23"/>
        <v>4.6000000000000014</v>
      </c>
      <c r="H708" s="3">
        <f t="shared" si="22"/>
        <v>0.20017406440382948</v>
      </c>
      <c r="I708" t="str">
        <f>IF(ISERROR(VLOOKUP(A708,Veille!$A:$J,6,0)),"",VLOOKUP(A708,Veille!$A:$J,6,0))</f>
        <v/>
      </c>
      <c r="J708" t="str">
        <f>IF(ISERROR(VLOOKUP(A708,Veille!$A:$J,7,0)),"",(VLOOKUP(A708,Veille!$A:$J,7,0)))</f>
        <v/>
      </c>
      <c r="K708" t="str">
        <f>IF(ISERROR(VLOOKUP(A708,Veille!$A:$J,9,0)),"",VLOOKUP(A708,Veille!$A:$J,9,0))</f>
        <v/>
      </c>
      <c r="L708" t="str">
        <f>IF(ISERROR(VLOOKUP(A708,Veille!$A:$J,10,0)),"",VLOOKUP(A708,Veille!$A:$J,10,0))</f>
        <v/>
      </c>
    </row>
    <row r="709" spans="1:12" x14ac:dyDescent="0.25">
      <c r="A709">
        <v>12287</v>
      </c>
      <c r="B709" t="s">
        <v>548</v>
      </c>
      <c r="C709" t="s">
        <v>564</v>
      </c>
      <c r="D709" s="1">
        <v>37.700000000000003</v>
      </c>
      <c r="E709" s="1">
        <v>45.24</v>
      </c>
      <c r="F709" s="2">
        <f>IF(ISERROR(VLOOKUP(A709,'Export-tarif-cov-oct-20'!$A:$D,4,0)),"",VLOOKUP(A709,'Export-tarif-cov-oct-20'!$A:$D,4,0))</f>
        <v>30.16</v>
      </c>
      <c r="G709" s="2">
        <f t="shared" si="23"/>
        <v>7.5400000000000027</v>
      </c>
      <c r="H709" s="3">
        <f t="shared" si="22"/>
        <v>0.20000000000000007</v>
      </c>
      <c r="I709" t="str">
        <f>IF(ISERROR(VLOOKUP(A709,Veille!$A:$J,6,0)),"",VLOOKUP(A709,Veille!$A:$J,6,0))</f>
        <v/>
      </c>
      <c r="J709" t="str">
        <f>IF(ISERROR(VLOOKUP(A709,Veille!$A:$J,7,0)),"",(VLOOKUP(A709,Veille!$A:$J,7,0)))</f>
        <v/>
      </c>
      <c r="K709" t="str">
        <f>IF(ISERROR(VLOOKUP(A709,Veille!$A:$J,9,0)),"",VLOOKUP(A709,Veille!$A:$J,9,0))</f>
        <v/>
      </c>
      <c r="L709" t="str">
        <f>IF(ISERROR(VLOOKUP(A709,Veille!$A:$J,10,0)),"",VLOOKUP(A709,Veille!$A:$J,10,0))</f>
        <v/>
      </c>
    </row>
    <row r="710" spans="1:12" x14ac:dyDescent="0.25">
      <c r="A710">
        <v>12304</v>
      </c>
      <c r="B710" t="s">
        <v>548</v>
      </c>
      <c r="C710" t="s">
        <v>565</v>
      </c>
      <c r="D710" s="1">
        <v>6.16</v>
      </c>
      <c r="E710" s="1">
        <v>7.4</v>
      </c>
      <c r="F710" s="2">
        <f>IF(ISERROR(VLOOKUP(A710,'Export-tarif-cov-oct-20'!$A:$D,4,0)),"",VLOOKUP(A710,'Export-tarif-cov-oct-20'!$A:$D,4,0))</f>
        <v>4.93</v>
      </c>
      <c r="G710" s="2">
        <f t="shared" si="23"/>
        <v>1.2300000000000004</v>
      </c>
      <c r="H710" s="3">
        <f t="shared" si="22"/>
        <v>0.19967532467532473</v>
      </c>
      <c r="I710" t="str">
        <f>IF(ISERROR(VLOOKUP(A710,Veille!$A:$J,6,0)),"",VLOOKUP(A710,Veille!$A:$J,6,0))</f>
        <v/>
      </c>
      <c r="J710" t="str">
        <f>IF(ISERROR(VLOOKUP(A710,Veille!$A:$J,7,0)),"",(VLOOKUP(A710,Veille!$A:$J,7,0)))</f>
        <v/>
      </c>
      <c r="K710" t="str">
        <f>IF(ISERROR(VLOOKUP(A710,Veille!$A:$J,9,0)),"",VLOOKUP(A710,Veille!$A:$J,9,0))</f>
        <v/>
      </c>
      <c r="L710" t="str">
        <f>IF(ISERROR(VLOOKUP(A710,Veille!$A:$J,10,0)),"",VLOOKUP(A710,Veille!$A:$J,10,0))</f>
        <v/>
      </c>
    </row>
    <row r="711" spans="1:12" x14ac:dyDescent="0.25">
      <c r="A711">
        <v>12301</v>
      </c>
      <c r="B711" t="s">
        <v>548</v>
      </c>
      <c r="C711" t="s">
        <v>566</v>
      </c>
      <c r="D711" s="1">
        <v>24.79</v>
      </c>
      <c r="E711" s="1">
        <v>29.75</v>
      </c>
      <c r="F711" s="2">
        <f>IF(ISERROR(VLOOKUP(A711,'Export-tarif-cov-oct-20'!$A:$D,4,0)),"",VLOOKUP(A711,'Export-tarif-cov-oct-20'!$A:$D,4,0))</f>
        <v>19.829999999999998</v>
      </c>
      <c r="G711" s="2">
        <f t="shared" si="23"/>
        <v>4.9600000000000009</v>
      </c>
      <c r="H711" s="3">
        <f t="shared" si="22"/>
        <v>0.20008067769261803</v>
      </c>
      <c r="I711" t="str">
        <f>IF(ISERROR(VLOOKUP(A711,Veille!$A:$J,6,0)),"",VLOOKUP(A711,Veille!$A:$J,6,0))</f>
        <v/>
      </c>
      <c r="J711" t="str">
        <f>IF(ISERROR(VLOOKUP(A711,Veille!$A:$J,7,0)),"",(VLOOKUP(A711,Veille!$A:$J,7,0)))</f>
        <v/>
      </c>
      <c r="K711" t="str">
        <f>IF(ISERROR(VLOOKUP(A711,Veille!$A:$J,9,0)),"",VLOOKUP(A711,Veille!$A:$J,9,0))</f>
        <v/>
      </c>
      <c r="L711" t="str">
        <f>IF(ISERROR(VLOOKUP(A711,Veille!$A:$J,10,0)),"",VLOOKUP(A711,Veille!$A:$J,10,0))</f>
        <v/>
      </c>
    </row>
    <row r="712" spans="1:12" x14ac:dyDescent="0.25">
      <c r="A712">
        <v>12300</v>
      </c>
      <c r="B712" t="s">
        <v>548</v>
      </c>
      <c r="C712" t="s">
        <v>567</v>
      </c>
      <c r="D712" s="1">
        <v>45.48</v>
      </c>
      <c r="E712" s="1">
        <v>54.57</v>
      </c>
      <c r="F712" s="2">
        <f>IF(ISERROR(VLOOKUP(A712,'Export-tarif-cov-oct-20'!$A:$D,4,0)),"",VLOOKUP(A712,'Export-tarif-cov-oct-20'!$A:$D,4,0))</f>
        <v>36.380000000000003</v>
      </c>
      <c r="G712" s="2">
        <f t="shared" si="23"/>
        <v>9.0999999999999943</v>
      </c>
      <c r="H712" s="3">
        <f t="shared" si="22"/>
        <v>0.20008795074758123</v>
      </c>
      <c r="I712" t="str">
        <f>IF(ISERROR(VLOOKUP(A712,Veille!$A:$J,6,0)),"",VLOOKUP(A712,Veille!$A:$J,6,0))</f>
        <v/>
      </c>
      <c r="J712" t="str">
        <f>IF(ISERROR(VLOOKUP(A712,Veille!$A:$J,7,0)),"",(VLOOKUP(A712,Veille!$A:$J,7,0)))</f>
        <v/>
      </c>
      <c r="K712" t="str">
        <f>IF(ISERROR(VLOOKUP(A712,Veille!$A:$J,9,0)),"",VLOOKUP(A712,Veille!$A:$J,9,0))</f>
        <v/>
      </c>
      <c r="L712" t="str">
        <f>IF(ISERROR(VLOOKUP(A712,Veille!$A:$J,10,0)),"",VLOOKUP(A712,Veille!$A:$J,10,0))</f>
        <v/>
      </c>
    </row>
    <row r="713" spans="1:12" x14ac:dyDescent="0.25">
      <c r="A713">
        <v>12302</v>
      </c>
      <c r="B713" t="s">
        <v>548</v>
      </c>
      <c r="C713" t="s">
        <v>568</v>
      </c>
      <c r="D713" s="1">
        <v>6.45</v>
      </c>
      <c r="E713" s="1">
        <v>7.74</v>
      </c>
      <c r="F713" s="2">
        <f>IF(ISERROR(VLOOKUP(A713,'Export-tarif-cov-oct-20'!$A:$D,4,0)),"",VLOOKUP(A713,'Export-tarif-cov-oct-20'!$A:$D,4,0))</f>
        <v>5.16</v>
      </c>
      <c r="G713" s="2">
        <f t="shared" si="23"/>
        <v>1.29</v>
      </c>
      <c r="H713" s="3">
        <f t="shared" si="22"/>
        <v>0.2</v>
      </c>
      <c r="I713" t="str">
        <f>IF(ISERROR(VLOOKUP(A713,Veille!$A:$J,6,0)),"",VLOOKUP(A713,Veille!$A:$J,6,0))</f>
        <v/>
      </c>
      <c r="J713" t="str">
        <f>IF(ISERROR(VLOOKUP(A713,Veille!$A:$J,7,0)),"",(VLOOKUP(A713,Veille!$A:$J,7,0)))</f>
        <v/>
      </c>
      <c r="K713" t="str">
        <f>IF(ISERROR(VLOOKUP(A713,Veille!$A:$J,9,0)),"",VLOOKUP(A713,Veille!$A:$J,9,0))</f>
        <v/>
      </c>
      <c r="L713" t="str">
        <f>IF(ISERROR(VLOOKUP(A713,Veille!$A:$J,10,0)),"",VLOOKUP(A713,Veille!$A:$J,10,0))</f>
        <v/>
      </c>
    </row>
    <row r="714" spans="1:12" x14ac:dyDescent="0.25">
      <c r="A714">
        <v>12291</v>
      </c>
      <c r="B714" t="s">
        <v>548</v>
      </c>
      <c r="C714" t="s">
        <v>569</v>
      </c>
      <c r="D714" s="1">
        <v>21</v>
      </c>
      <c r="E714" s="1">
        <v>25.2</v>
      </c>
      <c r="F714" s="2">
        <f>IF(ISERROR(VLOOKUP(A714,'Export-tarif-cov-oct-20'!$A:$D,4,0)),"",VLOOKUP(A714,'Export-tarif-cov-oct-20'!$A:$D,4,0))</f>
        <v>18.809999999999999</v>
      </c>
      <c r="G714" s="2">
        <f t="shared" si="23"/>
        <v>2.1900000000000013</v>
      </c>
      <c r="H714" s="3">
        <f t="shared" si="22"/>
        <v>0.10428571428571434</v>
      </c>
      <c r="I714" t="str">
        <f>IF(ISERROR(VLOOKUP(A714,Veille!$A:$J,6,0)),"",VLOOKUP(A714,Veille!$A:$J,6,0))</f>
        <v/>
      </c>
      <c r="J714" t="str">
        <f>IF(ISERROR(VLOOKUP(A714,Veille!$A:$J,7,0)),"",(VLOOKUP(A714,Veille!$A:$J,7,0)))</f>
        <v/>
      </c>
      <c r="K714" t="str">
        <f>IF(ISERROR(VLOOKUP(A714,Veille!$A:$J,9,0)),"",VLOOKUP(A714,Veille!$A:$J,9,0))</f>
        <v/>
      </c>
      <c r="L714" t="str">
        <f>IF(ISERROR(VLOOKUP(A714,Veille!$A:$J,10,0)),"",VLOOKUP(A714,Veille!$A:$J,10,0))</f>
        <v/>
      </c>
    </row>
    <row r="715" spans="1:12" x14ac:dyDescent="0.25">
      <c r="A715">
        <v>12294</v>
      </c>
      <c r="B715" t="s">
        <v>548</v>
      </c>
      <c r="C715" t="s">
        <v>570</v>
      </c>
      <c r="D715" s="1">
        <v>6.58</v>
      </c>
      <c r="E715" s="1">
        <v>7.9</v>
      </c>
      <c r="F715" s="2">
        <f>IF(ISERROR(VLOOKUP(A715,'Export-tarif-cov-oct-20'!$A:$D,4,0)),"",VLOOKUP(A715,'Export-tarif-cov-oct-20'!$A:$D,4,0))</f>
        <v>4.2</v>
      </c>
      <c r="G715" s="2">
        <f t="shared" si="23"/>
        <v>2.38</v>
      </c>
      <c r="H715" s="3">
        <f t="shared" si="22"/>
        <v>0.36170212765957444</v>
      </c>
      <c r="I715" t="str">
        <f>IF(ISERROR(VLOOKUP(A715,Veille!$A:$J,6,0)),"",VLOOKUP(A715,Veille!$A:$J,6,0))</f>
        <v/>
      </c>
      <c r="J715" t="str">
        <f>IF(ISERROR(VLOOKUP(A715,Veille!$A:$J,7,0)),"",(VLOOKUP(A715,Veille!$A:$J,7,0)))</f>
        <v/>
      </c>
      <c r="K715" t="str">
        <f>IF(ISERROR(VLOOKUP(A715,Veille!$A:$J,9,0)),"",VLOOKUP(A715,Veille!$A:$J,9,0))</f>
        <v/>
      </c>
      <c r="L715" t="str">
        <f>IF(ISERROR(VLOOKUP(A715,Veille!$A:$J,10,0)),"",VLOOKUP(A715,Veille!$A:$J,10,0))</f>
        <v/>
      </c>
    </row>
    <row r="716" spans="1:12" x14ac:dyDescent="0.25">
      <c r="A716">
        <v>12284</v>
      </c>
      <c r="B716" t="s">
        <v>548</v>
      </c>
      <c r="C716" t="s">
        <v>973</v>
      </c>
      <c r="D716" s="1">
        <v>12.85</v>
      </c>
      <c r="E716" s="1">
        <v>15.42</v>
      </c>
      <c r="F716" s="2">
        <f>IF(ISERROR(VLOOKUP(A716,'Export-tarif-cov-oct-20'!$A:$D,4,0)),"",VLOOKUP(A716,'Export-tarif-cov-oct-20'!$A:$D,4,0))</f>
        <v>10.28</v>
      </c>
      <c r="G716" s="2">
        <f t="shared" si="23"/>
        <v>2.5700000000000003</v>
      </c>
      <c r="H716" s="3">
        <f t="shared" si="22"/>
        <v>0.20000000000000004</v>
      </c>
      <c r="I716" t="str">
        <f>IF(ISERROR(VLOOKUP(A716,Veille!$A:$J,6,0)),"",VLOOKUP(A716,Veille!$A:$J,6,0))</f>
        <v/>
      </c>
      <c r="J716" t="str">
        <f>IF(ISERROR(VLOOKUP(A716,Veille!$A:$J,7,0)),"",(VLOOKUP(A716,Veille!$A:$J,7,0)))</f>
        <v/>
      </c>
      <c r="K716" t="str">
        <f>IF(ISERROR(VLOOKUP(A716,Veille!$A:$J,9,0)),"",VLOOKUP(A716,Veille!$A:$J,9,0))</f>
        <v/>
      </c>
      <c r="L716" t="str">
        <f>IF(ISERROR(VLOOKUP(A716,Veille!$A:$J,10,0)),"",VLOOKUP(A716,Veille!$A:$J,10,0))</f>
        <v/>
      </c>
    </row>
    <row r="717" spans="1:12" x14ac:dyDescent="0.25">
      <c r="A717">
        <v>12298</v>
      </c>
      <c r="B717" t="s">
        <v>548</v>
      </c>
      <c r="C717" t="s">
        <v>571</v>
      </c>
      <c r="D717" s="1">
        <v>23.63</v>
      </c>
      <c r="E717" s="1">
        <v>28.35</v>
      </c>
      <c r="F717" s="2">
        <f>IF(ISERROR(VLOOKUP(A717,'Export-tarif-cov-oct-20'!$A:$D,4,0)),"",VLOOKUP(A717,'Export-tarif-cov-oct-20'!$A:$D,4,0))</f>
        <v>18.899999999999999</v>
      </c>
      <c r="G717" s="2">
        <f t="shared" si="23"/>
        <v>4.7300000000000004</v>
      </c>
      <c r="H717" s="3">
        <f t="shared" si="22"/>
        <v>0.20016927634363099</v>
      </c>
      <c r="I717" t="str">
        <f>IF(ISERROR(VLOOKUP(A717,Veille!$A:$J,6,0)),"",VLOOKUP(A717,Veille!$A:$J,6,0))</f>
        <v/>
      </c>
      <c r="J717" t="str">
        <f>IF(ISERROR(VLOOKUP(A717,Veille!$A:$J,7,0)),"",(VLOOKUP(A717,Veille!$A:$J,7,0)))</f>
        <v/>
      </c>
      <c r="K717" t="str">
        <f>IF(ISERROR(VLOOKUP(A717,Veille!$A:$J,9,0)),"",VLOOKUP(A717,Veille!$A:$J,9,0))</f>
        <v/>
      </c>
      <c r="L717" t="str">
        <f>IF(ISERROR(VLOOKUP(A717,Veille!$A:$J,10,0)),"",VLOOKUP(A717,Veille!$A:$J,10,0))</f>
        <v/>
      </c>
    </row>
    <row r="718" spans="1:12" x14ac:dyDescent="0.25">
      <c r="A718">
        <v>12299</v>
      </c>
      <c r="B718" t="s">
        <v>548</v>
      </c>
      <c r="C718" t="s">
        <v>572</v>
      </c>
      <c r="D718" s="1">
        <v>5.99</v>
      </c>
      <c r="E718" s="1">
        <v>7.19</v>
      </c>
      <c r="F718" s="2">
        <f>IF(ISERROR(VLOOKUP(A718,'Export-tarif-cov-oct-20'!$A:$D,4,0)),"",VLOOKUP(A718,'Export-tarif-cov-oct-20'!$A:$D,4,0))</f>
        <v>4.79</v>
      </c>
      <c r="G718" s="2">
        <f t="shared" si="23"/>
        <v>1.2000000000000002</v>
      </c>
      <c r="H718" s="3">
        <f t="shared" si="22"/>
        <v>0.20033388981636063</v>
      </c>
      <c r="I718" t="str">
        <f>IF(ISERROR(VLOOKUP(A718,Veille!$A:$J,6,0)),"",VLOOKUP(A718,Veille!$A:$J,6,0))</f>
        <v/>
      </c>
      <c r="J718" t="str">
        <f>IF(ISERROR(VLOOKUP(A718,Veille!$A:$J,7,0)),"",(VLOOKUP(A718,Veille!$A:$J,7,0)))</f>
        <v/>
      </c>
      <c r="K718" t="str">
        <f>IF(ISERROR(VLOOKUP(A718,Veille!$A:$J,9,0)),"",VLOOKUP(A718,Veille!$A:$J,9,0))</f>
        <v/>
      </c>
      <c r="L718" t="str">
        <f>IF(ISERROR(VLOOKUP(A718,Veille!$A:$J,10,0)),"",VLOOKUP(A718,Veille!$A:$J,10,0))</f>
        <v/>
      </c>
    </row>
    <row r="719" spans="1:12" x14ac:dyDescent="0.25">
      <c r="A719">
        <v>12297</v>
      </c>
      <c r="B719" t="s">
        <v>548</v>
      </c>
      <c r="C719" t="s">
        <v>573</v>
      </c>
      <c r="D719" s="1">
        <v>39.79</v>
      </c>
      <c r="E719" s="1">
        <v>47.75</v>
      </c>
      <c r="F719" s="2">
        <f>IF(ISERROR(VLOOKUP(A719,'Export-tarif-cov-oct-20'!$A:$D,4,0)),"",VLOOKUP(A719,'Export-tarif-cov-oct-20'!$A:$D,4,0))</f>
        <v>31.83</v>
      </c>
      <c r="G719" s="2">
        <f t="shared" si="23"/>
        <v>7.9600000000000009</v>
      </c>
      <c r="H719" s="3">
        <f t="shared" si="22"/>
        <v>0.20005026388539837</v>
      </c>
      <c r="I719" t="str">
        <f>IF(ISERROR(VLOOKUP(A719,Veille!$A:$J,6,0)),"",VLOOKUP(A719,Veille!$A:$J,6,0))</f>
        <v/>
      </c>
      <c r="J719" t="str">
        <f>IF(ISERROR(VLOOKUP(A719,Veille!$A:$J,7,0)),"",(VLOOKUP(A719,Veille!$A:$J,7,0)))</f>
        <v/>
      </c>
      <c r="K719" t="str">
        <f>IF(ISERROR(VLOOKUP(A719,Veille!$A:$J,9,0)),"",VLOOKUP(A719,Veille!$A:$J,9,0))</f>
        <v/>
      </c>
      <c r="L719" t="str">
        <f>IF(ISERROR(VLOOKUP(A719,Veille!$A:$J,10,0)),"",VLOOKUP(A719,Veille!$A:$J,10,0))</f>
        <v/>
      </c>
    </row>
    <row r="720" spans="1:12" x14ac:dyDescent="0.25">
      <c r="A720">
        <v>12295</v>
      </c>
      <c r="B720" t="s">
        <v>548</v>
      </c>
      <c r="C720" t="s">
        <v>574</v>
      </c>
      <c r="D720" s="1">
        <v>24.79</v>
      </c>
      <c r="E720" s="1">
        <v>29.75</v>
      </c>
      <c r="F720" s="2">
        <f>IF(ISERROR(VLOOKUP(A720,'Export-tarif-cov-oct-20'!$A:$D,4,0)),"",VLOOKUP(A720,'Export-tarif-cov-oct-20'!$A:$D,4,0))</f>
        <v>19.829999999999998</v>
      </c>
      <c r="G720" s="2">
        <f t="shared" si="23"/>
        <v>4.9600000000000009</v>
      </c>
      <c r="H720" s="3">
        <f t="shared" si="22"/>
        <v>0.20008067769261803</v>
      </c>
      <c r="I720" t="str">
        <f>IF(ISERROR(VLOOKUP(A720,Veille!$A:$J,6,0)),"",VLOOKUP(A720,Veille!$A:$J,6,0))</f>
        <v/>
      </c>
      <c r="J720" t="str">
        <f>IF(ISERROR(VLOOKUP(A720,Veille!$A:$J,7,0)),"",(VLOOKUP(A720,Veille!$A:$J,7,0)))</f>
        <v/>
      </c>
      <c r="K720" t="str">
        <f>IF(ISERROR(VLOOKUP(A720,Veille!$A:$J,9,0)),"",VLOOKUP(A720,Veille!$A:$J,9,0))</f>
        <v/>
      </c>
      <c r="L720" t="str">
        <f>IF(ISERROR(VLOOKUP(A720,Veille!$A:$J,10,0)),"",VLOOKUP(A720,Veille!$A:$J,10,0))</f>
        <v/>
      </c>
    </row>
    <row r="721" spans="1:12" x14ac:dyDescent="0.25">
      <c r="A721">
        <v>12296</v>
      </c>
      <c r="B721" t="s">
        <v>548</v>
      </c>
      <c r="C721" t="s">
        <v>575</v>
      </c>
      <c r="D721" s="1">
        <v>45.81</v>
      </c>
      <c r="E721" s="1">
        <v>54.98</v>
      </c>
      <c r="F721" s="2">
        <f>IF(ISERROR(VLOOKUP(A721,'Export-tarif-cov-oct-20'!$A:$D,4,0)),"",VLOOKUP(A721,'Export-tarif-cov-oct-20'!$A:$D,4,0))</f>
        <v>36.65</v>
      </c>
      <c r="G721" s="2">
        <f t="shared" si="23"/>
        <v>9.1600000000000037</v>
      </c>
      <c r="H721" s="3">
        <f t="shared" si="22"/>
        <v>0.19995634141017252</v>
      </c>
      <c r="I721" t="str">
        <f>IF(ISERROR(VLOOKUP(A721,Veille!$A:$J,6,0)),"",VLOOKUP(A721,Veille!$A:$J,6,0))</f>
        <v/>
      </c>
      <c r="J721" t="str">
        <f>IF(ISERROR(VLOOKUP(A721,Veille!$A:$J,7,0)),"",(VLOOKUP(A721,Veille!$A:$J,7,0)))</f>
        <v/>
      </c>
      <c r="K721" t="str">
        <f>IF(ISERROR(VLOOKUP(A721,Veille!$A:$J,9,0)),"",VLOOKUP(A721,Veille!$A:$J,9,0))</f>
        <v/>
      </c>
      <c r="L721" t="str">
        <f>IF(ISERROR(VLOOKUP(A721,Veille!$A:$J,10,0)),"",VLOOKUP(A721,Veille!$A:$J,10,0))</f>
        <v/>
      </c>
    </row>
    <row r="722" spans="1:12" x14ac:dyDescent="0.25">
      <c r="A722">
        <v>11437</v>
      </c>
      <c r="B722" t="s">
        <v>548</v>
      </c>
      <c r="C722" t="s">
        <v>576</v>
      </c>
      <c r="D722" s="1">
        <v>6.79</v>
      </c>
      <c r="E722" s="1">
        <v>8.15</v>
      </c>
      <c r="F722" s="2">
        <f>IF(ISERROR(VLOOKUP(A722,'Export-tarif-cov-oct-20'!$A:$D,4,0)),"",VLOOKUP(A722,'Export-tarif-cov-oct-20'!$A:$D,4,0))</f>
        <v>5.43</v>
      </c>
      <c r="G722" s="2">
        <f t="shared" si="23"/>
        <v>1.3600000000000003</v>
      </c>
      <c r="H722" s="3">
        <f t="shared" si="22"/>
        <v>0.20029455081001477</v>
      </c>
      <c r="I722" t="str">
        <f>IF(ISERROR(VLOOKUP(A722,Veille!$A:$J,6,0)),"",VLOOKUP(A722,Veille!$A:$J,6,0))</f>
        <v/>
      </c>
      <c r="J722" t="str">
        <f>IF(ISERROR(VLOOKUP(A722,Veille!$A:$J,7,0)),"",(VLOOKUP(A722,Veille!$A:$J,7,0)))</f>
        <v/>
      </c>
      <c r="K722" t="str">
        <f>IF(ISERROR(VLOOKUP(A722,Veille!$A:$J,9,0)),"",VLOOKUP(A722,Veille!$A:$J,9,0))</f>
        <v/>
      </c>
      <c r="L722" t="str">
        <f>IF(ISERROR(VLOOKUP(A722,Veille!$A:$J,10,0)),"",VLOOKUP(A722,Veille!$A:$J,10,0))</f>
        <v/>
      </c>
    </row>
    <row r="723" spans="1:12" x14ac:dyDescent="0.25">
      <c r="A723">
        <v>11436</v>
      </c>
      <c r="B723" t="s">
        <v>548</v>
      </c>
      <c r="C723" t="s">
        <v>577</v>
      </c>
      <c r="D723" s="1">
        <v>29.54</v>
      </c>
      <c r="E723" s="1">
        <v>35.450000000000003</v>
      </c>
      <c r="F723" s="2">
        <f>IF(ISERROR(VLOOKUP(A723,'Export-tarif-cov-oct-20'!$A:$D,4,0)),"",VLOOKUP(A723,'Export-tarif-cov-oct-20'!$A:$D,4,0))</f>
        <v>23.63</v>
      </c>
      <c r="G723" s="2">
        <f t="shared" si="23"/>
        <v>5.91</v>
      </c>
      <c r="H723" s="3">
        <f t="shared" si="22"/>
        <v>0.20006770480704131</v>
      </c>
      <c r="I723" t="str">
        <f>IF(ISERROR(VLOOKUP(A723,Veille!$A:$J,6,0)),"",VLOOKUP(A723,Veille!$A:$J,6,0))</f>
        <v/>
      </c>
      <c r="J723" t="str">
        <f>IF(ISERROR(VLOOKUP(A723,Veille!$A:$J,7,0)),"",(VLOOKUP(A723,Veille!$A:$J,7,0)))</f>
        <v/>
      </c>
      <c r="K723" t="str">
        <f>IF(ISERROR(VLOOKUP(A723,Veille!$A:$J,9,0)),"",VLOOKUP(A723,Veille!$A:$J,9,0))</f>
        <v/>
      </c>
      <c r="L723" t="str">
        <f>IF(ISERROR(VLOOKUP(A723,Veille!$A:$J,10,0)),"",VLOOKUP(A723,Veille!$A:$J,10,0))</f>
        <v/>
      </c>
    </row>
    <row r="724" spans="1:12" x14ac:dyDescent="0.25">
      <c r="A724">
        <v>11435</v>
      </c>
      <c r="B724" t="s">
        <v>548</v>
      </c>
      <c r="C724" t="s">
        <v>578</v>
      </c>
      <c r="D724" s="1">
        <v>48.5</v>
      </c>
      <c r="E724" s="1">
        <v>58.2</v>
      </c>
      <c r="F724" s="2">
        <f>IF(ISERROR(VLOOKUP(A724,'Export-tarif-cov-oct-20'!$A:$D,4,0)),"",VLOOKUP(A724,'Export-tarif-cov-oct-20'!$A:$D,4,0))</f>
        <v>38.799999999999997</v>
      </c>
      <c r="G724" s="2">
        <f t="shared" si="23"/>
        <v>9.7000000000000028</v>
      </c>
      <c r="H724" s="3">
        <f t="shared" si="22"/>
        <v>0.20000000000000007</v>
      </c>
      <c r="I724" t="str">
        <f>IF(ISERROR(VLOOKUP(A724,Veille!$A:$J,6,0)),"",VLOOKUP(A724,Veille!$A:$J,6,0))</f>
        <v/>
      </c>
      <c r="J724" t="str">
        <f>IF(ISERROR(VLOOKUP(A724,Veille!$A:$J,7,0)),"",(VLOOKUP(A724,Veille!$A:$J,7,0)))</f>
        <v/>
      </c>
      <c r="K724" t="str">
        <f>IF(ISERROR(VLOOKUP(A724,Veille!$A:$J,9,0)),"",VLOOKUP(A724,Veille!$A:$J,9,0))</f>
        <v/>
      </c>
      <c r="L724" t="str">
        <f>IF(ISERROR(VLOOKUP(A724,Veille!$A:$J,10,0)),"",VLOOKUP(A724,Veille!$A:$J,10,0))</f>
        <v/>
      </c>
    </row>
    <row r="725" spans="1:12" x14ac:dyDescent="0.25">
      <c r="A725">
        <v>12625</v>
      </c>
      <c r="B725" t="s">
        <v>548</v>
      </c>
      <c r="C725" t="s">
        <v>579</v>
      </c>
      <c r="D725" s="1">
        <v>24.01</v>
      </c>
      <c r="E725" s="1">
        <v>28.82</v>
      </c>
      <c r="F725" s="2">
        <f>IF(ISERROR(VLOOKUP(A725,'Export-tarif-cov-oct-20'!$A:$D,4,0)),"",VLOOKUP(A725,'Export-tarif-cov-oct-20'!$A:$D,4,0))</f>
        <v>19.21</v>
      </c>
      <c r="G725" s="2">
        <f t="shared" si="23"/>
        <v>4.8000000000000007</v>
      </c>
      <c r="H725" s="3">
        <f t="shared" si="22"/>
        <v>0.19991670137442732</v>
      </c>
      <c r="I725" t="str">
        <f>IF(ISERROR(VLOOKUP(A725,Veille!$A:$J,6,0)),"",VLOOKUP(A725,Veille!$A:$J,6,0))</f>
        <v/>
      </c>
      <c r="J725" t="str">
        <f>IF(ISERROR(VLOOKUP(A725,Veille!$A:$J,7,0)),"",(VLOOKUP(A725,Veille!$A:$J,7,0)))</f>
        <v/>
      </c>
      <c r="K725" t="str">
        <f>IF(ISERROR(VLOOKUP(A725,Veille!$A:$J,9,0)),"",VLOOKUP(A725,Veille!$A:$J,9,0))</f>
        <v/>
      </c>
      <c r="L725" t="str">
        <f>IF(ISERROR(VLOOKUP(A725,Veille!$A:$J,10,0)),"",VLOOKUP(A725,Veille!$A:$J,10,0))</f>
        <v/>
      </c>
    </row>
    <row r="726" spans="1:12" x14ac:dyDescent="0.25">
      <c r="A726">
        <v>74596</v>
      </c>
      <c r="B726" t="s">
        <v>548</v>
      </c>
      <c r="C726" t="s">
        <v>580</v>
      </c>
      <c r="D726" s="1">
        <v>57.46</v>
      </c>
      <c r="E726" s="1">
        <v>68.95</v>
      </c>
      <c r="F726" s="2">
        <f>IF(ISERROR(VLOOKUP(A726,'Export-tarif-cov-oct-20'!$A:$D,4,0)),"",VLOOKUP(A726,'Export-tarif-cov-oct-20'!$A:$D,4,0))</f>
        <v>56.77</v>
      </c>
      <c r="G726" s="2">
        <f t="shared" si="23"/>
        <v>0.68999999999999773</v>
      </c>
      <c r="H726" s="3">
        <f t="shared" si="22"/>
        <v>1.2008353637312874E-2</v>
      </c>
      <c r="I726" t="str">
        <f>IF(ISERROR(VLOOKUP(A726,Veille!$A:$J,6,0)),"",VLOOKUP(A726,Veille!$A:$J,6,0))</f>
        <v/>
      </c>
      <c r="J726" t="str">
        <f>IF(ISERROR(VLOOKUP(A726,Veille!$A:$J,7,0)),"",(VLOOKUP(A726,Veille!$A:$J,7,0)))</f>
        <v/>
      </c>
      <c r="K726" t="str">
        <f>IF(ISERROR(VLOOKUP(A726,Veille!$A:$J,9,0)),"",VLOOKUP(A726,Veille!$A:$J,9,0))</f>
        <v/>
      </c>
      <c r="L726" t="str">
        <f>IF(ISERROR(VLOOKUP(A726,Veille!$A:$J,10,0)),"",VLOOKUP(A726,Veille!$A:$J,10,0))</f>
        <v/>
      </c>
    </row>
    <row r="727" spans="1:12" x14ac:dyDescent="0.25">
      <c r="A727">
        <v>74653</v>
      </c>
      <c r="B727" t="s">
        <v>548</v>
      </c>
      <c r="C727" t="s">
        <v>581</v>
      </c>
      <c r="D727" s="1">
        <v>57.46</v>
      </c>
      <c r="E727" s="1">
        <v>68.95</v>
      </c>
      <c r="F727" s="2">
        <f>IF(ISERROR(VLOOKUP(A727,'Export-tarif-cov-oct-20'!$A:$D,4,0)),"",VLOOKUP(A727,'Export-tarif-cov-oct-20'!$A:$D,4,0))</f>
        <v>56.77</v>
      </c>
      <c r="G727" s="2">
        <f t="shared" si="23"/>
        <v>0.68999999999999773</v>
      </c>
      <c r="H727" s="3">
        <f t="shared" si="22"/>
        <v>1.2008353637312874E-2</v>
      </c>
      <c r="I727" t="str">
        <f>IF(ISERROR(VLOOKUP(A727,Veille!$A:$J,6,0)),"",VLOOKUP(A727,Veille!$A:$J,6,0))</f>
        <v/>
      </c>
      <c r="J727" t="str">
        <f>IF(ISERROR(VLOOKUP(A727,Veille!$A:$J,7,0)),"",(VLOOKUP(A727,Veille!$A:$J,7,0)))</f>
        <v/>
      </c>
      <c r="K727" t="str">
        <f>IF(ISERROR(VLOOKUP(A727,Veille!$A:$J,9,0)),"",VLOOKUP(A727,Veille!$A:$J,9,0))</f>
        <v/>
      </c>
      <c r="L727" t="str">
        <f>IF(ISERROR(VLOOKUP(A727,Veille!$A:$J,10,0)),"",VLOOKUP(A727,Veille!$A:$J,10,0))</f>
        <v/>
      </c>
    </row>
    <row r="728" spans="1:12" x14ac:dyDescent="0.25">
      <c r="A728">
        <v>3895</v>
      </c>
      <c r="B728" t="s">
        <v>548</v>
      </c>
      <c r="C728" t="s">
        <v>974</v>
      </c>
      <c r="D728" s="1">
        <v>12.6</v>
      </c>
      <c r="E728" s="1">
        <v>15.12</v>
      </c>
      <c r="F728" s="2">
        <f>IF(ISERROR(VLOOKUP(A728,'Export-tarif-cov-oct-20'!$A:$D,4,0)),"",VLOOKUP(A728,'Export-tarif-cov-oct-20'!$A:$D,4,0))</f>
        <v>10.08</v>
      </c>
      <c r="G728" s="2">
        <f t="shared" si="23"/>
        <v>2.5199999999999996</v>
      </c>
      <c r="H728" s="3">
        <f t="shared" si="22"/>
        <v>0.19999999999999998</v>
      </c>
      <c r="I728" t="str">
        <f>IF(ISERROR(VLOOKUP(A728,Veille!$A:$J,6,0)),"",VLOOKUP(A728,Veille!$A:$J,6,0))</f>
        <v/>
      </c>
      <c r="J728" t="str">
        <f>IF(ISERROR(VLOOKUP(A728,Veille!$A:$J,7,0)),"",(VLOOKUP(A728,Veille!$A:$J,7,0)))</f>
        <v/>
      </c>
      <c r="K728" t="str">
        <f>IF(ISERROR(VLOOKUP(A728,Veille!$A:$J,9,0)),"",VLOOKUP(A728,Veille!$A:$J,9,0))</f>
        <v/>
      </c>
      <c r="L728" t="str">
        <f>IF(ISERROR(VLOOKUP(A728,Veille!$A:$J,10,0)),"",VLOOKUP(A728,Veille!$A:$J,10,0))</f>
        <v/>
      </c>
    </row>
    <row r="729" spans="1:12" x14ac:dyDescent="0.25">
      <c r="A729">
        <v>4633</v>
      </c>
      <c r="B729" t="s">
        <v>548</v>
      </c>
      <c r="C729" t="s">
        <v>582</v>
      </c>
      <c r="D729" s="1">
        <v>19.010000000000002</v>
      </c>
      <c r="E729" s="1">
        <v>22.82</v>
      </c>
      <c r="F729" s="2">
        <f>IF(ISERROR(VLOOKUP(A729,'Export-tarif-cov-oct-20'!$A:$D,4,0)),"",VLOOKUP(A729,'Export-tarif-cov-oct-20'!$A:$D,4,0))</f>
        <v>15.21</v>
      </c>
      <c r="G729" s="2">
        <f t="shared" si="23"/>
        <v>3.8000000000000007</v>
      </c>
      <c r="H729" s="3">
        <f t="shared" si="22"/>
        <v>0.19989479221462389</v>
      </c>
      <c r="I729" t="str">
        <f>IF(ISERROR(VLOOKUP(A729,Veille!$A:$J,6,0)),"",VLOOKUP(A729,Veille!$A:$J,6,0))</f>
        <v/>
      </c>
      <c r="J729" t="str">
        <f>IF(ISERROR(VLOOKUP(A729,Veille!$A:$J,7,0)),"",(VLOOKUP(A729,Veille!$A:$J,7,0)))</f>
        <v/>
      </c>
      <c r="K729" t="str">
        <f>IF(ISERROR(VLOOKUP(A729,Veille!$A:$J,9,0)),"",VLOOKUP(A729,Veille!$A:$J,9,0))</f>
        <v/>
      </c>
      <c r="L729" t="str">
        <f>IF(ISERROR(VLOOKUP(A729,Veille!$A:$J,10,0)),"",VLOOKUP(A729,Veille!$A:$J,10,0))</f>
        <v/>
      </c>
    </row>
    <row r="730" spans="1:12" x14ac:dyDescent="0.25">
      <c r="A730">
        <v>4629</v>
      </c>
      <c r="B730" t="s">
        <v>548</v>
      </c>
      <c r="C730" t="s">
        <v>583</v>
      </c>
      <c r="D730" s="1">
        <v>37.56</v>
      </c>
      <c r="E730" s="1">
        <v>45.08</v>
      </c>
      <c r="F730" s="2">
        <f>IF(ISERROR(VLOOKUP(A730,'Export-tarif-cov-oct-20'!$A:$D,4,0)),"",VLOOKUP(A730,'Export-tarif-cov-oct-20'!$A:$D,4,0))</f>
        <v>30.05</v>
      </c>
      <c r="G730" s="2">
        <f t="shared" si="23"/>
        <v>7.5100000000000016</v>
      </c>
      <c r="H730" s="3">
        <f t="shared" si="22"/>
        <v>0.1999467518636848</v>
      </c>
      <c r="I730" t="str">
        <f>IF(ISERROR(VLOOKUP(A730,Veille!$A:$J,6,0)),"",VLOOKUP(A730,Veille!$A:$J,6,0))</f>
        <v/>
      </c>
      <c r="J730" t="str">
        <f>IF(ISERROR(VLOOKUP(A730,Veille!$A:$J,7,0)),"",(VLOOKUP(A730,Veille!$A:$J,7,0)))</f>
        <v/>
      </c>
      <c r="K730" t="str">
        <f>IF(ISERROR(VLOOKUP(A730,Veille!$A:$J,9,0)),"",VLOOKUP(A730,Veille!$A:$J,9,0))</f>
        <v/>
      </c>
      <c r="L730" t="str">
        <f>IF(ISERROR(VLOOKUP(A730,Veille!$A:$J,10,0)),"",VLOOKUP(A730,Veille!$A:$J,10,0))</f>
        <v/>
      </c>
    </row>
    <row r="731" spans="1:12" x14ac:dyDescent="0.25">
      <c r="A731">
        <v>12633</v>
      </c>
      <c r="B731" t="s">
        <v>548</v>
      </c>
      <c r="C731" t="s">
        <v>584</v>
      </c>
      <c r="D731" s="1">
        <v>22.98</v>
      </c>
      <c r="E731" s="1">
        <v>27.57</v>
      </c>
      <c r="F731" s="2">
        <f>IF(ISERROR(VLOOKUP(A731,'Export-tarif-cov-oct-20'!$A:$D,4,0)),"",VLOOKUP(A731,'Export-tarif-cov-oct-20'!$A:$D,4,0))</f>
        <v>18.38</v>
      </c>
      <c r="G731" s="2">
        <f t="shared" si="23"/>
        <v>4.6000000000000014</v>
      </c>
      <c r="H731" s="3">
        <f t="shared" si="22"/>
        <v>0.20017406440382948</v>
      </c>
      <c r="I731" t="str">
        <f>IF(ISERROR(VLOOKUP(A731,Veille!$A:$J,6,0)),"",VLOOKUP(A731,Veille!$A:$J,6,0))</f>
        <v/>
      </c>
      <c r="J731" t="str">
        <f>IF(ISERROR(VLOOKUP(A731,Veille!$A:$J,7,0)),"",(VLOOKUP(A731,Veille!$A:$J,7,0)))</f>
        <v/>
      </c>
      <c r="K731" t="str">
        <f>IF(ISERROR(VLOOKUP(A731,Veille!$A:$J,9,0)),"",VLOOKUP(A731,Veille!$A:$J,9,0))</f>
        <v/>
      </c>
      <c r="L731" t="str">
        <f>IF(ISERROR(VLOOKUP(A731,Veille!$A:$J,10,0)),"",VLOOKUP(A731,Veille!$A:$J,10,0))</f>
        <v/>
      </c>
    </row>
    <row r="732" spans="1:12" x14ac:dyDescent="0.25">
      <c r="A732">
        <v>12632</v>
      </c>
      <c r="B732" t="s">
        <v>548</v>
      </c>
      <c r="C732" t="s">
        <v>585</v>
      </c>
      <c r="D732" s="1">
        <v>41.31</v>
      </c>
      <c r="E732" s="1">
        <v>49.58</v>
      </c>
      <c r="F732" s="2">
        <f>IF(ISERROR(VLOOKUP(A732,'Export-tarif-cov-oct-20'!$A:$D,4,0)),"",VLOOKUP(A732,'Export-tarif-cov-oct-20'!$A:$D,4,0))</f>
        <v>33.049999999999997</v>
      </c>
      <c r="G732" s="2">
        <f t="shared" si="23"/>
        <v>8.2600000000000051</v>
      </c>
      <c r="H732" s="3">
        <f t="shared" si="22"/>
        <v>0.19995158557250073</v>
      </c>
      <c r="I732" t="str">
        <f>IF(ISERROR(VLOOKUP(A732,Veille!$A:$J,6,0)),"",VLOOKUP(A732,Veille!$A:$J,6,0))</f>
        <v/>
      </c>
      <c r="J732" t="str">
        <f>IF(ISERROR(VLOOKUP(A732,Veille!$A:$J,7,0)),"",(VLOOKUP(A732,Veille!$A:$J,7,0)))</f>
        <v/>
      </c>
      <c r="K732" t="str">
        <f>IF(ISERROR(VLOOKUP(A732,Veille!$A:$J,9,0)),"",VLOOKUP(A732,Veille!$A:$J,9,0))</f>
        <v/>
      </c>
      <c r="L732" t="str">
        <f>IF(ISERROR(VLOOKUP(A732,Veille!$A:$J,10,0)),"",VLOOKUP(A732,Veille!$A:$J,10,0))</f>
        <v/>
      </c>
    </row>
    <row r="733" spans="1:12" x14ac:dyDescent="0.25">
      <c r="A733">
        <v>12634</v>
      </c>
      <c r="B733" t="s">
        <v>548</v>
      </c>
      <c r="C733" t="s">
        <v>586</v>
      </c>
      <c r="D733" s="1">
        <v>6.16</v>
      </c>
      <c r="E733" s="1">
        <v>7.4</v>
      </c>
      <c r="F733" s="2">
        <f>IF(ISERROR(VLOOKUP(A733,'Export-tarif-cov-oct-20'!$A:$D,4,0)),"",VLOOKUP(A733,'Export-tarif-cov-oct-20'!$A:$D,4,0))</f>
        <v>4.93</v>
      </c>
      <c r="G733" s="2">
        <f t="shared" si="23"/>
        <v>1.2300000000000004</v>
      </c>
      <c r="H733" s="3">
        <f t="shared" si="22"/>
        <v>0.19967532467532473</v>
      </c>
      <c r="I733" t="str">
        <f>IF(ISERROR(VLOOKUP(A733,Veille!$A:$J,6,0)),"",VLOOKUP(A733,Veille!$A:$J,6,0))</f>
        <v/>
      </c>
      <c r="J733" t="str">
        <f>IF(ISERROR(VLOOKUP(A733,Veille!$A:$J,7,0)),"",(VLOOKUP(A733,Veille!$A:$J,7,0)))</f>
        <v/>
      </c>
      <c r="K733" t="str">
        <f>IF(ISERROR(VLOOKUP(A733,Veille!$A:$J,9,0)),"",VLOOKUP(A733,Veille!$A:$J,9,0))</f>
        <v/>
      </c>
      <c r="L733" t="str">
        <f>IF(ISERROR(VLOOKUP(A733,Veille!$A:$J,10,0)),"",VLOOKUP(A733,Veille!$A:$J,10,0))</f>
        <v/>
      </c>
    </row>
    <row r="734" spans="1:12" x14ac:dyDescent="0.25">
      <c r="A734">
        <v>12685</v>
      </c>
      <c r="B734" t="s">
        <v>548</v>
      </c>
      <c r="C734" t="s">
        <v>1058</v>
      </c>
      <c r="D734" s="1">
        <v>11.58</v>
      </c>
      <c r="E734" s="1">
        <v>13.89</v>
      </c>
      <c r="F734" s="2">
        <f>IF(ISERROR(VLOOKUP(A734,'Export-tarif-cov-oct-20'!$A:$D,4,0)),"",VLOOKUP(A734,'Export-tarif-cov-oct-20'!$A:$D,4,0))</f>
        <v>9.26</v>
      </c>
      <c r="G734" s="2">
        <f t="shared" si="23"/>
        <v>2.3200000000000003</v>
      </c>
      <c r="H734" s="3">
        <f t="shared" si="22"/>
        <v>0.20034542314335063</v>
      </c>
      <c r="I734" t="str">
        <f>IF(ISERROR(VLOOKUP(A734,Veille!$A:$J,6,0)),"",VLOOKUP(A734,Veille!$A:$J,6,0))</f>
        <v/>
      </c>
      <c r="J734" t="str">
        <f>IF(ISERROR(VLOOKUP(A734,Veille!$A:$J,7,0)),"",(VLOOKUP(A734,Veille!$A:$J,7,0)))</f>
        <v/>
      </c>
      <c r="K734" t="str">
        <f>IF(ISERROR(VLOOKUP(A734,Veille!$A:$J,9,0)),"",VLOOKUP(A734,Veille!$A:$J,9,0))</f>
        <v/>
      </c>
      <c r="L734" t="str">
        <f>IF(ISERROR(VLOOKUP(A734,Veille!$A:$J,10,0)),"",VLOOKUP(A734,Veille!$A:$J,10,0))</f>
        <v/>
      </c>
    </row>
    <row r="735" spans="1:12" x14ac:dyDescent="0.25">
      <c r="A735">
        <v>12684</v>
      </c>
      <c r="B735" t="s">
        <v>548</v>
      </c>
      <c r="C735" t="s">
        <v>1059</v>
      </c>
      <c r="D735" s="1">
        <v>11.58</v>
      </c>
      <c r="E735" s="1">
        <v>13.89</v>
      </c>
      <c r="F735" s="2">
        <f>IF(ISERROR(VLOOKUP(A735,'Export-tarif-cov-oct-20'!$A:$D,4,0)),"",VLOOKUP(A735,'Export-tarif-cov-oct-20'!$A:$D,4,0))</f>
        <v>9.26</v>
      </c>
      <c r="G735" s="2">
        <f t="shared" si="23"/>
        <v>2.3200000000000003</v>
      </c>
      <c r="H735" s="3">
        <f t="shared" si="22"/>
        <v>0.20034542314335063</v>
      </c>
      <c r="I735" t="str">
        <f>IF(ISERROR(VLOOKUP(A735,Veille!$A:$J,6,0)),"",VLOOKUP(A735,Veille!$A:$J,6,0))</f>
        <v/>
      </c>
      <c r="J735" t="str">
        <f>IF(ISERROR(VLOOKUP(A735,Veille!$A:$J,7,0)),"",(VLOOKUP(A735,Veille!$A:$J,7,0)))</f>
        <v/>
      </c>
      <c r="K735" t="str">
        <f>IF(ISERROR(VLOOKUP(A735,Veille!$A:$J,9,0)),"",VLOOKUP(A735,Veille!$A:$J,9,0))</f>
        <v/>
      </c>
      <c r="L735" t="str">
        <f>IF(ISERROR(VLOOKUP(A735,Veille!$A:$J,10,0)),"",VLOOKUP(A735,Veille!$A:$J,10,0))</f>
        <v/>
      </c>
    </row>
    <row r="736" spans="1:12" x14ac:dyDescent="0.25">
      <c r="A736">
        <v>12683</v>
      </c>
      <c r="B736" t="s">
        <v>548</v>
      </c>
      <c r="C736" t="s">
        <v>1060</v>
      </c>
      <c r="D736" s="1">
        <v>11.58</v>
      </c>
      <c r="E736" s="1">
        <v>13.89</v>
      </c>
      <c r="F736" s="2">
        <f>IF(ISERROR(VLOOKUP(A736,'Export-tarif-cov-oct-20'!$A:$D,4,0)),"",VLOOKUP(A736,'Export-tarif-cov-oct-20'!$A:$D,4,0))</f>
        <v>9.26</v>
      </c>
      <c r="G736" s="2">
        <f t="shared" si="23"/>
        <v>2.3200000000000003</v>
      </c>
      <c r="H736" s="3">
        <f t="shared" ref="H736:H799" si="24">G736/D736</f>
        <v>0.20034542314335063</v>
      </c>
      <c r="I736" t="str">
        <f>IF(ISERROR(VLOOKUP(A736,Veille!$A:$J,6,0)),"",VLOOKUP(A736,Veille!$A:$J,6,0))</f>
        <v/>
      </c>
      <c r="J736" t="str">
        <f>IF(ISERROR(VLOOKUP(A736,Veille!$A:$J,7,0)),"",(VLOOKUP(A736,Veille!$A:$J,7,0)))</f>
        <v/>
      </c>
      <c r="K736" t="str">
        <f>IF(ISERROR(VLOOKUP(A736,Veille!$A:$J,9,0)),"",VLOOKUP(A736,Veille!$A:$J,9,0))</f>
        <v/>
      </c>
      <c r="L736" t="str">
        <f>IF(ISERROR(VLOOKUP(A736,Veille!$A:$J,10,0)),"",VLOOKUP(A736,Veille!$A:$J,10,0))</f>
        <v/>
      </c>
    </row>
    <row r="737" spans="1:12" x14ac:dyDescent="0.25">
      <c r="A737">
        <v>12682</v>
      </c>
      <c r="B737" t="s">
        <v>548</v>
      </c>
      <c r="C737" t="s">
        <v>587</v>
      </c>
      <c r="D737" s="1">
        <v>11.58</v>
      </c>
      <c r="E737" s="1">
        <v>13.89</v>
      </c>
      <c r="F737" s="2">
        <f>IF(ISERROR(VLOOKUP(A737,'Export-tarif-cov-oct-20'!$A:$D,4,0)),"",VLOOKUP(A737,'Export-tarif-cov-oct-20'!$A:$D,4,0))</f>
        <v>9.26</v>
      </c>
      <c r="G737" s="2">
        <f t="shared" si="23"/>
        <v>2.3200000000000003</v>
      </c>
      <c r="H737" s="3">
        <f t="shared" si="24"/>
        <v>0.20034542314335063</v>
      </c>
      <c r="I737" t="str">
        <f>IF(ISERROR(VLOOKUP(A737,Veille!$A:$J,6,0)),"",VLOOKUP(A737,Veille!$A:$J,6,0))</f>
        <v/>
      </c>
      <c r="J737" t="str">
        <f>IF(ISERROR(VLOOKUP(A737,Veille!$A:$J,7,0)),"",(VLOOKUP(A737,Veille!$A:$J,7,0)))</f>
        <v/>
      </c>
      <c r="K737" t="str">
        <f>IF(ISERROR(VLOOKUP(A737,Veille!$A:$J,9,0)),"",VLOOKUP(A737,Veille!$A:$J,9,0))</f>
        <v/>
      </c>
      <c r="L737" t="str">
        <f>IF(ISERROR(VLOOKUP(A737,Veille!$A:$J,10,0)),"",VLOOKUP(A737,Veille!$A:$J,10,0))</f>
        <v/>
      </c>
    </row>
    <row r="738" spans="1:12" x14ac:dyDescent="0.25">
      <c r="A738">
        <v>39822</v>
      </c>
      <c r="B738" t="s">
        <v>548</v>
      </c>
      <c r="C738" t="s">
        <v>975</v>
      </c>
      <c r="D738" s="1">
        <v>11.58</v>
      </c>
      <c r="E738" s="1">
        <v>13.89</v>
      </c>
      <c r="F738" s="2">
        <f>IF(ISERROR(VLOOKUP(A738,'Export-tarif-cov-oct-20'!$A:$D,4,0)),"",VLOOKUP(A738,'Export-tarif-cov-oct-20'!$A:$D,4,0))</f>
        <v>9.26</v>
      </c>
      <c r="G738" s="2">
        <f t="shared" si="23"/>
        <v>2.3200000000000003</v>
      </c>
      <c r="H738" s="3">
        <f t="shared" si="24"/>
        <v>0.20034542314335063</v>
      </c>
      <c r="I738" t="str">
        <f>IF(ISERROR(VLOOKUP(A738,Veille!$A:$J,6,0)),"",VLOOKUP(A738,Veille!$A:$J,6,0))</f>
        <v/>
      </c>
      <c r="J738" t="str">
        <f>IF(ISERROR(VLOOKUP(A738,Veille!$A:$J,7,0)),"",(VLOOKUP(A738,Veille!$A:$J,7,0)))</f>
        <v/>
      </c>
      <c r="K738" t="str">
        <f>IF(ISERROR(VLOOKUP(A738,Veille!$A:$J,9,0)),"",VLOOKUP(A738,Veille!$A:$J,9,0))</f>
        <v/>
      </c>
      <c r="L738" t="str">
        <f>IF(ISERROR(VLOOKUP(A738,Veille!$A:$J,10,0)),"",VLOOKUP(A738,Veille!$A:$J,10,0))</f>
        <v/>
      </c>
    </row>
    <row r="739" spans="1:12" x14ac:dyDescent="0.25">
      <c r="A739">
        <v>12627</v>
      </c>
      <c r="B739" t="s">
        <v>548</v>
      </c>
      <c r="C739" t="s">
        <v>588</v>
      </c>
      <c r="D739" s="1">
        <v>22.98</v>
      </c>
      <c r="E739" s="1">
        <v>27.57</v>
      </c>
      <c r="F739" s="2">
        <f>IF(ISERROR(VLOOKUP(A739,'Export-tarif-cov-oct-20'!$A:$D,4,0)),"",VLOOKUP(A739,'Export-tarif-cov-oct-20'!$A:$D,4,0))</f>
        <v>18.38</v>
      </c>
      <c r="G739" s="2">
        <f t="shared" si="23"/>
        <v>4.6000000000000014</v>
      </c>
      <c r="H739" s="3">
        <f t="shared" si="24"/>
        <v>0.20017406440382948</v>
      </c>
      <c r="I739" t="str">
        <f>IF(ISERROR(VLOOKUP(A739,Veille!$A:$J,6,0)),"",VLOOKUP(A739,Veille!$A:$J,6,0))</f>
        <v/>
      </c>
      <c r="J739" t="str">
        <f>IF(ISERROR(VLOOKUP(A739,Veille!$A:$J,7,0)),"",(VLOOKUP(A739,Veille!$A:$J,7,0)))</f>
        <v/>
      </c>
      <c r="K739" t="str">
        <f>IF(ISERROR(VLOOKUP(A739,Veille!$A:$J,9,0)),"",VLOOKUP(A739,Veille!$A:$J,9,0))</f>
        <v/>
      </c>
      <c r="L739" t="str">
        <f>IF(ISERROR(VLOOKUP(A739,Veille!$A:$J,10,0)),"",VLOOKUP(A739,Veille!$A:$J,10,0))</f>
        <v/>
      </c>
    </row>
    <row r="740" spans="1:12" x14ac:dyDescent="0.25">
      <c r="A740">
        <v>12626</v>
      </c>
      <c r="B740" t="s">
        <v>548</v>
      </c>
      <c r="C740" t="s">
        <v>589</v>
      </c>
      <c r="D740" s="1">
        <v>41.31</v>
      </c>
      <c r="E740" s="1">
        <v>49.58</v>
      </c>
      <c r="F740" s="2">
        <f>IF(ISERROR(VLOOKUP(A740,'Export-tarif-cov-oct-20'!$A:$D,4,0)),"",VLOOKUP(A740,'Export-tarif-cov-oct-20'!$A:$D,4,0))</f>
        <v>33.049999999999997</v>
      </c>
      <c r="G740" s="2">
        <f t="shared" si="23"/>
        <v>8.2600000000000051</v>
      </c>
      <c r="H740" s="3">
        <f t="shared" si="24"/>
        <v>0.19995158557250073</v>
      </c>
      <c r="I740" t="str">
        <f>IF(ISERROR(VLOOKUP(A740,Veille!$A:$J,6,0)),"",VLOOKUP(A740,Veille!$A:$J,6,0))</f>
        <v/>
      </c>
      <c r="J740" t="str">
        <f>IF(ISERROR(VLOOKUP(A740,Veille!$A:$J,7,0)),"",(VLOOKUP(A740,Veille!$A:$J,7,0)))</f>
        <v/>
      </c>
      <c r="K740" t="str">
        <f>IF(ISERROR(VLOOKUP(A740,Veille!$A:$J,9,0)),"",VLOOKUP(A740,Veille!$A:$J,9,0))</f>
        <v/>
      </c>
      <c r="L740" t="str">
        <f>IF(ISERROR(VLOOKUP(A740,Veille!$A:$J,10,0)),"",VLOOKUP(A740,Veille!$A:$J,10,0))</f>
        <v/>
      </c>
    </row>
    <row r="741" spans="1:12" x14ac:dyDescent="0.25">
      <c r="A741">
        <v>12628</v>
      </c>
      <c r="B741" t="s">
        <v>548</v>
      </c>
      <c r="C741" t="s">
        <v>590</v>
      </c>
      <c r="D741" s="1">
        <v>6.16</v>
      </c>
      <c r="E741" s="1">
        <v>7.4</v>
      </c>
      <c r="F741" s="2">
        <f>IF(ISERROR(VLOOKUP(A741,'Export-tarif-cov-oct-20'!$A:$D,4,0)),"",VLOOKUP(A741,'Export-tarif-cov-oct-20'!$A:$D,4,0))</f>
        <v>4.93</v>
      </c>
      <c r="G741" s="2">
        <f t="shared" si="23"/>
        <v>1.2300000000000004</v>
      </c>
      <c r="H741" s="3">
        <f t="shared" si="24"/>
        <v>0.19967532467532473</v>
      </c>
      <c r="I741" t="str">
        <f>IF(ISERROR(VLOOKUP(A741,Veille!$A:$J,6,0)),"",VLOOKUP(A741,Veille!$A:$J,6,0))</f>
        <v/>
      </c>
      <c r="J741" t="str">
        <f>IF(ISERROR(VLOOKUP(A741,Veille!$A:$J,7,0)),"",(VLOOKUP(A741,Veille!$A:$J,7,0)))</f>
        <v/>
      </c>
      <c r="K741" t="str">
        <f>IF(ISERROR(VLOOKUP(A741,Veille!$A:$J,9,0)),"",VLOOKUP(A741,Veille!$A:$J,9,0))</f>
        <v/>
      </c>
      <c r="L741" t="str">
        <f>IF(ISERROR(VLOOKUP(A741,Veille!$A:$J,10,0)),"",VLOOKUP(A741,Veille!$A:$J,10,0))</f>
        <v/>
      </c>
    </row>
    <row r="742" spans="1:12" x14ac:dyDescent="0.25">
      <c r="A742">
        <v>12630</v>
      </c>
      <c r="B742" t="s">
        <v>548</v>
      </c>
      <c r="C742" t="s">
        <v>591</v>
      </c>
      <c r="D742" s="1">
        <v>22.98</v>
      </c>
      <c r="E742" s="1">
        <v>27.57</v>
      </c>
      <c r="F742" s="2">
        <f>IF(ISERROR(VLOOKUP(A742,'Export-tarif-cov-oct-20'!$A:$D,4,0)),"",VLOOKUP(A742,'Export-tarif-cov-oct-20'!$A:$D,4,0))</f>
        <v>18.38</v>
      </c>
      <c r="G742" s="2">
        <f t="shared" si="23"/>
        <v>4.6000000000000014</v>
      </c>
      <c r="H742" s="3">
        <f t="shared" si="24"/>
        <v>0.20017406440382948</v>
      </c>
      <c r="I742" t="str">
        <f>IF(ISERROR(VLOOKUP(A742,Veille!$A:$J,6,0)),"",VLOOKUP(A742,Veille!$A:$J,6,0))</f>
        <v/>
      </c>
      <c r="J742" t="str">
        <f>IF(ISERROR(VLOOKUP(A742,Veille!$A:$J,7,0)),"",(VLOOKUP(A742,Veille!$A:$J,7,0)))</f>
        <v/>
      </c>
      <c r="K742" t="str">
        <f>IF(ISERROR(VLOOKUP(A742,Veille!$A:$J,9,0)),"",VLOOKUP(A742,Veille!$A:$J,9,0))</f>
        <v/>
      </c>
      <c r="L742" t="str">
        <f>IF(ISERROR(VLOOKUP(A742,Veille!$A:$J,10,0)),"",VLOOKUP(A742,Veille!$A:$J,10,0))</f>
        <v/>
      </c>
    </row>
    <row r="743" spans="1:12" x14ac:dyDescent="0.25">
      <c r="A743">
        <v>12629</v>
      </c>
      <c r="B743" t="s">
        <v>548</v>
      </c>
      <c r="C743" t="s">
        <v>592</v>
      </c>
      <c r="D743" s="1">
        <v>41.31</v>
      </c>
      <c r="E743" s="1">
        <v>49.58</v>
      </c>
      <c r="F743" s="2">
        <f>IF(ISERROR(VLOOKUP(A743,'Export-tarif-cov-oct-20'!$A:$D,4,0)),"",VLOOKUP(A743,'Export-tarif-cov-oct-20'!$A:$D,4,0))</f>
        <v>33.049999999999997</v>
      </c>
      <c r="G743" s="2">
        <f t="shared" si="23"/>
        <v>8.2600000000000051</v>
      </c>
      <c r="H743" s="3">
        <f t="shared" si="24"/>
        <v>0.19995158557250073</v>
      </c>
      <c r="I743" t="str">
        <f>IF(ISERROR(VLOOKUP(A743,Veille!$A:$J,6,0)),"",VLOOKUP(A743,Veille!$A:$J,6,0))</f>
        <v/>
      </c>
      <c r="J743" t="str">
        <f>IF(ISERROR(VLOOKUP(A743,Veille!$A:$J,7,0)),"",(VLOOKUP(A743,Veille!$A:$J,7,0)))</f>
        <v/>
      </c>
      <c r="K743" t="str">
        <f>IF(ISERROR(VLOOKUP(A743,Veille!$A:$J,9,0)),"",VLOOKUP(A743,Veille!$A:$J,9,0))</f>
        <v/>
      </c>
      <c r="L743" t="str">
        <f>IF(ISERROR(VLOOKUP(A743,Veille!$A:$J,10,0)),"",VLOOKUP(A743,Veille!$A:$J,10,0))</f>
        <v/>
      </c>
    </row>
    <row r="744" spans="1:12" x14ac:dyDescent="0.25">
      <c r="A744">
        <v>12631</v>
      </c>
      <c r="B744" t="s">
        <v>548</v>
      </c>
      <c r="C744" t="s">
        <v>593</v>
      </c>
      <c r="D744" s="1">
        <v>6.16</v>
      </c>
      <c r="E744" s="1">
        <v>7.4</v>
      </c>
      <c r="F744" s="2">
        <f>IF(ISERROR(VLOOKUP(A744,'Export-tarif-cov-oct-20'!$A:$D,4,0)),"",VLOOKUP(A744,'Export-tarif-cov-oct-20'!$A:$D,4,0))</f>
        <v>4.93</v>
      </c>
      <c r="G744" s="2">
        <f t="shared" si="23"/>
        <v>1.2300000000000004</v>
      </c>
      <c r="H744" s="3">
        <f t="shared" si="24"/>
        <v>0.19967532467532473</v>
      </c>
      <c r="I744" t="str">
        <f>IF(ISERROR(VLOOKUP(A744,Veille!$A:$J,6,0)),"",VLOOKUP(A744,Veille!$A:$J,6,0))</f>
        <v/>
      </c>
      <c r="J744" t="str">
        <f>IF(ISERROR(VLOOKUP(A744,Veille!$A:$J,7,0)),"",(VLOOKUP(A744,Veille!$A:$J,7,0)))</f>
        <v/>
      </c>
      <c r="K744" t="str">
        <f>IF(ISERROR(VLOOKUP(A744,Veille!$A:$J,9,0)),"",VLOOKUP(A744,Veille!$A:$J,9,0))</f>
        <v/>
      </c>
      <c r="L744" t="str">
        <f>IF(ISERROR(VLOOKUP(A744,Veille!$A:$J,10,0)),"",VLOOKUP(A744,Veille!$A:$J,10,0))</f>
        <v/>
      </c>
    </row>
    <row r="745" spans="1:12" x14ac:dyDescent="0.25">
      <c r="A745">
        <v>11892</v>
      </c>
      <c r="B745" t="s">
        <v>548</v>
      </c>
      <c r="C745" t="s">
        <v>594</v>
      </c>
      <c r="D745" s="1">
        <v>11.93</v>
      </c>
      <c r="E745" s="1">
        <v>14.31</v>
      </c>
      <c r="F745" s="2">
        <f>IF(ISERROR(VLOOKUP(A745,'Export-tarif-cov-oct-20'!$A:$D,4,0)),"",VLOOKUP(A745,'Export-tarif-cov-oct-20'!$A:$D,4,0))</f>
        <v>9.5399999999999991</v>
      </c>
      <c r="G745" s="2">
        <f t="shared" si="23"/>
        <v>2.3900000000000006</v>
      </c>
      <c r="H745" s="3">
        <f t="shared" si="24"/>
        <v>0.20033528918692378</v>
      </c>
      <c r="I745" t="str">
        <f>IF(ISERROR(VLOOKUP(A745,Veille!$A:$J,6,0)),"",VLOOKUP(A745,Veille!$A:$J,6,0))</f>
        <v/>
      </c>
      <c r="J745" t="str">
        <f>IF(ISERROR(VLOOKUP(A745,Veille!$A:$J,7,0)),"",(VLOOKUP(A745,Veille!$A:$J,7,0)))</f>
        <v/>
      </c>
      <c r="K745" t="str">
        <f>IF(ISERROR(VLOOKUP(A745,Veille!$A:$J,9,0)),"",VLOOKUP(A745,Veille!$A:$J,9,0))</f>
        <v/>
      </c>
      <c r="L745" t="str">
        <f>IF(ISERROR(VLOOKUP(A745,Veille!$A:$J,10,0)),"",VLOOKUP(A745,Veille!$A:$J,10,0))</f>
        <v/>
      </c>
    </row>
    <row r="746" spans="1:12" x14ac:dyDescent="0.25">
      <c r="A746">
        <v>11910</v>
      </c>
      <c r="B746" t="s">
        <v>548</v>
      </c>
      <c r="C746" t="s">
        <v>595</v>
      </c>
      <c r="D746" s="1">
        <v>6.16</v>
      </c>
      <c r="E746" s="1">
        <v>7.4</v>
      </c>
      <c r="F746" s="2">
        <f>IF(ISERROR(VLOOKUP(A746,'Export-tarif-cov-oct-20'!$A:$D,4,0)),"",VLOOKUP(A746,'Export-tarif-cov-oct-20'!$A:$D,4,0))</f>
        <v>4.93</v>
      </c>
      <c r="G746" s="2">
        <f t="shared" si="23"/>
        <v>1.2300000000000004</v>
      </c>
      <c r="H746" s="3">
        <f t="shared" si="24"/>
        <v>0.19967532467532473</v>
      </c>
      <c r="I746" t="str">
        <f>IF(ISERROR(VLOOKUP(A746,Veille!$A:$J,6,0)),"",VLOOKUP(A746,Veille!$A:$J,6,0))</f>
        <v/>
      </c>
      <c r="J746" t="str">
        <f>IF(ISERROR(VLOOKUP(A746,Veille!$A:$J,7,0)),"",(VLOOKUP(A746,Veille!$A:$J,7,0)))</f>
        <v/>
      </c>
      <c r="K746" t="str">
        <f>IF(ISERROR(VLOOKUP(A746,Veille!$A:$J,9,0)),"",VLOOKUP(A746,Veille!$A:$J,9,0))</f>
        <v/>
      </c>
      <c r="L746" t="str">
        <f>IF(ISERROR(VLOOKUP(A746,Veille!$A:$J,10,0)),"",VLOOKUP(A746,Veille!$A:$J,10,0))</f>
        <v/>
      </c>
    </row>
    <row r="747" spans="1:12" x14ac:dyDescent="0.25">
      <c r="A747">
        <v>11915</v>
      </c>
      <c r="B747" t="s">
        <v>548</v>
      </c>
      <c r="C747" t="s">
        <v>596</v>
      </c>
      <c r="D747" s="1">
        <v>17.2</v>
      </c>
      <c r="E747" s="1">
        <v>20.64</v>
      </c>
      <c r="F747" s="2">
        <f>IF(ISERROR(VLOOKUP(A747,'Export-tarif-cov-oct-20'!$A:$D,4,0)),"",VLOOKUP(A747,'Export-tarif-cov-oct-20'!$A:$D,4,0))</f>
        <v>13.76</v>
      </c>
      <c r="G747" s="2">
        <f t="shared" si="23"/>
        <v>3.4399999999999995</v>
      </c>
      <c r="H747" s="3">
        <f t="shared" si="24"/>
        <v>0.19999999999999998</v>
      </c>
      <c r="I747" t="str">
        <f>IF(ISERROR(VLOOKUP(A747,Veille!$A:$J,6,0)),"",VLOOKUP(A747,Veille!$A:$J,6,0))</f>
        <v/>
      </c>
      <c r="J747" t="str">
        <f>IF(ISERROR(VLOOKUP(A747,Veille!$A:$J,7,0)),"",(VLOOKUP(A747,Veille!$A:$J,7,0)))</f>
        <v/>
      </c>
      <c r="K747" t="str">
        <f>IF(ISERROR(VLOOKUP(A747,Veille!$A:$J,9,0)),"",VLOOKUP(A747,Veille!$A:$J,9,0))</f>
        <v/>
      </c>
      <c r="L747" t="str">
        <f>IF(ISERROR(VLOOKUP(A747,Veille!$A:$J,10,0)),"",VLOOKUP(A747,Veille!$A:$J,10,0))</f>
        <v/>
      </c>
    </row>
    <row r="748" spans="1:12" x14ac:dyDescent="0.25">
      <c r="A748">
        <v>11914</v>
      </c>
      <c r="B748" t="s">
        <v>548</v>
      </c>
      <c r="C748" t="s">
        <v>597</v>
      </c>
      <c r="D748" s="1">
        <v>33.33</v>
      </c>
      <c r="E748" s="1">
        <v>39.99</v>
      </c>
      <c r="F748" s="2">
        <f>IF(ISERROR(VLOOKUP(A748,'Export-tarif-cov-oct-20'!$A:$D,4,0)),"",VLOOKUP(A748,'Export-tarif-cov-oct-20'!$A:$D,4,0))</f>
        <v>26.66</v>
      </c>
      <c r="G748" s="2">
        <f t="shared" si="23"/>
        <v>6.6699999999999982</v>
      </c>
      <c r="H748" s="3">
        <f t="shared" si="24"/>
        <v>0.20012001200120008</v>
      </c>
      <c r="I748" t="str">
        <f>IF(ISERROR(VLOOKUP(A748,Veille!$A:$J,6,0)),"",VLOOKUP(A748,Veille!$A:$J,6,0))</f>
        <v/>
      </c>
      <c r="J748" t="str">
        <f>IF(ISERROR(VLOOKUP(A748,Veille!$A:$J,7,0)),"",(VLOOKUP(A748,Veille!$A:$J,7,0)))</f>
        <v/>
      </c>
      <c r="K748" t="str">
        <f>IF(ISERROR(VLOOKUP(A748,Veille!$A:$J,9,0)),"",VLOOKUP(A748,Veille!$A:$J,9,0))</f>
        <v/>
      </c>
      <c r="L748" t="str">
        <f>IF(ISERROR(VLOOKUP(A748,Veille!$A:$J,10,0)),"",VLOOKUP(A748,Veille!$A:$J,10,0))</f>
        <v/>
      </c>
    </row>
    <row r="749" spans="1:12" x14ac:dyDescent="0.25">
      <c r="A749">
        <v>11913</v>
      </c>
      <c r="B749" t="s">
        <v>548</v>
      </c>
      <c r="C749" t="s">
        <v>598</v>
      </c>
      <c r="D749" s="1">
        <v>54.26</v>
      </c>
      <c r="E749" s="1">
        <v>65.12</v>
      </c>
      <c r="F749" s="2">
        <f>IF(ISERROR(VLOOKUP(A749,'Export-tarif-cov-oct-20'!$A:$D,4,0)),"",VLOOKUP(A749,'Export-tarif-cov-oct-20'!$A:$D,4,0))</f>
        <v>43.41</v>
      </c>
      <c r="G749" s="2">
        <f t="shared" si="23"/>
        <v>10.850000000000001</v>
      </c>
      <c r="H749" s="3">
        <f t="shared" si="24"/>
        <v>0.1999631404349429</v>
      </c>
      <c r="I749" t="str">
        <f>IF(ISERROR(VLOOKUP(A749,Veille!$A:$J,6,0)),"",VLOOKUP(A749,Veille!$A:$J,6,0))</f>
        <v/>
      </c>
      <c r="J749" t="str">
        <f>IF(ISERROR(VLOOKUP(A749,Veille!$A:$J,7,0)),"",(VLOOKUP(A749,Veille!$A:$J,7,0)))</f>
        <v/>
      </c>
      <c r="K749" t="str">
        <f>IF(ISERROR(VLOOKUP(A749,Veille!$A:$J,9,0)),"",VLOOKUP(A749,Veille!$A:$J,9,0))</f>
        <v/>
      </c>
      <c r="L749" t="str">
        <f>IF(ISERROR(VLOOKUP(A749,Veille!$A:$J,10,0)),"",VLOOKUP(A749,Veille!$A:$J,10,0))</f>
        <v/>
      </c>
    </row>
    <row r="750" spans="1:12" x14ac:dyDescent="0.25">
      <c r="A750">
        <v>11429</v>
      </c>
      <c r="B750" t="s">
        <v>548</v>
      </c>
      <c r="C750" t="s">
        <v>976</v>
      </c>
      <c r="D750" s="1">
        <v>12.89</v>
      </c>
      <c r="E750" s="1">
        <v>15.47</v>
      </c>
      <c r="F750" s="2">
        <f>IF(ISERROR(VLOOKUP(A750,'Export-tarif-cov-oct-20'!$A:$D,4,0)),"",VLOOKUP(A750,'Export-tarif-cov-oct-20'!$A:$D,4,0))</f>
        <v>10.31</v>
      </c>
      <c r="G750" s="2">
        <f t="shared" si="23"/>
        <v>2.58</v>
      </c>
      <c r="H750" s="3">
        <f t="shared" si="24"/>
        <v>0.20015515903801395</v>
      </c>
      <c r="I750" t="str">
        <f>IF(ISERROR(VLOOKUP(A750,Veille!$A:$J,6,0)),"",VLOOKUP(A750,Veille!$A:$J,6,0))</f>
        <v/>
      </c>
      <c r="J750" t="str">
        <f>IF(ISERROR(VLOOKUP(A750,Veille!$A:$J,7,0)),"",(VLOOKUP(A750,Veille!$A:$J,7,0)))</f>
        <v/>
      </c>
      <c r="K750" t="str">
        <f>IF(ISERROR(VLOOKUP(A750,Veille!$A:$J,9,0)),"",VLOOKUP(A750,Veille!$A:$J,9,0))</f>
        <v/>
      </c>
      <c r="L750" t="str">
        <f>IF(ISERROR(VLOOKUP(A750,Veille!$A:$J,10,0)),"",VLOOKUP(A750,Veille!$A:$J,10,0))</f>
        <v/>
      </c>
    </row>
    <row r="751" spans="1:12" x14ac:dyDescent="0.25">
      <c r="A751">
        <v>11433</v>
      </c>
      <c r="B751" t="s">
        <v>548</v>
      </c>
      <c r="C751" t="s">
        <v>599</v>
      </c>
      <c r="D751" s="1">
        <v>19.190000000000001</v>
      </c>
      <c r="E751" s="1">
        <v>23.03</v>
      </c>
      <c r="F751" s="2">
        <f>IF(ISERROR(VLOOKUP(A751,'Export-tarif-cov-oct-20'!$A:$D,4,0)),"",VLOOKUP(A751,'Export-tarif-cov-oct-20'!$A:$D,4,0))</f>
        <v>15.35</v>
      </c>
      <c r="G751" s="2">
        <f t="shared" si="23"/>
        <v>3.8400000000000016</v>
      </c>
      <c r="H751" s="3">
        <f t="shared" si="24"/>
        <v>0.20010422094841071</v>
      </c>
      <c r="I751" t="str">
        <f>IF(ISERROR(VLOOKUP(A751,Veille!$A:$J,6,0)),"",VLOOKUP(A751,Veille!$A:$J,6,0))</f>
        <v/>
      </c>
      <c r="J751" t="str">
        <f>IF(ISERROR(VLOOKUP(A751,Veille!$A:$J,7,0)),"",(VLOOKUP(A751,Veille!$A:$J,7,0)))</f>
        <v/>
      </c>
      <c r="K751" t="str">
        <f>IF(ISERROR(VLOOKUP(A751,Veille!$A:$J,9,0)),"",VLOOKUP(A751,Veille!$A:$J,9,0))</f>
        <v/>
      </c>
      <c r="L751" t="str">
        <f>IF(ISERROR(VLOOKUP(A751,Veille!$A:$J,10,0)),"",VLOOKUP(A751,Veille!$A:$J,10,0))</f>
        <v/>
      </c>
    </row>
    <row r="752" spans="1:12" x14ac:dyDescent="0.25">
      <c r="A752">
        <v>11432</v>
      </c>
      <c r="B752" t="s">
        <v>548</v>
      </c>
      <c r="C752" t="s">
        <v>600</v>
      </c>
      <c r="D752" s="1">
        <v>37.549999999999997</v>
      </c>
      <c r="E752" s="1">
        <v>45.06</v>
      </c>
      <c r="F752" s="2">
        <f>IF(ISERROR(VLOOKUP(A752,'Export-tarif-cov-oct-20'!$A:$D,4,0)),"",VLOOKUP(A752,'Export-tarif-cov-oct-20'!$A:$D,4,0))</f>
        <v>30.04</v>
      </c>
      <c r="G752" s="2">
        <f t="shared" si="23"/>
        <v>7.509999999999998</v>
      </c>
      <c r="H752" s="3">
        <f t="shared" si="24"/>
        <v>0.19999999999999996</v>
      </c>
      <c r="I752" t="str">
        <f>IF(ISERROR(VLOOKUP(A752,Veille!$A:$J,6,0)),"",VLOOKUP(A752,Veille!$A:$J,6,0))</f>
        <v/>
      </c>
      <c r="J752" t="str">
        <f>IF(ISERROR(VLOOKUP(A752,Veille!$A:$J,7,0)),"",(VLOOKUP(A752,Veille!$A:$J,7,0)))</f>
        <v/>
      </c>
      <c r="K752" t="str">
        <f>IF(ISERROR(VLOOKUP(A752,Veille!$A:$J,9,0)),"",VLOOKUP(A752,Veille!$A:$J,9,0))</f>
        <v/>
      </c>
      <c r="L752" t="str">
        <f>IF(ISERROR(VLOOKUP(A752,Veille!$A:$J,10,0)),"",VLOOKUP(A752,Veille!$A:$J,10,0))</f>
        <v/>
      </c>
    </row>
    <row r="753" spans="1:12" x14ac:dyDescent="0.25">
      <c r="A753">
        <v>11434</v>
      </c>
      <c r="B753" t="s">
        <v>548</v>
      </c>
      <c r="C753" t="s">
        <v>601</v>
      </c>
      <c r="D753" s="1">
        <v>6.45</v>
      </c>
      <c r="E753" s="1">
        <v>7.74</v>
      </c>
      <c r="F753" s="2">
        <f>IF(ISERROR(VLOOKUP(A753,'Export-tarif-cov-oct-20'!$A:$D,4,0)),"",VLOOKUP(A753,'Export-tarif-cov-oct-20'!$A:$D,4,0))</f>
        <v>5.16</v>
      </c>
      <c r="G753" s="2">
        <f t="shared" si="23"/>
        <v>1.29</v>
      </c>
      <c r="H753" s="3">
        <f t="shared" si="24"/>
        <v>0.2</v>
      </c>
      <c r="I753" t="str">
        <f>IF(ISERROR(VLOOKUP(A753,Veille!$A:$J,6,0)),"",VLOOKUP(A753,Veille!$A:$J,6,0))</f>
        <v/>
      </c>
      <c r="J753" t="str">
        <f>IF(ISERROR(VLOOKUP(A753,Veille!$A:$J,7,0)),"",(VLOOKUP(A753,Veille!$A:$J,7,0)))</f>
        <v/>
      </c>
      <c r="K753" t="str">
        <f>IF(ISERROR(VLOOKUP(A753,Veille!$A:$J,9,0)),"",VLOOKUP(A753,Veille!$A:$J,9,0))</f>
        <v/>
      </c>
      <c r="L753" t="str">
        <f>IF(ISERROR(VLOOKUP(A753,Veille!$A:$J,10,0)),"",VLOOKUP(A753,Veille!$A:$J,10,0))</f>
        <v/>
      </c>
    </row>
    <row r="754" spans="1:12" x14ac:dyDescent="0.25">
      <c r="A754">
        <v>11440</v>
      </c>
      <c r="B754" t="s">
        <v>548</v>
      </c>
      <c r="C754" t="s">
        <v>977</v>
      </c>
      <c r="D754" s="1">
        <v>12.81</v>
      </c>
      <c r="E754" s="1">
        <v>15.38</v>
      </c>
      <c r="F754" s="2">
        <f>IF(ISERROR(VLOOKUP(A754,'Export-tarif-cov-oct-20'!$A:$D,4,0)),"",VLOOKUP(A754,'Export-tarif-cov-oct-20'!$A:$D,4,0))</f>
        <v>10.25</v>
      </c>
      <c r="G754" s="2">
        <f t="shared" si="23"/>
        <v>2.5600000000000005</v>
      </c>
      <c r="H754" s="3">
        <f t="shared" si="24"/>
        <v>0.19984387197501954</v>
      </c>
      <c r="I754" t="str">
        <f>IF(ISERROR(VLOOKUP(A754,Veille!$A:$J,6,0)),"",VLOOKUP(A754,Veille!$A:$J,6,0))</f>
        <v/>
      </c>
      <c r="J754" t="str">
        <f>IF(ISERROR(VLOOKUP(A754,Veille!$A:$J,7,0)),"",(VLOOKUP(A754,Veille!$A:$J,7,0)))</f>
        <v/>
      </c>
      <c r="K754" t="str">
        <f>IF(ISERROR(VLOOKUP(A754,Veille!$A:$J,9,0)),"",VLOOKUP(A754,Veille!$A:$J,9,0))</f>
        <v/>
      </c>
      <c r="L754" t="str">
        <f>IF(ISERROR(VLOOKUP(A754,Veille!$A:$J,10,0)),"",VLOOKUP(A754,Veille!$A:$J,10,0))</f>
        <v/>
      </c>
    </row>
    <row r="755" spans="1:12" x14ac:dyDescent="0.25">
      <c r="A755">
        <v>10948</v>
      </c>
      <c r="B755" t="s">
        <v>548</v>
      </c>
      <c r="C755" t="s">
        <v>602</v>
      </c>
      <c r="D755" s="1">
        <v>16.36</v>
      </c>
      <c r="E755" s="1">
        <v>19.64</v>
      </c>
      <c r="F755" s="2">
        <f>IF(ISERROR(VLOOKUP(A755,'Export-tarif-cov-oct-20'!$A:$D,4,0)),"",VLOOKUP(A755,'Export-tarif-cov-oct-20'!$A:$D,4,0))</f>
        <v>13.09</v>
      </c>
      <c r="G755" s="2">
        <f t="shared" si="23"/>
        <v>3.2699999999999996</v>
      </c>
      <c r="H755" s="3">
        <f t="shared" si="24"/>
        <v>0.19987775061124693</v>
      </c>
      <c r="I755" t="str">
        <f>IF(ISERROR(VLOOKUP(A755,Veille!$A:$J,6,0)),"",VLOOKUP(A755,Veille!$A:$J,6,0))</f>
        <v/>
      </c>
      <c r="J755" t="str">
        <f>IF(ISERROR(VLOOKUP(A755,Veille!$A:$J,7,0)),"",(VLOOKUP(A755,Veille!$A:$J,7,0)))</f>
        <v/>
      </c>
      <c r="K755" t="str">
        <f>IF(ISERROR(VLOOKUP(A755,Veille!$A:$J,9,0)),"",VLOOKUP(A755,Veille!$A:$J,9,0))</f>
        <v/>
      </c>
      <c r="L755" t="str">
        <f>IF(ISERROR(VLOOKUP(A755,Veille!$A:$J,10,0)),"",VLOOKUP(A755,Veille!$A:$J,10,0))</f>
        <v/>
      </c>
    </row>
    <row r="756" spans="1:12" x14ac:dyDescent="0.25">
      <c r="A756">
        <v>10947</v>
      </c>
      <c r="B756" t="s">
        <v>548</v>
      </c>
      <c r="C756" t="s">
        <v>603</v>
      </c>
      <c r="D756" s="1">
        <v>32.21</v>
      </c>
      <c r="E756" s="1">
        <v>38.659999999999997</v>
      </c>
      <c r="F756" s="2">
        <f>IF(ISERROR(VLOOKUP(A756,'Export-tarif-cov-oct-20'!$A:$D,4,0)),"",VLOOKUP(A756,'Export-tarif-cov-oct-20'!$A:$D,4,0))</f>
        <v>25.77</v>
      </c>
      <c r="G756" s="2">
        <f t="shared" si="23"/>
        <v>6.4400000000000013</v>
      </c>
      <c r="H756" s="3">
        <f t="shared" si="24"/>
        <v>0.19993790748214843</v>
      </c>
      <c r="I756" t="str">
        <f>IF(ISERROR(VLOOKUP(A756,Veille!$A:$J,6,0)),"",VLOOKUP(A756,Veille!$A:$J,6,0))</f>
        <v/>
      </c>
      <c r="J756" t="str">
        <f>IF(ISERROR(VLOOKUP(A756,Veille!$A:$J,7,0)),"",(VLOOKUP(A756,Veille!$A:$J,7,0)))</f>
        <v/>
      </c>
      <c r="K756" t="str">
        <f>IF(ISERROR(VLOOKUP(A756,Veille!$A:$J,9,0)),"",VLOOKUP(A756,Veille!$A:$J,9,0))</f>
        <v/>
      </c>
      <c r="L756" t="str">
        <f>IF(ISERROR(VLOOKUP(A756,Veille!$A:$J,10,0)),"",VLOOKUP(A756,Veille!$A:$J,10,0))</f>
        <v/>
      </c>
    </row>
    <row r="757" spans="1:12" x14ac:dyDescent="0.25">
      <c r="A757">
        <v>10958</v>
      </c>
      <c r="B757" t="s">
        <v>548</v>
      </c>
      <c r="C757" t="s">
        <v>604</v>
      </c>
      <c r="D757" s="1">
        <v>6.05</v>
      </c>
      <c r="E757" s="1">
        <v>7.26</v>
      </c>
      <c r="F757" s="2">
        <f>IF(ISERROR(VLOOKUP(A757,'Export-tarif-cov-oct-20'!$A:$D,4,0)),"",VLOOKUP(A757,'Export-tarif-cov-oct-20'!$A:$D,4,0))</f>
        <v>4.84</v>
      </c>
      <c r="G757" s="2">
        <f t="shared" si="23"/>
        <v>1.21</v>
      </c>
      <c r="H757" s="3">
        <f t="shared" si="24"/>
        <v>0.2</v>
      </c>
      <c r="I757" t="str">
        <f>IF(ISERROR(VLOOKUP(A757,Veille!$A:$J,6,0)),"",VLOOKUP(A757,Veille!$A:$J,6,0))</f>
        <v/>
      </c>
      <c r="J757" t="str">
        <f>IF(ISERROR(VLOOKUP(A757,Veille!$A:$J,7,0)),"",(VLOOKUP(A757,Veille!$A:$J,7,0)))</f>
        <v/>
      </c>
      <c r="K757" t="str">
        <f>IF(ISERROR(VLOOKUP(A757,Veille!$A:$J,9,0)),"",VLOOKUP(A757,Veille!$A:$J,9,0))</f>
        <v/>
      </c>
      <c r="L757" t="str">
        <f>IF(ISERROR(VLOOKUP(A757,Veille!$A:$J,10,0)),"",VLOOKUP(A757,Veille!$A:$J,10,0))</f>
        <v/>
      </c>
    </row>
    <row r="758" spans="1:12" x14ac:dyDescent="0.25">
      <c r="A758">
        <v>10943</v>
      </c>
      <c r="B758" t="s">
        <v>548</v>
      </c>
      <c r="C758" t="s">
        <v>605</v>
      </c>
      <c r="D758" s="1">
        <v>60.89</v>
      </c>
      <c r="E758" s="1">
        <v>73.069999999999993</v>
      </c>
      <c r="F758" s="2">
        <f>IF(ISERROR(VLOOKUP(A758,'Export-tarif-cov-oct-20'!$A:$D,4,0)),"",VLOOKUP(A758,'Export-tarif-cov-oct-20'!$A:$D,4,0))</f>
        <v>48.71</v>
      </c>
      <c r="G758" s="2">
        <f t="shared" si="23"/>
        <v>12.18</v>
      </c>
      <c r="H758" s="3">
        <f t="shared" si="24"/>
        <v>0.20003284611594679</v>
      </c>
      <c r="I758" t="str">
        <f>IF(ISERROR(VLOOKUP(A758,Veille!$A:$J,6,0)),"",VLOOKUP(A758,Veille!$A:$J,6,0))</f>
        <v/>
      </c>
      <c r="J758" t="str">
        <f>IF(ISERROR(VLOOKUP(A758,Veille!$A:$J,7,0)),"",(VLOOKUP(A758,Veille!$A:$J,7,0)))</f>
        <v/>
      </c>
      <c r="K758" t="str">
        <f>IF(ISERROR(VLOOKUP(A758,Veille!$A:$J,9,0)),"",VLOOKUP(A758,Veille!$A:$J,9,0))</f>
        <v/>
      </c>
      <c r="L758" t="str">
        <f>IF(ISERROR(VLOOKUP(A758,Veille!$A:$J,10,0)),"",VLOOKUP(A758,Veille!$A:$J,10,0))</f>
        <v/>
      </c>
    </row>
    <row r="759" spans="1:12" x14ac:dyDescent="0.25">
      <c r="A759">
        <v>10944</v>
      </c>
      <c r="B759" t="s">
        <v>548</v>
      </c>
      <c r="C759" t="s">
        <v>606</v>
      </c>
      <c r="D759" s="1">
        <v>66.430000000000007</v>
      </c>
      <c r="E759" s="1">
        <v>79.709999999999994</v>
      </c>
      <c r="F759" s="2">
        <f>IF(ISERROR(VLOOKUP(A759,'Export-tarif-cov-oct-20'!$A:$D,4,0)),"",VLOOKUP(A759,'Export-tarif-cov-oct-20'!$A:$D,4,0))</f>
        <v>53.14</v>
      </c>
      <c r="G759" s="2">
        <f t="shared" si="23"/>
        <v>13.290000000000006</v>
      </c>
      <c r="H759" s="3">
        <f t="shared" si="24"/>
        <v>0.20006021375884397</v>
      </c>
      <c r="I759" t="str">
        <f>IF(ISERROR(VLOOKUP(A759,Veille!$A:$J,6,0)),"",VLOOKUP(A759,Veille!$A:$J,6,0))</f>
        <v/>
      </c>
      <c r="J759" t="str">
        <f>IF(ISERROR(VLOOKUP(A759,Veille!$A:$J,7,0)),"",(VLOOKUP(A759,Veille!$A:$J,7,0)))</f>
        <v/>
      </c>
      <c r="K759" t="str">
        <f>IF(ISERROR(VLOOKUP(A759,Veille!$A:$J,9,0)),"",VLOOKUP(A759,Veille!$A:$J,9,0))</f>
        <v/>
      </c>
      <c r="L759" t="str">
        <f>IF(ISERROR(VLOOKUP(A759,Veille!$A:$J,10,0)),"",VLOOKUP(A759,Veille!$A:$J,10,0))</f>
        <v/>
      </c>
    </row>
    <row r="760" spans="1:12" x14ac:dyDescent="0.25">
      <c r="A760">
        <v>10956</v>
      </c>
      <c r="B760" t="s">
        <v>548</v>
      </c>
      <c r="C760" t="s">
        <v>978</v>
      </c>
      <c r="D760" s="1">
        <v>12.85</v>
      </c>
      <c r="E760" s="1">
        <v>15.42</v>
      </c>
      <c r="F760" s="2">
        <f>IF(ISERROR(VLOOKUP(A760,'Export-tarif-cov-oct-20'!$A:$D,4,0)),"",VLOOKUP(A760,'Export-tarif-cov-oct-20'!$A:$D,4,0))</f>
        <v>10.28</v>
      </c>
      <c r="G760" s="2">
        <f t="shared" si="23"/>
        <v>2.5700000000000003</v>
      </c>
      <c r="H760" s="3">
        <f t="shared" si="24"/>
        <v>0.20000000000000004</v>
      </c>
      <c r="I760" t="str">
        <f>IF(ISERROR(VLOOKUP(A760,Veille!$A:$J,6,0)),"",VLOOKUP(A760,Veille!$A:$J,6,0))</f>
        <v/>
      </c>
      <c r="J760" t="str">
        <f>IF(ISERROR(VLOOKUP(A760,Veille!$A:$J,7,0)),"",(VLOOKUP(A760,Veille!$A:$J,7,0)))</f>
        <v/>
      </c>
      <c r="K760" t="str">
        <f>IF(ISERROR(VLOOKUP(A760,Veille!$A:$J,9,0)),"",VLOOKUP(A760,Veille!$A:$J,9,0))</f>
        <v/>
      </c>
      <c r="L760" t="str">
        <f>IF(ISERROR(VLOOKUP(A760,Veille!$A:$J,10,0)),"",VLOOKUP(A760,Veille!$A:$J,10,0))</f>
        <v/>
      </c>
    </row>
    <row r="761" spans="1:12" x14ac:dyDescent="0.25">
      <c r="A761">
        <v>10957</v>
      </c>
      <c r="B761" t="s">
        <v>548</v>
      </c>
      <c r="C761" t="s">
        <v>607</v>
      </c>
      <c r="D761" s="1">
        <v>15.89</v>
      </c>
      <c r="E761" s="1">
        <v>19.07</v>
      </c>
      <c r="F761" s="2">
        <f>IF(ISERROR(VLOOKUP(A761,'Export-tarif-cov-oct-20'!$A:$D,4,0)),"",VLOOKUP(A761,'Export-tarif-cov-oct-20'!$A:$D,4,0))</f>
        <v>12.71</v>
      </c>
      <c r="G761" s="2">
        <f t="shared" si="23"/>
        <v>3.1799999999999997</v>
      </c>
      <c r="H761" s="3">
        <f t="shared" si="24"/>
        <v>0.20012586532410317</v>
      </c>
      <c r="I761" t="str">
        <f>IF(ISERROR(VLOOKUP(A761,Veille!$A:$J,6,0)),"",VLOOKUP(A761,Veille!$A:$J,6,0))</f>
        <v/>
      </c>
      <c r="J761" t="str">
        <f>IF(ISERROR(VLOOKUP(A761,Veille!$A:$J,7,0)),"",(VLOOKUP(A761,Veille!$A:$J,7,0)))</f>
        <v/>
      </c>
      <c r="K761" t="str">
        <f>IF(ISERROR(VLOOKUP(A761,Veille!$A:$J,9,0)),"",VLOOKUP(A761,Veille!$A:$J,9,0))</f>
        <v/>
      </c>
      <c r="L761" t="str">
        <f>IF(ISERROR(VLOOKUP(A761,Veille!$A:$J,10,0)),"",VLOOKUP(A761,Veille!$A:$J,10,0))</f>
        <v/>
      </c>
    </row>
    <row r="762" spans="1:12" x14ac:dyDescent="0.25">
      <c r="A762">
        <v>10953</v>
      </c>
      <c r="B762" t="s">
        <v>548</v>
      </c>
      <c r="C762" t="s">
        <v>608</v>
      </c>
      <c r="D762" s="1">
        <v>31.24</v>
      </c>
      <c r="E762" s="1">
        <v>37.49</v>
      </c>
      <c r="F762" s="2">
        <f>IF(ISERROR(VLOOKUP(A762,'Export-tarif-cov-oct-20'!$A:$D,4,0)),"",VLOOKUP(A762,'Export-tarif-cov-oct-20'!$A:$D,4,0))</f>
        <v>24.99</v>
      </c>
      <c r="G762" s="2">
        <f t="shared" si="23"/>
        <v>6.25</v>
      </c>
      <c r="H762" s="3">
        <f t="shared" si="24"/>
        <v>0.20006402048655572</v>
      </c>
      <c r="I762" t="str">
        <f>IF(ISERROR(VLOOKUP(A762,Veille!$A:$J,6,0)),"",VLOOKUP(A762,Veille!$A:$J,6,0))</f>
        <v/>
      </c>
      <c r="J762" t="str">
        <f>IF(ISERROR(VLOOKUP(A762,Veille!$A:$J,7,0)),"",(VLOOKUP(A762,Veille!$A:$J,7,0)))</f>
        <v/>
      </c>
      <c r="K762" t="str">
        <f>IF(ISERROR(VLOOKUP(A762,Veille!$A:$J,9,0)),"",VLOOKUP(A762,Veille!$A:$J,9,0))</f>
        <v/>
      </c>
      <c r="L762" t="str">
        <f>IF(ISERROR(VLOOKUP(A762,Veille!$A:$J,10,0)),"",VLOOKUP(A762,Veille!$A:$J,10,0))</f>
        <v/>
      </c>
    </row>
    <row r="763" spans="1:12" x14ac:dyDescent="0.25">
      <c r="A763">
        <v>10952</v>
      </c>
      <c r="B763" t="s">
        <v>548</v>
      </c>
      <c r="C763" t="s">
        <v>609</v>
      </c>
      <c r="D763" s="1">
        <v>60.63</v>
      </c>
      <c r="E763" s="1">
        <v>72.75</v>
      </c>
      <c r="F763" s="2">
        <f>IF(ISERROR(VLOOKUP(A763,'Export-tarif-cov-oct-20'!$A:$D,4,0)),"",VLOOKUP(A763,'Export-tarif-cov-oct-20'!$A:$D,4,0))</f>
        <v>48.5</v>
      </c>
      <c r="G763" s="2">
        <f t="shared" si="23"/>
        <v>12.130000000000003</v>
      </c>
      <c r="H763" s="3">
        <f t="shared" si="24"/>
        <v>0.20006597394029363</v>
      </c>
      <c r="I763" t="str">
        <f>IF(ISERROR(VLOOKUP(A763,Veille!$A:$J,6,0)),"",VLOOKUP(A763,Veille!$A:$J,6,0))</f>
        <v/>
      </c>
      <c r="J763" t="str">
        <f>IF(ISERROR(VLOOKUP(A763,Veille!$A:$J,7,0)),"",(VLOOKUP(A763,Veille!$A:$J,7,0)))</f>
        <v/>
      </c>
      <c r="K763" t="str">
        <f>IF(ISERROR(VLOOKUP(A763,Veille!$A:$J,9,0)),"",VLOOKUP(A763,Veille!$A:$J,9,0))</f>
        <v/>
      </c>
      <c r="L763" t="str">
        <f>IF(ISERROR(VLOOKUP(A763,Veille!$A:$J,10,0)),"",VLOOKUP(A763,Veille!$A:$J,10,0))</f>
        <v/>
      </c>
    </row>
    <row r="764" spans="1:12" x14ac:dyDescent="0.25">
      <c r="A764">
        <v>10949</v>
      </c>
      <c r="B764" t="s">
        <v>548</v>
      </c>
      <c r="C764" t="s">
        <v>610</v>
      </c>
      <c r="D764" s="1">
        <v>66.11</v>
      </c>
      <c r="E764" s="1">
        <v>79.34</v>
      </c>
      <c r="F764" s="2">
        <f>IF(ISERROR(VLOOKUP(A764,'Export-tarif-cov-oct-20'!$A:$D,4,0)),"",VLOOKUP(A764,'Export-tarif-cov-oct-20'!$A:$D,4,0))</f>
        <v>52.89</v>
      </c>
      <c r="G764" s="2">
        <f t="shared" si="23"/>
        <v>13.219999999999999</v>
      </c>
      <c r="H764" s="3">
        <f t="shared" si="24"/>
        <v>0.19996974739071244</v>
      </c>
      <c r="I764" t="str">
        <f>IF(ISERROR(VLOOKUP(A764,Veille!$A:$J,6,0)),"",VLOOKUP(A764,Veille!$A:$J,6,0))</f>
        <v/>
      </c>
      <c r="J764" t="str">
        <f>IF(ISERROR(VLOOKUP(A764,Veille!$A:$J,7,0)),"",(VLOOKUP(A764,Veille!$A:$J,7,0)))</f>
        <v/>
      </c>
      <c r="K764" t="str">
        <f>IF(ISERROR(VLOOKUP(A764,Veille!$A:$J,9,0)),"",VLOOKUP(A764,Veille!$A:$J,9,0))</f>
        <v/>
      </c>
      <c r="L764" t="str">
        <f>IF(ISERROR(VLOOKUP(A764,Veille!$A:$J,10,0)),"",VLOOKUP(A764,Veille!$A:$J,10,0))</f>
        <v/>
      </c>
    </row>
    <row r="765" spans="1:12" x14ac:dyDescent="0.25">
      <c r="A765">
        <v>10955</v>
      </c>
      <c r="B765" t="s">
        <v>548</v>
      </c>
      <c r="C765" t="s">
        <v>979</v>
      </c>
      <c r="D765" s="1">
        <v>12.85</v>
      </c>
      <c r="E765" s="1">
        <v>15.42</v>
      </c>
      <c r="F765" s="2">
        <f>IF(ISERROR(VLOOKUP(A765,'Export-tarif-cov-oct-20'!$A:$D,4,0)),"",VLOOKUP(A765,'Export-tarif-cov-oct-20'!$A:$D,4,0))</f>
        <v>10.28</v>
      </c>
      <c r="G765" s="2">
        <f t="shared" si="23"/>
        <v>2.5700000000000003</v>
      </c>
      <c r="H765" s="3">
        <f t="shared" si="24"/>
        <v>0.20000000000000004</v>
      </c>
      <c r="I765" t="str">
        <f>IF(ISERROR(VLOOKUP(A765,Veille!$A:$J,6,0)),"",VLOOKUP(A765,Veille!$A:$J,6,0))</f>
        <v/>
      </c>
      <c r="J765" t="str">
        <f>IF(ISERROR(VLOOKUP(A765,Veille!$A:$J,7,0)),"",(VLOOKUP(A765,Veille!$A:$J,7,0)))</f>
        <v/>
      </c>
      <c r="K765" t="str">
        <f>IF(ISERROR(VLOOKUP(A765,Veille!$A:$J,9,0)),"",VLOOKUP(A765,Veille!$A:$J,9,0))</f>
        <v/>
      </c>
      <c r="L765" t="str">
        <f>IF(ISERROR(VLOOKUP(A765,Veille!$A:$J,10,0)),"",VLOOKUP(A765,Veille!$A:$J,10,0))</f>
        <v/>
      </c>
    </row>
    <row r="766" spans="1:12" x14ac:dyDescent="0.25">
      <c r="A766">
        <v>10954</v>
      </c>
      <c r="B766" t="s">
        <v>548</v>
      </c>
      <c r="C766" t="s">
        <v>980</v>
      </c>
      <c r="D766" s="1">
        <v>12.85</v>
      </c>
      <c r="E766" s="1">
        <v>15.42</v>
      </c>
      <c r="F766" s="2">
        <f>IF(ISERROR(VLOOKUP(A766,'Export-tarif-cov-oct-20'!$A:$D,4,0)),"",VLOOKUP(A766,'Export-tarif-cov-oct-20'!$A:$D,4,0))</f>
        <v>10.28</v>
      </c>
      <c r="G766" s="2">
        <f t="shared" si="23"/>
        <v>2.5700000000000003</v>
      </c>
      <c r="H766" s="3">
        <f t="shared" si="24"/>
        <v>0.20000000000000004</v>
      </c>
      <c r="I766" t="str">
        <f>IF(ISERROR(VLOOKUP(A766,Veille!$A:$J,6,0)),"",VLOOKUP(A766,Veille!$A:$J,6,0))</f>
        <v/>
      </c>
      <c r="J766" t="str">
        <f>IF(ISERROR(VLOOKUP(A766,Veille!$A:$J,7,0)),"",(VLOOKUP(A766,Veille!$A:$J,7,0)))</f>
        <v/>
      </c>
      <c r="K766" t="str">
        <f>IF(ISERROR(VLOOKUP(A766,Veille!$A:$J,9,0)),"",VLOOKUP(A766,Veille!$A:$J,9,0))</f>
        <v/>
      </c>
      <c r="L766" t="str">
        <f>IF(ISERROR(VLOOKUP(A766,Veille!$A:$J,10,0)),"",VLOOKUP(A766,Veille!$A:$J,10,0))</f>
        <v/>
      </c>
    </row>
    <row r="767" spans="1:12" x14ac:dyDescent="0.25">
      <c r="A767">
        <v>12305</v>
      </c>
      <c r="B767" t="s">
        <v>548</v>
      </c>
      <c r="C767" t="s">
        <v>611</v>
      </c>
      <c r="D767" s="1">
        <v>27.14</v>
      </c>
      <c r="E767" s="1">
        <v>32.57</v>
      </c>
      <c r="F767" s="2">
        <f>IF(ISERROR(VLOOKUP(A767,'Export-tarif-cov-oct-20'!$A:$D,4,0)),"",VLOOKUP(A767,'Export-tarif-cov-oct-20'!$A:$D,4,0))</f>
        <v>21.71</v>
      </c>
      <c r="G767" s="2">
        <f t="shared" si="23"/>
        <v>5.43</v>
      </c>
      <c r="H767" s="3">
        <f t="shared" si="24"/>
        <v>0.20007369196757552</v>
      </c>
      <c r="I767" t="str">
        <f>IF(ISERROR(VLOOKUP(A767,Veille!$A:$J,6,0)),"",VLOOKUP(A767,Veille!$A:$J,6,0))</f>
        <v/>
      </c>
      <c r="J767" t="str">
        <f>IF(ISERROR(VLOOKUP(A767,Veille!$A:$J,7,0)),"",(VLOOKUP(A767,Veille!$A:$J,7,0)))</f>
        <v/>
      </c>
      <c r="K767" t="str">
        <f>IF(ISERROR(VLOOKUP(A767,Veille!$A:$J,9,0)),"",VLOOKUP(A767,Veille!$A:$J,9,0))</f>
        <v/>
      </c>
      <c r="L767" t="str">
        <f>IF(ISERROR(VLOOKUP(A767,Veille!$A:$J,10,0)),"",VLOOKUP(A767,Veille!$A:$J,10,0))</f>
        <v/>
      </c>
    </row>
    <row r="768" spans="1:12" x14ac:dyDescent="0.25">
      <c r="A768">
        <v>12285</v>
      </c>
      <c r="B768" t="s">
        <v>548</v>
      </c>
      <c r="C768" t="s">
        <v>612</v>
      </c>
      <c r="D768" s="1">
        <v>23.9</v>
      </c>
      <c r="E768" s="1">
        <v>28.68</v>
      </c>
      <c r="F768" s="2">
        <f>IF(ISERROR(VLOOKUP(A768,'Export-tarif-cov-oct-20'!$A:$D,4,0)),"",VLOOKUP(A768,'Export-tarif-cov-oct-20'!$A:$D,4,0))</f>
        <v>19.12</v>
      </c>
      <c r="G768" s="2">
        <f t="shared" si="23"/>
        <v>4.7799999999999976</v>
      </c>
      <c r="H768" s="3">
        <f t="shared" si="24"/>
        <v>0.1999999999999999</v>
      </c>
      <c r="I768" t="str">
        <f>IF(ISERROR(VLOOKUP(A768,Veille!$A:$J,6,0)),"",VLOOKUP(A768,Veille!$A:$J,6,0))</f>
        <v/>
      </c>
      <c r="J768" t="str">
        <f>IF(ISERROR(VLOOKUP(A768,Veille!$A:$J,7,0)),"",(VLOOKUP(A768,Veille!$A:$J,7,0)))</f>
        <v/>
      </c>
      <c r="K768" t="str">
        <f>IF(ISERROR(VLOOKUP(A768,Veille!$A:$J,9,0)),"",VLOOKUP(A768,Veille!$A:$J,9,0))</f>
        <v/>
      </c>
      <c r="L768" t="str">
        <f>IF(ISERROR(VLOOKUP(A768,Veille!$A:$J,10,0)),"",VLOOKUP(A768,Veille!$A:$J,10,0))</f>
        <v/>
      </c>
    </row>
    <row r="769" spans="1:12" x14ac:dyDescent="0.25">
      <c r="A769">
        <v>12286</v>
      </c>
      <c r="B769" t="s">
        <v>548</v>
      </c>
      <c r="C769" t="s">
        <v>613</v>
      </c>
      <c r="D769" s="1">
        <v>6.35</v>
      </c>
      <c r="E769" s="1">
        <v>7.62</v>
      </c>
      <c r="F769" s="2">
        <f>IF(ISERROR(VLOOKUP(A769,'Export-tarif-cov-oct-20'!$A:$D,4,0)),"",VLOOKUP(A769,'Export-tarif-cov-oct-20'!$A:$D,4,0))</f>
        <v>5.08</v>
      </c>
      <c r="G769" s="2">
        <f t="shared" si="23"/>
        <v>1.2699999999999996</v>
      </c>
      <c r="H769" s="3">
        <f t="shared" si="24"/>
        <v>0.19999999999999996</v>
      </c>
      <c r="I769" t="str">
        <f>IF(ISERROR(VLOOKUP(A769,Veille!$A:$J,6,0)),"",VLOOKUP(A769,Veille!$A:$J,6,0))</f>
        <v/>
      </c>
      <c r="J769" t="str">
        <f>IF(ISERROR(VLOOKUP(A769,Veille!$A:$J,7,0)),"",(VLOOKUP(A769,Veille!$A:$J,7,0)))</f>
        <v/>
      </c>
      <c r="K769" t="str">
        <f>IF(ISERROR(VLOOKUP(A769,Veille!$A:$J,9,0)),"",VLOOKUP(A769,Veille!$A:$J,9,0))</f>
        <v/>
      </c>
      <c r="L769" t="str">
        <f>IF(ISERROR(VLOOKUP(A769,Veille!$A:$J,10,0)),"",VLOOKUP(A769,Veille!$A:$J,10,0))</f>
        <v/>
      </c>
    </row>
    <row r="770" spans="1:12" x14ac:dyDescent="0.25">
      <c r="A770">
        <v>32418</v>
      </c>
      <c r="B770" t="s">
        <v>548</v>
      </c>
      <c r="C770" t="s">
        <v>614</v>
      </c>
      <c r="D770" s="1">
        <v>41.94</v>
      </c>
      <c r="E770" s="1">
        <v>50.33</v>
      </c>
      <c r="F770" s="2">
        <f>IF(ISERROR(VLOOKUP(A770,'Export-tarif-cov-oct-20'!$A:$D,4,0)),"",VLOOKUP(A770,'Export-tarif-cov-oct-20'!$A:$D,4,0))</f>
        <v>33.549999999999997</v>
      </c>
      <c r="G770" s="2">
        <f t="shared" si="23"/>
        <v>8.39</v>
      </c>
      <c r="H770" s="3">
        <f t="shared" si="24"/>
        <v>0.20004768717215071</v>
      </c>
      <c r="I770" t="str">
        <f>IF(ISERROR(VLOOKUP(A770,Veille!$A:$J,6,0)),"",VLOOKUP(A770,Veille!$A:$J,6,0))</f>
        <v/>
      </c>
      <c r="J770" t="str">
        <f>IF(ISERROR(VLOOKUP(A770,Veille!$A:$J,7,0)),"",(VLOOKUP(A770,Veille!$A:$J,7,0)))</f>
        <v/>
      </c>
      <c r="K770" t="str">
        <f>IF(ISERROR(VLOOKUP(A770,Veille!$A:$J,9,0)),"",VLOOKUP(A770,Veille!$A:$J,9,0))</f>
        <v/>
      </c>
      <c r="L770" t="str">
        <f>IF(ISERROR(VLOOKUP(A770,Veille!$A:$J,10,0)),"",VLOOKUP(A770,Veille!$A:$J,10,0))</f>
        <v/>
      </c>
    </row>
    <row r="771" spans="1:12" x14ac:dyDescent="0.25">
      <c r="A771">
        <v>32389</v>
      </c>
      <c r="B771" t="s">
        <v>548</v>
      </c>
      <c r="C771" t="s">
        <v>615</v>
      </c>
      <c r="D771" s="1">
        <v>21.23</v>
      </c>
      <c r="E771" s="1">
        <v>25.47</v>
      </c>
      <c r="F771" s="2">
        <f>IF(ISERROR(VLOOKUP(A771,'Export-tarif-cov-oct-20'!$A:$D,4,0)),"",VLOOKUP(A771,'Export-tarif-cov-oct-20'!$A:$D,4,0))</f>
        <v>16.98</v>
      </c>
      <c r="G771" s="2">
        <f t="shared" ref="G771:G834" si="25">IF(ISERROR(D771-F771),0,(D771-F771))</f>
        <v>4.25</v>
      </c>
      <c r="H771" s="3">
        <f t="shared" si="24"/>
        <v>0.20018841262364578</v>
      </c>
      <c r="I771" t="str">
        <f>IF(ISERROR(VLOOKUP(A771,Veille!$A:$J,6,0)),"",VLOOKUP(A771,Veille!$A:$J,6,0))</f>
        <v/>
      </c>
      <c r="J771" t="str">
        <f>IF(ISERROR(VLOOKUP(A771,Veille!$A:$J,7,0)),"",(VLOOKUP(A771,Veille!$A:$J,7,0)))</f>
        <v/>
      </c>
      <c r="K771" t="str">
        <f>IF(ISERROR(VLOOKUP(A771,Veille!$A:$J,9,0)),"",VLOOKUP(A771,Veille!$A:$J,9,0))</f>
        <v/>
      </c>
      <c r="L771" t="str">
        <f>IF(ISERROR(VLOOKUP(A771,Veille!$A:$J,10,0)),"",VLOOKUP(A771,Veille!$A:$J,10,0))</f>
        <v/>
      </c>
    </row>
    <row r="772" spans="1:12" x14ac:dyDescent="0.25">
      <c r="A772">
        <v>32518</v>
      </c>
      <c r="B772" t="s">
        <v>548</v>
      </c>
      <c r="C772" t="s">
        <v>616</v>
      </c>
      <c r="D772" s="1">
        <v>45.75</v>
      </c>
      <c r="E772" s="1">
        <v>54.9</v>
      </c>
      <c r="F772" s="2">
        <f>IF(ISERROR(VLOOKUP(A772,'Export-tarif-cov-oct-20'!$A:$D,4,0)),"",VLOOKUP(A772,'Export-tarif-cov-oct-20'!$A:$D,4,0))</f>
        <v>41.93</v>
      </c>
      <c r="G772" s="2">
        <f t="shared" si="25"/>
        <v>3.8200000000000003</v>
      </c>
      <c r="H772" s="3">
        <f t="shared" si="24"/>
        <v>8.3497267759562843E-2</v>
      </c>
      <c r="I772" t="str">
        <f>IF(ISERROR(VLOOKUP(A772,Veille!$A:$J,6,0)),"",VLOOKUP(A772,Veille!$A:$J,6,0))</f>
        <v/>
      </c>
      <c r="J772" t="str">
        <f>IF(ISERROR(VLOOKUP(A772,Veille!$A:$J,7,0)),"",(VLOOKUP(A772,Veille!$A:$J,7,0)))</f>
        <v/>
      </c>
      <c r="K772" t="str">
        <f>IF(ISERROR(VLOOKUP(A772,Veille!$A:$J,9,0)),"",VLOOKUP(A772,Veille!$A:$J,9,0))</f>
        <v/>
      </c>
      <c r="L772" t="str">
        <f>IF(ISERROR(VLOOKUP(A772,Veille!$A:$J,10,0)),"",VLOOKUP(A772,Veille!$A:$J,10,0))</f>
        <v/>
      </c>
    </row>
    <row r="773" spans="1:12" x14ac:dyDescent="0.25">
      <c r="A773">
        <v>32503</v>
      </c>
      <c r="B773" t="s">
        <v>548</v>
      </c>
      <c r="C773" t="s">
        <v>617</v>
      </c>
      <c r="D773" s="1">
        <v>44.92</v>
      </c>
      <c r="E773" s="1">
        <v>53.9</v>
      </c>
      <c r="F773" s="2">
        <f>IF(ISERROR(VLOOKUP(A773,'Export-tarif-cov-oct-20'!$A:$D,4,0)),"",VLOOKUP(A773,'Export-tarif-cov-oct-20'!$A:$D,4,0))</f>
        <v>41.95</v>
      </c>
      <c r="G773" s="2">
        <f t="shared" si="25"/>
        <v>2.9699999999999989</v>
      </c>
      <c r="H773" s="3">
        <f t="shared" si="24"/>
        <v>6.6117542297417606E-2</v>
      </c>
      <c r="I773" t="str">
        <f>IF(ISERROR(VLOOKUP(A773,Veille!$A:$J,6,0)),"",VLOOKUP(A773,Veille!$A:$J,6,0))</f>
        <v/>
      </c>
      <c r="J773" t="str">
        <f>IF(ISERROR(VLOOKUP(A773,Veille!$A:$J,7,0)),"",(VLOOKUP(A773,Veille!$A:$J,7,0)))</f>
        <v/>
      </c>
      <c r="K773" t="str">
        <f>IF(ISERROR(VLOOKUP(A773,Veille!$A:$J,9,0)),"",VLOOKUP(A773,Veille!$A:$J,9,0))</f>
        <v/>
      </c>
      <c r="L773" t="str">
        <f>IF(ISERROR(VLOOKUP(A773,Veille!$A:$J,10,0)),"",VLOOKUP(A773,Veille!$A:$J,10,0))</f>
        <v/>
      </c>
    </row>
    <row r="774" spans="1:12" x14ac:dyDescent="0.25">
      <c r="A774">
        <v>32446</v>
      </c>
      <c r="B774" t="s">
        <v>548</v>
      </c>
      <c r="C774" t="s">
        <v>618</v>
      </c>
      <c r="D774" s="1">
        <v>20.7</v>
      </c>
      <c r="E774" s="1">
        <v>24.84</v>
      </c>
      <c r="F774" s="2">
        <f>IF(ISERROR(VLOOKUP(A774,'Export-tarif-cov-oct-20'!$A:$D,4,0)),"",VLOOKUP(A774,'Export-tarif-cov-oct-20'!$A:$D,4,0))</f>
        <v>16.559999999999999</v>
      </c>
      <c r="G774" s="2">
        <f t="shared" si="25"/>
        <v>4.1400000000000006</v>
      </c>
      <c r="H774" s="3">
        <f t="shared" si="24"/>
        <v>0.20000000000000004</v>
      </c>
      <c r="I774" t="str">
        <f>IF(ISERROR(VLOOKUP(A774,Veille!$A:$J,6,0)),"",VLOOKUP(A774,Veille!$A:$J,6,0))</f>
        <v/>
      </c>
      <c r="J774" t="str">
        <f>IF(ISERROR(VLOOKUP(A774,Veille!$A:$J,7,0)),"",(VLOOKUP(A774,Veille!$A:$J,7,0)))</f>
        <v/>
      </c>
      <c r="K774" t="str">
        <f>IF(ISERROR(VLOOKUP(A774,Veille!$A:$J,9,0)),"",VLOOKUP(A774,Veille!$A:$J,9,0))</f>
        <v/>
      </c>
      <c r="L774" t="str">
        <f>IF(ISERROR(VLOOKUP(A774,Veille!$A:$J,10,0)),"",VLOOKUP(A774,Veille!$A:$J,10,0))</f>
        <v/>
      </c>
    </row>
    <row r="775" spans="1:12" x14ac:dyDescent="0.25">
      <c r="A775">
        <v>32302</v>
      </c>
      <c r="B775" t="s">
        <v>548</v>
      </c>
      <c r="C775" t="s">
        <v>619</v>
      </c>
      <c r="D775" s="1">
        <v>13.89</v>
      </c>
      <c r="E775" s="1">
        <v>16.670000000000002</v>
      </c>
      <c r="F775" s="2">
        <f>IF(ISERROR(VLOOKUP(A775,'Export-tarif-cov-oct-20'!$A:$D,4,0)),"",VLOOKUP(A775,'Export-tarif-cov-oct-20'!$A:$D,4,0))</f>
        <v>11.11</v>
      </c>
      <c r="G775" s="2">
        <f t="shared" si="25"/>
        <v>2.7800000000000011</v>
      </c>
      <c r="H775" s="3">
        <f t="shared" si="24"/>
        <v>0.2001439884809216</v>
      </c>
      <c r="I775" t="str">
        <f>IF(ISERROR(VLOOKUP(A775,Veille!$A:$J,6,0)),"",VLOOKUP(A775,Veille!$A:$J,6,0))</f>
        <v/>
      </c>
      <c r="J775" t="str">
        <f>IF(ISERROR(VLOOKUP(A775,Veille!$A:$J,7,0)),"",(VLOOKUP(A775,Veille!$A:$J,7,0)))</f>
        <v/>
      </c>
      <c r="K775" t="str">
        <f>IF(ISERROR(VLOOKUP(A775,Veille!$A:$J,9,0)),"",VLOOKUP(A775,Veille!$A:$J,9,0))</f>
        <v/>
      </c>
      <c r="L775" t="str">
        <f>IF(ISERROR(VLOOKUP(A775,Veille!$A:$J,10,0)),"",VLOOKUP(A775,Veille!$A:$J,10,0))</f>
        <v/>
      </c>
    </row>
    <row r="776" spans="1:12" x14ac:dyDescent="0.25">
      <c r="A776">
        <v>32336</v>
      </c>
      <c r="B776" t="s">
        <v>548</v>
      </c>
      <c r="C776" t="s">
        <v>620</v>
      </c>
      <c r="D776" s="1">
        <v>23.94</v>
      </c>
      <c r="E776" s="1">
        <v>28.73</v>
      </c>
      <c r="F776" s="2">
        <f>IF(ISERROR(VLOOKUP(A776,'Export-tarif-cov-oct-20'!$A:$D,4,0)),"",VLOOKUP(A776,'Export-tarif-cov-oct-20'!$A:$D,4,0))</f>
        <v>19.149999999999999</v>
      </c>
      <c r="G776" s="2">
        <f t="shared" si="25"/>
        <v>4.7900000000000027</v>
      </c>
      <c r="H776" s="3">
        <f t="shared" si="24"/>
        <v>0.20008354218880545</v>
      </c>
      <c r="I776" t="str">
        <f>IF(ISERROR(VLOOKUP(A776,Veille!$A:$J,6,0)),"",VLOOKUP(A776,Veille!$A:$J,6,0))</f>
        <v/>
      </c>
      <c r="J776" t="str">
        <f>IF(ISERROR(VLOOKUP(A776,Veille!$A:$J,7,0)),"",(VLOOKUP(A776,Veille!$A:$J,7,0)))</f>
        <v/>
      </c>
      <c r="K776" t="str">
        <f>IF(ISERROR(VLOOKUP(A776,Veille!$A:$J,9,0)),"",VLOOKUP(A776,Veille!$A:$J,9,0))</f>
        <v/>
      </c>
      <c r="L776" t="str">
        <f>IF(ISERROR(VLOOKUP(A776,Veille!$A:$J,10,0)),"",VLOOKUP(A776,Veille!$A:$J,10,0))</f>
        <v/>
      </c>
    </row>
    <row r="777" spans="1:12" x14ac:dyDescent="0.25">
      <c r="A777">
        <v>32355</v>
      </c>
      <c r="B777" t="s">
        <v>548</v>
      </c>
      <c r="C777" t="s">
        <v>621</v>
      </c>
      <c r="D777" s="1">
        <v>37.42</v>
      </c>
      <c r="E777" s="1">
        <v>44.9</v>
      </c>
      <c r="F777" s="2">
        <f>IF(ISERROR(VLOOKUP(A777,'Export-tarif-cov-oct-20'!$A:$D,4,0)),"",VLOOKUP(A777,'Export-tarif-cov-oct-20'!$A:$D,4,0))</f>
        <v>33.549999999999997</v>
      </c>
      <c r="G777" s="2">
        <f t="shared" si="25"/>
        <v>3.8700000000000045</v>
      </c>
      <c r="H777" s="3">
        <f t="shared" si="24"/>
        <v>0.10342063067878152</v>
      </c>
      <c r="I777" t="str">
        <f>IF(ISERROR(VLOOKUP(A777,Veille!$A:$J,6,0)),"",VLOOKUP(A777,Veille!$A:$J,6,0))</f>
        <v/>
      </c>
      <c r="J777" t="str">
        <f>IF(ISERROR(VLOOKUP(A777,Veille!$A:$J,7,0)),"",(VLOOKUP(A777,Veille!$A:$J,7,0)))</f>
        <v/>
      </c>
      <c r="K777" t="str">
        <f>IF(ISERROR(VLOOKUP(A777,Veille!$A:$J,9,0)),"",VLOOKUP(A777,Veille!$A:$J,9,0))</f>
        <v/>
      </c>
      <c r="L777" t="str">
        <f>IF(ISERROR(VLOOKUP(A777,Veille!$A:$J,10,0)),"",VLOOKUP(A777,Veille!$A:$J,10,0))</f>
        <v/>
      </c>
    </row>
    <row r="778" spans="1:12" x14ac:dyDescent="0.25">
      <c r="A778">
        <v>11424</v>
      </c>
      <c r="B778" t="s">
        <v>548</v>
      </c>
      <c r="C778" t="s">
        <v>622</v>
      </c>
      <c r="D778" s="1">
        <v>18.93</v>
      </c>
      <c r="E778" s="1">
        <v>22.71</v>
      </c>
      <c r="F778" s="2">
        <f>IF(ISERROR(VLOOKUP(A778,'Export-tarif-cov-oct-20'!$A:$D,4,0)),"",VLOOKUP(A778,'Export-tarif-cov-oct-20'!$A:$D,4,0))</f>
        <v>15.14</v>
      </c>
      <c r="G778" s="2">
        <f t="shared" si="25"/>
        <v>3.7899999999999991</v>
      </c>
      <c r="H778" s="3">
        <f t="shared" si="24"/>
        <v>0.20021130480718433</v>
      </c>
      <c r="I778" t="str">
        <f>IF(ISERROR(VLOOKUP(A778,Veille!$A:$J,6,0)),"",VLOOKUP(A778,Veille!$A:$J,6,0))</f>
        <v/>
      </c>
      <c r="J778" t="str">
        <f>IF(ISERROR(VLOOKUP(A778,Veille!$A:$J,7,0)),"",(VLOOKUP(A778,Veille!$A:$J,7,0)))</f>
        <v/>
      </c>
      <c r="K778" t="str">
        <f>IF(ISERROR(VLOOKUP(A778,Veille!$A:$J,9,0)),"",VLOOKUP(A778,Veille!$A:$J,9,0))</f>
        <v/>
      </c>
      <c r="L778" t="str">
        <f>IF(ISERROR(VLOOKUP(A778,Veille!$A:$J,10,0)),"",VLOOKUP(A778,Veille!$A:$J,10,0))</f>
        <v/>
      </c>
    </row>
    <row r="779" spans="1:12" x14ac:dyDescent="0.25">
      <c r="A779">
        <v>11423</v>
      </c>
      <c r="B779" t="s">
        <v>548</v>
      </c>
      <c r="C779" t="s">
        <v>623</v>
      </c>
      <c r="D779" s="1">
        <v>33.93</v>
      </c>
      <c r="E779" s="1">
        <v>40.71</v>
      </c>
      <c r="F779" s="2">
        <f>IF(ISERROR(VLOOKUP(A779,'Export-tarif-cov-oct-20'!$A:$D,4,0)),"",VLOOKUP(A779,'Export-tarif-cov-oct-20'!$A:$D,4,0))</f>
        <v>27.14</v>
      </c>
      <c r="G779" s="2">
        <f t="shared" si="25"/>
        <v>6.7899999999999991</v>
      </c>
      <c r="H779" s="3">
        <f t="shared" si="24"/>
        <v>0.20011788977306216</v>
      </c>
      <c r="I779" t="str">
        <f>IF(ISERROR(VLOOKUP(A779,Veille!$A:$J,6,0)),"",VLOOKUP(A779,Veille!$A:$J,6,0))</f>
        <v/>
      </c>
      <c r="J779" t="str">
        <f>IF(ISERROR(VLOOKUP(A779,Veille!$A:$J,7,0)),"",(VLOOKUP(A779,Veille!$A:$J,7,0)))</f>
        <v/>
      </c>
      <c r="K779" t="str">
        <f>IF(ISERROR(VLOOKUP(A779,Veille!$A:$J,9,0)),"",VLOOKUP(A779,Veille!$A:$J,9,0))</f>
        <v/>
      </c>
      <c r="L779" t="str">
        <f>IF(ISERROR(VLOOKUP(A779,Veille!$A:$J,10,0)),"",VLOOKUP(A779,Veille!$A:$J,10,0))</f>
        <v/>
      </c>
    </row>
    <row r="780" spans="1:12" x14ac:dyDescent="0.25">
      <c r="A780">
        <v>11422</v>
      </c>
      <c r="B780" t="s">
        <v>548</v>
      </c>
      <c r="C780" t="s">
        <v>624</v>
      </c>
      <c r="D780" s="1">
        <v>65.19</v>
      </c>
      <c r="E780" s="1">
        <v>78.23</v>
      </c>
      <c r="F780" s="2">
        <f>IF(ISERROR(VLOOKUP(A780,'Export-tarif-cov-oct-20'!$A:$D,4,0)),"",VLOOKUP(A780,'Export-tarif-cov-oct-20'!$A:$D,4,0))</f>
        <v>52.15</v>
      </c>
      <c r="G780" s="2">
        <f t="shared" si="25"/>
        <v>13.04</v>
      </c>
      <c r="H780" s="3">
        <f t="shared" si="24"/>
        <v>0.20003067955207854</v>
      </c>
      <c r="I780" t="str">
        <f>IF(ISERROR(VLOOKUP(A780,Veille!$A:$J,6,0)),"",VLOOKUP(A780,Veille!$A:$J,6,0))</f>
        <v/>
      </c>
      <c r="J780" t="str">
        <f>IF(ISERROR(VLOOKUP(A780,Veille!$A:$J,7,0)),"",(VLOOKUP(A780,Veille!$A:$J,7,0)))</f>
        <v/>
      </c>
      <c r="K780" t="str">
        <f>IF(ISERROR(VLOOKUP(A780,Veille!$A:$J,9,0)),"",VLOOKUP(A780,Veille!$A:$J,9,0))</f>
        <v/>
      </c>
      <c r="L780" t="str">
        <f>IF(ISERROR(VLOOKUP(A780,Veille!$A:$J,10,0)),"",VLOOKUP(A780,Veille!$A:$J,10,0))</f>
        <v/>
      </c>
    </row>
    <row r="781" spans="1:12" x14ac:dyDescent="0.25">
      <c r="A781">
        <v>41413</v>
      </c>
      <c r="B781" t="s">
        <v>548</v>
      </c>
      <c r="C781" t="s">
        <v>625</v>
      </c>
      <c r="D781" s="1">
        <v>24</v>
      </c>
      <c r="E781" s="1">
        <v>28.8</v>
      </c>
      <c r="F781" s="2">
        <f>IF(ISERROR(VLOOKUP(A781,'Export-tarif-cov-oct-20'!$A:$D,4,0)),"",VLOOKUP(A781,'Export-tarif-cov-oct-20'!$A:$D,4,0))</f>
        <v>19.2</v>
      </c>
      <c r="G781" s="2">
        <f t="shared" si="25"/>
        <v>4.8000000000000007</v>
      </c>
      <c r="H781" s="3">
        <f t="shared" si="24"/>
        <v>0.20000000000000004</v>
      </c>
      <c r="I781" t="str">
        <f>IF(ISERROR(VLOOKUP(A781,Veille!$A:$J,6,0)),"",VLOOKUP(A781,Veille!$A:$J,6,0))</f>
        <v/>
      </c>
      <c r="J781" t="str">
        <f>IF(ISERROR(VLOOKUP(A781,Veille!$A:$J,7,0)),"",(VLOOKUP(A781,Veille!$A:$J,7,0)))</f>
        <v/>
      </c>
      <c r="K781" t="str">
        <f>IF(ISERROR(VLOOKUP(A781,Veille!$A:$J,9,0)),"",VLOOKUP(A781,Veille!$A:$J,9,0))</f>
        <v/>
      </c>
      <c r="L781" t="str">
        <f>IF(ISERROR(VLOOKUP(A781,Veille!$A:$J,10,0)),"",VLOOKUP(A781,Veille!$A:$J,10,0))</f>
        <v/>
      </c>
    </row>
    <row r="782" spans="1:12" x14ac:dyDescent="0.25">
      <c r="A782">
        <v>41428</v>
      </c>
      <c r="B782" t="s">
        <v>548</v>
      </c>
      <c r="C782" t="s">
        <v>626</v>
      </c>
      <c r="D782" s="1">
        <v>33.25</v>
      </c>
      <c r="E782" s="1">
        <v>39.9</v>
      </c>
      <c r="F782" s="2">
        <f>IF(ISERROR(VLOOKUP(A782,'Export-tarif-cov-oct-20'!$A:$D,4,0)),"",VLOOKUP(A782,'Export-tarif-cov-oct-20'!$A:$D,4,0))</f>
        <v>30.71</v>
      </c>
      <c r="G782" s="2">
        <f t="shared" si="25"/>
        <v>2.5399999999999991</v>
      </c>
      <c r="H782" s="3">
        <f t="shared" si="24"/>
        <v>7.6390977443608996E-2</v>
      </c>
      <c r="I782" t="str">
        <f>IF(ISERROR(VLOOKUP(A782,Veille!$A:$J,6,0)),"",VLOOKUP(A782,Veille!$A:$J,6,0))</f>
        <v/>
      </c>
      <c r="J782" t="str">
        <f>IF(ISERROR(VLOOKUP(A782,Veille!$A:$J,7,0)),"",(VLOOKUP(A782,Veille!$A:$J,7,0)))</f>
        <v/>
      </c>
      <c r="K782" t="str">
        <f>IF(ISERROR(VLOOKUP(A782,Veille!$A:$J,9,0)),"",VLOOKUP(A782,Veille!$A:$J,9,0))</f>
        <v/>
      </c>
      <c r="L782" t="str">
        <f>IF(ISERROR(VLOOKUP(A782,Veille!$A:$J,10,0)),"",VLOOKUP(A782,Veille!$A:$J,10,0))</f>
        <v/>
      </c>
    </row>
    <row r="783" spans="1:12" x14ac:dyDescent="0.25">
      <c r="A783">
        <v>87683</v>
      </c>
      <c r="B783" t="s">
        <v>548</v>
      </c>
      <c r="C783" t="s">
        <v>981</v>
      </c>
      <c r="D783" s="1">
        <v>20.69</v>
      </c>
      <c r="E783" s="1">
        <v>24.83</v>
      </c>
      <c r="F783" s="2">
        <f>IF(ISERROR(VLOOKUP(A783,'Export-tarif-cov-oct-20'!$A:$D,4,0)),"",VLOOKUP(A783,'Export-tarif-cov-oct-20'!$A:$D,4,0))</f>
        <v>16.55</v>
      </c>
      <c r="G783" s="2">
        <f t="shared" si="25"/>
        <v>4.1400000000000006</v>
      </c>
      <c r="H783" s="3">
        <f t="shared" si="24"/>
        <v>0.20009666505558243</v>
      </c>
      <c r="I783" t="str">
        <f>IF(ISERROR(VLOOKUP(A783,Veille!$A:$J,6,0)),"",VLOOKUP(A783,Veille!$A:$J,6,0))</f>
        <v/>
      </c>
      <c r="J783" t="str">
        <f>IF(ISERROR(VLOOKUP(A783,Veille!$A:$J,7,0)),"",(VLOOKUP(A783,Veille!$A:$J,7,0)))</f>
        <v/>
      </c>
      <c r="K783" t="str">
        <f>IF(ISERROR(VLOOKUP(A783,Veille!$A:$J,9,0)),"",VLOOKUP(A783,Veille!$A:$J,9,0))</f>
        <v/>
      </c>
      <c r="L783" t="str">
        <f>IF(ISERROR(VLOOKUP(A783,Veille!$A:$J,10,0)),"",VLOOKUP(A783,Veille!$A:$J,10,0))</f>
        <v/>
      </c>
    </row>
    <row r="784" spans="1:12" x14ac:dyDescent="0.25">
      <c r="A784">
        <v>12677</v>
      </c>
      <c r="B784" t="s">
        <v>548</v>
      </c>
      <c r="C784" t="s">
        <v>982</v>
      </c>
      <c r="D784" s="1">
        <v>35.99</v>
      </c>
      <c r="E784" s="1">
        <v>43.19</v>
      </c>
      <c r="F784" s="2">
        <f>IF(ISERROR(VLOOKUP(A784,'Export-tarif-cov-oct-20'!$A:$D,4,0)),"",VLOOKUP(A784,'Export-tarif-cov-oct-20'!$A:$D,4,0))</f>
        <v>28.79</v>
      </c>
      <c r="G784" s="2">
        <f t="shared" si="25"/>
        <v>7.2000000000000028</v>
      </c>
      <c r="H784" s="3">
        <f t="shared" si="24"/>
        <v>0.20005557099194227</v>
      </c>
      <c r="I784" t="str">
        <f>IF(ISERROR(VLOOKUP(A784,Veille!$A:$J,6,0)),"",VLOOKUP(A784,Veille!$A:$J,6,0))</f>
        <v/>
      </c>
      <c r="J784" t="str">
        <f>IF(ISERROR(VLOOKUP(A784,Veille!$A:$J,7,0)),"",(VLOOKUP(A784,Veille!$A:$J,7,0)))</f>
        <v/>
      </c>
      <c r="K784" t="str">
        <f>IF(ISERROR(VLOOKUP(A784,Veille!$A:$J,9,0)),"",VLOOKUP(A784,Veille!$A:$J,9,0))</f>
        <v/>
      </c>
      <c r="L784" t="str">
        <f>IF(ISERROR(VLOOKUP(A784,Veille!$A:$J,10,0)),"",VLOOKUP(A784,Veille!$A:$J,10,0))</f>
        <v/>
      </c>
    </row>
    <row r="785" spans="1:12" x14ac:dyDescent="0.25">
      <c r="A785">
        <v>12652</v>
      </c>
      <c r="B785" t="s">
        <v>548</v>
      </c>
      <c r="C785" t="s">
        <v>627</v>
      </c>
      <c r="D785" s="1">
        <v>59.16</v>
      </c>
      <c r="E785" s="1">
        <v>70.989999999999995</v>
      </c>
      <c r="F785" s="2">
        <f>IF(ISERROR(VLOOKUP(A785,'Export-tarif-cov-oct-20'!$A:$D,4,0)),"",VLOOKUP(A785,'Export-tarif-cov-oct-20'!$A:$D,4,0))</f>
        <v>56.39</v>
      </c>
      <c r="G785" s="2">
        <f t="shared" si="25"/>
        <v>2.769999999999996</v>
      </c>
      <c r="H785" s="3">
        <f t="shared" si="24"/>
        <v>4.6822177146720691E-2</v>
      </c>
      <c r="I785" t="str">
        <f>IF(ISERROR(VLOOKUP(A785,Veille!$A:$J,6,0)),"",VLOOKUP(A785,Veille!$A:$J,6,0))</f>
        <v/>
      </c>
      <c r="J785" t="str">
        <f>IF(ISERROR(VLOOKUP(A785,Veille!$A:$J,7,0)),"",(VLOOKUP(A785,Veille!$A:$J,7,0)))</f>
        <v/>
      </c>
      <c r="K785" t="str">
        <f>IF(ISERROR(VLOOKUP(A785,Veille!$A:$J,9,0)),"",VLOOKUP(A785,Veille!$A:$J,9,0))</f>
        <v/>
      </c>
      <c r="L785" t="str">
        <f>IF(ISERROR(VLOOKUP(A785,Veille!$A:$J,10,0)),"",VLOOKUP(A785,Veille!$A:$J,10,0))</f>
        <v/>
      </c>
    </row>
    <row r="786" spans="1:12" x14ac:dyDescent="0.25">
      <c r="A786">
        <v>12650</v>
      </c>
      <c r="B786" t="s">
        <v>548</v>
      </c>
      <c r="C786" t="s">
        <v>628</v>
      </c>
      <c r="D786" s="1">
        <v>18.329999999999998</v>
      </c>
      <c r="E786" s="1">
        <v>21.99</v>
      </c>
      <c r="F786" s="2">
        <f>IF(ISERROR(VLOOKUP(A786,'Export-tarif-cov-oct-20'!$A:$D,4,0)),"",VLOOKUP(A786,'Export-tarif-cov-oct-20'!$A:$D,4,0))</f>
        <v>14.66</v>
      </c>
      <c r="G786" s="2">
        <f t="shared" si="25"/>
        <v>3.6699999999999982</v>
      </c>
      <c r="H786" s="3">
        <f t="shared" si="24"/>
        <v>0.20021822149481716</v>
      </c>
      <c r="I786" t="str">
        <f>IF(ISERROR(VLOOKUP(A786,Veille!$A:$J,6,0)),"",VLOOKUP(A786,Veille!$A:$J,6,0))</f>
        <v/>
      </c>
      <c r="J786" t="str">
        <f>IF(ISERROR(VLOOKUP(A786,Veille!$A:$J,7,0)),"",(VLOOKUP(A786,Veille!$A:$J,7,0)))</f>
        <v/>
      </c>
      <c r="K786" t="str">
        <f>IF(ISERROR(VLOOKUP(A786,Veille!$A:$J,9,0)),"",VLOOKUP(A786,Veille!$A:$J,9,0))</f>
        <v/>
      </c>
      <c r="L786" t="str">
        <f>IF(ISERROR(VLOOKUP(A786,Veille!$A:$J,10,0)),"",VLOOKUP(A786,Veille!$A:$J,10,0))</f>
        <v/>
      </c>
    </row>
    <row r="787" spans="1:12" x14ac:dyDescent="0.25">
      <c r="A787">
        <v>10324</v>
      </c>
      <c r="B787" t="s">
        <v>548</v>
      </c>
      <c r="C787" t="s">
        <v>629</v>
      </c>
      <c r="D787" s="1">
        <v>59.38</v>
      </c>
      <c r="E787" s="1">
        <v>71.25</v>
      </c>
      <c r="F787" s="2">
        <f>IF(ISERROR(VLOOKUP(A787,'Export-tarif-cov-oct-20'!$A:$D,4,0)),"",VLOOKUP(A787,'Export-tarif-cov-oct-20'!$A:$D,4,0))</f>
        <v>58.9</v>
      </c>
      <c r="G787" s="2">
        <f t="shared" si="25"/>
        <v>0.48000000000000398</v>
      </c>
      <c r="H787" s="3">
        <f t="shared" si="24"/>
        <v>8.0835298080162345E-3</v>
      </c>
      <c r="I787" t="str">
        <f>IF(ISERROR(VLOOKUP(A787,Veille!$A:$J,6,0)),"",VLOOKUP(A787,Veille!$A:$J,6,0))</f>
        <v/>
      </c>
      <c r="J787" t="str">
        <f>IF(ISERROR(VLOOKUP(A787,Veille!$A:$J,7,0)),"",(VLOOKUP(A787,Veille!$A:$J,7,0)))</f>
        <v/>
      </c>
      <c r="K787" t="str">
        <f>IF(ISERROR(VLOOKUP(A787,Veille!$A:$J,9,0)),"",VLOOKUP(A787,Veille!$A:$J,9,0))</f>
        <v/>
      </c>
      <c r="L787" t="str">
        <f>IF(ISERROR(VLOOKUP(A787,Veille!$A:$J,10,0)),"",VLOOKUP(A787,Veille!$A:$J,10,0))</f>
        <v/>
      </c>
    </row>
    <row r="788" spans="1:12" x14ac:dyDescent="0.25">
      <c r="A788">
        <v>11896</v>
      </c>
      <c r="B788" t="s">
        <v>548</v>
      </c>
      <c r="C788" t="s">
        <v>630</v>
      </c>
      <c r="D788" s="1">
        <v>13.28</v>
      </c>
      <c r="E788" s="1">
        <v>15.93</v>
      </c>
      <c r="F788" s="2">
        <f>IF(ISERROR(VLOOKUP(A788,'Export-tarif-cov-oct-20'!$A:$D,4,0)),"",VLOOKUP(A788,'Export-tarif-cov-oct-20'!$A:$D,4,0))</f>
        <v>10.62</v>
      </c>
      <c r="G788" s="2">
        <f t="shared" si="25"/>
        <v>2.66</v>
      </c>
      <c r="H788" s="3">
        <f t="shared" si="24"/>
        <v>0.20030120481927713</v>
      </c>
      <c r="I788" t="str">
        <f>IF(ISERROR(VLOOKUP(A788,Veille!$A:$J,6,0)),"",VLOOKUP(A788,Veille!$A:$J,6,0))</f>
        <v/>
      </c>
      <c r="J788" t="str">
        <f>IF(ISERROR(VLOOKUP(A788,Veille!$A:$J,7,0)),"",(VLOOKUP(A788,Veille!$A:$J,7,0)))</f>
        <v/>
      </c>
      <c r="K788" t="str">
        <f>IF(ISERROR(VLOOKUP(A788,Veille!$A:$J,9,0)),"",VLOOKUP(A788,Veille!$A:$J,9,0))</f>
        <v/>
      </c>
      <c r="L788" t="str">
        <f>IF(ISERROR(VLOOKUP(A788,Veille!$A:$J,10,0)),"",VLOOKUP(A788,Veille!$A:$J,10,0))</f>
        <v/>
      </c>
    </row>
    <row r="789" spans="1:12" x14ac:dyDescent="0.25">
      <c r="A789">
        <v>11894</v>
      </c>
      <c r="B789" t="s">
        <v>548</v>
      </c>
      <c r="C789" t="s">
        <v>631</v>
      </c>
      <c r="D789" s="1">
        <v>63.33</v>
      </c>
      <c r="E789" s="1">
        <v>75.989999999999995</v>
      </c>
      <c r="F789" s="2">
        <f>IF(ISERROR(VLOOKUP(A789,'Export-tarif-cov-oct-20'!$A:$D,4,0)),"",VLOOKUP(A789,'Export-tarif-cov-oct-20'!$A:$D,4,0))</f>
        <v>59.58</v>
      </c>
      <c r="G789" s="2">
        <f t="shared" si="25"/>
        <v>3.75</v>
      </c>
      <c r="H789" s="3">
        <f t="shared" si="24"/>
        <v>5.9213642823306489E-2</v>
      </c>
      <c r="I789" t="str">
        <f>IF(ISERROR(VLOOKUP(A789,Veille!$A:$J,6,0)),"",VLOOKUP(A789,Veille!$A:$J,6,0))</f>
        <v/>
      </c>
      <c r="J789" t="str">
        <f>IF(ISERROR(VLOOKUP(A789,Veille!$A:$J,7,0)),"",(VLOOKUP(A789,Veille!$A:$J,7,0)))</f>
        <v/>
      </c>
      <c r="K789" t="str">
        <f>IF(ISERROR(VLOOKUP(A789,Veille!$A:$J,9,0)),"",VLOOKUP(A789,Veille!$A:$J,9,0))</f>
        <v/>
      </c>
      <c r="L789" t="str">
        <f>IF(ISERROR(VLOOKUP(A789,Veille!$A:$J,10,0)),"",VLOOKUP(A789,Veille!$A:$J,10,0))</f>
        <v/>
      </c>
    </row>
    <row r="790" spans="1:12" x14ac:dyDescent="0.25">
      <c r="A790">
        <v>11895</v>
      </c>
      <c r="B790" t="s">
        <v>548</v>
      </c>
      <c r="C790" t="s">
        <v>632</v>
      </c>
      <c r="D790" s="1">
        <v>45.06</v>
      </c>
      <c r="E790" s="1">
        <v>54.08</v>
      </c>
      <c r="F790" s="2">
        <f>IF(ISERROR(VLOOKUP(A790,'Export-tarif-cov-oct-20'!$A:$D,4,0)),"",VLOOKUP(A790,'Export-tarif-cov-oct-20'!$A:$D,4,0))</f>
        <v>36.049999999999997</v>
      </c>
      <c r="G790" s="2">
        <f t="shared" si="25"/>
        <v>9.0100000000000051</v>
      </c>
      <c r="H790" s="3">
        <f t="shared" si="24"/>
        <v>0.19995561473590778</v>
      </c>
      <c r="I790" t="str">
        <f>IF(ISERROR(VLOOKUP(A790,Veille!$A:$J,6,0)),"",VLOOKUP(A790,Veille!$A:$J,6,0))</f>
        <v/>
      </c>
      <c r="J790" t="str">
        <f>IF(ISERROR(VLOOKUP(A790,Veille!$A:$J,7,0)),"",(VLOOKUP(A790,Veille!$A:$J,7,0)))</f>
        <v/>
      </c>
      <c r="K790" t="str">
        <f>IF(ISERROR(VLOOKUP(A790,Veille!$A:$J,9,0)),"",VLOOKUP(A790,Veille!$A:$J,9,0))</f>
        <v/>
      </c>
      <c r="L790" t="str">
        <f>IF(ISERROR(VLOOKUP(A790,Veille!$A:$J,10,0)),"",VLOOKUP(A790,Veille!$A:$J,10,0))</f>
        <v/>
      </c>
    </row>
    <row r="791" spans="1:12" x14ac:dyDescent="0.25">
      <c r="A791">
        <v>11921</v>
      </c>
      <c r="B791" t="s">
        <v>548</v>
      </c>
      <c r="C791" t="s">
        <v>983</v>
      </c>
      <c r="D791" s="1">
        <v>20.69</v>
      </c>
      <c r="E791" s="1">
        <v>24.83</v>
      </c>
      <c r="F791" s="2">
        <f>IF(ISERROR(VLOOKUP(A791,'Export-tarif-cov-oct-20'!$A:$D,4,0)),"",VLOOKUP(A791,'Export-tarif-cov-oct-20'!$A:$D,4,0))</f>
        <v>16.55</v>
      </c>
      <c r="G791" s="2">
        <f t="shared" si="25"/>
        <v>4.1400000000000006</v>
      </c>
      <c r="H791" s="3">
        <f t="shared" si="24"/>
        <v>0.20009666505558243</v>
      </c>
      <c r="I791" t="str">
        <f>IF(ISERROR(VLOOKUP(A791,Veille!$A:$J,6,0)),"",VLOOKUP(A791,Veille!$A:$J,6,0))</f>
        <v/>
      </c>
      <c r="J791" t="str">
        <f>IF(ISERROR(VLOOKUP(A791,Veille!$A:$J,7,0)),"",(VLOOKUP(A791,Veille!$A:$J,7,0)))</f>
        <v/>
      </c>
      <c r="K791" t="str">
        <f>IF(ISERROR(VLOOKUP(A791,Veille!$A:$J,9,0)),"",VLOOKUP(A791,Veille!$A:$J,9,0))</f>
        <v/>
      </c>
      <c r="L791" t="str">
        <f>IF(ISERROR(VLOOKUP(A791,Veille!$A:$J,10,0)),"",VLOOKUP(A791,Veille!$A:$J,10,0))</f>
        <v/>
      </c>
    </row>
    <row r="792" spans="1:12" x14ac:dyDescent="0.25">
      <c r="A792">
        <v>11920</v>
      </c>
      <c r="B792" t="s">
        <v>548</v>
      </c>
      <c r="C792" t="s">
        <v>984</v>
      </c>
      <c r="D792" s="1">
        <v>35.99</v>
      </c>
      <c r="E792" s="1">
        <v>43.19</v>
      </c>
      <c r="F792" s="2">
        <f>IF(ISERROR(VLOOKUP(A792,'Export-tarif-cov-oct-20'!$A:$D,4,0)),"",VLOOKUP(A792,'Export-tarif-cov-oct-20'!$A:$D,4,0))</f>
        <v>28.79</v>
      </c>
      <c r="G792" s="2">
        <f t="shared" si="25"/>
        <v>7.2000000000000028</v>
      </c>
      <c r="H792" s="3">
        <f t="shared" si="24"/>
        <v>0.20005557099194227</v>
      </c>
      <c r="I792" t="str">
        <f>IF(ISERROR(VLOOKUP(A792,Veille!$A:$J,6,0)),"",VLOOKUP(A792,Veille!$A:$J,6,0))</f>
        <v/>
      </c>
      <c r="J792" t="str">
        <f>IF(ISERROR(VLOOKUP(A792,Veille!$A:$J,7,0)),"",(VLOOKUP(A792,Veille!$A:$J,7,0)))</f>
        <v/>
      </c>
      <c r="K792" t="str">
        <f>IF(ISERROR(VLOOKUP(A792,Veille!$A:$J,9,0)),"",VLOOKUP(A792,Veille!$A:$J,9,0))</f>
        <v/>
      </c>
      <c r="L792" t="str">
        <f>IF(ISERROR(VLOOKUP(A792,Veille!$A:$J,10,0)),"",VLOOKUP(A792,Veille!$A:$J,10,0))</f>
        <v/>
      </c>
    </row>
    <row r="793" spans="1:12" x14ac:dyDescent="0.25">
      <c r="A793">
        <v>12671</v>
      </c>
      <c r="B793" t="s">
        <v>548</v>
      </c>
      <c r="C793" t="s">
        <v>633</v>
      </c>
      <c r="D793" s="1">
        <v>11.06</v>
      </c>
      <c r="E793" s="1">
        <v>13.28</v>
      </c>
      <c r="F793" s="2">
        <f>IF(ISERROR(VLOOKUP(A793,'Export-tarif-cov-oct-20'!$A:$D,4,0)),"",VLOOKUP(A793,'Export-tarif-cov-oct-20'!$A:$D,4,0))</f>
        <v>8.85</v>
      </c>
      <c r="G793" s="2">
        <f t="shared" si="25"/>
        <v>2.2100000000000009</v>
      </c>
      <c r="H793" s="3">
        <f t="shared" si="24"/>
        <v>0.19981916817359863</v>
      </c>
      <c r="I793" t="str">
        <f>IF(ISERROR(VLOOKUP(A793,Veille!$A:$J,6,0)),"",VLOOKUP(A793,Veille!$A:$J,6,0))</f>
        <v/>
      </c>
      <c r="J793" t="str">
        <f>IF(ISERROR(VLOOKUP(A793,Veille!$A:$J,7,0)),"",(VLOOKUP(A793,Veille!$A:$J,7,0)))</f>
        <v/>
      </c>
      <c r="K793" t="str">
        <f>IF(ISERROR(VLOOKUP(A793,Veille!$A:$J,9,0)),"",VLOOKUP(A793,Veille!$A:$J,9,0))</f>
        <v/>
      </c>
      <c r="L793" t="str">
        <f>IF(ISERROR(VLOOKUP(A793,Veille!$A:$J,10,0)),"",VLOOKUP(A793,Veille!$A:$J,10,0))</f>
        <v/>
      </c>
    </row>
    <row r="794" spans="1:12" x14ac:dyDescent="0.25">
      <c r="A794">
        <v>12664</v>
      </c>
      <c r="B794" t="s">
        <v>548</v>
      </c>
      <c r="C794" t="s">
        <v>634</v>
      </c>
      <c r="D794" s="1">
        <v>62.58</v>
      </c>
      <c r="E794" s="1">
        <v>75.099999999999994</v>
      </c>
      <c r="F794" s="2">
        <f>IF(ISERROR(VLOOKUP(A794,'Export-tarif-cov-oct-20'!$A:$D,4,0)),"",VLOOKUP(A794,'Export-tarif-cov-oct-20'!$A:$D,4,0))</f>
        <v>57.28</v>
      </c>
      <c r="G794" s="2">
        <f t="shared" si="25"/>
        <v>5.2999999999999972</v>
      </c>
      <c r="H794" s="3">
        <f t="shared" si="24"/>
        <v>8.4691594758708813E-2</v>
      </c>
      <c r="I794" t="str">
        <f>IF(ISERROR(VLOOKUP(A794,Veille!$A:$J,6,0)),"",VLOOKUP(A794,Veille!$A:$J,6,0))</f>
        <v/>
      </c>
      <c r="J794" t="str">
        <f>IF(ISERROR(VLOOKUP(A794,Veille!$A:$J,7,0)),"",(VLOOKUP(A794,Veille!$A:$J,7,0)))</f>
        <v/>
      </c>
      <c r="K794" t="str">
        <f>IF(ISERROR(VLOOKUP(A794,Veille!$A:$J,9,0)),"",VLOOKUP(A794,Veille!$A:$J,9,0))</f>
        <v/>
      </c>
      <c r="L794" t="str">
        <f>IF(ISERROR(VLOOKUP(A794,Veille!$A:$J,10,0)),"",VLOOKUP(A794,Veille!$A:$J,10,0))</f>
        <v/>
      </c>
    </row>
    <row r="795" spans="1:12" x14ac:dyDescent="0.25">
      <c r="A795">
        <v>12661</v>
      </c>
      <c r="B795" t="s">
        <v>548</v>
      </c>
      <c r="C795" t="s">
        <v>635</v>
      </c>
      <c r="D795" s="1">
        <v>16.86</v>
      </c>
      <c r="E795" s="1">
        <v>20.239999999999998</v>
      </c>
      <c r="F795" s="2">
        <f>IF(ISERROR(VLOOKUP(A795,'Export-tarif-cov-oct-20'!$A:$D,4,0)),"",VLOOKUP(A795,'Export-tarif-cov-oct-20'!$A:$D,4,0))</f>
        <v>13.49</v>
      </c>
      <c r="G795" s="2">
        <f t="shared" si="25"/>
        <v>3.3699999999999992</v>
      </c>
      <c r="H795" s="3">
        <f t="shared" si="24"/>
        <v>0.19988137603795963</v>
      </c>
      <c r="I795" t="str">
        <f>IF(ISERROR(VLOOKUP(A795,Veille!$A:$J,6,0)),"",VLOOKUP(A795,Veille!$A:$J,6,0))</f>
        <v/>
      </c>
      <c r="J795" t="str">
        <f>IF(ISERROR(VLOOKUP(A795,Veille!$A:$J,7,0)),"",(VLOOKUP(A795,Veille!$A:$J,7,0)))</f>
        <v/>
      </c>
      <c r="K795" t="str">
        <f>IF(ISERROR(VLOOKUP(A795,Veille!$A:$J,9,0)),"",VLOOKUP(A795,Veille!$A:$J,9,0))</f>
        <v/>
      </c>
      <c r="L795" t="str">
        <f>IF(ISERROR(VLOOKUP(A795,Veille!$A:$J,10,0)),"",VLOOKUP(A795,Veille!$A:$J,10,0))</f>
        <v/>
      </c>
    </row>
    <row r="796" spans="1:12" x14ac:dyDescent="0.25">
      <c r="A796">
        <v>12662</v>
      </c>
      <c r="B796" t="s">
        <v>548</v>
      </c>
      <c r="C796" t="s">
        <v>636</v>
      </c>
      <c r="D796" s="1">
        <v>45.3</v>
      </c>
      <c r="E796" s="1">
        <v>54.36</v>
      </c>
      <c r="F796" s="2">
        <f>IF(ISERROR(VLOOKUP(A796,'Export-tarif-cov-oct-20'!$A:$D,4,0)),"",VLOOKUP(A796,'Export-tarif-cov-oct-20'!$A:$D,4,0))</f>
        <v>36.24</v>
      </c>
      <c r="G796" s="2">
        <f t="shared" si="25"/>
        <v>9.0599999999999952</v>
      </c>
      <c r="H796" s="3">
        <f t="shared" si="24"/>
        <v>0.1999999999999999</v>
      </c>
      <c r="I796" t="str">
        <f>IF(ISERROR(VLOOKUP(A796,Veille!$A:$J,6,0)),"",VLOOKUP(A796,Veille!$A:$J,6,0))</f>
        <v/>
      </c>
      <c r="J796" t="str">
        <f>IF(ISERROR(VLOOKUP(A796,Veille!$A:$J,7,0)),"",(VLOOKUP(A796,Veille!$A:$J,7,0)))</f>
        <v/>
      </c>
      <c r="K796" t="str">
        <f>IF(ISERROR(VLOOKUP(A796,Veille!$A:$J,9,0)),"",VLOOKUP(A796,Veille!$A:$J,9,0))</f>
        <v/>
      </c>
      <c r="L796" t="str">
        <f>IF(ISERROR(VLOOKUP(A796,Veille!$A:$J,10,0)),"",VLOOKUP(A796,Veille!$A:$J,10,0))</f>
        <v/>
      </c>
    </row>
    <row r="797" spans="1:12" x14ac:dyDescent="0.25">
      <c r="A797">
        <v>12257</v>
      </c>
      <c r="B797" t="s">
        <v>548</v>
      </c>
      <c r="C797" t="s">
        <v>637</v>
      </c>
      <c r="D797" s="1">
        <v>20.69</v>
      </c>
      <c r="E797" s="1">
        <v>24.83</v>
      </c>
      <c r="F797" s="2">
        <f>IF(ISERROR(VLOOKUP(A797,'Export-tarif-cov-oct-20'!$A:$D,4,0)),"",VLOOKUP(A797,'Export-tarif-cov-oct-20'!$A:$D,4,0))</f>
        <v>16.55</v>
      </c>
      <c r="G797" s="2">
        <f t="shared" si="25"/>
        <v>4.1400000000000006</v>
      </c>
      <c r="H797" s="3">
        <f t="shared" si="24"/>
        <v>0.20009666505558243</v>
      </c>
      <c r="I797" t="str">
        <f>IF(ISERROR(VLOOKUP(A797,Veille!$A:$J,6,0)),"",VLOOKUP(A797,Veille!$A:$J,6,0))</f>
        <v/>
      </c>
      <c r="J797" t="str">
        <f>IF(ISERROR(VLOOKUP(A797,Veille!$A:$J,7,0)),"",(VLOOKUP(A797,Veille!$A:$J,7,0)))</f>
        <v/>
      </c>
      <c r="K797" t="str">
        <f>IF(ISERROR(VLOOKUP(A797,Veille!$A:$J,9,0)),"",VLOOKUP(A797,Veille!$A:$J,9,0))</f>
        <v/>
      </c>
      <c r="L797" t="str">
        <f>IF(ISERROR(VLOOKUP(A797,Veille!$A:$J,10,0)),"",VLOOKUP(A797,Veille!$A:$J,10,0))</f>
        <v/>
      </c>
    </row>
    <row r="798" spans="1:12" x14ac:dyDescent="0.25">
      <c r="A798">
        <v>12253</v>
      </c>
      <c r="B798" t="s">
        <v>548</v>
      </c>
      <c r="C798" t="s">
        <v>985</v>
      </c>
      <c r="D798" s="1">
        <v>35.99</v>
      </c>
      <c r="E798" s="1">
        <v>43.19</v>
      </c>
      <c r="F798" s="2">
        <f>IF(ISERROR(VLOOKUP(A798,'Export-tarif-cov-oct-20'!$A:$D,4,0)),"",VLOOKUP(A798,'Export-tarif-cov-oct-20'!$A:$D,4,0))</f>
        <v>28.79</v>
      </c>
      <c r="G798" s="2">
        <f t="shared" si="25"/>
        <v>7.2000000000000028</v>
      </c>
      <c r="H798" s="3">
        <f t="shared" si="24"/>
        <v>0.20005557099194227</v>
      </c>
      <c r="I798" t="str">
        <f>IF(ISERROR(VLOOKUP(A798,Veille!$A:$J,6,0)),"",VLOOKUP(A798,Veille!$A:$J,6,0))</f>
        <v/>
      </c>
      <c r="J798" t="str">
        <f>IF(ISERROR(VLOOKUP(A798,Veille!$A:$J,7,0)),"",(VLOOKUP(A798,Veille!$A:$J,7,0)))</f>
        <v/>
      </c>
      <c r="K798" t="str">
        <f>IF(ISERROR(VLOOKUP(A798,Veille!$A:$J,9,0)),"",VLOOKUP(A798,Veille!$A:$J,9,0))</f>
        <v/>
      </c>
      <c r="L798" t="str">
        <f>IF(ISERROR(VLOOKUP(A798,Veille!$A:$J,10,0)),"",VLOOKUP(A798,Veille!$A:$J,10,0))</f>
        <v/>
      </c>
    </row>
    <row r="799" spans="1:12" x14ac:dyDescent="0.25">
      <c r="A799">
        <v>12280</v>
      </c>
      <c r="B799" t="s">
        <v>548</v>
      </c>
      <c r="C799" t="s">
        <v>638</v>
      </c>
      <c r="D799" s="1">
        <v>65.75</v>
      </c>
      <c r="E799" s="1">
        <v>78.900000000000006</v>
      </c>
      <c r="F799" s="2">
        <f>IF(ISERROR(VLOOKUP(A799,'Export-tarif-cov-oct-20'!$A:$D,4,0)),"",VLOOKUP(A799,'Export-tarif-cov-oct-20'!$A:$D,4,0))</f>
        <v>64.430000000000007</v>
      </c>
      <c r="G799" s="2">
        <f t="shared" si="25"/>
        <v>1.3199999999999932</v>
      </c>
      <c r="H799" s="3">
        <f t="shared" si="24"/>
        <v>2.0076045627376322E-2</v>
      </c>
      <c r="I799" t="str">
        <f>IF(ISERROR(VLOOKUP(A799,Veille!$A:$J,6,0)),"",VLOOKUP(A799,Veille!$A:$J,6,0))</f>
        <v/>
      </c>
      <c r="J799" t="str">
        <f>IF(ISERROR(VLOOKUP(A799,Veille!$A:$J,7,0)),"",(VLOOKUP(A799,Veille!$A:$J,7,0)))</f>
        <v/>
      </c>
      <c r="K799" t="str">
        <f>IF(ISERROR(VLOOKUP(A799,Veille!$A:$J,9,0)),"",VLOOKUP(A799,Veille!$A:$J,9,0))</f>
        <v/>
      </c>
      <c r="L799" t="str">
        <f>IF(ISERROR(VLOOKUP(A799,Veille!$A:$J,10,0)),"",VLOOKUP(A799,Veille!$A:$J,10,0))</f>
        <v/>
      </c>
    </row>
    <row r="800" spans="1:12" x14ac:dyDescent="0.25">
      <c r="A800">
        <v>12282</v>
      </c>
      <c r="B800" t="s">
        <v>548</v>
      </c>
      <c r="C800" t="s">
        <v>639</v>
      </c>
      <c r="D800" s="1">
        <v>18.04</v>
      </c>
      <c r="E800" s="1">
        <v>21.65</v>
      </c>
      <c r="F800" s="2">
        <f>IF(ISERROR(VLOOKUP(A800,'Export-tarif-cov-oct-20'!$A:$D,4,0)),"",VLOOKUP(A800,'Export-tarif-cov-oct-20'!$A:$D,4,0))</f>
        <v>14.43</v>
      </c>
      <c r="G800" s="2">
        <f t="shared" si="25"/>
        <v>3.6099999999999994</v>
      </c>
      <c r="H800" s="3">
        <f t="shared" ref="H800:H863" si="26">G800/D800</f>
        <v>0.20011086474501105</v>
      </c>
      <c r="I800" t="str">
        <f>IF(ISERROR(VLOOKUP(A800,Veille!$A:$J,6,0)),"",VLOOKUP(A800,Veille!$A:$J,6,0))</f>
        <v/>
      </c>
      <c r="J800" t="str">
        <f>IF(ISERROR(VLOOKUP(A800,Veille!$A:$J,7,0)),"",(VLOOKUP(A800,Veille!$A:$J,7,0)))</f>
        <v/>
      </c>
      <c r="K800" t="str">
        <f>IF(ISERROR(VLOOKUP(A800,Veille!$A:$J,9,0)),"",VLOOKUP(A800,Veille!$A:$J,9,0))</f>
        <v/>
      </c>
      <c r="L800" t="str">
        <f>IF(ISERROR(VLOOKUP(A800,Veille!$A:$J,10,0)),"",VLOOKUP(A800,Veille!$A:$J,10,0))</f>
        <v/>
      </c>
    </row>
    <row r="801" spans="1:12" x14ac:dyDescent="0.25">
      <c r="A801">
        <v>12281</v>
      </c>
      <c r="B801" t="s">
        <v>548</v>
      </c>
      <c r="C801" t="s">
        <v>640</v>
      </c>
      <c r="D801" s="1">
        <v>41.58</v>
      </c>
      <c r="E801" s="1">
        <v>49.9</v>
      </c>
      <c r="F801" s="2">
        <f>IF(ISERROR(VLOOKUP(A801,'Export-tarif-cov-oct-20'!$A:$D,4,0)),"",VLOOKUP(A801,'Export-tarif-cov-oct-20'!$A:$D,4,0))</f>
        <v>39.880000000000003</v>
      </c>
      <c r="G801" s="2">
        <f t="shared" si="25"/>
        <v>1.6999999999999957</v>
      </c>
      <c r="H801" s="3">
        <f t="shared" si="26"/>
        <v>4.0885040885040781E-2</v>
      </c>
      <c r="I801" t="str">
        <f>IF(ISERROR(VLOOKUP(A801,Veille!$A:$J,6,0)),"",VLOOKUP(A801,Veille!$A:$J,6,0))</f>
        <v/>
      </c>
      <c r="J801" t="str">
        <f>IF(ISERROR(VLOOKUP(A801,Veille!$A:$J,7,0)),"",(VLOOKUP(A801,Veille!$A:$J,7,0)))</f>
        <v/>
      </c>
      <c r="K801" t="str">
        <f>IF(ISERROR(VLOOKUP(A801,Veille!$A:$J,9,0)),"",VLOOKUP(A801,Veille!$A:$J,9,0))</f>
        <v/>
      </c>
      <c r="L801" t="str">
        <f>IF(ISERROR(VLOOKUP(A801,Veille!$A:$J,10,0)),"",VLOOKUP(A801,Veille!$A:$J,10,0))</f>
        <v/>
      </c>
    </row>
    <row r="802" spans="1:12" x14ac:dyDescent="0.25">
      <c r="A802">
        <v>12262</v>
      </c>
      <c r="B802" t="s">
        <v>548</v>
      </c>
      <c r="C802" t="s">
        <v>641</v>
      </c>
      <c r="D802" s="1">
        <v>63.33</v>
      </c>
      <c r="E802" s="1">
        <v>75.989999999999995</v>
      </c>
      <c r="F802" s="2">
        <f>IF(ISERROR(VLOOKUP(A802,'Export-tarif-cov-oct-20'!$A:$D,4,0)),"",VLOOKUP(A802,'Export-tarif-cov-oct-20'!$A:$D,4,0))</f>
        <v>62.26</v>
      </c>
      <c r="G802" s="2">
        <f t="shared" si="25"/>
        <v>1.0700000000000003</v>
      </c>
      <c r="H802" s="3">
        <f t="shared" si="26"/>
        <v>1.6895626085583457E-2</v>
      </c>
      <c r="I802" t="str">
        <f>IF(ISERROR(VLOOKUP(A802,Veille!$A:$J,6,0)),"",VLOOKUP(A802,Veille!$A:$J,6,0))</f>
        <v/>
      </c>
      <c r="J802" t="str">
        <f>IF(ISERROR(VLOOKUP(A802,Veille!$A:$J,7,0)),"",(VLOOKUP(A802,Veille!$A:$J,7,0)))</f>
        <v/>
      </c>
      <c r="K802" t="str">
        <f>IF(ISERROR(VLOOKUP(A802,Veille!$A:$J,9,0)),"",VLOOKUP(A802,Veille!$A:$J,9,0))</f>
        <v/>
      </c>
      <c r="L802" t="str">
        <f>IF(ISERROR(VLOOKUP(A802,Veille!$A:$J,10,0)),"",VLOOKUP(A802,Veille!$A:$J,10,0))</f>
        <v/>
      </c>
    </row>
    <row r="803" spans="1:12" x14ac:dyDescent="0.25">
      <c r="A803">
        <v>12264</v>
      </c>
      <c r="B803" t="s">
        <v>548</v>
      </c>
      <c r="C803" t="s">
        <v>642</v>
      </c>
      <c r="D803" s="1">
        <v>19.48</v>
      </c>
      <c r="E803" s="1">
        <v>23.37</v>
      </c>
      <c r="F803" s="2">
        <f>IF(ISERROR(VLOOKUP(A803,'Export-tarif-cov-oct-20'!$A:$D,4,0)),"",VLOOKUP(A803,'Export-tarif-cov-oct-20'!$A:$D,4,0))</f>
        <v>15.58</v>
      </c>
      <c r="G803" s="2">
        <f t="shared" si="25"/>
        <v>3.9000000000000004</v>
      </c>
      <c r="H803" s="3">
        <f t="shared" si="26"/>
        <v>0.20020533880903493</v>
      </c>
      <c r="I803" t="str">
        <f>IF(ISERROR(VLOOKUP(A803,Veille!$A:$J,6,0)),"",VLOOKUP(A803,Veille!$A:$J,6,0))</f>
        <v/>
      </c>
      <c r="J803" t="str">
        <f>IF(ISERROR(VLOOKUP(A803,Veille!$A:$J,7,0)),"",(VLOOKUP(A803,Veille!$A:$J,7,0)))</f>
        <v/>
      </c>
      <c r="K803" t="str">
        <f>IF(ISERROR(VLOOKUP(A803,Veille!$A:$J,9,0)),"",VLOOKUP(A803,Veille!$A:$J,9,0))</f>
        <v/>
      </c>
      <c r="L803" t="str">
        <f>IF(ISERROR(VLOOKUP(A803,Veille!$A:$J,10,0)),"",VLOOKUP(A803,Veille!$A:$J,10,0))</f>
        <v/>
      </c>
    </row>
    <row r="804" spans="1:12" x14ac:dyDescent="0.25">
      <c r="A804">
        <v>12263</v>
      </c>
      <c r="B804" t="s">
        <v>548</v>
      </c>
      <c r="C804" t="s">
        <v>643</v>
      </c>
      <c r="D804" s="1">
        <v>51.39</v>
      </c>
      <c r="E804" s="1">
        <v>61.67</v>
      </c>
      <c r="F804" s="2">
        <f>IF(ISERROR(VLOOKUP(A804,'Export-tarif-cov-oct-20'!$A:$D,4,0)),"",VLOOKUP(A804,'Export-tarif-cov-oct-20'!$A:$D,4,0))</f>
        <v>41.11</v>
      </c>
      <c r="G804" s="2">
        <f t="shared" si="25"/>
        <v>10.280000000000001</v>
      </c>
      <c r="H804" s="3">
        <f t="shared" si="26"/>
        <v>0.200038918077447</v>
      </c>
      <c r="I804" t="str">
        <f>IF(ISERROR(VLOOKUP(A804,Veille!$A:$J,6,0)),"",VLOOKUP(A804,Veille!$A:$J,6,0))</f>
        <v/>
      </c>
      <c r="J804" t="str">
        <f>IF(ISERROR(VLOOKUP(A804,Veille!$A:$J,7,0)),"",(VLOOKUP(A804,Veille!$A:$J,7,0)))</f>
        <v/>
      </c>
      <c r="K804" t="str">
        <f>IF(ISERROR(VLOOKUP(A804,Veille!$A:$J,9,0)),"",VLOOKUP(A804,Veille!$A:$J,9,0))</f>
        <v/>
      </c>
      <c r="L804" t="str">
        <f>IF(ISERROR(VLOOKUP(A804,Veille!$A:$J,10,0)),"",VLOOKUP(A804,Veille!$A:$J,10,0))</f>
        <v/>
      </c>
    </row>
    <row r="805" spans="1:12" x14ac:dyDescent="0.25">
      <c r="A805">
        <v>12259</v>
      </c>
      <c r="B805" t="s">
        <v>548</v>
      </c>
      <c r="C805" t="s">
        <v>986</v>
      </c>
      <c r="D805" s="1">
        <v>20.69</v>
      </c>
      <c r="E805" s="1">
        <v>24.83</v>
      </c>
      <c r="F805" s="2">
        <f>IF(ISERROR(VLOOKUP(A805,'Export-tarif-cov-oct-20'!$A:$D,4,0)),"",VLOOKUP(A805,'Export-tarif-cov-oct-20'!$A:$D,4,0))</f>
        <v>16.55</v>
      </c>
      <c r="G805" s="2">
        <f t="shared" si="25"/>
        <v>4.1400000000000006</v>
      </c>
      <c r="H805" s="3">
        <f t="shared" si="26"/>
        <v>0.20009666505558243</v>
      </c>
      <c r="I805" t="str">
        <f>IF(ISERROR(VLOOKUP(A805,Veille!$A:$J,6,0)),"",VLOOKUP(A805,Veille!$A:$J,6,0))</f>
        <v/>
      </c>
      <c r="J805" t="str">
        <f>IF(ISERROR(VLOOKUP(A805,Veille!$A:$J,7,0)),"",(VLOOKUP(A805,Veille!$A:$J,7,0)))</f>
        <v/>
      </c>
      <c r="K805" t="str">
        <f>IF(ISERROR(VLOOKUP(A805,Veille!$A:$J,9,0)),"",VLOOKUP(A805,Veille!$A:$J,9,0))</f>
        <v/>
      </c>
      <c r="L805" t="str">
        <f>IF(ISERROR(VLOOKUP(A805,Veille!$A:$J,10,0)),"",VLOOKUP(A805,Veille!$A:$J,10,0))</f>
        <v/>
      </c>
    </row>
    <row r="806" spans="1:12" x14ac:dyDescent="0.25">
      <c r="A806">
        <v>12244</v>
      </c>
      <c r="B806" t="s">
        <v>548</v>
      </c>
      <c r="C806" t="s">
        <v>644</v>
      </c>
      <c r="D806" s="1">
        <v>33.25</v>
      </c>
      <c r="E806" s="1">
        <v>39.9</v>
      </c>
      <c r="F806" s="2">
        <f>IF(ISERROR(VLOOKUP(A806,'Export-tarif-cov-oct-20'!$A:$D,4,0)),"",VLOOKUP(A806,'Export-tarif-cov-oct-20'!$A:$D,4,0))</f>
        <v>32.54</v>
      </c>
      <c r="G806" s="2">
        <f t="shared" si="25"/>
        <v>0.71000000000000085</v>
      </c>
      <c r="H806" s="3">
        <f t="shared" si="26"/>
        <v>2.1353383458646642E-2</v>
      </c>
      <c r="I806" t="str">
        <f>IF(ISERROR(VLOOKUP(A806,Veille!$A:$J,6,0)),"",VLOOKUP(A806,Veille!$A:$J,6,0))</f>
        <v/>
      </c>
      <c r="J806" t="str">
        <f>IF(ISERROR(VLOOKUP(A806,Veille!$A:$J,7,0)),"",(VLOOKUP(A806,Veille!$A:$J,7,0)))</f>
        <v/>
      </c>
      <c r="K806" t="str">
        <f>IF(ISERROR(VLOOKUP(A806,Veille!$A:$J,9,0)),"",VLOOKUP(A806,Veille!$A:$J,9,0))</f>
        <v/>
      </c>
      <c r="L806" t="str">
        <f>IF(ISERROR(VLOOKUP(A806,Veille!$A:$J,10,0)),"",VLOOKUP(A806,Veille!$A:$J,10,0))</f>
        <v/>
      </c>
    </row>
    <row r="807" spans="1:12" x14ac:dyDescent="0.25">
      <c r="A807">
        <v>12276</v>
      </c>
      <c r="B807" t="s">
        <v>548</v>
      </c>
      <c r="C807" t="s">
        <v>645</v>
      </c>
      <c r="D807" s="1">
        <v>15</v>
      </c>
      <c r="E807" s="1">
        <v>18</v>
      </c>
      <c r="F807" s="2">
        <f>IF(ISERROR(VLOOKUP(A807,'Export-tarif-cov-oct-20'!$A:$D,4,0)),"",VLOOKUP(A807,'Export-tarif-cov-oct-20'!$A:$D,4,0))</f>
        <v>12</v>
      </c>
      <c r="G807" s="2">
        <f t="shared" si="25"/>
        <v>3</v>
      </c>
      <c r="H807" s="3">
        <f t="shared" si="26"/>
        <v>0.2</v>
      </c>
      <c r="I807" t="str">
        <f>IF(ISERROR(VLOOKUP(A807,Veille!$A:$J,6,0)),"",VLOOKUP(A807,Veille!$A:$J,6,0))</f>
        <v/>
      </c>
      <c r="J807" t="str">
        <f>IF(ISERROR(VLOOKUP(A807,Veille!$A:$J,7,0)),"",(VLOOKUP(A807,Veille!$A:$J,7,0)))</f>
        <v/>
      </c>
      <c r="K807" t="str">
        <f>IF(ISERROR(VLOOKUP(A807,Veille!$A:$J,9,0)),"",VLOOKUP(A807,Veille!$A:$J,9,0))</f>
        <v/>
      </c>
      <c r="L807" t="str">
        <f>IF(ISERROR(VLOOKUP(A807,Veille!$A:$J,10,0)),"",VLOOKUP(A807,Veille!$A:$J,10,0))</f>
        <v/>
      </c>
    </row>
    <row r="808" spans="1:12" x14ac:dyDescent="0.25">
      <c r="A808">
        <v>12275</v>
      </c>
      <c r="B808" t="s">
        <v>548</v>
      </c>
      <c r="C808" t="s">
        <v>646</v>
      </c>
      <c r="D808" s="1">
        <v>58.33</v>
      </c>
      <c r="E808" s="1">
        <v>69.989999999999995</v>
      </c>
      <c r="F808" s="2">
        <f>IF(ISERROR(VLOOKUP(A808,'Export-tarif-cov-oct-20'!$A:$D,4,0)),"",VLOOKUP(A808,'Export-tarif-cov-oct-20'!$A:$D,4,0))</f>
        <v>57.16</v>
      </c>
      <c r="G808" s="2">
        <f t="shared" si="25"/>
        <v>1.1700000000000017</v>
      </c>
      <c r="H808" s="3">
        <f t="shared" si="26"/>
        <v>2.0058289045088322E-2</v>
      </c>
      <c r="I808" t="str">
        <f>IF(ISERROR(VLOOKUP(A808,Veille!$A:$J,6,0)),"",VLOOKUP(A808,Veille!$A:$J,6,0))</f>
        <v/>
      </c>
      <c r="J808" t="str">
        <f>IF(ISERROR(VLOOKUP(A808,Veille!$A:$J,7,0)),"",(VLOOKUP(A808,Veille!$A:$J,7,0)))</f>
        <v/>
      </c>
      <c r="K808" t="str">
        <f>IF(ISERROR(VLOOKUP(A808,Veille!$A:$J,9,0)),"",VLOOKUP(A808,Veille!$A:$J,9,0))</f>
        <v/>
      </c>
      <c r="L808" t="str">
        <f>IF(ISERROR(VLOOKUP(A808,Veille!$A:$J,10,0)),"",VLOOKUP(A808,Veille!$A:$J,10,0))</f>
        <v/>
      </c>
    </row>
    <row r="809" spans="1:12" x14ac:dyDescent="0.25">
      <c r="A809">
        <v>12258</v>
      </c>
      <c r="B809" t="s">
        <v>548</v>
      </c>
      <c r="C809" t="s">
        <v>987</v>
      </c>
      <c r="D809" s="1">
        <v>35.99</v>
      </c>
      <c r="E809" s="1">
        <v>43.19</v>
      </c>
      <c r="F809" s="2">
        <f>IF(ISERROR(VLOOKUP(A809,'Export-tarif-cov-oct-20'!$A:$D,4,0)),"",VLOOKUP(A809,'Export-tarif-cov-oct-20'!$A:$D,4,0))</f>
        <v>28.79</v>
      </c>
      <c r="G809" s="2">
        <f t="shared" si="25"/>
        <v>7.2000000000000028</v>
      </c>
      <c r="H809" s="3">
        <f t="shared" si="26"/>
        <v>0.20005557099194227</v>
      </c>
      <c r="I809" t="str">
        <f>IF(ISERROR(VLOOKUP(A809,Veille!$A:$J,6,0)),"",VLOOKUP(A809,Veille!$A:$J,6,0))</f>
        <v/>
      </c>
      <c r="J809" t="str">
        <f>IF(ISERROR(VLOOKUP(A809,Veille!$A:$J,7,0)),"",(VLOOKUP(A809,Veille!$A:$J,7,0)))</f>
        <v/>
      </c>
      <c r="K809" t="str">
        <f>IF(ISERROR(VLOOKUP(A809,Veille!$A:$J,9,0)),"",VLOOKUP(A809,Veille!$A:$J,9,0))</f>
        <v/>
      </c>
      <c r="L809" t="str">
        <f>IF(ISERROR(VLOOKUP(A809,Veille!$A:$J,10,0)),"",VLOOKUP(A809,Veille!$A:$J,10,0))</f>
        <v/>
      </c>
    </row>
    <row r="810" spans="1:12" x14ac:dyDescent="0.25">
      <c r="A810">
        <v>12266</v>
      </c>
      <c r="B810" t="s">
        <v>548</v>
      </c>
      <c r="C810" t="s">
        <v>647</v>
      </c>
      <c r="D810" s="1">
        <v>42.49</v>
      </c>
      <c r="E810" s="1">
        <v>50.99</v>
      </c>
      <c r="F810" s="2">
        <f>IF(ISERROR(VLOOKUP(A810,'Export-tarif-cov-oct-20'!$A:$D,4,0)),"",VLOOKUP(A810,'Export-tarif-cov-oct-20'!$A:$D,4,0))</f>
        <v>40.69</v>
      </c>
      <c r="G810" s="2">
        <f t="shared" si="25"/>
        <v>1.8000000000000043</v>
      </c>
      <c r="H810" s="3">
        <f t="shared" si="26"/>
        <v>4.2362908919745923E-2</v>
      </c>
      <c r="I810" t="str">
        <f>IF(ISERROR(VLOOKUP(A810,Veille!$A:$J,6,0)),"",VLOOKUP(A810,Veille!$A:$J,6,0))</f>
        <v/>
      </c>
      <c r="J810" t="str">
        <f>IF(ISERROR(VLOOKUP(A810,Veille!$A:$J,7,0)),"",(VLOOKUP(A810,Veille!$A:$J,7,0)))</f>
        <v/>
      </c>
      <c r="K810" t="str">
        <f>IF(ISERROR(VLOOKUP(A810,Veille!$A:$J,9,0)),"",VLOOKUP(A810,Veille!$A:$J,9,0))</f>
        <v/>
      </c>
      <c r="L810" t="str">
        <f>IF(ISERROR(VLOOKUP(A810,Veille!$A:$J,10,0)),"",VLOOKUP(A810,Veille!$A:$J,10,0))</f>
        <v/>
      </c>
    </row>
    <row r="811" spans="1:12" x14ac:dyDescent="0.25">
      <c r="A811">
        <v>12265</v>
      </c>
      <c r="B811" t="s">
        <v>548</v>
      </c>
      <c r="C811" t="s">
        <v>648</v>
      </c>
      <c r="D811" s="1">
        <v>66.63</v>
      </c>
      <c r="E811" s="1">
        <v>79.95</v>
      </c>
      <c r="F811" s="2">
        <f>IF(ISERROR(VLOOKUP(A811,'Export-tarif-cov-oct-20'!$A:$D,4,0)),"",VLOOKUP(A811,'Export-tarif-cov-oct-20'!$A:$D,4,0))</f>
        <v>64.55</v>
      </c>
      <c r="G811" s="2">
        <f t="shared" si="25"/>
        <v>2.0799999999999983</v>
      </c>
      <c r="H811" s="3">
        <f t="shared" si="26"/>
        <v>3.1217169443193735E-2</v>
      </c>
      <c r="I811" t="str">
        <f>IF(ISERROR(VLOOKUP(A811,Veille!$A:$J,6,0)),"",VLOOKUP(A811,Veille!$A:$J,6,0))</f>
        <v/>
      </c>
      <c r="J811" t="str">
        <f>IF(ISERROR(VLOOKUP(A811,Veille!$A:$J,7,0)),"",(VLOOKUP(A811,Veille!$A:$J,7,0)))</f>
        <v/>
      </c>
      <c r="K811" t="str">
        <f>IF(ISERROR(VLOOKUP(A811,Veille!$A:$J,9,0)),"",VLOOKUP(A811,Veille!$A:$J,9,0))</f>
        <v/>
      </c>
      <c r="L811" t="str">
        <f>IF(ISERROR(VLOOKUP(A811,Veille!$A:$J,10,0)),"",VLOOKUP(A811,Veille!$A:$J,10,0))</f>
        <v/>
      </c>
    </row>
    <row r="812" spans="1:12" x14ac:dyDescent="0.25">
      <c r="A812">
        <v>12267</v>
      </c>
      <c r="B812" t="s">
        <v>548</v>
      </c>
      <c r="C812" t="s">
        <v>649</v>
      </c>
      <c r="D812" s="1">
        <v>18.64</v>
      </c>
      <c r="E812" s="1">
        <v>22.37</v>
      </c>
      <c r="F812" s="2">
        <f>IF(ISERROR(VLOOKUP(A812,'Export-tarif-cov-oct-20'!$A:$D,4,0)),"",VLOOKUP(A812,'Export-tarif-cov-oct-20'!$A:$D,4,0))</f>
        <v>14.91</v>
      </c>
      <c r="G812" s="2">
        <f t="shared" si="25"/>
        <v>3.7300000000000004</v>
      </c>
      <c r="H812" s="3">
        <f t="shared" si="26"/>
        <v>0.20010729613733907</v>
      </c>
      <c r="I812" t="str">
        <f>IF(ISERROR(VLOOKUP(A812,Veille!$A:$J,6,0)),"",VLOOKUP(A812,Veille!$A:$J,6,0))</f>
        <v/>
      </c>
      <c r="J812" t="str">
        <f>IF(ISERROR(VLOOKUP(A812,Veille!$A:$J,7,0)),"",(VLOOKUP(A812,Veille!$A:$J,7,0)))</f>
        <v/>
      </c>
      <c r="K812" t="str">
        <f>IF(ISERROR(VLOOKUP(A812,Veille!$A:$J,9,0)),"",VLOOKUP(A812,Veille!$A:$J,9,0))</f>
        <v/>
      </c>
      <c r="L812" t="str">
        <f>IF(ISERROR(VLOOKUP(A812,Veille!$A:$J,10,0)),"",VLOOKUP(A812,Veille!$A:$J,10,0))</f>
        <v/>
      </c>
    </row>
    <row r="813" spans="1:12" x14ac:dyDescent="0.25">
      <c r="A813">
        <v>12256</v>
      </c>
      <c r="B813" t="s">
        <v>548</v>
      </c>
      <c r="C813" t="s">
        <v>650</v>
      </c>
      <c r="D813" s="1">
        <v>23.95</v>
      </c>
      <c r="E813" s="1">
        <v>28.74</v>
      </c>
      <c r="F813" s="2">
        <f>IF(ISERROR(VLOOKUP(A813,'Export-tarif-cov-oct-20'!$A:$D,4,0)),"",VLOOKUP(A813,'Export-tarif-cov-oct-20'!$A:$D,4,0))</f>
        <v>19.16</v>
      </c>
      <c r="G813" s="2">
        <f t="shared" si="25"/>
        <v>4.7899999999999991</v>
      </c>
      <c r="H813" s="3">
        <f t="shared" si="26"/>
        <v>0.19999999999999998</v>
      </c>
      <c r="I813" t="str">
        <f>IF(ISERROR(VLOOKUP(A813,Veille!$A:$J,6,0)),"",VLOOKUP(A813,Veille!$A:$J,6,0))</f>
        <v/>
      </c>
      <c r="J813" t="str">
        <f>IF(ISERROR(VLOOKUP(A813,Veille!$A:$J,7,0)),"",(VLOOKUP(A813,Veille!$A:$J,7,0)))</f>
        <v/>
      </c>
      <c r="K813" t="str">
        <f>IF(ISERROR(VLOOKUP(A813,Veille!$A:$J,9,0)),"",VLOOKUP(A813,Veille!$A:$J,9,0))</f>
        <v/>
      </c>
      <c r="L813" t="str">
        <f>IF(ISERROR(VLOOKUP(A813,Veille!$A:$J,10,0)),"",VLOOKUP(A813,Veille!$A:$J,10,0))</f>
        <v/>
      </c>
    </row>
    <row r="814" spans="1:12" x14ac:dyDescent="0.25">
      <c r="A814">
        <v>12261</v>
      </c>
      <c r="B814" t="s">
        <v>548</v>
      </c>
      <c r="C814" t="s">
        <v>988</v>
      </c>
      <c r="D814" s="1">
        <v>20.69</v>
      </c>
      <c r="E814" s="1">
        <v>24.83</v>
      </c>
      <c r="F814" s="2">
        <f>IF(ISERROR(VLOOKUP(A814,'Export-tarif-cov-oct-20'!$A:$D,4,0)),"",VLOOKUP(A814,'Export-tarif-cov-oct-20'!$A:$D,4,0))</f>
        <v>16.55</v>
      </c>
      <c r="G814" s="2">
        <f t="shared" si="25"/>
        <v>4.1400000000000006</v>
      </c>
      <c r="H814" s="3">
        <f t="shared" si="26"/>
        <v>0.20009666505558243</v>
      </c>
      <c r="I814" t="str">
        <f>IF(ISERROR(VLOOKUP(A814,Veille!$A:$J,6,0)),"",VLOOKUP(A814,Veille!$A:$J,6,0))</f>
        <v/>
      </c>
      <c r="J814" t="str">
        <f>IF(ISERROR(VLOOKUP(A814,Veille!$A:$J,7,0)),"",(VLOOKUP(A814,Veille!$A:$J,7,0)))</f>
        <v/>
      </c>
      <c r="K814" t="str">
        <f>IF(ISERROR(VLOOKUP(A814,Veille!$A:$J,9,0)),"",VLOOKUP(A814,Veille!$A:$J,9,0))</f>
        <v/>
      </c>
      <c r="L814" t="str">
        <f>IF(ISERROR(VLOOKUP(A814,Veille!$A:$J,10,0)),"",VLOOKUP(A814,Veille!$A:$J,10,0))</f>
        <v/>
      </c>
    </row>
    <row r="815" spans="1:12" x14ac:dyDescent="0.25">
      <c r="A815">
        <v>12260</v>
      </c>
      <c r="B815" t="s">
        <v>548</v>
      </c>
      <c r="C815" t="s">
        <v>989</v>
      </c>
      <c r="D815" s="1">
        <v>35.99</v>
      </c>
      <c r="E815" s="1">
        <v>43.19</v>
      </c>
      <c r="F815" s="2">
        <f>IF(ISERROR(VLOOKUP(A815,'Export-tarif-cov-oct-20'!$A:$D,4,0)),"",VLOOKUP(A815,'Export-tarif-cov-oct-20'!$A:$D,4,0))</f>
        <v>28.79</v>
      </c>
      <c r="G815" s="2">
        <f t="shared" si="25"/>
        <v>7.2000000000000028</v>
      </c>
      <c r="H815" s="3">
        <f t="shared" si="26"/>
        <v>0.20005557099194227</v>
      </c>
      <c r="I815" t="str">
        <f>IF(ISERROR(VLOOKUP(A815,Veille!$A:$J,6,0)),"",VLOOKUP(A815,Veille!$A:$J,6,0))</f>
        <v/>
      </c>
      <c r="J815" t="str">
        <f>IF(ISERROR(VLOOKUP(A815,Veille!$A:$J,7,0)),"",(VLOOKUP(A815,Veille!$A:$J,7,0)))</f>
        <v/>
      </c>
      <c r="K815" t="str">
        <f>IF(ISERROR(VLOOKUP(A815,Veille!$A:$J,9,0)),"",VLOOKUP(A815,Veille!$A:$J,9,0))</f>
        <v/>
      </c>
      <c r="L815" t="str">
        <f>IF(ISERROR(VLOOKUP(A815,Veille!$A:$J,10,0)),"",VLOOKUP(A815,Veille!$A:$J,10,0))</f>
        <v/>
      </c>
    </row>
    <row r="816" spans="1:12" x14ac:dyDescent="0.25">
      <c r="A816">
        <v>12279</v>
      </c>
      <c r="B816" t="s">
        <v>548</v>
      </c>
      <c r="C816" t="s">
        <v>651</v>
      </c>
      <c r="D816" s="1">
        <v>14.88</v>
      </c>
      <c r="E816" s="1">
        <v>17.850000000000001</v>
      </c>
      <c r="F816" s="2">
        <f>IF(ISERROR(VLOOKUP(A816,'Export-tarif-cov-oct-20'!$A:$D,4,0)),"",VLOOKUP(A816,'Export-tarif-cov-oct-20'!$A:$D,4,0))</f>
        <v>11.9</v>
      </c>
      <c r="G816" s="2">
        <f t="shared" si="25"/>
        <v>2.9800000000000004</v>
      </c>
      <c r="H816" s="3">
        <f t="shared" si="26"/>
        <v>0.20026881720430109</v>
      </c>
      <c r="I816" t="str">
        <f>IF(ISERROR(VLOOKUP(A816,Veille!$A:$J,6,0)),"",VLOOKUP(A816,Veille!$A:$J,6,0))</f>
        <v/>
      </c>
      <c r="J816" t="str">
        <f>IF(ISERROR(VLOOKUP(A816,Veille!$A:$J,7,0)),"",(VLOOKUP(A816,Veille!$A:$J,7,0)))</f>
        <v/>
      </c>
      <c r="K816" t="str">
        <f>IF(ISERROR(VLOOKUP(A816,Veille!$A:$J,9,0)),"",VLOOKUP(A816,Veille!$A:$J,9,0))</f>
        <v/>
      </c>
      <c r="L816" t="str">
        <f>IF(ISERROR(VLOOKUP(A816,Veille!$A:$J,10,0)),"",VLOOKUP(A816,Veille!$A:$J,10,0))</f>
        <v/>
      </c>
    </row>
    <row r="817" spans="1:12" x14ac:dyDescent="0.25">
      <c r="A817">
        <v>12277</v>
      </c>
      <c r="B817" t="s">
        <v>548</v>
      </c>
      <c r="C817" t="s">
        <v>652</v>
      </c>
      <c r="D817" s="1">
        <v>78.010000000000005</v>
      </c>
      <c r="E817" s="1">
        <v>93.62</v>
      </c>
      <c r="F817" s="2">
        <f>IF(ISERROR(VLOOKUP(A817,'Export-tarif-cov-oct-20'!$A:$D,4,0)),"",VLOOKUP(A817,'Export-tarif-cov-oct-20'!$A:$D,4,0))</f>
        <v>62.41</v>
      </c>
      <c r="G817" s="2">
        <f t="shared" si="25"/>
        <v>15.600000000000009</v>
      </c>
      <c r="H817" s="3">
        <f t="shared" si="26"/>
        <v>0.19997436226124865</v>
      </c>
      <c r="I817" t="str">
        <f>IF(ISERROR(VLOOKUP(A817,Veille!$A:$J,6,0)),"",VLOOKUP(A817,Veille!$A:$J,6,0))</f>
        <v/>
      </c>
      <c r="J817" t="str">
        <f>IF(ISERROR(VLOOKUP(A817,Veille!$A:$J,7,0)),"",(VLOOKUP(A817,Veille!$A:$J,7,0)))</f>
        <v/>
      </c>
      <c r="K817" t="str">
        <f>IF(ISERROR(VLOOKUP(A817,Veille!$A:$J,9,0)),"",VLOOKUP(A817,Veille!$A:$J,9,0))</f>
        <v/>
      </c>
      <c r="L817" t="str">
        <f>IF(ISERROR(VLOOKUP(A817,Veille!$A:$J,10,0)),"",VLOOKUP(A817,Veille!$A:$J,10,0))</f>
        <v/>
      </c>
    </row>
    <row r="818" spans="1:12" x14ac:dyDescent="0.25">
      <c r="A818">
        <v>12278</v>
      </c>
      <c r="B818" t="s">
        <v>548</v>
      </c>
      <c r="C818" t="s">
        <v>653</v>
      </c>
      <c r="D818" s="1">
        <v>41.25</v>
      </c>
      <c r="E818" s="1">
        <v>49.5</v>
      </c>
      <c r="F818" s="2">
        <f>IF(ISERROR(VLOOKUP(A818,'Export-tarif-cov-oct-20'!$A:$D,4,0)),"",VLOOKUP(A818,'Export-tarif-cov-oct-20'!$A:$D,4,0))</f>
        <v>33</v>
      </c>
      <c r="G818" s="2">
        <f t="shared" si="25"/>
        <v>8.25</v>
      </c>
      <c r="H818" s="3">
        <f t="shared" si="26"/>
        <v>0.2</v>
      </c>
      <c r="I818" t="str">
        <f>IF(ISERROR(VLOOKUP(A818,Veille!$A:$J,6,0)),"",VLOOKUP(A818,Veille!$A:$J,6,0))</f>
        <v/>
      </c>
      <c r="J818" t="str">
        <f>IF(ISERROR(VLOOKUP(A818,Veille!$A:$J,7,0)),"",(VLOOKUP(A818,Veille!$A:$J,7,0)))</f>
        <v/>
      </c>
      <c r="K818" t="str">
        <f>IF(ISERROR(VLOOKUP(A818,Veille!$A:$J,9,0)),"",VLOOKUP(A818,Veille!$A:$J,9,0))</f>
        <v/>
      </c>
      <c r="L818" t="str">
        <f>IF(ISERROR(VLOOKUP(A818,Veille!$A:$J,10,0)),"",VLOOKUP(A818,Veille!$A:$J,10,0))</f>
        <v/>
      </c>
    </row>
    <row r="819" spans="1:12" x14ac:dyDescent="0.25">
      <c r="A819">
        <v>11410</v>
      </c>
      <c r="B819" t="s">
        <v>548</v>
      </c>
      <c r="C819" t="s">
        <v>990</v>
      </c>
      <c r="D819" s="1">
        <v>20.69</v>
      </c>
      <c r="E819" s="1">
        <v>24.83</v>
      </c>
      <c r="F819" s="2">
        <f>IF(ISERROR(VLOOKUP(A819,'Export-tarif-cov-oct-20'!$A:$D,4,0)),"",VLOOKUP(A819,'Export-tarif-cov-oct-20'!$A:$D,4,0))</f>
        <v>16.55</v>
      </c>
      <c r="G819" s="2">
        <f t="shared" si="25"/>
        <v>4.1400000000000006</v>
      </c>
      <c r="H819" s="3">
        <f t="shared" si="26"/>
        <v>0.20009666505558243</v>
      </c>
      <c r="I819" t="str">
        <f>IF(ISERROR(VLOOKUP(A819,Veille!$A:$J,6,0)),"",VLOOKUP(A819,Veille!$A:$J,6,0))</f>
        <v/>
      </c>
      <c r="J819" t="str">
        <f>IF(ISERROR(VLOOKUP(A819,Veille!$A:$J,7,0)),"",(VLOOKUP(A819,Veille!$A:$J,7,0)))</f>
        <v/>
      </c>
      <c r="K819" t="str">
        <f>IF(ISERROR(VLOOKUP(A819,Veille!$A:$J,9,0)),"",VLOOKUP(A819,Veille!$A:$J,9,0))</f>
        <v/>
      </c>
      <c r="L819" t="str">
        <f>IF(ISERROR(VLOOKUP(A819,Veille!$A:$J,10,0)),"",VLOOKUP(A819,Veille!$A:$J,10,0))</f>
        <v/>
      </c>
    </row>
    <row r="820" spans="1:12" x14ac:dyDescent="0.25">
      <c r="A820">
        <v>11409</v>
      </c>
      <c r="B820" t="s">
        <v>548</v>
      </c>
      <c r="C820" t="s">
        <v>991</v>
      </c>
      <c r="D820" s="1">
        <v>35.99</v>
      </c>
      <c r="E820" s="1">
        <v>43.19</v>
      </c>
      <c r="F820" s="2">
        <f>IF(ISERROR(VLOOKUP(A820,'Export-tarif-cov-oct-20'!$A:$D,4,0)),"",VLOOKUP(A820,'Export-tarif-cov-oct-20'!$A:$D,4,0))</f>
        <v>28.79</v>
      </c>
      <c r="G820" s="2">
        <f t="shared" si="25"/>
        <v>7.2000000000000028</v>
      </c>
      <c r="H820" s="3">
        <f t="shared" si="26"/>
        <v>0.20005557099194227</v>
      </c>
      <c r="I820" t="str">
        <f>IF(ISERROR(VLOOKUP(A820,Veille!$A:$J,6,0)),"",VLOOKUP(A820,Veille!$A:$J,6,0))</f>
        <v/>
      </c>
      <c r="J820" t="str">
        <f>IF(ISERROR(VLOOKUP(A820,Veille!$A:$J,7,0)),"",(VLOOKUP(A820,Veille!$A:$J,7,0)))</f>
        <v/>
      </c>
      <c r="K820" t="str">
        <f>IF(ISERROR(VLOOKUP(A820,Veille!$A:$J,9,0)),"",VLOOKUP(A820,Veille!$A:$J,9,0))</f>
        <v/>
      </c>
      <c r="L820" t="str">
        <f>IF(ISERROR(VLOOKUP(A820,Veille!$A:$J,10,0)),"",VLOOKUP(A820,Veille!$A:$J,10,0))</f>
        <v/>
      </c>
    </row>
    <row r="821" spans="1:12" x14ac:dyDescent="0.25">
      <c r="A821">
        <v>11419</v>
      </c>
      <c r="B821" t="s">
        <v>548</v>
      </c>
      <c r="C821" t="s">
        <v>654</v>
      </c>
      <c r="D821" s="1">
        <v>65.83</v>
      </c>
      <c r="E821" s="1">
        <v>78.989999999999995</v>
      </c>
      <c r="F821" s="2">
        <f>IF(ISERROR(VLOOKUP(A821,'Export-tarif-cov-oct-20'!$A:$D,4,0)),"",VLOOKUP(A821,'Export-tarif-cov-oct-20'!$A:$D,4,0))</f>
        <v>64.849999999999994</v>
      </c>
      <c r="G821" s="2">
        <f t="shared" si="25"/>
        <v>0.98000000000000398</v>
      </c>
      <c r="H821" s="3">
        <f t="shared" si="26"/>
        <v>1.4886829712896916E-2</v>
      </c>
      <c r="I821" t="str">
        <f>IF(ISERROR(VLOOKUP(A821,Veille!$A:$J,6,0)),"",VLOOKUP(A821,Veille!$A:$J,6,0))</f>
        <v/>
      </c>
      <c r="J821" t="str">
        <f>IF(ISERROR(VLOOKUP(A821,Veille!$A:$J,7,0)),"",(VLOOKUP(A821,Veille!$A:$J,7,0)))</f>
        <v/>
      </c>
      <c r="K821" t="str">
        <f>IF(ISERROR(VLOOKUP(A821,Veille!$A:$J,9,0)),"",VLOOKUP(A821,Veille!$A:$J,9,0))</f>
        <v/>
      </c>
      <c r="L821" t="str">
        <f>IF(ISERROR(VLOOKUP(A821,Veille!$A:$J,10,0)),"",VLOOKUP(A821,Veille!$A:$J,10,0))</f>
        <v/>
      </c>
    </row>
    <row r="822" spans="1:12" x14ac:dyDescent="0.25">
      <c r="A822">
        <v>11421</v>
      </c>
      <c r="B822" t="s">
        <v>548</v>
      </c>
      <c r="C822" t="s">
        <v>655</v>
      </c>
      <c r="D822" s="1">
        <v>19.600000000000001</v>
      </c>
      <c r="E822" s="1">
        <v>23.52</v>
      </c>
      <c r="F822" s="2">
        <f>IF(ISERROR(VLOOKUP(A822,'Export-tarif-cov-oct-20'!$A:$D,4,0)),"",VLOOKUP(A822,'Export-tarif-cov-oct-20'!$A:$D,4,0))</f>
        <v>15.68</v>
      </c>
      <c r="G822" s="2">
        <f t="shared" si="25"/>
        <v>3.9200000000000017</v>
      </c>
      <c r="H822" s="3">
        <f t="shared" si="26"/>
        <v>0.20000000000000007</v>
      </c>
      <c r="I822" t="str">
        <f>IF(ISERROR(VLOOKUP(A822,Veille!$A:$J,6,0)),"",VLOOKUP(A822,Veille!$A:$J,6,0))</f>
        <v/>
      </c>
      <c r="J822" t="str">
        <f>IF(ISERROR(VLOOKUP(A822,Veille!$A:$J,7,0)),"",(VLOOKUP(A822,Veille!$A:$J,7,0)))</f>
        <v/>
      </c>
      <c r="K822" t="str">
        <f>IF(ISERROR(VLOOKUP(A822,Veille!$A:$J,9,0)),"",VLOOKUP(A822,Veille!$A:$J,9,0))</f>
        <v/>
      </c>
      <c r="L822" t="str">
        <f>IF(ISERROR(VLOOKUP(A822,Veille!$A:$J,10,0)),"",VLOOKUP(A822,Veille!$A:$J,10,0))</f>
        <v/>
      </c>
    </row>
    <row r="823" spans="1:12" x14ac:dyDescent="0.25">
      <c r="A823">
        <v>11420</v>
      </c>
      <c r="B823" t="s">
        <v>548</v>
      </c>
      <c r="C823" t="s">
        <v>656</v>
      </c>
      <c r="D823" s="1">
        <v>43.25</v>
      </c>
      <c r="E823" s="1">
        <v>51.9</v>
      </c>
      <c r="F823" s="2">
        <f>IF(ISERROR(VLOOKUP(A823,'Export-tarif-cov-oct-20'!$A:$D,4,0)),"",VLOOKUP(A823,'Export-tarif-cov-oct-20'!$A:$D,4,0))</f>
        <v>39.35</v>
      </c>
      <c r="G823" s="2">
        <f t="shared" si="25"/>
        <v>3.8999999999999986</v>
      </c>
      <c r="H823" s="3">
        <f t="shared" si="26"/>
        <v>9.0173410404624246E-2</v>
      </c>
      <c r="I823" t="str">
        <f>IF(ISERROR(VLOOKUP(A823,Veille!$A:$J,6,0)),"",VLOOKUP(A823,Veille!$A:$J,6,0))</f>
        <v/>
      </c>
      <c r="J823" t="str">
        <f>IF(ISERROR(VLOOKUP(A823,Veille!$A:$J,7,0)),"",(VLOOKUP(A823,Veille!$A:$J,7,0)))</f>
        <v/>
      </c>
      <c r="K823" t="str">
        <f>IF(ISERROR(VLOOKUP(A823,Veille!$A:$J,9,0)),"",VLOOKUP(A823,Veille!$A:$J,9,0))</f>
        <v/>
      </c>
      <c r="L823" t="str">
        <f>IF(ISERROR(VLOOKUP(A823,Veille!$A:$J,10,0)),"",VLOOKUP(A823,Veille!$A:$J,10,0))</f>
        <v/>
      </c>
    </row>
    <row r="824" spans="1:12" x14ac:dyDescent="0.25">
      <c r="A824">
        <v>11414</v>
      </c>
      <c r="B824" t="s">
        <v>548</v>
      </c>
      <c r="C824" t="s">
        <v>657</v>
      </c>
      <c r="D824" s="1">
        <v>15.28</v>
      </c>
      <c r="E824" s="1">
        <v>18.329999999999998</v>
      </c>
      <c r="F824" s="2">
        <f>IF(ISERROR(VLOOKUP(A824,'Export-tarif-cov-oct-20'!$A:$D,4,0)),"",VLOOKUP(A824,'Export-tarif-cov-oct-20'!$A:$D,4,0))</f>
        <v>12.22</v>
      </c>
      <c r="G824" s="2">
        <f t="shared" si="25"/>
        <v>3.0599999999999987</v>
      </c>
      <c r="H824" s="3">
        <f t="shared" si="26"/>
        <v>0.20026178010471196</v>
      </c>
      <c r="I824" t="str">
        <f>IF(ISERROR(VLOOKUP(A824,Veille!$A:$J,6,0)),"",VLOOKUP(A824,Veille!$A:$J,6,0))</f>
        <v/>
      </c>
      <c r="J824" t="str">
        <f>IF(ISERROR(VLOOKUP(A824,Veille!$A:$J,7,0)),"",(VLOOKUP(A824,Veille!$A:$J,7,0)))</f>
        <v/>
      </c>
      <c r="K824" t="str">
        <f>IF(ISERROR(VLOOKUP(A824,Veille!$A:$J,9,0)),"",VLOOKUP(A824,Veille!$A:$J,9,0))</f>
        <v/>
      </c>
      <c r="L824" t="str">
        <f>IF(ISERROR(VLOOKUP(A824,Veille!$A:$J,10,0)),"",VLOOKUP(A824,Veille!$A:$J,10,0))</f>
        <v/>
      </c>
    </row>
    <row r="825" spans="1:12" x14ac:dyDescent="0.25">
      <c r="A825">
        <v>11412</v>
      </c>
      <c r="B825" t="s">
        <v>548</v>
      </c>
      <c r="C825" t="s">
        <v>658</v>
      </c>
      <c r="D825" s="1">
        <v>68.25</v>
      </c>
      <c r="E825" s="1">
        <v>81.900000000000006</v>
      </c>
      <c r="F825" s="2">
        <f>IF(ISERROR(VLOOKUP(A825,'Export-tarif-cov-oct-20'!$A:$D,4,0)),"",VLOOKUP(A825,'Export-tarif-cov-oct-20'!$A:$D,4,0))</f>
        <v>64.849999999999994</v>
      </c>
      <c r="G825" s="2">
        <f t="shared" si="25"/>
        <v>3.4000000000000057</v>
      </c>
      <c r="H825" s="3">
        <f t="shared" si="26"/>
        <v>4.9816849816849904E-2</v>
      </c>
      <c r="I825" t="str">
        <f>IF(ISERROR(VLOOKUP(A825,Veille!$A:$J,6,0)),"",VLOOKUP(A825,Veille!$A:$J,6,0))</f>
        <v/>
      </c>
      <c r="J825" t="str">
        <f>IF(ISERROR(VLOOKUP(A825,Veille!$A:$J,7,0)),"",(VLOOKUP(A825,Veille!$A:$J,7,0)))</f>
        <v/>
      </c>
      <c r="K825" t="str">
        <f>IF(ISERROR(VLOOKUP(A825,Veille!$A:$J,9,0)),"",VLOOKUP(A825,Veille!$A:$J,9,0))</f>
        <v/>
      </c>
      <c r="L825" t="str">
        <f>IF(ISERROR(VLOOKUP(A825,Veille!$A:$J,10,0)),"",VLOOKUP(A825,Veille!$A:$J,10,0))</f>
        <v/>
      </c>
    </row>
    <row r="826" spans="1:12" x14ac:dyDescent="0.25">
      <c r="A826">
        <v>11413</v>
      </c>
      <c r="B826" t="s">
        <v>548</v>
      </c>
      <c r="C826" t="s">
        <v>659</v>
      </c>
      <c r="D826" s="1">
        <v>51.41</v>
      </c>
      <c r="E826" s="1">
        <v>61.7</v>
      </c>
      <c r="F826" s="2">
        <f>IF(ISERROR(VLOOKUP(A826,'Export-tarif-cov-oct-20'!$A:$D,4,0)),"",VLOOKUP(A826,'Export-tarif-cov-oct-20'!$A:$D,4,0))</f>
        <v>41.13</v>
      </c>
      <c r="G826" s="2">
        <f t="shared" si="25"/>
        <v>10.279999999999994</v>
      </c>
      <c r="H826" s="3">
        <f t="shared" si="26"/>
        <v>0.19996109706282814</v>
      </c>
      <c r="I826" t="str">
        <f>IF(ISERROR(VLOOKUP(A826,Veille!$A:$J,6,0)),"",VLOOKUP(A826,Veille!$A:$J,6,0))</f>
        <v/>
      </c>
      <c r="J826" t="str">
        <f>IF(ISERROR(VLOOKUP(A826,Veille!$A:$J,7,0)),"",(VLOOKUP(A826,Veille!$A:$J,7,0)))</f>
        <v/>
      </c>
      <c r="K826" t="str">
        <f>IF(ISERROR(VLOOKUP(A826,Veille!$A:$J,9,0)),"",VLOOKUP(A826,Veille!$A:$J,9,0))</f>
        <v/>
      </c>
      <c r="L826" t="str">
        <f>IF(ISERROR(VLOOKUP(A826,Veille!$A:$J,10,0)),"",VLOOKUP(A826,Veille!$A:$J,10,0))</f>
        <v/>
      </c>
    </row>
    <row r="827" spans="1:12" x14ac:dyDescent="0.25">
      <c r="A827">
        <v>11416</v>
      </c>
      <c r="B827" t="s">
        <v>548</v>
      </c>
      <c r="C827" t="s">
        <v>660</v>
      </c>
      <c r="D827" s="1">
        <v>11.8</v>
      </c>
      <c r="E827" s="1">
        <v>14.16</v>
      </c>
      <c r="F827" s="2">
        <f>IF(ISERROR(VLOOKUP(A827,'Export-tarif-cov-oct-20'!$A:$D,4,0)),"",VLOOKUP(A827,'Export-tarif-cov-oct-20'!$A:$D,4,0))</f>
        <v>9.44</v>
      </c>
      <c r="G827" s="2">
        <f t="shared" si="25"/>
        <v>2.3600000000000012</v>
      </c>
      <c r="H827" s="3">
        <f t="shared" si="26"/>
        <v>0.20000000000000009</v>
      </c>
      <c r="I827" t="str">
        <f>IF(ISERROR(VLOOKUP(A827,Veille!$A:$J,6,0)),"",VLOOKUP(A827,Veille!$A:$J,6,0))</f>
        <v/>
      </c>
      <c r="J827" t="str">
        <f>IF(ISERROR(VLOOKUP(A827,Veille!$A:$J,7,0)),"",(VLOOKUP(A827,Veille!$A:$J,7,0)))</f>
        <v/>
      </c>
      <c r="K827" t="str">
        <f>IF(ISERROR(VLOOKUP(A827,Veille!$A:$J,9,0)),"",VLOOKUP(A827,Veille!$A:$J,9,0))</f>
        <v/>
      </c>
      <c r="L827" t="str">
        <f>IF(ISERROR(VLOOKUP(A827,Veille!$A:$J,10,0)),"",VLOOKUP(A827,Veille!$A:$J,10,0))</f>
        <v/>
      </c>
    </row>
    <row r="828" spans="1:12" x14ac:dyDescent="0.25">
      <c r="A828">
        <v>11415</v>
      </c>
      <c r="B828" t="s">
        <v>548</v>
      </c>
      <c r="C828" t="s">
        <v>661</v>
      </c>
      <c r="D828" s="1">
        <v>34.86</v>
      </c>
      <c r="E828" s="1">
        <v>41.84</v>
      </c>
      <c r="F828" s="2">
        <f>IF(ISERROR(VLOOKUP(A828,'Export-tarif-cov-oct-20'!$A:$D,4,0)),"",VLOOKUP(A828,'Export-tarif-cov-oct-20'!$A:$D,4,0))</f>
        <v>27.89</v>
      </c>
      <c r="G828" s="2">
        <f t="shared" si="25"/>
        <v>6.9699999999999989</v>
      </c>
      <c r="H828" s="3">
        <f t="shared" si="26"/>
        <v>0.19994262765347101</v>
      </c>
      <c r="I828" t="str">
        <f>IF(ISERROR(VLOOKUP(A828,Veille!$A:$J,6,0)),"",VLOOKUP(A828,Veille!$A:$J,6,0))</f>
        <v/>
      </c>
      <c r="J828" t="str">
        <f>IF(ISERROR(VLOOKUP(A828,Veille!$A:$J,7,0)),"",(VLOOKUP(A828,Veille!$A:$J,7,0)))</f>
        <v/>
      </c>
      <c r="K828" t="str">
        <f>IF(ISERROR(VLOOKUP(A828,Veille!$A:$J,9,0)),"",VLOOKUP(A828,Veille!$A:$J,9,0))</f>
        <v/>
      </c>
      <c r="L828" t="str">
        <f>IF(ISERROR(VLOOKUP(A828,Veille!$A:$J,10,0)),"",VLOOKUP(A828,Veille!$A:$J,10,0))</f>
        <v/>
      </c>
    </row>
    <row r="829" spans="1:12" x14ac:dyDescent="0.25">
      <c r="A829">
        <v>60128</v>
      </c>
      <c r="B829" t="s">
        <v>548</v>
      </c>
      <c r="C829" t="s">
        <v>992</v>
      </c>
      <c r="D829" s="1">
        <v>32.840000000000003</v>
      </c>
      <c r="E829" s="1">
        <v>39.409999999999997</v>
      </c>
      <c r="F829" s="2">
        <f>IF(ISERROR(VLOOKUP(A829,'Export-tarif-cov-oct-20'!$A:$D,4,0)),"",VLOOKUP(A829,'Export-tarif-cov-oct-20'!$A:$D,4,0))</f>
        <v>26.27</v>
      </c>
      <c r="G829" s="2">
        <f t="shared" si="25"/>
        <v>6.5700000000000038</v>
      </c>
      <c r="H829" s="3">
        <f t="shared" si="26"/>
        <v>0.20006090133982957</v>
      </c>
      <c r="I829" t="str">
        <f>IF(ISERROR(VLOOKUP(A829,Veille!$A:$J,6,0)),"",VLOOKUP(A829,Veille!$A:$J,6,0))</f>
        <v/>
      </c>
      <c r="J829" t="str">
        <f>IF(ISERROR(VLOOKUP(A829,Veille!$A:$J,7,0)),"",(VLOOKUP(A829,Veille!$A:$J,7,0)))</f>
        <v/>
      </c>
      <c r="K829" t="str">
        <f>IF(ISERROR(VLOOKUP(A829,Veille!$A:$J,9,0)),"",VLOOKUP(A829,Veille!$A:$J,9,0))</f>
        <v/>
      </c>
      <c r="L829" t="str">
        <f>IF(ISERROR(VLOOKUP(A829,Veille!$A:$J,10,0)),"",VLOOKUP(A829,Veille!$A:$J,10,0))</f>
        <v/>
      </c>
    </row>
    <row r="830" spans="1:12" x14ac:dyDescent="0.25">
      <c r="A830">
        <v>32561</v>
      </c>
      <c r="B830" t="s">
        <v>548</v>
      </c>
      <c r="C830" t="s">
        <v>662</v>
      </c>
      <c r="D830" s="1">
        <v>39.08</v>
      </c>
      <c r="E830" s="1">
        <v>46.89</v>
      </c>
      <c r="F830" s="2">
        <f>IF(ISERROR(VLOOKUP(A830,'Export-tarif-cov-oct-20'!$A:$D,4,0)),"",VLOOKUP(A830,'Export-tarif-cov-oct-20'!$A:$D,4,0))</f>
        <v>38.5</v>
      </c>
      <c r="G830" s="2">
        <f t="shared" si="25"/>
        <v>0.57999999999999829</v>
      </c>
      <c r="H830" s="3">
        <f t="shared" si="26"/>
        <v>1.4841351074718482E-2</v>
      </c>
      <c r="I830" t="str">
        <f>IF(ISERROR(VLOOKUP(A830,Veille!$A:$J,6,0)),"",VLOOKUP(A830,Veille!$A:$J,6,0))</f>
        <v/>
      </c>
      <c r="J830" t="str">
        <f>IF(ISERROR(VLOOKUP(A830,Veille!$A:$J,7,0)),"",(VLOOKUP(A830,Veille!$A:$J,7,0)))</f>
        <v/>
      </c>
      <c r="K830" t="str">
        <f>IF(ISERROR(VLOOKUP(A830,Veille!$A:$J,9,0)),"",VLOOKUP(A830,Veille!$A:$J,9,0))</f>
        <v/>
      </c>
      <c r="L830" t="str">
        <f>IF(ISERROR(VLOOKUP(A830,Veille!$A:$J,10,0)),"",VLOOKUP(A830,Veille!$A:$J,10,0))</f>
        <v/>
      </c>
    </row>
    <row r="831" spans="1:12" x14ac:dyDescent="0.25">
      <c r="A831">
        <v>32575</v>
      </c>
      <c r="B831" t="s">
        <v>548</v>
      </c>
      <c r="C831" t="s">
        <v>663</v>
      </c>
      <c r="D831" s="1">
        <v>48.25</v>
      </c>
      <c r="E831" s="1">
        <v>57.9</v>
      </c>
      <c r="F831" s="2">
        <f>IF(ISERROR(VLOOKUP(A831,'Export-tarif-cov-oct-20'!$A:$D,4,0)),"",VLOOKUP(A831,'Export-tarif-cov-oct-20'!$A:$D,4,0))</f>
        <v>43.92</v>
      </c>
      <c r="G831" s="2">
        <f t="shared" si="25"/>
        <v>4.3299999999999983</v>
      </c>
      <c r="H831" s="3">
        <f t="shared" si="26"/>
        <v>8.9740932642487017E-2</v>
      </c>
      <c r="I831" t="str">
        <f>IF(ISERROR(VLOOKUP(A831,Veille!$A:$J,6,0)),"",VLOOKUP(A831,Veille!$A:$J,6,0))</f>
        <v/>
      </c>
      <c r="J831" t="str">
        <f>IF(ISERROR(VLOOKUP(A831,Veille!$A:$J,7,0)),"",(VLOOKUP(A831,Veille!$A:$J,7,0)))</f>
        <v/>
      </c>
      <c r="K831" t="str">
        <f>IF(ISERROR(VLOOKUP(A831,Veille!$A:$J,9,0)),"",VLOOKUP(A831,Veille!$A:$J,9,0))</f>
        <v/>
      </c>
      <c r="L831" t="str">
        <f>IF(ISERROR(VLOOKUP(A831,Veille!$A:$J,10,0)),"",VLOOKUP(A831,Veille!$A:$J,10,0))</f>
        <v/>
      </c>
    </row>
    <row r="832" spans="1:12" x14ac:dyDescent="0.25">
      <c r="A832">
        <v>60062</v>
      </c>
      <c r="B832" t="s">
        <v>548</v>
      </c>
      <c r="C832" t="s">
        <v>664</v>
      </c>
      <c r="D832" s="1">
        <v>11.58</v>
      </c>
      <c r="E832" s="1">
        <v>13.9</v>
      </c>
      <c r="F832" s="2">
        <f>IF(ISERROR(VLOOKUP(A832,'Export-tarif-cov-oct-20'!$A:$D,4,0)),"",VLOOKUP(A832,'Export-tarif-cov-oct-20'!$A:$D,4,0))</f>
        <v>8.77</v>
      </c>
      <c r="G832" s="2">
        <f t="shared" si="25"/>
        <v>2.8100000000000005</v>
      </c>
      <c r="H832" s="3">
        <f t="shared" si="26"/>
        <v>0.2426597582037997</v>
      </c>
      <c r="I832" t="str">
        <f>IF(ISERROR(VLOOKUP(A832,Veille!$A:$J,6,0)),"",VLOOKUP(A832,Veille!$A:$J,6,0))</f>
        <v/>
      </c>
      <c r="J832" t="str">
        <f>IF(ISERROR(VLOOKUP(A832,Veille!$A:$J,7,0)),"",(VLOOKUP(A832,Veille!$A:$J,7,0)))</f>
        <v/>
      </c>
      <c r="K832" t="str">
        <f>IF(ISERROR(VLOOKUP(A832,Veille!$A:$J,9,0)),"",VLOOKUP(A832,Veille!$A:$J,9,0))</f>
        <v/>
      </c>
      <c r="L832" t="str">
        <f>IF(ISERROR(VLOOKUP(A832,Veille!$A:$J,10,0)),"",VLOOKUP(A832,Veille!$A:$J,10,0))</f>
        <v/>
      </c>
    </row>
    <row r="833" spans="1:12" x14ac:dyDescent="0.25">
      <c r="A833">
        <v>60096</v>
      </c>
      <c r="B833" t="s">
        <v>548</v>
      </c>
      <c r="C833" t="s">
        <v>665</v>
      </c>
      <c r="D833" s="1">
        <v>22.01</v>
      </c>
      <c r="E833" s="1">
        <v>26.42</v>
      </c>
      <c r="F833" s="2">
        <f>IF(ISERROR(VLOOKUP(A833,'Export-tarif-cov-oct-20'!$A:$D,4,0)),"",VLOOKUP(A833,'Export-tarif-cov-oct-20'!$A:$D,4,0))</f>
        <v>17.61</v>
      </c>
      <c r="G833" s="2">
        <f t="shared" si="25"/>
        <v>4.4000000000000021</v>
      </c>
      <c r="H833" s="3">
        <f t="shared" si="26"/>
        <v>0.19990913221263071</v>
      </c>
      <c r="I833" t="str">
        <f>IF(ISERROR(VLOOKUP(A833,Veille!$A:$J,6,0)),"",VLOOKUP(A833,Veille!$A:$J,6,0))</f>
        <v/>
      </c>
      <c r="J833" t="str">
        <f>IF(ISERROR(VLOOKUP(A833,Veille!$A:$J,7,0)),"",(VLOOKUP(A833,Veille!$A:$J,7,0)))</f>
        <v/>
      </c>
      <c r="K833" t="str">
        <f>IF(ISERROR(VLOOKUP(A833,Veille!$A:$J,9,0)),"",VLOOKUP(A833,Veille!$A:$J,9,0))</f>
        <v/>
      </c>
      <c r="L833" t="str">
        <f>IF(ISERROR(VLOOKUP(A833,Veille!$A:$J,10,0)),"",VLOOKUP(A833,Veille!$A:$J,10,0))</f>
        <v/>
      </c>
    </row>
    <row r="834" spans="1:12" x14ac:dyDescent="0.25">
      <c r="A834">
        <v>12653</v>
      </c>
      <c r="B834" t="s">
        <v>548</v>
      </c>
      <c r="C834" t="s">
        <v>666</v>
      </c>
      <c r="D834" s="1">
        <v>18.11</v>
      </c>
      <c r="E834" s="1">
        <v>21.74</v>
      </c>
      <c r="F834" s="2">
        <f>IF(ISERROR(VLOOKUP(A834,'Export-tarif-cov-oct-20'!$A:$D,4,0)),"",VLOOKUP(A834,'Export-tarif-cov-oct-20'!$A:$D,4,0))</f>
        <v>14.49</v>
      </c>
      <c r="G834" s="2">
        <f t="shared" si="25"/>
        <v>3.6199999999999992</v>
      </c>
      <c r="H834" s="3">
        <f t="shared" si="26"/>
        <v>0.1998895637769188</v>
      </c>
      <c r="I834" t="str">
        <f>IF(ISERROR(VLOOKUP(A834,Veille!$A:$J,6,0)),"",VLOOKUP(A834,Veille!$A:$J,6,0))</f>
        <v/>
      </c>
      <c r="J834" t="str">
        <f>IF(ISERROR(VLOOKUP(A834,Veille!$A:$J,7,0)),"",(VLOOKUP(A834,Veille!$A:$J,7,0)))</f>
        <v/>
      </c>
      <c r="K834" t="str">
        <f>IF(ISERROR(VLOOKUP(A834,Veille!$A:$J,9,0)),"",VLOOKUP(A834,Veille!$A:$J,9,0))</f>
        <v/>
      </c>
      <c r="L834" t="str">
        <f>IF(ISERROR(VLOOKUP(A834,Veille!$A:$J,10,0)),"",VLOOKUP(A834,Veille!$A:$J,10,0))</f>
        <v/>
      </c>
    </row>
    <row r="835" spans="1:12" x14ac:dyDescent="0.25">
      <c r="A835">
        <v>12654</v>
      </c>
      <c r="B835" t="s">
        <v>548</v>
      </c>
      <c r="C835" t="s">
        <v>667</v>
      </c>
      <c r="D835" s="1">
        <v>41.58</v>
      </c>
      <c r="E835" s="1">
        <v>49.9</v>
      </c>
      <c r="F835" s="2">
        <f>IF(ISERROR(VLOOKUP(A835,'Export-tarif-cov-oct-20'!$A:$D,4,0)),"",VLOOKUP(A835,'Export-tarif-cov-oct-20'!$A:$D,4,0))</f>
        <v>37.89</v>
      </c>
      <c r="G835" s="2">
        <f t="shared" ref="G835:G898" si="27">IF(ISERROR(D835-F835),0,(D835-F835))</f>
        <v>3.6899999999999977</v>
      </c>
      <c r="H835" s="3">
        <f t="shared" si="26"/>
        <v>8.8744588744588696E-2</v>
      </c>
      <c r="I835" t="str">
        <f>IF(ISERROR(VLOOKUP(A835,Veille!$A:$J,6,0)),"",VLOOKUP(A835,Veille!$A:$J,6,0))</f>
        <v/>
      </c>
      <c r="J835" t="str">
        <f>IF(ISERROR(VLOOKUP(A835,Veille!$A:$J,7,0)),"",(VLOOKUP(A835,Veille!$A:$J,7,0)))</f>
        <v/>
      </c>
      <c r="K835" t="str">
        <f>IF(ISERROR(VLOOKUP(A835,Veille!$A:$J,9,0)),"",VLOOKUP(A835,Veille!$A:$J,9,0))</f>
        <v/>
      </c>
      <c r="L835" t="str">
        <f>IF(ISERROR(VLOOKUP(A835,Veille!$A:$J,10,0)),"",VLOOKUP(A835,Veille!$A:$J,10,0))</f>
        <v/>
      </c>
    </row>
    <row r="836" spans="1:12" x14ac:dyDescent="0.25">
      <c r="A836">
        <v>12655</v>
      </c>
      <c r="B836" t="s">
        <v>548</v>
      </c>
      <c r="C836" t="s">
        <v>668</v>
      </c>
      <c r="D836" s="1">
        <v>60.74</v>
      </c>
      <c r="E836" s="1">
        <v>72.89</v>
      </c>
      <c r="F836" s="2">
        <f>IF(ISERROR(VLOOKUP(A836,'Export-tarif-cov-oct-20'!$A:$D,4,0)),"",VLOOKUP(A836,'Export-tarif-cov-oct-20'!$A:$D,4,0))</f>
        <v>59.85</v>
      </c>
      <c r="G836" s="2">
        <f t="shared" si="27"/>
        <v>0.89000000000000057</v>
      </c>
      <c r="H836" s="3">
        <f t="shared" si="26"/>
        <v>1.4652617714850189E-2</v>
      </c>
      <c r="I836" t="str">
        <f>IF(ISERROR(VLOOKUP(A836,Veille!$A:$J,6,0)),"",VLOOKUP(A836,Veille!$A:$J,6,0))</f>
        <v/>
      </c>
      <c r="J836" t="str">
        <f>IF(ISERROR(VLOOKUP(A836,Veille!$A:$J,7,0)),"",(VLOOKUP(A836,Veille!$A:$J,7,0)))</f>
        <v/>
      </c>
      <c r="K836" t="str">
        <f>IF(ISERROR(VLOOKUP(A836,Veille!$A:$J,9,0)),"",VLOOKUP(A836,Veille!$A:$J,9,0))</f>
        <v/>
      </c>
      <c r="L836" t="str">
        <f>IF(ISERROR(VLOOKUP(A836,Veille!$A:$J,10,0)),"",VLOOKUP(A836,Veille!$A:$J,10,0))</f>
        <v/>
      </c>
    </row>
    <row r="837" spans="1:12" x14ac:dyDescent="0.25">
      <c r="A837">
        <v>32757</v>
      </c>
      <c r="B837" t="s">
        <v>548</v>
      </c>
      <c r="C837" t="s">
        <v>669</v>
      </c>
      <c r="D837" s="1">
        <v>41.58</v>
      </c>
      <c r="E837" s="1">
        <v>49.9</v>
      </c>
      <c r="F837" s="2">
        <f>IF(ISERROR(VLOOKUP(A837,'Export-tarif-cov-oct-20'!$A:$D,4,0)),"",VLOOKUP(A837,'Export-tarif-cov-oct-20'!$A:$D,4,0))</f>
        <v>40.24</v>
      </c>
      <c r="G837" s="2">
        <f t="shared" si="27"/>
        <v>1.3399999999999963</v>
      </c>
      <c r="H837" s="3">
        <f t="shared" si="26"/>
        <v>3.2227032227032139E-2</v>
      </c>
      <c r="I837" t="str">
        <f>IF(ISERROR(VLOOKUP(A837,Veille!$A:$J,6,0)),"",VLOOKUP(A837,Veille!$A:$J,6,0))</f>
        <v/>
      </c>
      <c r="J837" t="str">
        <f>IF(ISERROR(VLOOKUP(A837,Veille!$A:$J,7,0)),"",(VLOOKUP(A837,Veille!$A:$J,7,0)))</f>
        <v/>
      </c>
      <c r="K837" t="str">
        <f>IF(ISERROR(VLOOKUP(A837,Veille!$A:$J,9,0)),"",VLOOKUP(A837,Veille!$A:$J,9,0))</f>
        <v/>
      </c>
      <c r="L837" t="str">
        <f>IF(ISERROR(VLOOKUP(A837,Veille!$A:$J,10,0)),"",VLOOKUP(A837,Veille!$A:$J,10,0))</f>
        <v/>
      </c>
    </row>
    <row r="838" spans="1:12" x14ac:dyDescent="0.25">
      <c r="A838">
        <v>54128</v>
      </c>
      <c r="B838" t="s">
        <v>548</v>
      </c>
      <c r="C838" t="s">
        <v>670</v>
      </c>
      <c r="D838" s="1">
        <v>9.08</v>
      </c>
      <c r="E838" s="1">
        <v>10.9</v>
      </c>
      <c r="F838" s="2">
        <f>IF(ISERROR(VLOOKUP(A838,'Export-tarif-cov-oct-20'!$A:$D,4,0)),"",VLOOKUP(A838,'Export-tarif-cov-oct-20'!$A:$D,4,0))</f>
        <v>6.18</v>
      </c>
      <c r="G838" s="2">
        <f t="shared" si="27"/>
        <v>2.9000000000000004</v>
      </c>
      <c r="H838" s="3">
        <f t="shared" si="26"/>
        <v>0.31938325991189431</v>
      </c>
      <c r="I838" t="str">
        <f>IF(ISERROR(VLOOKUP(A838,Veille!$A:$J,6,0)),"",VLOOKUP(A838,Veille!$A:$J,6,0))</f>
        <v/>
      </c>
      <c r="J838" t="str">
        <f>IF(ISERROR(VLOOKUP(A838,Veille!$A:$J,7,0)),"",(VLOOKUP(A838,Veille!$A:$J,7,0)))</f>
        <v/>
      </c>
      <c r="K838" t="str">
        <f>IF(ISERROR(VLOOKUP(A838,Veille!$A:$J,9,0)),"",VLOOKUP(A838,Veille!$A:$J,9,0))</f>
        <v/>
      </c>
      <c r="L838" t="str">
        <f>IF(ISERROR(VLOOKUP(A838,Veille!$A:$J,10,0)),"",VLOOKUP(A838,Veille!$A:$J,10,0))</f>
        <v/>
      </c>
    </row>
    <row r="839" spans="1:12" x14ac:dyDescent="0.25">
      <c r="A839">
        <v>32719</v>
      </c>
      <c r="B839" t="s">
        <v>548</v>
      </c>
      <c r="C839" t="s">
        <v>671</v>
      </c>
      <c r="D839" s="1">
        <v>22.38</v>
      </c>
      <c r="E839" s="1">
        <v>26.85</v>
      </c>
      <c r="F839" s="2">
        <f>IF(ISERROR(VLOOKUP(A839,'Export-tarif-cov-oct-20'!$A:$D,4,0)),"",VLOOKUP(A839,'Export-tarif-cov-oct-20'!$A:$D,4,0))</f>
        <v>17.899999999999999</v>
      </c>
      <c r="G839" s="2">
        <f t="shared" si="27"/>
        <v>4.4800000000000004</v>
      </c>
      <c r="H839" s="3">
        <f t="shared" si="26"/>
        <v>0.20017873100983025</v>
      </c>
      <c r="I839" t="str">
        <f>IF(ISERROR(VLOOKUP(A839,Veille!$A:$J,6,0)),"",VLOOKUP(A839,Veille!$A:$J,6,0))</f>
        <v/>
      </c>
      <c r="J839" t="str">
        <f>IF(ISERROR(VLOOKUP(A839,Veille!$A:$J,7,0)),"",(VLOOKUP(A839,Veille!$A:$J,7,0)))</f>
        <v/>
      </c>
      <c r="K839" t="str">
        <f>IF(ISERROR(VLOOKUP(A839,Veille!$A:$J,9,0)),"",VLOOKUP(A839,Veille!$A:$J,9,0))</f>
        <v/>
      </c>
      <c r="L839" t="str">
        <f>IF(ISERROR(VLOOKUP(A839,Veille!$A:$J,10,0)),"",VLOOKUP(A839,Veille!$A:$J,10,0))</f>
        <v/>
      </c>
    </row>
    <row r="840" spans="1:12" x14ac:dyDescent="0.25">
      <c r="A840">
        <v>54132</v>
      </c>
      <c r="B840" t="s">
        <v>548</v>
      </c>
      <c r="C840" t="s">
        <v>672</v>
      </c>
      <c r="D840" s="1">
        <v>10.66</v>
      </c>
      <c r="E840" s="1">
        <v>12.8</v>
      </c>
      <c r="F840" s="2">
        <f>IF(ISERROR(VLOOKUP(A840,'Export-tarif-cov-oct-20'!$A:$D,4,0)),"",VLOOKUP(A840,'Export-tarif-cov-oct-20'!$A:$D,4,0))</f>
        <v>8.5299999999999994</v>
      </c>
      <c r="G840" s="2">
        <f t="shared" si="27"/>
        <v>2.1300000000000008</v>
      </c>
      <c r="H840" s="3">
        <f t="shared" si="26"/>
        <v>0.19981238273921209</v>
      </c>
      <c r="I840" t="str">
        <f>IF(ISERROR(VLOOKUP(A840,Veille!$A:$J,6,0)),"",VLOOKUP(A840,Veille!$A:$J,6,0))</f>
        <v/>
      </c>
      <c r="J840" t="str">
        <f>IF(ISERROR(VLOOKUP(A840,Veille!$A:$J,7,0)),"",(VLOOKUP(A840,Veille!$A:$J,7,0)))</f>
        <v/>
      </c>
      <c r="K840" t="str">
        <f>IF(ISERROR(VLOOKUP(A840,Veille!$A:$J,9,0)),"",VLOOKUP(A840,Veille!$A:$J,9,0))</f>
        <v/>
      </c>
      <c r="L840" t="str">
        <f>IF(ISERROR(VLOOKUP(A840,Veille!$A:$J,10,0)),"",VLOOKUP(A840,Veille!$A:$J,10,0))</f>
        <v/>
      </c>
    </row>
    <row r="841" spans="1:12" x14ac:dyDescent="0.25">
      <c r="A841">
        <v>32814</v>
      </c>
      <c r="B841" t="s">
        <v>548</v>
      </c>
      <c r="C841" t="s">
        <v>673</v>
      </c>
      <c r="D841" s="1">
        <v>49.08</v>
      </c>
      <c r="E841" s="1">
        <v>58.9</v>
      </c>
      <c r="F841" s="2">
        <f>IF(ISERROR(VLOOKUP(A841,'Export-tarif-cov-oct-20'!$A:$D,4,0)),"",VLOOKUP(A841,'Export-tarif-cov-oct-20'!$A:$D,4,0))</f>
        <v>48.34</v>
      </c>
      <c r="G841" s="2">
        <f t="shared" si="27"/>
        <v>0.73999999999999488</v>
      </c>
      <c r="H841" s="3">
        <f t="shared" si="26"/>
        <v>1.5077424612876832E-2</v>
      </c>
      <c r="I841" t="str">
        <f>IF(ISERROR(VLOOKUP(A841,Veille!$A:$J,6,0)),"",VLOOKUP(A841,Veille!$A:$J,6,0))</f>
        <v/>
      </c>
      <c r="J841" t="str">
        <f>IF(ISERROR(VLOOKUP(A841,Veille!$A:$J,7,0)),"",(VLOOKUP(A841,Veille!$A:$J,7,0)))</f>
        <v/>
      </c>
      <c r="K841" t="str">
        <f>IF(ISERROR(VLOOKUP(A841,Veille!$A:$J,9,0)),"",VLOOKUP(A841,Veille!$A:$J,9,0))</f>
        <v/>
      </c>
      <c r="L841" t="str">
        <f>IF(ISERROR(VLOOKUP(A841,Veille!$A:$J,10,0)),"",VLOOKUP(A841,Veille!$A:$J,10,0))</f>
        <v/>
      </c>
    </row>
    <row r="842" spans="1:12" x14ac:dyDescent="0.25">
      <c r="A842">
        <v>32808</v>
      </c>
      <c r="B842" t="s">
        <v>548</v>
      </c>
      <c r="C842" t="s">
        <v>674</v>
      </c>
      <c r="D842" s="1">
        <v>21.48</v>
      </c>
      <c r="E842" s="1">
        <v>25.77</v>
      </c>
      <c r="F842" s="2">
        <f>IF(ISERROR(VLOOKUP(A842,'Export-tarif-cov-oct-20'!$A:$D,4,0)),"",VLOOKUP(A842,'Export-tarif-cov-oct-20'!$A:$D,4,0))</f>
        <v>17.18</v>
      </c>
      <c r="G842" s="2">
        <f t="shared" si="27"/>
        <v>4.3000000000000007</v>
      </c>
      <c r="H842" s="3">
        <f t="shared" si="26"/>
        <v>0.2001862197392924</v>
      </c>
      <c r="I842" t="str">
        <f>IF(ISERROR(VLOOKUP(A842,Veille!$A:$J,6,0)),"",VLOOKUP(A842,Veille!$A:$J,6,0))</f>
        <v/>
      </c>
      <c r="J842" t="str">
        <f>IF(ISERROR(VLOOKUP(A842,Veille!$A:$J,7,0)),"",(VLOOKUP(A842,Veille!$A:$J,7,0)))</f>
        <v/>
      </c>
      <c r="K842" t="str">
        <f>IF(ISERROR(VLOOKUP(A842,Veille!$A:$J,9,0)),"",VLOOKUP(A842,Veille!$A:$J,9,0))</f>
        <v/>
      </c>
      <c r="L842" t="str">
        <f>IF(ISERROR(VLOOKUP(A842,Veille!$A:$J,10,0)),"",VLOOKUP(A842,Veille!$A:$J,10,0))</f>
        <v/>
      </c>
    </row>
    <row r="843" spans="1:12" x14ac:dyDescent="0.25">
      <c r="A843">
        <v>32594</v>
      </c>
      <c r="B843" t="s">
        <v>548</v>
      </c>
      <c r="C843" t="s">
        <v>675</v>
      </c>
      <c r="D843" s="1">
        <v>12.83</v>
      </c>
      <c r="E843" s="1">
        <v>15.39</v>
      </c>
      <c r="F843" s="2">
        <f>IF(ISERROR(VLOOKUP(A843,'Export-tarif-cov-oct-20'!$A:$D,4,0)),"",VLOOKUP(A843,'Export-tarif-cov-oct-20'!$A:$D,4,0))</f>
        <v>10.26</v>
      </c>
      <c r="G843" s="2">
        <f t="shared" si="27"/>
        <v>2.5700000000000003</v>
      </c>
      <c r="H843" s="3">
        <f t="shared" si="26"/>
        <v>0.20031176929072489</v>
      </c>
      <c r="I843" t="str">
        <f>IF(ISERROR(VLOOKUP(A843,Veille!$A:$J,6,0)),"",VLOOKUP(A843,Veille!$A:$J,6,0))</f>
        <v/>
      </c>
      <c r="J843" t="str">
        <f>IF(ISERROR(VLOOKUP(A843,Veille!$A:$J,7,0)),"",(VLOOKUP(A843,Veille!$A:$J,7,0)))</f>
        <v/>
      </c>
      <c r="K843" t="str">
        <f>IF(ISERROR(VLOOKUP(A843,Veille!$A:$J,9,0)),"",VLOOKUP(A843,Veille!$A:$J,9,0))</f>
        <v/>
      </c>
      <c r="L843" t="str">
        <f>IF(ISERROR(VLOOKUP(A843,Veille!$A:$J,10,0)),"",VLOOKUP(A843,Veille!$A:$J,10,0))</f>
        <v/>
      </c>
    </row>
    <row r="844" spans="1:12" x14ac:dyDescent="0.25">
      <c r="A844">
        <v>32609</v>
      </c>
      <c r="B844" t="s">
        <v>548</v>
      </c>
      <c r="C844" t="s">
        <v>676</v>
      </c>
      <c r="D844" s="1">
        <v>24.29</v>
      </c>
      <c r="E844" s="1">
        <v>29.15</v>
      </c>
      <c r="F844" s="2">
        <f>IF(ISERROR(VLOOKUP(A844,'Export-tarif-cov-oct-20'!$A:$D,4,0)),"",VLOOKUP(A844,'Export-tarif-cov-oct-20'!$A:$D,4,0))</f>
        <v>19.43</v>
      </c>
      <c r="G844" s="2">
        <f t="shared" si="27"/>
        <v>4.8599999999999994</v>
      </c>
      <c r="H844" s="3">
        <f t="shared" si="26"/>
        <v>0.20008233841086864</v>
      </c>
      <c r="I844" t="str">
        <f>IF(ISERROR(VLOOKUP(A844,Veille!$A:$J,6,0)),"",VLOOKUP(A844,Veille!$A:$J,6,0))</f>
        <v/>
      </c>
      <c r="J844" t="str">
        <f>IF(ISERROR(VLOOKUP(A844,Veille!$A:$J,7,0)),"",(VLOOKUP(A844,Veille!$A:$J,7,0)))</f>
        <v/>
      </c>
      <c r="K844" t="str">
        <f>IF(ISERROR(VLOOKUP(A844,Veille!$A:$J,9,0)),"",VLOOKUP(A844,Veille!$A:$J,9,0))</f>
        <v/>
      </c>
      <c r="L844" t="str">
        <f>IF(ISERROR(VLOOKUP(A844,Veille!$A:$J,10,0)),"",VLOOKUP(A844,Veille!$A:$J,10,0))</f>
        <v/>
      </c>
    </row>
    <row r="845" spans="1:12" x14ac:dyDescent="0.25">
      <c r="A845">
        <v>32588</v>
      </c>
      <c r="B845" t="s">
        <v>548</v>
      </c>
      <c r="C845" t="s">
        <v>677</v>
      </c>
      <c r="D845" s="1">
        <v>7.58</v>
      </c>
      <c r="E845" s="1">
        <v>9.1</v>
      </c>
      <c r="F845" s="2">
        <f>IF(ISERROR(VLOOKUP(A845,'Export-tarif-cov-oct-20'!$A:$D,4,0)),"",VLOOKUP(A845,'Export-tarif-cov-oct-20'!$A:$D,4,0))</f>
        <v>5.53</v>
      </c>
      <c r="G845" s="2">
        <f t="shared" si="27"/>
        <v>2.0499999999999998</v>
      </c>
      <c r="H845" s="3">
        <f t="shared" si="26"/>
        <v>0.27044854881266489</v>
      </c>
      <c r="I845" t="str">
        <f>IF(ISERROR(VLOOKUP(A845,Veille!$A:$J,6,0)),"",VLOOKUP(A845,Veille!$A:$J,6,0))</f>
        <v/>
      </c>
      <c r="J845" t="str">
        <f>IF(ISERROR(VLOOKUP(A845,Veille!$A:$J,7,0)),"",(VLOOKUP(A845,Veille!$A:$J,7,0)))</f>
        <v/>
      </c>
      <c r="K845" t="str">
        <f>IF(ISERROR(VLOOKUP(A845,Veille!$A:$J,9,0)),"",VLOOKUP(A845,Veille!$A:$J,9,0))</f>
        <v/>
      </c>
      <c r="L845" t="str">
        <f>IF(ISERROR(VLOOKUP(A845,Veille!$A:$J,10,0)),"",VLOOKUP(A845,Veille!$A:$J,10,0))</f>
        <v/>
      </c>
    </row>
    <row r="846" spans="1:12" x14ac:dyDescent="0.25">
      <c r="A846">
        <v>32613</v>
      </c>
      <c r="B846" t="s">
        <v>548</v>
      </c>
      <c r="C846" t="s">
        <v>678</v>
      </c>
      <c r="D846" s="1">
        <v>41.58</v>
      </c>
      <c r="E846" s="1">
        <v>49.9</v>
      </c>
      <c r="F846" s="2">
        <f>IF(ISERROR(VLOOKUP(A846,'Export-tarif-cov-oct-20'!$A:$D,4,0)),"",VLOOKUP(A846,'Export-tarif-cov-oct-20'!$A:$D,4,0))</f>
        <v>38.67</v>
      </c>
      <c r="G846" s="2">
        <f t="shared" si="27"/>
        <v>2.9099999999999966</v>
      </c>
      <c r="H846" s="3">
        <f t="shared" si="26"/>
        <v>6.9985569985569901E-2</v>
      </c>
      <c r="I846" t="str">
        <f>IF(ISERROR(VLOOKUP(A846,Veille!$A:$J,6,0)),"",VLOOKUP(A846,Veille!$A:$J,6,0))</f>
        <v/>
      </c>
      <c r="J846" t="str">
        <f>IF(ISERROR(VLOOKUP(A846,Veille!$A:$J,7,0)),"",(VLOOKUP(A846,Veille!$A:$J,7,0)))</f>
        <v/>
      </c>
      <c r="K846" t="str">
        <f>IF(ISERROR(VLOOKUP(A846,Veille!$A:$J,9,0)),"",VLOOKUP(A846,Veille!$A:$J,9,0))</f>
        <v/>
      </c>
      <c r="L846" t="str">
        <f>IF(ISERROR(VLOOKUP(A846,Veille!$A:$J,10,0)),"",VLOOKUP(A846,Veille!$A:$J,10,0))</f>
        <v/>
      </c>
    </row>
    <row r="847" spans="1:12" x14ac:dyDescent="0.25">
      <c r="A847">
        <v>32859</v>
      </c>
      <c r="B847" t="s">
        <v>548</v>
      </c>
      <c r="C847" t="s">
        <v>679</v>
      </c>
      <c r="D847" s="1">
        <v>44.96</v>
      </c>
      <c r="E847" s="1">
        <v>53.95</v>
      </c>
      <c r="F847" s="2">
        <f>IF(ISERROR(VLOOKUP(A847,'Export-tarif-cov-oct-20'!$A:$D,4,0)),"",VLOOKUP(A847,'Export-tarif-cov-oct-20'!$A:$D,4,0))</f>
        <v>44.11</v>
      </c>
      <c r="G847" s="2">
        <f t="shared" si="27"/>
        <v>0.85000000000000142</v>
      </c>
      <c r="H847" s="3">
        <f t="shared" si="26"/>
        <v>1.8905693950177969E-2</v>
      </c>
      <c r="I847" t="str">
        <f>IF(ISERROR(VLOOKUP(A847,Veille!$A:$J,6,0)),"",VLOOKUP(A847,Veille!$A:$J,6,0))</f>
        <v/>
      </c>
      <c r="J847" t="str">
        <f>IF(ISERROR(VLOOKUP(A847,Veille!$A:$J,7,0)),"",(VLOOKUP(A847,Veille!$A:$J,7,0)))</f>
        <v/>
      </c>
      <c r="K847" t="str">
        <f>IF(ISERROR(VLOOKUP(A847,Veille!$A:$J,9,0)),"",VLOOKUP(A847,Veille!$A:$J,9,0))</f>
        <v/>
      </c>
      <c r="L847" t="str">
        <f>IF(ISERROR(VLOOKUP(A847,Veille!$A:$J,10,0)),"",VLOOKUP(A847,Veille!$A:$J,10,0))</f>
        <v/>
      </c>
    </row>
    <row r="848" spans="1:12" x14ac:dyDescent="0.25">
      <c r="A848">
        <v>32852</v>
      </c>
      <c r="B848" t="s">
        <v>548</v>
      </c>
      <c r="C848" t="s">
        <v>680</v>
      </c>
      <c r="D848" s="1">
        <v>26.85</v>
      </c>
      <c r="E848" s="1">
        <v>32.22</v>
      </c>
      <c r="F848" s="2">
        <f>IF(ISERROR(VLOOKUP(A848,'Export-tarif-cov-oct-20'!$A:$D,4,0)),"",VLOOKUP(A848,'Export-tarif-cov-oct-20'!$A:$D,4,0))</f>
        <v>21.48</v>
      </c>
      <c r="G848" s="2">
        <f t="shared" si="27"/>
        <v>5.370000000000001</v>
      </c>
      <c r="H848" s="3">
        <f t="shared" si="26"/>
        <v>0.20000000000000004</v>
      </c>
      <c r="I848" t="str">
        <f>IF(ISERROR(VLOOKUP(A848,Veille!$A:$J,6,0)),"",VLOOKUP(A848,Veille!$A:$J,6,0))</f>
        <v/>
      </c>
      <c r="J848" t="str">
        <f>IF(ISERROR(VLOOKUP(A848,Veille!$A:$J,7,0)),"",(VLOOKUP(A848,Veille!$A:$J,7,0)))</f>
        <v/>
      </c>
      <c r="K848" t="str">
        <f>IF(ISERROR(VLOOKUP(A848,Veille!$A:$J,9,0)),"",VLOOKUP(A848,Veille!$A:$J,9,0))</f>
        <v/>
      </c>
      <c r="L848" t="str">
        <f>IF(ISERROR(VLOOKUP(A848,Veille!$A:$J,10,0)),"",VLOOKUP(A848,Veille!$A:$J,10,0))</f>
        <v/>
      </c>
    </row>
    <row r="849" spans="1:12" x14ac:dyDescent="0.25">
      <c r="A849">
        <v>32848</v>
      </c>
      <c r="B849" t="s">
        <v>548</v>
      </c>
      <c r="C849" t="s">
        <v>681</v>
      </c>
      <c r="D849" s="1">
        <v>8.25</v>
      </c>
      <c r="E849" s="1">
        <v>9.9</v>
      </c>
      <c r="F849" s="2">
        <f>IF(ISERROR(VLOOKUP(A849,'Export-tarif-cov-oct-20'!$A:$D,4,0)),"",VLOOKUP(A849,'Export-tarif-cov-oct-20'!$A:$D,4,0))</f>
        <v>4.95</v>
      </c>
      <c r="G849" s="2">
        <f t="shared" si="27"/>
        <v>3.3</v>
      </c>
      <c r="H849" s="3">
        <f t="shared" si="26"/>
        <v>0.39999999999999997</v>
      </c>
      <c r="I849" t="str">
        <f>IF(ISERROR(VLOOKUP(A849,Veille!$A:$J,6,0)),"",VLOOKUP(A849,Veille!$A:$J,6,0))</f>
        <v/>
      </c>
      <c r="J849" t="str">
        <f>IF(ISERROR(VLOOKUP(A849,Veille!$A:$J,7,0)),"",(VLOOKUP(A849,Veille!$A:$J,7,0)))</f>
        <v/>
      </c>
      <c r="K849" t="str">
        <f>IF(ISERROR(VLOOKUP(A849,Veille!$A:$J,9,0)),"",VLOOKUP(A849,Veille!$A:$J,9,0))</f>
        <v/>
      </c>
      <c r="L849" t="str">
        <f>IF(ISERROR(VLOOKUP(A849,Veille!$A:$J,10,0)),"",VLOOKUP(A849,Veille!$A:$J,10,0))</f>
        <v/>
      </c>
    </row>
    <row r="850" spans="1:12" x14ac:dyDescent="0.25">
      <c r="A850">
        <v>32939</v>
      </c>
      <c r="B850" t="s">
        <v>548</v>
      </c>
      <c r="C850" t="s">
        <v>682</v>
      </c>
      <c r="D850" s="1">
        <v>53.29</v>
      </c>
      <c r="E850" s="1">
        <v>63.95</v>
      </c>
      <c r="F850" s="2">
        <f>IF(ISERROR(VLOOKUP(A850,'Export-tarif-cov-oct-20'!$A:$D,4,0)),"",VLOOKUP(A850,'Export-tarif-cov-oct-20'!$A:$D,4,0))</f>
        <v>52.93</v>
      </c>
      <c r="G850" s="2">
        <f t="shared" si="27"/>
        <v>0.35999999999999943</v>
      </c>
      <c r="H850" s="3">
        <f t="shared" si="26"/>
        <v>6.7554888346781656E-3</v>
      </c>
      <c r="I850" t="str">
        <f>IF(ISERROR(VLOOKUP(A850,Veille!$A:$J,6,0)),"",VLOOKUP(A850,Veille!$A:$J,6,0))</f>
        <v/>
      </c>
      <c r="J850" t="str">
        <f>IF(ISERROR(VLOOKUP(A850,Veille!$A:$J,7,0)),"",(VLOOKUP(A850,Veille!$A:$J,7,0)))</f>
        <v/>
      </c>
      <c r="K850" t="str">
        <f>IF(ISERROR(VLOOKUP(A850,Veille!$A:$J,9,0)),"",VLOOKUP(A850,Veille!$A:$J,9,0))</f>
        <v/>
      </c>
      <c r="L850" t="str">
        <f>IF(ISERROR(VLOOKUP(A850,Veille!$A:$J,10,0)),"",VLOOKUP(A850,Veille!$A:$J,10,0))</f>
        <v/>
      </c>
    </row>
    <row r="851" spans="1:12" x14ac:dyDescent="0.25">
      <c r="A851">
        <v>32891</v>
      </c>
      <c r="B851" t="s">
        <v>548</v>
      </c>
      <c r="C851" t="s">
        <v>683</v>
      </c>
      <c r="D851" s="1">
        <v>7.63</v>
      </c>
      <c r="E851" s="1">
        <v>9.15</v>
      </c>
      <c r="F851" s="2">
        <f>IF(ISERROR(VLOOKUP(A851,'Export-tarif-cov-oct-20'!$A:$D,4,0)),"",VLOOKUP(A851,'Export-tarif-cov-oct-20'!$A:$D,4,0))</f>
        <v>6.1</v>
      </c>
      <c r="G851" s="2">
        <f t="shared" si="27"/>
        <v>1.5300000000000002</v>
      </c>
      <c r="H851" s="3">
        <f t="shared" si="26"/>
        <v>0.20052424639580607</v>
      </c>
      <c r="I851" t="str">
        <f>IF(ISERROR(VLOOKUP(A851,Veille!$A:$J,6,0)),"",VLOOKUP(A851,Veille!$A:$J,6,0))</f>
        <v/>
      </c>
      <c r="J851" t="str">
        <f>IF(ISERROR(VLOOKUP(A851,Veille!$A:$J,7,0)),"",(VLOOKUP(A851,Veille!$A:$J,7,0)))</f>
        <v/>
      </c>
      <c r="K851" t="str">
        <f>IF(ISERROR(VLOOKUP(A851,Veille!$A:$J,9,0)),"",VLOOKUP(A851,Veille!$A:$J,9,0))</f>
        <v/>
      </c>
      <c r="L851" t="str">
        <f>IF(ISERROR(VLOOKUP(A851,Veille!$A:$J,10,0)),"",VLOOKUP(A851,Veille!$A:$J,10,0))</f>
        <v/>
      </c>
    </row>
    <row r="852" spans="1:12" x14ac:dyDescent="0.25">
      <c r="A852">
        <v>32924</v>
      </c>
      <c r="B852" t="s">
        <v>548</v>
      </c>
      <c r="C852" t="s">
        <v>684</v>
      </c>
      <c r="D852" s="1">
        <v>24.66</v>
      </c>
      <c r="E852" s="1">
        <v>29.6</v>
      </c>
      <c r="F852" s="2">
        <f>IF(ISERROR(VLOOKUP(A852,'Export-tarif-cov-oct-20'!$A:$D,4,0)),"",VLOOKUP(A852,'Export-tarif-cov-oct-20'!$A:$D,4,0))</f>
        <v>19.73</v>
      </c>
      <c r="G852" s="2">
        <f t="shared" si="27"/>
        <v>4.93</v>
      </c>
      <c r="H852" s="3">
        <f t="shared" si="26"/>
        <v>0.19991889699918897</v>
      </c>
      <c r="I852" t="str">
        <f>IF(ISERROR(VLOOKUP(A852,Veille!$A:$J,6,0)),"",VLOOKUP(A852,Veille!$A:$J,6,0))</f>
        <v/>
      </c>
      <c r="J852" t="str">
        <f>IF(ISERROR(VLOOKUP(A852,Veille!$A:$J,7,0)),"",(VLOOKUP(A852,Veille!$A:$J,7,0)))</f>
        <v/>
      </c>
      <c r="K852" t="str">
        <f>IF(ISERROR(VLOOKUP(A852,Veille!$A:$J,9,0)),"",VLOOKUP(A852,Veille!$A:$J,9,0))</f>
        <v/>
      </c>
      <c r="L852" t="str">
        <f>IF(ISERROR(VLOOKUP(A852,Veille!$A:$J,10,0)),"",VLOOKUP(A852,Veille!$A:$J,10,0))</f>
        <v/>
      </c>
    </row>
    <row r="853" spans="1:12" x14ac:dyDescent="0.25">
      <c r="A853">
        <v>68316</v>
      </c>
      <c r="B853" t="s">
        <v>548</v>
      </c>
      <c r="C853" t="s">
        <v>685</v>
      </c>
      <c r="D853" s="1">
        <v>66.08</v>
      </c>
      <c r="E853" s="1">
        <v>79.290000000000006</v>
      </c>
      <c r="F853" s="2">
        <f>IF(ISERROR(VLOOKUP(A853,'Export-tarif-cov-oct-20'!$A:$D,4,0)),"",VLOOKUP(A853,'Export-tarif-cov-oct-20'!$A:$D,4,0))</f>
        <v>65</v>
      </c>
      <c r="G853" s="2">
        <f t="shared" si="27"/>
        <v>1.0799999999999983</v>
      </c>
      <c r="H853" s="3">
        <f t="shared" si="26"/>
        <v>1.634382566585954E-2</v>
      </c>
      <c r="I853" t="str">
        <f>IF(ISERROR(VLOOKUP(A853,Veille!$A:$J,6,0)),"",VLOOKUP(A853,Veille!$A:$J,6,0))</f>
        <v/>
      </c>
      <c r="J853" t="str">
        <f>IF(ISERROR(VLOOKUP(A853,Veille!$A:$J,7,0)),"",(VLOOKUP(A853,Veille!$A:$J,7,0)))</f>
        <v/>
      </c>
      <c r="K853" t="str">
        <f>IF(ISERROR(VLOOKUP(A853,Veille!$A:$J,9,0)),"",VLOOKUP(A853,Veille!$A:$J,9,0))</f>
        <v/>
      </c>
      <c r="L853" t="str">
        <f>IF(ISERROR(VLOOKUP(A853,Veille!$A:$J,10,0)),"",VLOOKUP(A853,Veille!$A:$J,10,0))</f>
        <v/>
      </c>
    </row>
    <row r="854" spans="1:12" x14ac:dyDescent="0.25">
      <c r="A854">
        <v>32264</v>
      </c>
      <c r="B854" t="s">
        <v>548</v>
      </c>
      <c r="C854" t="s">
        <v>686</v>
      </c>
      <c r="D854" s="1">
        <v>49.92</v>
      </c>
      <c r="E854" s="1">
        <v>59.9</v>
      </c>
      <c r="F854" s="2">
        <f>IF(ISERROR(VLOOKUP(A854,'Export-tarif-cov-oct-20'!$A:$D,4,0)),"",VLOOKUP(A854,'Export-tarif-cov-oct-20'!$A:$D,4,0))</f>
        <v>44.1</v>
      </c>
      <c r="G854" s="2">
        <f t="shared" si="27"/>
        <v>5.82</v>
      </c>
      <c r="H854" s="3">
        <f t="shared" si="26"/>
        <v>0.11658653846153846</v>
      </c>
      <c r="I854" t="str">
        <f>IF(ISERROR(VLOOKUP(A854,Veille!$A:$J,6,0)),"",VLOOKUP(A854,Veille!$A:$J,6,0))</f>
        <v/>
      </c>
      <c r="J854" t="str">
        <f>IF(ISERROR(VLOOKUP(A854,Veille!$A:$J,7,0)),"",(VLOOKUP(A854,Veille!$A:$J,7,0)))</f>
        <v/>
      </c>
      <c r="K854" t="str">
        <f>IF(ISERROR(VLOOKUP(A854,Veille!$A:$J,9,0)),"",VLOOKUP(A854,Veille!$A:$J,9,0))</f>
        <v/>
      </c>
      <c r="L854" t="str">
        <f>IF(ISERROR(VLOOKUP(A854,Veille!$A:$J,10,0)),"",VLOOKUP(A854,Veille!$A:$J,10,0))</f>
        <v/>
      </c>
    </row>
    <row r="855" spans="1:12" x14ac:dyDescent="0.25">
      <c r="A855">
        <v>32226</v>
      </c>
      <c r="B855" t="s">
        <v>548</v>
      </c>
      <c r="C855" t="s">
        <v>687</v>
      </c>
      <c r="D855" s="1">
        <v>51.53</v>
      </c>
      <c r="E855" s="1">
        <v>61.83</v>
      </c>
      <c r="F855" s="2">
        <f>IF(ISERROR(VLOOKUP(A855,'Export-tarif-cov-oct-20'!$A:$D,4,0)),"",VLOOKUP(A855,'Export-tarif-cov-oct-20'!$A:$D,4,0))</f>
        <v>41.22</v>
      </c>
      <c r="G855" s="2">
        <f t="shared" si="27"/>
        <v>10.310000000000002</v>
      </c>
      <c r="H855" s="3">
        <f t="shared" si="26"/>
        <v>0.20007762468464976</v>
      </c>
      <c r="I855" t="str">
        <f>IF(ISERROR(VLOOKUP(A855,Veille!$A:$J,6,0)),"",VLOOKUP(A855,Veille!$A:$J,6,0))</f>
        <v/>
      </c>
      <c r="J855" t="str">
        <f>IF(ISERROR(VLOOKUP(A855,Veille!$A:$J,7,0)),"",(VLOOKUP(A855,Veille!$A:$J,7,0)))</f>
        <v/>
      </c>
      <c r="K855" t="str">
        <f>IF(ISERROR(VLOOKUP(A855,Veille!$A:$J,9,0)),"",VLOOKUP(A855,Veille!$A:$J,9,0))</f>
        <v/>
      </c>
      <c r="L855" t="str">
        <f>IF(ISERROR(VLOOKUP(A855,Veille!$A:$J,10,0)),"",VLOOKUP(A855,Veille!$A:$J,10,0))</f>
        <v/>
      </c>
    </row>
    <row r="856" spans="1:12" x14ac:dyDescent="0.25">
      <c r="A856">
        <v>32218</v>
      </c>
      <c r="B856" t="s">
        <v>548</v>
      </c>
      <c r="C856" t="s">
        <v>688</v>
      </c>
      <c r="D856" s="1">
        <v>25.43</v>
      </c>
      <c r="E856" s="1">
        <v>30.51</v>
      </c>
      <c r="F856" s="2">
        <f>IF(ISERROR(VLOOKUP(A856,'Export-tarif-cov-oct-20'!$A:$D,4,0)),"",VLOOKUP(A856,'Export-tarif-cov-oct-20'!$A:$D,4,0))</f>
        <v>20.34</v>
      </c>
      <c r="G856" s="2">
        <f t="shared" si="27"/>
        <v>5.09</v>
      </c>
      <c r="H856" s="3">
        <f t="shared" si="26"/>
        <v>0.20015729453401493</v>
      </c>
      <c r="I856" t="str">
        <f>IF(ISERROR(VLOOKUP(A856,Veille!$A:$J,6,0)),"",VLOOKUP(A856,Veille!$A:$J,6,0))</f>
        <v/>
      </c>
      <c r="J856" t="str">
        <f>IF(ISERROR(VLOOKUP(A856,Veille!$A:$J,7,0)),"",(VLOOKUP(A856,Veille!$A:$J,7,0)))</f>
        <v/>
      </c>
      <c r="K856" t="str">
        <f>IF(ISERROR(VLOOKUP(A856,Veille!$A:$J,9,0)),"",VLOOKUP(A856,Veille!$A:$J,9,0))</f>
        <v/>
      </c>
      <c r="L856" t="str">
        <f>IF(ISERROR(VLOOKUP(A856,Veille!$A:$J,10,0)),"",VLOOKUP(A856,Veille!$A:$J,10,0))</f>
        <v/>
      </c>
    </row>
    <row r="857" spans="1:12" x14ac:dyDescent="0.25">
      <c r="A857">
        <v>32258</v>
      </c>
      <c r="B857" t="s">
        <v>548</v>
      </c>
      <c r="C857" t="s">
        <v>689</v>
      </c>
      <c r="D857" s="1">
        <v>49.92</v>
      </c>
      <c r="E857" s="1">
        <v>59.9</v>
      </c>
      <c r="F857" s="2">
        <f>IF(ISERROR(VLOOKUP(A857,'Export-tarif-cov-oct-20'!$A:$D,4,0)),"",VLOOKUP(A857,'Export-tarif-cov-oct-20'!$A:$D,4,0))</f>
        <v>49.07</v>
      </c>
      <c r="G857" s="2">
        <f t="shared" si="27"/>
        <v>0.85000000000000142</v>
      </c>
      <c r="H857" s="3">
        <f t="shared" si="26"/>
        <v>1.7027243589743616E-2</v>
      </c>
      <c r="I857" t="str">
        <f>IF(ISERROR(VLOOKUP(A857,Veille!$A:$J,6,0)),"",VLOOKUP(A857,Veille!$A:$J,6,0))</f>
        <v/>
      </c>
      <c r="J857" t="str">
        <f>IF(ISERROR(VLOOKUP(A857,Veille!$A:$J,7,0)),"",(VLOOKUP(A857,Veille!$A:$J,7,0)))</f>
        <v/>
      </c>
      <c r="K857" t="str">
        <f>IF(ISERROR(VLOOKUP(A857,Veille!$A:$J,9,0)),"",VLOOKUP(A857,Veille!$A:$J,9,0))</f>
        <v/>
      </c>
      <c r="L857" t="str">
        <f>IF(ISERROR(VLOOKUP(A857,Veille!$A:$J,10,0)),"",VLOOKUP(A857,Veille!$A:$J,10,0))</f>
        <v/>
      </c>
    </row>
    <row r="858" spans="1:12" x14ac:dyDescent="0.25">
      <c r="A858">
        <v>32231</v>
      </c>
      <c r="B858" t="s">
        <v>548</v>
      </c>
      <c r="C858" t="s">
        <v>690</v>
      </c>
      <c r="D858" s="1">
        <v>21.4</v>
      </c>
      <c r="E858" s="1">
        <v>25.68</v>
      </c>
      <c r="F858" s="2">
        <f>IF(ISERROR(VLOOKUP(A858,'Export-tarif-cov-oct-20'!$A:$D,4,0)),"",VLOOKUP(A858,'Export-tarif-cov-oct-20'!$A:$D,4,0))</f>
        <v>17.12</v>
      </c>
      <c r="G858" s="2">
        <f t="shared" si="27"/>
        <v>4.2799999999999976</v>
      </c>
      <c r="H858" s="3">
        <f t="shared" si="26"/>
        <v>0.1999999999999999</v>
      </c>
      <c r="I858" t="str">
        <f>IF(ISERROR(VLOOKUP(A858,Veille!$A:$J,6,0)),"",VLOOKUP(A858,Veille!$A:$J,6,0))</f>
        <v/>
      </c>
      <c r="J858" t="str">
        <f>IF(ISERROR(VLOOKUP(A858,Veille!$A:$J,7,0)),"",(VLOOKUP(A858,Veille!$A:$J,7,0)))</f>
        <v/>
      </c>
      <c r="K858" t="str">
        <f>IF(ISERROR(VLOOKUP(A858,Veille!$A:$J,9,0)),"",VLOOKUP(A858,Veille!$A:$J,9,0))</f>
        <v/>
      </c>
      <c r="L858" t="str">
        <f>IF(ISERROR(VLOOKUP(A858,Veille!$A:$J,10,0)),"",VLOOKUP(A858,Veille!$A:$J,10,0))</f>
        <v/>
      </c>
    </row>
    <row r="859" spans="1:12" x14ac:dyDescent="0.25">
      <c r="A859">
        <v>32188</v>
      </c>
      <c r="B859" t="s">
        <v>548</v>
      </c>
      <c r="C859" t="s">
        <v>691</v>
      </c>
      <c r="D859" s="1">
        <v>14.84</v>
      </c>
      <c r="E859" s="1">
        <v>17.809999999999999</v>
      </c>
      <c r="F859" s="2">
        <f>IF(ISERROR(VLOOKUP(A859,'Export-tarif-cov-oct-20'!$A:$D,4,0)),"",VLOOKUP(A859,'Export-tarif-cov-oct-20'!$A:$D,4,0))</f>
        <v>11.87</v>
      </c>
      <c r="G859" s="2">
        <f t="shared" si="27"/>
        <v>2.9700000000000006</v>
      </c>
      <c r="H859" s="3">
        <f t="shared" si="26"/>
        <v>0.20013477088948792</v>
      </c>
      <c r="I859" t="str">
        <f>IF(ISERROR(VLOOKUP(A859,Veille!$A:$J,6,0)),"",VLOOKUP(A859,Veille!$A:$J,6,0))</f>
        <v/>
      </c>
      <c r="J859" t="str">
        <f>IF(ISERROR(VLOOKUP(A859,Veille!$A:$J,7,0)),"",(VLOOKUP(A859,Veille!$A:$J,7,0)))</f>
        <v/>
      </c>
      <c r="K859" t="str">
        <f>IF(ISERROR(VLOOKUP(A859,Veille!$A:$J,9,0)),"",VLOOKUP(A859,Veille!$A:$J,9,0))</f>
        <v/>
      </c>
      <c r="L859" t="str">
        <f>IF(ISERROR(VLOOKUP(A859,Veille!$A:$J,10,0)),"",VLOOKUP(A859,Veille!$A:$J,10,0))</f>
        <v/>
      </c>
    </row>
    <row r="860" spans="1:12" x14ac:dyDescent="0.25">
      <c r="A860">
        <v>32192</v>
      </c>
      <c r="B860" t="s">
        <v>548</v>
      </c>
      <c r="C860" t="s">
        <v>692</v>
      </c>
      <c r="D860" s="1">
        <v>22.42</v>
      </c>
      <c r="E860" s="1">
        <v>26.9</v>
      </c>
      <c r="F860" s="2">
        <f>IF(ISERROR(VLOOKUP(A860,'Export-tarif-cov-oct-20'!$A:$D,4,0)),"",VLOOKUP(A860,'Export-tarif-cov-oct-20'!$A:$D,4,0))</f>
        <v>20.399999999999999</v>
      </c>
      <c r="G860" s="2">
        <f t="shared" si="27"/>
        <v>2.0200000000000031</v>
      </c>
      <c r="H860" s="3">
        <f t="shared" si="26"/>
        <v>9.0098126672613868E-2</v>
      </c>
      <c r="I860" t="str">
        <f>IF(ISERROR(VLOOKUP(A860,Veille!$A:$J,6,0)),"",VLOOKUP(A860,Veille!$A:$J,6,0))</f>
        <v/>
      </c>
      <c r="J860" t="str">
        <f>IF(ISERROR(VLOOKUP(A860,Veille!$A:$J,7,0)),"",(VLOOKUP(A860,Veille!$A:$J,7,0)))</f>
        <v/>
      </c>
      <c r="K860" t="str">
        <f>IF(ISERROR(VLOOKUP(A860,Veille!$A:$J,9,0)),"",VLOOKUP(A860,Veille!$A:$J,9,0))</f>
        <v/>
      </c>
      <c r="L860" t="str">
        <f>IF(ISERROR(VLOOKUP(A860,Veille!$A:$J,10,0)),"",VLOOKUP(A860,Veille!$A:$J,10,0))</f>
        <v/>
      </c>
    </row>
    <row r="861" spans="1:12" x14ac:dyDescent="0.25">
      <c r="A861">
        <v>55086</v>
      </c>
      <c r="B861" t="s">
        <v>548</v>
      </c>
      <c r="C861" t="s">
        <v>693</v>
      </c>
      <c r="D861" s="1">
        <v>67.2</v>
      </c>
      <c r="E861" s="1">
        <v>80.64</v>
      </c>
      <c r="F861" s="2">
        <f>IF(ISERROR(VLOOKUP(A861,'Export-tarif-cov-oct-20'!$A:$D,4,0)),"",VLOOKUP(A861,'Export-tarif-cov-oct-20'!$A:$D,4,0))</f>
        <v>53.76</v>
      </c>
      <c r="G861" s="2">
        <f t="shared" si="27"/>
        <v>13.440000000000005</v>
      </c>
      <c r="H861" s="3">
        <f t="shared" si="26"/>
        <v>0.20000000000000007</v>
      </c>
      <c r="I861" t="str">
        <f>IF(ISERROR(VLOOKUP(A861,Veille!$A:$J,6,0)),"",VLOOKUP(A861,Veille!$A:$J,6,0))</f>
        <v/>
      </c>
      <c r="J861" t="str">
        <f>IF(ISERROR(VLOOKUP(A861,Veille!$A:$J,7,0)),"",(VLOOKUP(A861,Veille!$A:$J,7,0)))</f>
        <v/>
      </c>
      <c r="K861" t="str">
        <f>IF(ISERROR(VLOOKUP(A861,Veille!$A:$J,9,0)),"",VLOOKUP(A861,Veille!$A:$J,9,0))</f>
        <v/>
      </c>
      <c r="L861" t="str">
        <f>IF(ISERROR(VLOOKUP(A861,Veille!$A:$J,10,0)),"",VLOOKUP(A861,Veille!$A:$J,10,0))</f>
        <v/>
      </c>
    </row>
    <row r="862" spans="1:12" x14ac:dyDescent="0.25">
      <c r="A862">
        <v>55091</v>
      </c>
      <c r="B862" t="s">
        <v>548</v>
      </c>
      <c r="C862" t="s">
        <v>694</v>
      </c>
      <c r="D862" s="1">
        <v>54.92</v>
      </c>
      <c r="E862" s="1">
        <v>65.900000000000006</v>
      </c>
      <c r="F862" s="2">
        <f>IF(ISERROR(VLOOKUP(A862,'Export-tarif-cov-oct-20'!$A:$D,4,0)),"",VLOOKUP(A862,'Export-tarif-cov-oct-20'!$A:$D,4,0))</f>
        <v>53.43</v>
      </c>
      <c r="G862" s="2">
        <f t="shared" si="27"/>
        <v>1.490000000000002</v>
      </c>
      <c r="H862" s="3">
        <f t="shared" si="26"/>
        <v>2.7130371449380953E-2</v>
      </c>
      <c r="I862" t="str">
        <f>IF(ISERROR(VLOOKUP(A862,Veille!$A:$J,6,0)),"",VLOOKUP(A862,Veille!$A:$J,6,0))</f>
        <v/>
      </c>
      <c r="J862" t="str">
        <f>IF(ISERROR(VLOOKUP(A862,Veille!$A:$J,7,0)),"",(VLOOKUP(A862,Veille!$A:$J,7,0)))</f>
        <v/>
      </c>
      <c r="K862" t="str">
        <f>IF(ISERROR(VLOOKUP(A862,Veille!$A:$J,9,0)),"",VLOOKUP(A862,Veille!$A:$J,9,0))</f>
        <v/>
      </c>
      <c r="L862" t="str">
        <f>IF(ISERROR(VLOOKUP(A862,Veille!$A:$J,10,0)),"",VLOOKUP(A862,Veille!$A:$J,10,0))</f>
        <v/>
      </c>
    </row>
    <row r="863" spans="1:12" x14ac:dyDescent="0.25">
      <c r="A863">
        <v>55078</v>
      </c>
      <c r="B863" t="s">
        <v>548</v>
      </c>
      <c r="C863" t="s">
        <v>695</v>
      </c>
      <c r="D863" s="1">
        <v>14.83</v>
      </c>
      <c r="E863" s="1">
        <v>17.79</v>
      </c>
      <c r="F863" s="2">
        <f>IF(ISERROR(VLOOKUP(A863,'Export-tarif-cov-oct-20'!$A:$D,4,0)),"",VLOOKUP(A863,'Export-tarif-cov-oct-20'!$A:$D,4,0))</f>
        <v>11.86</v>
      </c>
      <c r="G863" s="2">
        <f t="shared" si="27"/>
        <v>2.9700000000000006</v>
      </c>
      <c r="H863" s="3">
        <f t="shared" si="26"/>
        <v>0.20026972353337832</v>
      </c>
      <c r="I863" t="str">
        <f>IF(ISERROR(VLOOKUP(A863,Veille!$A:$J,6,0)),"",VLOOKUP(A863,Veille!$A:$J,6,0))</f>
        <v/>
      </c>
      <c r="J863" t="str">
        <f>IF(ISERROR(VLOOKUP(A863,Veille!$A:$J,7,0)),"",(VLOOKUP(A863,Veille!$A:$J,7,0)))</f>
        <v/>
      </c>
      <c r="K863" t="str">
        <f>IF(ISERROR(VLOOKUP(A863,Veille!$A:$J,9,0)),"",VLOOKUP(A863,Veille!$A:$J,9,0))</f>
        <v/>
      </c>
      <c r="L863" t="str">
        <f>IF(ISERROR(VLOOKUP(A863,Veille!$A:$J,10,0)),"",VLOOKUP(A863,Veille!$A:$J,10,0))</f>
        <v/>
      </c>
    </row>
    <row r="864" spans="1:12" x14ac:dyDescent="0.25">
      <c r="A864">
        <v>12670</v>
      </c>
      <c r="B864" t="s">
        <v>548</v>
      </c>
      <c r="C864" t="s">
        <v>696</v>
      </c>
      <c r="D864" s="1">
        <v>11.06</v>
      </c>
      <c r="E864" s="1">
        <v>13.28</v>
      </c>
      <c r="F864" s="2">
        <f>IF(ISERROR(VLOOKUP(A864,'Export-tarif-cov-oct-20'!$A:$D,4,0)),"",VLOOKUP(A864,'Export-tarif-cov-oct-20'!$A:$D,4,0))</f>
        <v>8.85</v>
      </c>
      <c r="G864" s="2">
        <f t="shared" si="27"/>
        <v>2.2100000000000009</v>
      </c>
      <c r="H864" s="3">
        <f t="shared" ref="H864:H927" si="28">G864/D864</f>
        <v>0.19981916817359863</v>
      </c>
      <c r="I864" t="str">
        <f>IF(ISERROR(VLOOKUP(A864,Veille!$A:$J,6,0)),"",VLOOKUP(A864,Veille!$A:$J,6,0))</f>
        <v/>
      </c>
      <c r="J864" t="str">
        <f>IF(ISERROR(VLOOKUP(A864,Veille!$A:$J,7,0)),"",(VLOOKUP(A864,Veille!$A:$J,7,0)))</f>
        <v/>
      </c>
      <c r="K864" t="str">
        <f>IF(ISERROR(VLOOKUP(A864,Veille!$A:$J,9,0)),"",VLOOKUP(A864,Veille!$A:$J,9,0))</f>
        <v/>
      </c>
      <c r="L864" t="str">
        <f>IF(ISERROR(VLOOKUP(A864,Veille!$A:$J,10,0)),"",VLOOKUP(A864,Veille!$A:$J,10,0))</f>
        <v/>
      </c>
    </row>
    <row r="865" spans="1:12" x14ac:dyDescent="0.25">
      <c r="A865">
        <v>87702</v>
      </c>
      <c r="B865" t="s">
        <v>548</v>
      </c>
      <c r="C865" t="s">
        <v>993</v>
      </c>
      <c r="D865" s="1">
        <v>20.69</v>
      </c>
      <c r="E865" s="1">
        <v>24.83</v>
      </c>
      <c r="F865" s="2">
        <f>IF(ISERROR(VLOOKUP(A865,'Export-tarif-cov-oct-20'!$A:$D,4,0)),"",VLOOKUP(A865,'Export-tarif-cov-oct-20'!$A:$D,4,0))</f>
        <v>16.55</v>
      </c>
      <c r="G865" s="2">
        <f t="shared" si="27"/>
        <v>4.1400000000000006</v>
      </c>
      <c r="H865" s="3">
        <f t="shared" si="28"/>
        <v>0.20009666505558243</v>
      </c>
      <c r="I865" t="str">
        <f>IF(ISERROR(VLOOKUP(A865,Veille!$A:$J,6,0)),"",VLOOKUP(A865,Veille!$A:$J,6,0))</f>
        <v/>
      </c>
      <c r="J865" t="str">
        <f>IF(ISERROR(VLOOKUP(A865,Veille!$A:$J,7,0)),"",(VLOOKUP(A865,Veille!$A:$J,7,0)))</f>
        <v/>
      </c>
      <c r="K865" t="str">
        <f>IF(ISERROR(VLOOKUP(A865,Veille!$A:$J,9,0)),"",VLOOKUP(A865,Veille!$A:$J,9,0))</f>
        <v/>
      </c>
      <c r="L865" t="str">
        <f>IF(ISERROR(VLOOKUP(A865,Veille!$A:$J,10,0)),"",VLOOKUP(A865,Veille!$A:$J,10,0))</f>
        <v/>
      </c>
    </row>
    <row r="866" spans="1:12" x14ac:dyDescent="0.25">
      <c r="A866">
        <v>12672</v>
      </c>
      <c r="B866" t="s">
        <v>548</v>
      </c>
      <c r="C866" t="s">
        <v>994</v>
      </c>
      <c r="D866" s="1">
        <v>35.99</v>
      </c>
      <c r="E866" s="1">
        <v>43.19</v>
      </c>
      <c r="F866" s="2">
        <f>IF(ISERROR(VLOOKUP(A866,'Export-tarif-cov-oct-20'!$A:$D,4,0)),"",VLOOKUP(A866,'Export-tarif-cov-oct-20'!$A:$D,4,0))</f>
        <v>28.79</v>
      </c>
      <c r="G866" s="2">
        <f t="shared" si="27"/>
        <v>7.2000000000000028</v>
      </c>
      <c r="H866" s="3">
        <f t="shared" si="28"/>
        <v>0.20005557099194227</v>
      </c>
      <c r="I866" t="str">
        <f>IF(ISERROR(VLOOKUP(A866,Veille!$A:$J,6,0)),"",VLOOKUP(A866,Veille!$A:$J,6,0))</f>
        <v/>
      </c>
      <c r="J866" t="str">
        <f>IF(ISERROR(VLOOKUP(A866,Veille!$A:$J,7,0)),"",(VLOOKUP(A866,Veille!$A:$J,7,0)))</f>
        <v/>
      </c>
      <c r="K866" t="str">
        <f>IF(ISERROR(VLOOKUP(A866,Veille!$A:$J,9,0)),"",VLOOKUP(A866,Veille!$A:$J,9,0))</f>
        <v/>
      </c>
      <c r="L866" t="str">
        <f>IF(ISERROR(VLOOKUP(A866,Veille!$A:$J,10,0)),"",VLOOKUP(A866,Veille!$A:$J,10,0))</f>
        <v/>
      </c>
    </row>
    <row r="867" spans="1:12" x14ac:dyDescent="0.25">
      <c r="A867">
        <v>12645</v>
      </c>
      <c r="B867" t="s">
        <v>548</v>
      </c>
      <c r="C867" t="s">
        <v>697</v>
      </c>
      <c r="D867" s="1">
        <v>60.75</v>
      </c>
      <c r="E867" s="1">
        <v>72.900000000000006</v>
      </c>
      <c r="F867" s="2">
        <f>IF(ISERROR(VLOOKUP(A867,'Export-tarif-cov-oct-20'!$A:$D,4,0)),"",VLOOKUP(A867,'Export-tarif-cov-oct-20'!$A:$D,4,0))</f>
        <v>57.61</v>
      </c>
      <c r="G867" s="2">
        <f t="shared" si="27"/>
        <v>3.1400000000000006</v>
      </c>
      <c r="H867" s="3">
        <f t="shared" si="28"/>
        <v>5.1687242798353919E-2</v>
      </c>
      <c r="I867" t="str">
        <f>IF(ISERROR(VLOOKUP(A867,Veille!$A:$J,6,0)),"",VLOOKUP(A867,Veille!$A:$J,6,0))</f>
        <v/>
      </c>
      <c r="J867" t="str">
        <f>IF(ISERROR(VLOOKUP(A867,Veille!$A:$J,7,0)),"",(VLOOKUP(A867,Veille!$A:$J,7,0)))</f>
        <v/>
      </c>
      <c r="K867" t="str">
        <f>IF(ISERROR(VLOOKUP(A867,Veille!$A:$J,9,0)),"",VLOOKUP(A867,Veille!$A:$J,9,0))</f>
        <v/>
      </c>
      <c r="L867" t="str">
        <f>IF(ISERROR(VLOOKUP(A867,Veille!$A:$J,10,0)),"",VLOOKUP(A867,Veille!$A:$J,10,0))</f>
        <v/>
      </c>
    </row>
    <row r="868" spans="1:12" x14ac:dyDescent="0.25">
      <c r="A868">
        <v>12643</v>
      </c>
      <c r="B868" t="s">
        <v>548</v>
      </c>
      <c r="C868" t="s">
        <v>698</v>
      </c>
      <c r="D868" s="1">
        <v>18.23</v>
      </c>
      <c r="E868" s="1">
        <v>21.87</v>
      </c>
      <c r="F868" s="2">
        <f>IF(ISERROR(VLOOKUP(A868,'Export-tarif-cov-oct-20'!$A:$D,4,0)),"",VLOOKUP(A868,'Export-tarif-cov-oct-20'!$A:$D,4,0))</f>
        <v>14.58</v>
      </c>
      <c r="G868" s="2">
        <f t="shared" si="27"/>
        <v>3.6500000000000004</v>
      </c>
      <c r="H868" s="3">
        <f t="shared" si="28"/>
        <v>0.20021941854086672</v>
      </c>
      <c r="I868" t="str">
        <f>IF(ISERROR(VLOOKUP(A868,Veille!$A:$J,6,0)),"",VLOOKUP(A868,Veille!$A:$J,6,0))</f>
        <v/>
      </c>
      <c r="J868" t="str">
        <f>IF(ISERROR(VLOOKUP(A868,Veille!$A:$J,7,0)),"",(VLOOKUP(A868,Veille!$A:$J,7,0)))</f>
        <v/>
      </c>
      <c r="K868" t="str">
        <f>IF(ISERROR(VLOOKUP(A868,Veille!$A:$J,9,0)),"",VLOOKUP(A868,Veille!$A:$J,9,0))</f>
        <v/>
      </c>
      <c r="L868" t="str">
        <f>IF(ISERROR(VLOOKUP(A868,Veille!$A:$J,10,0)),"",VLOOKUP(A868,Veille!$A:$J,10,0))</f>
        <v/>
      </c>
    </row>
    <row r="869" spans="1:12" x14ac:dyDescent="0.25">
      <c r="A869">
        <v>12644</v>
      </c>
      <c r="B869" t="s">
        <v>548</v>
      </c>
      <c r="C869" t="s">
        <v>699</v>
      </c>
      <c r="D869" s="1">
        <v>48.65</v>
      </c>
      <c r="E869" s="1">
        <v>58.38</v>
      </c>
      <c r="F869" s="2">
        <f>IF(ISERROR(VLOOKUP(A869,'Export-tarif-cov-oct-20'!$A:$D,4,0)),"",VLOOKUP(A869,'Export-tarif-cov-oct-20'!$A:$D,4,0))</f>
        <v>38.92</v>
      </c>
      <c r="G869" s="2">
        <f t="shared" si="27"/>
        <v>9.7299999999999969</v>
      </c>
      <c r="H869" s="3">
        <f t="shared" si="28"/>
        <v>0.19999999999999993</v>
      </c>
      <c r="I869" t="str">
        <f>IF(ISERROR(VLOOKUP(A869,Veille!$A:$J,6,0)),"",VLOOKUP(A869,Veille!$A:$J,6,0))</f>
        <v/>
      </c>
      <c r="J869" t="str">
        <f>IF(ISERROR(VLOOKUP(A869,Veille!$A:$J,7,0)),"",(VLOOKUP(A869,Veille!$A:$J,7,0)))</f>
        <v/>
      </c>
      <c r="K869" t="str">
        <f>IF(ISERROR(VLOOKUP(A869,Veille!$A:$J,9,0)),"",VLOOKUP(A869,Veille!$A:$J,9,0))</f>
        <v/>
      </c>
      <c r="L869" t="str">
        <f>IF(ISERROR(VLOOKUP(A869,Veille!$A:$J,10,0)),"",VLOOKUP(A869,Veille!$A:$J,10,0))</f>
        <v/>
      </c>
    </row>
    <row r="870" spans="1:12" x14ac:dyDescent="0.25">
      <c r="A870">
        <v>12649</v>
      </c>
      <c r="B870" t="s">
        <v>548</v>
      </c>
      <c r="C870" t="s">
        <v>700</v>
      </c>
      <c r="D870" s="1">
        <v>54.25</v>
      </c>
      <c r="E870" s="1">
        <v>65.099999999999994</v>
      </c>
      <c r="F870" s="2">
        <f>IF(ISERROR(VLOOKUP(A870,'Export-tarif-cov-oct-20'!$A:$D,4,0)),"",VLOOKUP(A870,'Export-tarif-cov-oct-20'!$A:$D,4,0))</f>
        <v>48.54</v>
      </c>
      <c r="G870" s="2">
        <f t="shared" si="27"/>
        <v>5.7100000000000009</v>
      </c>
      <c r="H870" s="3">
        <f t="shared" si="28"/>
        <v>0.10525345622119817</v>
      </c>
      <c r="I870" t="str">
        <f>IF(ISERROR(VLOOKUP(A870,Veille!$A:$J,6,0)),"",VLOOKUP(A870,Veille!$A:$J,6,0))</f>
        <v/>
      </c>
      <c r="J870" t="str">
        <f>IF(ISERROR(VLOOKUP(A870,Veille!$A:$J,7,0)),"",(VLOOKUP(A870,Veille!$A:$J,7,0)))</f>
        <v/>
      </c>
      <c r="K870" t="str">
        <f>IF(ISERROR(VLOOKUP(A870,Veille!$A:$J,9,0)),"",VLOOKUP(A870,Veille!$A:$J,9,0))</f>
        <v/>
      </c>
      <c r="L870" t="str">
        <f>IF(ISERROR(VLOOKUP(A870,Veille!$A:$J,10,0)),"",VLOOKUP(A870,Veille!$A:$J,10,0))</f>
        <v/>
      </c>
    </row>
    <row r="871" spans="1:12" x14ac:dyDescent="0.25">
      <c r="A871">
        <v>12648</v>
      </c>
      <c r="B871" t="s">
        <v>548</v>
      </c>
      <c r="C871" t="s">
        <v>701</v>
      </c>
      <c r="D871" s="1">
        <v>18.23</v>
      </c>
      <c r="E871" s="1">
        <v>21.87</v>
      </c>
      <c r="F871" s="2">
        <f>IF(ISERROR(VLOOKUP(A871,'Export-tarif-cov-oct-20'!$A:$D,4,0)),"",VLOOKUP(A871,'Export-tarif-cov-oct-20'!$A:$D,4,0))</f>
        <v>14.58</v>
      </c>
      <c r="G871" s="2">
        <f t="shared" si="27"/>
        <v>3.6500000000000004</v>
      </c>
      <c r="H871" s="3">
        <f t="shared" si="28"/>
        <v>0.20021941854086672</v>
      </c>
      <c r="I871" t="str">
        <f>IF(ISERROR(VLOOKUP(A871,Veille!$A:$J,6,0)),"",VLOOKUP(A871,Veille!$A:$J,6,0))</f>
        <v/>
      </c>
      <c r="J871" t="str">
        <f>IF(ISERROR(VLOOKUP(A871,Veille!$A:$J,7,0)),"",(VLOOKUP(A871,Veille!$A:$J,7,0)))</f>
        <v/>
      </c>
      <c r="K871" t="str">
        <f>IF(ISERROR(VLOOKUP(A871,Veille!$A:$J,9,0)),"",VLOOKUP(A871,Veille!$A:$J,9,0))</f>
        <v/>
      </c>
      <c r="L871" t="str">
        <f>IF(ISERROR(VLOOKUP(A871,Veille!$A:$J,10,0)),"",VLOOKUP(A871,Veille!$A:$J,10,0))</f>
        <v/>
      </c>
    </row>
    <row r="872" spans="1:12" x14ac:dyDescent="0.25">
      <c r="A872">
        <v>12666</v>
      </c>
      <c r="B872" t="s">
        <v>548</v>
      </c>
      <c r="C872" t="s">
        <v>702</v>
      </c>
      <c r="D872" s="1">
        <v>14.65</v>
      </c>
      <c r="E872" s="1">
        <v>17.579999999999998</v>
      </c>
      <c r="F872" s="2">
        <f>IF(ISERROR(VLOOKUP(A872,'Export-tarif-cov-oct-20'!$A:$D,4,0)),"",VLOOKUP(A872,'Export-tarif-cov-oct-20'!$A:$D,4,0))</f>
        <v>11.72</v>
      </c>
      <c r="G872" s="2">
        <f t="shared" si="27"/>
        <v>2.9299999999999997</v>
      </c>
      <c r="H872" s="3">
        <f t="shared" si="28"/>
        <v>0.19999999999999998</v>
      </c>
      <c r="I872" t="str">
        <f>IF(ISERROR(VLOOKUP(A872,Veille!$A:$J,6,0)),"",VLOOKUP(A872,Veille!$A:$J,6,0))</f>
        <v/>
      </c>
      <c r="J872" t="str">
        <f>IF(ISERROR(VLOOKUP(A872,Veille!$A:$J,7,0)),"",(VLOOKUP(A872,Veille!$A:$J,7,0)))</f>
        <v/>
      </c>
      <c r="K872" t="str">
        <f>IF(ISERROR(VLOOKUP(A872,Veille!$A:$J,9,0)),"",VLOOKUP(A872,Veille!$A:$J,9,0))</f>
        <v/>
      </c>
      <c r="L872" t="str">
        <f>IF(ISERROR(VLOOKUP(A872,Veille!$A:$J,10,0)),"",VLOOKUP(A872,Veille!$A:$J,10,0))</f>
        <v/>
      </c>
    </row>
    <row r="873" spans="1:12" x14ac:dyDescent="0.25">
      <c r="A873">
        <v>12669</v>
      </c>
      <c r="B873" t="s">
        <v>548</v>
      </c>
      <c r="C873" t="s">
        <v>703</v>
      </c>
      <c r="D873" s="1">
        <v>27.6</v>
      </c>
      <c r="E873" s="1">
        <v>33.119999999999997</v>
      </c>
      <c r="F873" s="2">
        <f>IF(ISERROR(VLOOKUP(A873,'Export-tarif-cov-oct-20'!$A:$D,4,0)),"",VLOOKUP(A873,'Export-tarif-cov-oct-20'!$A:$D,4,0))</f>
        <v>22.08</v>
      </c>
      <c r="G873" s="2">
        <f t="shared" si="27"/>
        <v>5.5200000000000031</v>
      </c>
      <c r="H873" s="3">
        <f t="shared" si="28"/>
        <v>0.20000000000000009</v>
      </c>
      <c r="I873" t="str">
        <f>IF(ISERROR(VLOOKUP(A873,Veille!$A:$J,6,0)),"",VLOOKUP(A873,Veille!$A:$J,6,0))</f>
        <v/>
      </c>
      <c r="J873" t="str">
        <f>IF(ISERROR(VLOOKUP(A873,Veille!$A:$J,7,0)),"",(VLOOKUP(A873,Veille!$A:$J,7,0)))</f>
        <v/>
      </c>
      <c r="K873" t="str">
        <f>IF(ISERROR(VLOOKUP(A873,Veille!$A:$J,9,0)),"",VLOOKUP(A873,Veille!$A:$J,9,0))</f>
        <v/>
      </c>
      <c r="L873" t="str">
        <f>IF(ISERROR(VLOOKUP(A873,Veille!$A:$J,10,0)),"",VLOOKUP(A873,Veille!$A:$J,10,0))</f>
        <v/>
      </c>
    </row>
    <row r="874" spans="1:12" x14ac:dyDescent="0.25">
      <c r="A874">
        <v>12665</v>
      </c>
      <c r="B874" t="s">
        <v>548</v>
      </c>
      <c r="C874" t="s">
        <v>704</v>
      </c>
      <c r="D874" s="1">
        <v>5.93</v>
      </c>
      <c r="E874" s="1">
        <v>7.11</v>
      </c>
      <c r="F874" s="2">
        <f>IF(ISERROR(VLOOKUP(A874,'Export-tarif-cov-oct-20'!$A:$D,4,0)),"",VLOOKUP(A874,'Export-tarif-cov-oct-20'!$A:$D,4,0))</f>
        <v>4.74</v>
      </c>
      <c r="G874" s="2">
        <f t="shared" si="27"/>
        <v>1.1899999999999995</v>
      </c>
      <c r="H874" s="3">
        <f t="shared" si="28"/>
        <v>0.2006745362563237</v>
      </c>
      <c r="I874" t="str">
        <f>IF(ISERROR(VLOOKUP(A874,Veille!$A:$J,6,0)),"",VLOOKUP(A874,Veille!$A:$J,6,0))</f>
        <v/>
      </c>
      <c r="J874" t="str">
        <f>IF(ISERROR(VLOOKUP(A874,Veille!$A:$J,7,0)),"",(VLOOKUP(A874,Veille!$A:$J,7,0)))</f>
        <v/>
      </c>
      <c r="K874" t="str">
        <f>IF(ISERROR(VLOOKUP(A874,Veille!$A:$J,9,0)),"",VLOOKUP(A874,Veille!$A:$J,9,0))</f>
        <v/>
      </c>
      <c r="L874" t="str">
        <f>IF(ISERROR(VLOOKUP(A874,Veille!$A:$J,10,0)),"",VLOOKUP(A874,Veille!$A:$J,10,0))</f>
        <v/>
      </c>
    </row>
    <row r="875" spans="1:12" x14ac:dyDescent="0.25">
      <c r="A875">
        <v>12646</v>
      </c>
      <c r="B875" t="s">
        <v>548</v>
      </c>
      <c r="C875" t="s">
        <v>705</v>
      </c>
      <c r="D875" s="1">
        <v>18.23</v>
      </c>
      <c r="E875" s="1">
        <v>21.87</v>
      </c>
      <c r="F875" s="2">
        <f>IF(ISERROR(VLOOKUP(A875,'Export-tarif-cov-oct-20'!$A:$D,4,0)),"",VLOOKUP(A875,'Export-tarif-cov-oct-20'!$A:$D,4,0))</f>
        <v>14.58</v>
      </c>
      <c r="G875" s="2">
        <f t="shared" si="27"/>
        <v>3.6500000000000004</v>
      </c>
      <c r="H875" s="3">
        <f t="shared" si="28"/>
        <v>0.20021941854086672</v>
      </c>
      <c r="I875" t="str">
        <f>IF(ISERROR(VLOOKUP(A875,Veille!$A:$J,6,0)),"",VLOOKUP(A875,Veille!$A:$J,6,0))</f>
        <v/>
      </c>
      <c r="J875" t="str">
        <f>IF(ISERROR(VLOOKUP(A875,Veille!$A:$J,7,0)),"",(VLOOKUP(A875,Veille!$A:$J,7,0)))</f>
        <v/>
      </c>
      <c r="K875" t="str">
        <f>IF(ISERROR(VLOOKUP(A875,Veille!$A:$J,9,0)),"",VLOOKUP(A875,Veille!$A:$J,9,0))</f>
        <v/>
      </c>
      <c r="L875" t="str">
        <f>IF(ISERROR(VLOOKUP(A875,Veille!$A:$J,10,0)),"",VLOOKUP(A875,Veille!$A:$J,10,0))</f>
        <v/>
      </c>
    </row>
    <row r="876" spans="1:12" x14ac:dyDescent="0.25">
      <c r="A876">
        <v>39397</v>
      </c>
      <c r="B876" t="s">
        <v>548</v>
      </c>
      <c r="C876" t="s">
        <v>706</v>
      </c>
      <c r="D876" s="1">
        <v>49.16</v>
      </c>
      <c r="E876" s="1">
        <v>58.99</v>
      </c>
      <c r="F876" s="2">
        <f>IF(ISERROR(VLOOKUP(A876,'Export-tarif-cov-oct-20'!$A:$D,4,0)),"",VLOOKUP(A876,'Export-tarif-cov-oct-20'!$A:$D,4,0))</f>
        <v>48.54</v>
      </c>
      <c r="G876" s="2">
        <f t="shared" si="27"/>
        <v>0.61999999999999744</v>
      </c>
      <c r="H876" s="3">
        <f t="shared" si="28"/>
        <v>1.261187957689173E-2</v>
      </c>
      <c r="I876" t="str">
        <f>IF(ISERROR(VLOOKUP(A876,Veille!$A:$J,6,0)),"",VLOOKUP(A876,Veille!$A:$J,6,0))</f>
        <v/>
      </c>
      <c r="J876" t="str">
        <f>IF(ISERROR(VLOOKUP(A876,Veille!$A:$J,7,0)),"",(VLOOKUP(A876,Veille!$A:$J,7,0)))</f>
        <v/>
      </c>
      <c r="K876" t="str">
        <f>IF(ISERROR(VLOOKUP(A876,Veille!$A:$J,9,0)),"",VLOOKUP(A876,Veille!$A:$J,9,0))</f>
        <v/>
      </c>
      <c r="L876" t="str">
        <f>IF(ISERROR(VLOOKUP(A876,Veille!$A:$J,10,0)),"",VLOOKUP(A876,Veille!$A:$J,10,0))</f>
        <v/>
      </c>
    </row>
    <row r="877" spans="1:12" x14ac:dyDescent="0.25">
      <c r="A877">
        <v>11908</v>
      </c>
      <c r="B877" t="s">
        <v>548</v>
      </c>
      <c r="C877" t="s">
        <v>995</v>
      </c>
      <c r="D877" s="1">
        <v>20.69</v>
      </c>
      <c r="E877" s="1">
        <v>24.83</v>
      </c>
      <c r="F877" s="2">
        <f>IF(ISERROR(VLOOKUP(A877,'Export-tarif-cov-oct-20'!$A:$D,4,0)),"",VLOOKUP(A877,'Export-tarif-cov-oct-20'!$A:$D,4,0))</f>
        <v>16.55</v>
      </c>
      <c r="G877" s="2">
        <f t="shared" si="27"/>
        <v>4.1400000000000006</v>
      </c>
      <c r="H877" s="3">
        <f t="shared" si="28"/>
        <v>0.20009666505558243</v>
      </c>
      <c r="I877" t="str">
        <f>IF(ISERROR(VLOOKUP(A877,Veille!$A:$J,6,0)),"",VLOOKUP(A877,Veille!$A:$J,6,0))</f>
        <v/>
      </c>
      <c r="J877" t="str">
        <f>IF(ISERROR(VLOOKUP(A877,Veille!$A:$J,7,0)),"",(VLOOKUP(A877,Veille!$A:$J,7,0)))</f>
        <v/>
      </c>
      <c r="K877" t="str">
        <f>IF(ISERROR(VLOOKUP(A877,Veille!$A:$J,9,0)),"",VLOOKUP(A877,Veille!$A:$J,9,0))</f>
        <v/>
      </c>
      <c r="L877" t="str">
        <f>IF(ISERROR(VLOOKUP(A877,Veille!$A:$J,10,0)),"",VLOOKUP(A877,Veille!$A:$J,10,0))</f>
        <v/>
      </c>
    </row>
    <row r="878" spans="1:12" x14ac:dyDescent="0.25">
      <c r="A878">
        <v>11907</v>
      </c>
      <c r="B878" t="s">
        <v>548</v>
      </c>
      <c r="C878" t="s">
        <v>996</v>
      </c>
      <c r="D878" s="1">
        <v>35.99</v>
      </c>
      <c r="E878" s="1">
        <v>43.19</v>
      </c>
      <c r="F878" s="2">
        <f>IF(ISERROR(VLOOKUP(A878,'Export-tarif-cov-oct-20'!$A:$D,4,0)),"",VLOOKUP(A878,'Export-tarif-cov-oct-20'!$A:$D,4,0))</f>
        <v>28.79</v>
      </c>
      <c r="G878" s="2">
        <f t="shared" si="27"/>
        <v>7.2000000000000028</v>
      </c>
      <c r="H878" s="3">
        <f t="shared" si="28"/>
        <v>0.20005557099194227</v>
      </c>
      <c r="I878" t="str">
        <f>IF(ISERROR(VLOOKUP(A878,Veille!$A:$J,6,0)),"",VLOOKUP(A878,Veille!$A:$J,6,0))</f>
        <v/>
      </c>
      <c r="J878" t="str">
        <f>IF(ISERROR(VLOOKUP(A878,Veille!$A:$J,7,0)),"",(VLOOKUP(A878,Veille!$A:$J,7,0)))</f>
        <v/>
      </c>
      <c r="K878" t="str">
        <f>IF(ISERROR(VLOOKUP(A878,Veille!$A:$J,9,0)),"",VLOOKUP(A878,Veille!$A:$J,9,0))</f>
        <v/>
      </c>
      <c r="L878" t="str">
        <f>IF(ISERROR(VLOOKUP(A878,Veille!$A:$J,10,0)),"",VLOOKUP(A878,Veille!$A:$J,10,0))</f>
        <v/>
      </c>
    </row>
    <row r="879" spans="1:12" x14ac:dyDescent="0.25">
      <c r="A879">
        <v>11906</v>
      </c>
      <c r="B879" t="s">
        <v>548</v>
      </c>
      <c r="C879" t="s">
        <v>707</v>
      </c>
      <c r="D879" s="1">
        <v>14.78</v>
      </c>
      <c r="E879" s="1">
        <v>17.73</v>
      </c>
      <c r="F879" s="2">
        <f>IF(ISERROR(VLOOKUP(A879,'Export-tarif-cov-oct-20'!$A:$D,4,0)),"",VLOOKUP(A879,'Export-tarif-cov-oct-20'!$A:$D,4,0))</f>
        <v>11.82</v>
      </c>
      <c r="G879" s="2">
        <f t="shared" si="27"/>
        <v>2.9599999999999991</v>
      </c>
      <c r="H879" s="3">
        <f t="shared" si="28"/>
        <v>0.20027063599458722</v>
      </c>
      <c r="I879" t="str">
        <f>IF(ISERROR(VLOOKUP(A879,Veille!$A:$J,6,0)),"",VLOOKUP(A879,Veille!$A:$J,6,0))</f>
        <v/>
      </c>
      <c r="J879" t="str">
        <f>IF(ISERROR(VLOOKUP(A879,Veille!$A:$J,7,0)),"",(VLOOKUP(A879,Veille!$A:$J,7,0)))</f>
        <v/>
      </c>
      <c r="K879" t="str">
        <f>IF(ISERROR(VLOOKUP(A879,Veille!$A:$J,9,0)),"",VLOOKUP(A879,Veille!$A:$J,9,0))</f>
        <v/>
      </c>
      <c r="L879" t="str">
        <f>IF(ISERROR(VLOOKUP(A879,Veille!$A:$J,10,0)),"",VLOOKUP(A879,Veille!$A:$J,10,0))</f>
        <v/>
      </c>
    </row>
    <row r="880" spans="1:12" x14ac:dyDescent="0.25">
      <c r="A880">
        <v>11902</v>
      </c>
      <c r="B880" t="s">
        <v>548</v>
      </c>
      <c r="C880" t="s">
        <v>708</v>
      </c>
      <c r="D880" s="1">
        <v>59.93</v>
      </c>
      <c r="E880" s="1">
        <v>71.92</v>
      </c>
      <c r="F880" s="2">
        <f>IF(ISERROR(VLOOKUP(A880,'Export-tarif-cov-oct-20'!$A:$D,4,0)),"",VLOOKUP(A880,'Export-tarif-cov-oct-20'!$A:$D,4,0))</f>
        <v>54.89</v>
      </c>
      <c r="G880" s="2">
        <f t="shared" si="27"/>
        <v>5.0399999999999991</v>
      </c>
      <c r="H880" s="3">
        <f t="shared" si="28"/>
        <v>8.409811446687801E-2</v>
      </c>
      <c r="I880" t="str">
        <f>IF(ISERROR(VLOOKUP(A880,Veille!$A:$J,6,0)),"",VLOOKUP(A880,Veille!$A:$J,6,0))</f>
        <v/>
      </c>
      <c r="J880" t="str">
        <f>IF(ISERROR(VLOOKUP(A880,Veille!$A:$J,7,0)),"",(VLOOKUP(A880,Veille!$A:$J,7,0)))</f>
        <v/>
      </c>
      <c r="K880" t="str">
        <f>IF(ISERROR(VLOOKUP(A880,Veille!$A:$J,9,0)),"",VLOOKUP(A880,Veille!$A:$J,9,0))</f>
        <v/>
      </c>
      <c r="L880" t="str">
        <f>IF(ISERROR(VLOOKUP(A880,Veille!$A:$J,10,0)),"",VLOOKUP(A880,Veille!$A:$J,10,0))</f>
        <v/>
      </c>
    </row>
    <row r="881" spans="1:12" x14ac:dyDescent="0.25">
      <c r="A881">
        <v>11905</v>
      </c>
      <c r="B881" t="s">
        <v>548</v>
      </c>
      <c r="C881" t="s">
        <v>709</v>
      </c>
      <c r="D881" s="1">
        <v>41.74</v>
      </c>
      <c r="E881" s="1">
        <v>50.09</v>
      </c>
      <c r="F881" s="2">
        <f>IF(ISERROR(VLOOKUP(A881,'Export-tarif-cov-oct-20'!$A:$D,4,0)),"",VLOOKUP(A881,'Export-tarif-cov-oct-20'!$A:$D,4,0))</f>
        <v>33.39</v>
      </c>
      <c r="G881" s="2">
        <f t="shared" si="27"/>
        <v>8.3500000000000014</v>
      </c>
      <c r="H881" s="3">
        <f t="shared" si="28"/>
        <v>0.20004791566842359</v>
      </c>
      <c r="I881" t="str">
        <f>IF(ISERROR(VLOOKUP(A881,Veille!$A:$J,6,0)),"",VLOOKUP(A881,Veille!$A:$J,6,0))</f>
        <v/>
      </c>
      <c r="J881" t="str">
        <f>IF(ISERROR(VLOOKUP(A881,Veille!$A:$J,7,0)),"",(VLOOKUP(A881,Veille!$A:$J,7,0)))</f>
        <v/>
      </c>
      <c r="K881" t="str">
        <f>IF(ISERROR(VLOOKUP(A881,Veille!$A:$J,9,0)),"",VLOOKUP(A881,Veille!$A:$J,9,0))</f>
        <v/>
      </c>
      <c r="L881" t="str">
        <f>IF(ISERROR(VLOOKUP(A881,Veille!$A:$J,10,0)),"",VLOOKUP(A881,Veille!$A:$J,10,0))</f>
        <v/>
      </c>
    </row>
    <row r="882" spans="1:12" x14ac:dyDescent="0.25">
      <c r="A882">
        <v>11909</v>
      </c>
      <c r="B882" t="s">
        <v>548</v>
      </c>
      <c r="C882" t="s">
        <v>710</v>
      </c>
      <c r="D882" s="1">
        <v>6.2</v>
      </c>
      <c r="E882" s="1">
        <v>7.44</v>
      </c>
      <c r="F882" s="2">
        <f>IF(ISERROR(VLOOKUP(A882,'Export-tarif-cov-oct-20'!$A:$D,4,0)),"",VLOOKUP(A882,'Export-tarif-cov-oct-20'!$A:$D,4,0))</f>
        <v>4.96</v>
      </c>
      <c r="G882" s="2">
        <f t="shared" si="27"/>
        <v>1.2400000000000002</v>
      </c>
      <c r="H882" s="3">
        <f t="shared" si="28"/>
        <v>0.20000000000000004</v>
      </c>
      <c r="I882" t="str">
        <f>IF(ISERROR(VLOOKUP(A882,Veille!$A:$J,6,0)),"",VLOOKUP(A882,Veille!$A:$J,6,0))</f>
        <v/>
      </c>
      <c r="J882" t="str">
        <f>IF(ISERROR(VLOOKUP(A882,Veille!$A:$J,7,0)),"",(VLOOKUP(A882,Veille!$A:$J,7,0)))</f>
        <v/>
      </c>
      <c r="K882" t="str">
        <f>IF(ISERROR(VLOOKUP(A882,Veille!$A:$J,9,0)),"",VLOOKUP(A882,Veille!$A:$J,9,0))</f>
        <v/>
      </c>
      <c r="L882" t="str">
        <f>IF(ISERROR(VLOOKUP(A882,Veille!$A:$J,10,0)),"",VLOOKUP(A882,Veille!$A:$J,10,0))</f>
        <v/>
      </c>
    </row>
    <row r="883" spans="1:12" x14ac:dyDescent="0.25">
      <c r="A883">
        <v>11901</v>
      </c>
      <c r="B883" t="s">
        <v>548</v>
      </c>
      <c r="C883" t="s">
        <v>711</v>
      </c>
      <c r="D883" s="1">
        <v>14.65</v>
      </c>
      <c r="E883" s="1">
        <v>17.579999999999998</v>
      </c>
      <c r="F883" s="2">
        <f>IF(ISERROR(VLOOKUP(A883,'Export-tarif-cov-oct-20'!$A:$D,4,0)),"",VLOOKUP(A883,'Export-tarif-cov-oct-20'!$A:$D,4,0))</f>
        <v>11.72</v>
      </c>
      <c r="G883" s="2">
        <f t="shared" si="27"/>
        <v>2.9299999999999997</v>
      </c>
      <c r="H883" s="3">
        <f t="shared" si="28"/>
        <v>0.19999999999999998</v>
      </c>
      <c r="I883" t="str">
        <f>IF(ISERROR(VLOOKUP(A883,Veille!$A:$J,6,0)),"",VLOOKUP(A883,Veille!$A:$J,6,0))</f>
        <v/>
      </c>
      <c r="J883" t="str">
        <f>IF(ISERROR(VLOOKUP(A883,Veille!$A:$J,7,0)),"",(VLOOKUP(A883,Veille!$A:$J,7,0)))</f>
        <v/>
      </c>
      <c r="K883" t="str">
        <f>IF(ISERROR(VLOOKUP(A883,Veille!$A:$J,9,0)),"",VLOOKUP(A883,Veille!$A:$J,9,0))</f>
        <v/>
      </c>
      <c r="L883" t="str">
        <f>IF(ISERROR(VLOOKUP(A883,Veille!$A:$J,10,0)),"",VLOOKUP(A883,Veille!$A:$J,10,0))</f>
        <v/>
      </c>
    </row>
    <row r="884" spans="1:12" x14ac:dyDescent="0.25">
      <c r="A884">
        <v>11900</v>
      </c>
      <c r="B884" t="s">
        <v>548</v>
      </c>
      <c r="C884" t="s">
        <v>712</v>
      </c>
      <c r="D884" s="1">
        <v>23.65</v>
      </c>
      <c r="E884" s="1">
        <v>28.38</v>
      </c>
      <c r="F884" s="2">
        <f>IF(ISERROR(VLOOKUP(A884,'Export-tarif-cov-oct-20'!$A:$D,4,0)),"",VLOOKUP(A884,'Export-tarif-cov-oct-20'!$A:$D,4,0))</f>
        <v>18.920000000000002</v>
      </c>
      <c r="G884" s="2">
        <f t="shared" si="27"/>
        <v>4.7299999999999969</v>
      </c>
      <c r="H884" s="3">
        <f t="shared" si="28"/>
        <v>0.19999999999999987</v>
      </c>
      <c r="I884" t="str">
        <f>IF(ISERROR(VLOOKUP(A884,Veille!$A:$J,6,0)),"",VLOOKUP(A884,Veille!$A:$J,6,0))</f>
        <v/>
      </c>
      <c r="J884" t="str">
        <f>IF(ISERROR(VLOOKUP(A884,Veille!$A:$J,7,0)),"",(VLOOKUP(A884,Veille!$A:$J,7,0)))</f>
        <v/>
      </c>
      <c r="K884" t="str">
        <f>IF(ISERROR(VLOOKUP(A884,Veille!$A:$J,9,0)),"",VLOOKUP(A884,Veille!$A:$J,9,0))</f>
        <v/>
      </c>
      <c r="L884" t="str">
        <f>IF(ISERROR(VLOOKUP(A884,Veille!$A:$J,10,0)),"",VLOOKUP(A884,Veille!$A:$J,10,0))</f>
        <v/>
      </c>
    </row>
    <row r="885" spans="1:12" x14ac:dyDescent="0.25">
      <c r="A885">
        <v>11897</v>
      </c>
      <c r="B885" t="s">
        <v>548</v>
      </c>
      <c r="C885" t="s">
        <v>713</v>
      </c>
      <c r="D885" s="1">
        <v>54.68</v>
      </c>
      <c r="E885" s="1">
        <v>65.61</v>
      </c>
      <c r="F885" s="2">
        <f>IF(ISERROR(VLOOKUP(A885,'Export-tarif-cov-oct-20'!$A:$D,4,0)),"",VLOOKUP(A885,'Export-tarif-cov-oct-20'!$A:$D,4,0))</f>
        <v>43.74</v>
      </c>
      <c r="G885" s="2">
        <f t="shared" si="27"/>
        <v>10.939999999999998</v>
      </c>
      <c r="H885" s="3">
        <f t="shared" si="28"/>
        <v>0.20007315288953909</v>
      </c>
      <c r="I885" t="str">
        <f>IF(ISERROR(VLOOKUP(A885,Veille!$A:$J,6,0)),"",VLOOKUP(A885,Veille!$A:$J,6,0))</f>
        <v/>
      </c>
      <c r="J885" t="str">
        <f>IF(ISERROR(VLOOKUP(A885,Veille!$A:$J,7,0)),"",(VLOOKUP(A885,Veille!$A:$J,7,0)))</f>
        <v/>
      </c>
      <c r="K885" t="str">
        <f>IF(ISERROR(VLOOKUP(A885,Veille!$A:$J,9,0)),"",VLOOKUP(A885,Veille!$A:$J,9,0))</f>
        <v/>
      </c>
      <c r="L885" t="str">
        <f>IF(ISERROR(VLOOKUP(A885,Veille!$A:$J,10,0)),"",VLOOKUP(A885,Veille!$A:$J,10,0))</f>
        <v/>
      </c>
    </row>
    <row r="886" spans="1:12" x14ac:dyDescent="0.25">
      <c r="A886">
        <v>11408</v>
      </c>
      <c r="B886" t="s">
        <v>548</v>
      </c>
      <c r="C886" t="s">
        <v>997</v>
      </c>
      <c r="D886" s="1">
        <v>39.14</v>
      </c>
      <c r="E886" s="1">
        <v>46.97</v>
      </c>
      <c r="F886" s="2">
        <f>IF(ISERROR(VLOOKUP(A886,'Export-tarif-cov-oct-20'!$A:$D,4,0)),"",VLOOKUP(A886,'Export-tarif-cov-oct-20'!$A:$D,4,0))</f>
        <v>31.31</v>
      </c>
      <c r="G886" s="2">
        <f t="shared" si="27"/>
        <v>7.8300000000000018</v>
      </c>
      <c r="H886" s="3">
        <f t="shared" si="28"/>
        <v>0.20005109862033729</v>
      </c>
      <c r="I886" t="str">
        <f>IF(ISERROR(VLOOKUP(A886,Veille!$A:$J,6,0)),"",VLOOKUP(A886,Veille!$A:$J,6,0))</f>
        <v/>
      </c>
      <c r="J886" t="str">
        <f>IF(ISERROR(VLOOKUP(A886,Veille!$A:$J,7,0)),"",(VLOOKUP(A886,Veille!$A:$J,7,0)))</f>
        <v/>
      </c>
      <c r="K886" t="str">
        <f>IF(ISERROR(VLOOKUP(A886,Veille!$A:$J,9,0)),"",VLOOKUP(A886,Veille!$A:$J,9,0))</f>
        <v/>
      </c>
      <c r="L886" t="str">
        <f>IF(ISERROR(VLOOKUP(A886,Veille!$A:$J,10,0)),"",VLOOKUP(A886,Veille!$A:$J,10,0))</f>
        <v/>
      </c>
    </row>
    <row r="887" spans="1:12" x14ac:dyDescent="0.25">
      <c r="A887">
        <v>11450</v>
      </c>
      <c r="B887" t="s">
        <v>548</v>
      </c>
      <c r="C887" t="s">
        <v>714</v>
      </c>
      <c r="D887" s="1">
        <v>14.46</v>
      </c>
      <c r="E887" s="1">
        <v>17.36</v>
      </c>
      <c r="F887" s="2">
        <f>IF(ISERROR(VLOOKUP(A887,'Export-tarif-cov-oct-20'!$A:$D,4,0)),"",VLOOKUP(A887,'Export-tarif-cov-oct-20'!$A:$D,4,0))</f>
        <v>11.57</v>
      </c>
      <c r="G887" s="2">
        <f t="shared" si="27"/>
        <v>2.8900000000000006</v>
      </c>
      <c r="H887" s="3">
        <f t="shared" si="28"/>
        <v>0.19986168741355467</v>
      </c>
      <c r="I887" t="str">
        <f>IF(ISERROR(VLOOKUP(A887,Veille!$A:$J,6,0)),"",VLOOKUP(A887,Veille!$A:$J,6,0))</f>
        <v/>
      </c>
      <c r="J887" t="str">
        <f>IF(ISERROR(VLOOKUP(A887,Veille!$A:$J,7,0)),"",(VLOOKUP(A887,Veille!$A:$J,7,0)))</f>
        <v/>
      </c>
      <c r="K887" t="str">
        <f>IF(ISERROR(VLOOKUP(A887,Veille!$A:$J,9,0)),"",VLOOKUP(A887,Veille!$A:$J,9,0))</f>
        <v/>
      </c>
      <c r="L887" t="str">
        <f>IF(ISERROR(VLOOKUP(A887,Veille!$A:$J,10,0)),"",VLOOKUP(A887,Veille!$A:$J,10,0))</f>
        <v/>
      </c>
    </row>
    <row r="888" spans="1:12" x14ac:dyDescent="0.25">
      <c r="A888">
        <v>11449</v>
      </c>
      <c r="B888" t="s">
        <v>548</v>
      </c>
      <c r="C888" t="s">
        <v>715</v>
      </c>
      <c r="D888" s="1">
        <v>66.58</v>
      </c>
      <c r="E888" s="1">
        <v>79.900000000000006</v>
      </c>
      <c r="F888" s="2">
        <f>IF(ISERROR(VLOOKUP(A888,'Export-tarif-cov-oct-20'!$A:$D,4,0)),"",VLOOKUP(A888,'Export-tarif-cov-oct-20'!$A:$D,4,0))</f>
        <v>64.36</v>
      </c>
      <c r="G888" s="2">
        <f t="shared" si="27"/>
        <v>2.2199999999999989</v>
      </c>
      <c r="H888" s="3">
        <f t="shared" si="28"/>
        <v>3.3343346350255314E-2</v>
      </c>
      <c r="I888" t="str">
        <f>IF(ISERROR(VLOOKUP(A888,Veille!$A:$J,6,0)),"",VLOOKUP(A888,Veille!$A:$J,6,0))</f>
        <v/>
      </c>
      <c r="J888" t="str">
        <f>IF(ISERROR(VLOOKUP(A888,Veille!$A:$J,7,0)),"",(VLOOKUP(A888,Veille!$A:$J,7,0)))</f>
        <v/>
      </c>
      <c r="K888" t="str">
        <f>IF(ISERROR(VLOOKUP(A888,Veille!$A:$J,9,0)),"",VLOOKUP(A888,Veille!$A:$J,9,0))</f>
        <v/>
      </c>
      <c r="L888" t="str">
        <f>IF(ISERROR(VLOOKUP(A888,Veille!$A:$J,10,0)),"",VLOOKUP(A888,Veille!$A:$J,10,0))</f>
        <v/>
      </c>
    </row>
    <row r="889" spans="1:12" x14ac:dyDescent="0.25">
      <c r="A889">
        <v>11451</v>
      </c>
      <c r="B889" t="s">
        <v>548</v>
      </c>
      <c r="C889" t="s">
        <v>716</v>
      </c>
      <c r="D889" s="1">
        <v>43.25</v>
      </c>
      <c r="E889" s="1">
        <v>51.9</v>
      </c>
      <c r="F889" s="2">
        <f>IF(ISERROR(VLOOKUP(A889,'Export-tarif-cov-oct-20'!$A:$D,4,0)),"",VLOOKUP(A889,'Export-tarif-cov-oct-20'!$A:$D,4,0))</f>
        <v>39.1</v>
      </c>
      <c r="G889" s="2">
        <f t="shared" si="27"/>
        <v>4.1499999999999986</v>
      </c>
      <c r="H889" s="3">
        <f t="shared" si="28"/>
        <v>9.5953757225433492E-2</v>
      </c>
      <c r="I889" t="str">
        <f>IF(ISERROR(VLOOKUP(A889,Veille!$A:$J,6,0)),"",VLOOKUP(A889,Veille!$A:$J,6,0))</f>
        <v/>
      </c>
      <c r="J889" t="str">
        <f>IF(ISERROR(VLOOKUP(A889,Veille!$A:$J,7,0)),"",(VLOOKUP(A889,Veille!$A:$J,7,0)))</f>
        <v/>
      </c>
      <c r="K889" t="str">
        <f>IF(ISERROR(VLOOKUP(A889,Veille!$A:$J,9,0)),"",VLOOKUP(A889,Veille!$A:$J,9,0))</f>
        <v/>
      </c>
      <c r="L889" t="str">
        <f>IF(ISERROR(VLOOKUP(A889,Veille!$A:$J,10,0)),"",VLOOKUP(A889,Veille!$A:$J,10,0))</f>
        <v/>
      </c>
    </row>
    <row r="890" spans="1:12" x14ac:dyDescent="0.25">
      <c r="A890">
        <v>11405</v>
      </c>
      <c r="B890" t="s">
        <v>548</v>
      </c>
      <c r="C890" t="s">
        <v>998</v>
      </c>
      <c r="D890" s="1">
        <v>39.14</v>
      </c>
      <c r="E890" s="1">
        <v>46.97</v>
      </c>
      <c r="F890" s="2">
        <f>IF(ISERROR(VLOOKUP(A890,'Export-tarif-cov-oct-20'!$A:$D,4,0)),"",VLOOKUP(A890,'Export-tarif-cov-oct-20'!$A:$D,4,0))</f>
        <v>31.31</v>
      </c>
      <c r="G890" s="2">
        <f t="shared" si="27"/>
        <v>7.8300000000000018</v>
      </c>
      <c r="H890" s="3">
        <f t="shared" si="28"/>
        <v>0.20005109862033729</v>
      </c>
      <c r="I890" t="str">
        <f>IF(ISERROR(VLOOKUP(A890,Veille!$A:$J,6,0)),"",VLOOKUP(A890,Veille!$A:$J,6,0))</f>
        <v/>
      </c>
      <c r="J890" t="str">
        <f>IF(ISERROR(VLOOKUP(A890,Veille!$A:$J,7,0)),"",(VLOOKUP(A890,Veille!$A:$J,7,0)))</f>
        <v/>
      </c>
      <c r="K890" t="str">
        <f>IF(ISERROR(VLOOKUP(A890,Veille!$A:$J,9,0)),"",VLOOKUP(A890,Veille!$A:$J,9,0))</f>
        <v/>
      </c>
      <c r="L890" t="str">
        <f>IF(ISERROR(VLOOKUP(A890,Veille!$A:$J,10,0)),"",VLOOKUP(A890,Veille!$A:$J,10,0))</f>
        <v/>
      </c>
    </row>
    <row r="891" spans="1:12" x14ac:dyDescent="0.25">
      <c r="A891">
        <v>11442</v>
      </c>
      <c r="B891" t="s">
        <v>548</v>
      </c>
      <c r="C891" t="s">
        <v>717</v>
      </c>
      <c r="D891" s="1">
        <v>67.55</v>
      </c>
      <c r="E891" s="1">
        <v>81.06</v>
      </c>
      <c r="F891" s="2">
        <f>IF(ISERROR(VLOOKUP(A891,'Export-tarif-cov-oct-20'!$A:$D,4,0)),"",VLOOKUP(A891,'Export-tarif-cov-oct-20'!$A:$D,4,0))</f>
        <v>54.04</v>
      </c>
      <c r="G891" s="2">
        <f t="shared" si="27"/>
        <v>13.509999999999998</v>
      </c>
      <c r="H891" s="3">
        <f t="shared" si="28"/>
        <v>0.19999999999999998</v>
      </c>
      <c r="I891" t="str">
        <f>IF(ISERROR(VLOOKUP(A891,Veille!$A:$J,6,0)),"",VLOOKUP(A891,Veille!$A:$J,6,0))</f>
        <v/>
      </c>
      <c r="J891" t="str">
        <f>IF(ISERROR(VLOOKUP(A891,Veille!$A:$J,7,0)),"",(VLOOKUP(A891,Veille!$A:$J,7,0)))</f>
        <v/>
      </c>
      <c r="K891" t="str">
        <f>IF(ISERROR(VLOOKUP(A891,Veille!$A:$J,9,0)),"",VLOOKUP(A891,Veille!$A:$J,9,0))</f>
        <v/>
      </c>
      <c r="L891" t="str">
        <f>IF(ISERROR(VLOOKUP(A891,Veille!$A:$J,10,0)),"",VLOOKUP(A891,Veille!$A:$J,10,0))</f>
        <v/>
      </c>
    </row>
    <row r="892" spans="1:12" x14ac:dyDescent="0.25">
      <c r="A892">
        <v>11446</v>
      </c>
      <c r="B892" t="s">
        <v>548</v>
      </c>
      <c r="C892" t="s">
        <v>718</v>
      </c>
      <c r="D892" s="1">
        <v>14.86</v>
      </c>
      <c r="E892" s="1">
        <v>17.84</v>
      </c>
      <c r="F892" s="2">
        <f>IF(ISERROR(VLOOKUP(A892,'Export-tarif-cov-oct-20'!$A:$D,4,0)),"",VLOOKUP(A892,'Export-tarif-cov-oct-20'!$A:$D,4,0))</f>
        <v>11.89</v>
      </c>
      <c r="G892" s="2">
        <f t="shared" si="27"/>
        <v>2.9699999999999989</v>
      </c>
      <c r="H892" s="3">
        <f t="shared" si="28"/>
        <v>0.19986541049798109</v>
      </c>
      <c r="I892" t="str">
        <f>IF(ISERROR(VLOOKUP(A892,Veille!$A:$J,6,0)),"",VLOOKUP(A892,Veille!$A:$J,6,0))</f>
        <v/>
      </c>
      <c r="J892" t="str">
        <f>IF(ISERROR(VLOOKUP(A892,Veille!$A:$J,7,0)),"",(VLOOKUP(A892,Veille!$A:$J,7,0)))</f>
        <v/>
      </c>
      <c r="K892" t="str">
        <f>IF(ISERROR(VLOOKUP(A892,Veille!$A:$J,9,0)),"",VLOOKUP(A892,Veille!$A:$J,9,0))</f>
        <v/>
      </c>
      <c r="L892" t="str">
        <f>IF(ISERROR(VLOOKUP(A892,Veille!$A:$J,10,0)),"",VLOOKUP(A892,Veille!$A:$J,10,0))</f>
        <v/>
      </c>
    </row>
    <row r="893" spans="1:12" x14ac:dyDescent="0.25">
      <c r="A893">
        <v>11443</v>
      </c>
      <c r="B893" t="s">
        <v>548</v>
      </c>
      <c r="C893" t="s">
        <v>719</v>
      </c>
      <c r="D893" s="1">
        <v>43.29</v>
      </c>
      <c r="E893" s="1">
        <v>51.95</v>
      </c>
      <c r="F893" s="2">
        <f>IF(ISERROR(VLOOKUP(A893,'Export-tarif-cov-oct-20'!$A:$D,4,0)),"",VLOOKUP(A893,'Export-tarif-cov-oct-20'!$A:$D,4,0))</f>
        <v>40.4</v>
      </c>
      <c r="G893" s="2">
        <f t="shared" si="27"/>
        <v>2.8900000000000006</v>
      </c>
      <c r="H893" s="3">
        <f t="shared" si="28"/>
        <v>6.6759066759066774E-2</v>
      </c>
      <c r="I893" t="str">
        <f>IF(ISERROR(VLOOKUP(A893,Veille!$A:$J,6,0)),"",VLOOKUP(A893,Veille!$A:$J,6,0))</f>
        <v/>
      </c>
      <c r="J893" t="str">
        <f>IF(ISERROR(VLOOKUP(A893,Veille!$A:$J,7,0)),"",(VLOOKUP(A893,Veille!$A:$J,7,0)))</f>
        <v/>
      </c>
      <c r="K893" t="str">
        <f>IF(ISERROR(VLOOKUP(A893,Veille!$A:$J,9,0)),"",VLOOKUP(A893,Veille!$A:$J,9,0))</f>
        <v/>
      </c>
      <c r="L893" t="str">
        <f>IF(ISERROR(VLOOKUP(A893,Veille!$A:$J,10,0)),"",VLOOKUP(A893,Veille!$A:$J,10,0))</f>
        <v/>
      </c>
    </row>
    <row r="894" spans="1:12" x14ac:dyDescent="0.25">
      <c r="A894">
        <v>11448</v>
      </c>
      <c r="B894" t="s">
        <v>548</v>
      </c>
      <c r="C894" t="s">
        <v>720</v>
      </c>
      <c r="D894" s="1">
        <v>18.29</v>
      </c>
      <c r="E894" s="1">
        <v>21.95</v>
      </c>
      <c r="F894" s="2">
        <f>IF(ISERROR(VLOOKUP(A894,'Export-tarif-cov-oct-20'!$A:$D,4,0)),"",VLOOKUP(A894,'Export-tarif-cov-oct-20'!$A:$D,4,0))</f>
        <v>14.63</v>
      </c>
      <c r="G894" s="2">
        <f t="shared" si="27"/>
        <v>3.6599999999999984</v>
      </c>
      <c r="H894" s="3">
        <f t="shared" si="28"/>
        <v>0.20010934937124103</v>
      </c>
      <c r="I894" t="str">
        <f>IF(ISERROR(VLOOKUP(A894,Veille!$A:$J,6,0)),"",VLOOKUP(A894,Veille!$A:$J,6,0))</f>
        <v/>
      </c>
      <c r="J894" t="str">
        <f>IF(ISERROR(VLOOKUP(A894,Veille!$A:$J,7,0)),"",(VLOOKUP(A894,Veille!$A:$J,7,0)))</f>
        <v/>
      </c>
      <c r="K894" t="str">
        <f>IF(ISERROR(VLOOKUP(A894,Veille!$A:$J,9,0)),"",VLOOKUP(A894,Veille!$A:$J,9,0))</f>
        <v/>
      </c>
      <c r="L894" t="str">
        <f>IF(ISERROR(VLOOKUP(A894,Veille!$A:$J,10,0)),"",VLOOKUP(A894,Veille!$A:$J,10,0))</f>
        <v/>
      </c>
    </row>
    <row r="895" spans="1:12" x14ac:dyDescent="0.25">
      <c r="A895">
        <v>11447</v>
      </c>
      <c r="B895" t="s">
        <v>548</v>
      </c>
      <c r="C895" t="s">
        <v>721</v>
      </c>
      <c r="D895" s="1">
        <v>30.44</v>
      </c>
      <c r="E895" s="1">
        <v>36.53</v>
      </c>
      <c r="F895" s="2">
        <f>IF(ISERROR(VLOOKUP(A895,'Export-tarif-cov-oct-20'!$A:$D,4,0)),"",VLOOKUP(A895,'Export-tarif-cov-oct-20'!$A:$D,4,0))</f>
        <v>24.35</v>
      </c>
      <c r="G895" s="2">
        <f t="shared" si="27"/>
        <v>6.09</v>
      </c>
      <c r="H895" s="3">
        <f t="shared" si="28"/>
        <v>0.200065703022339</v>
      </c>
      <c r="I895" t="str">
        <f>IF(ISERROR(VLOOKUP(A895,Veille!$A:$J,6,0)),"",VLOOKUP(A895,Veille!$A:$J,6,0))</f>
        <v/>
      </c>
      <c r="J895" t="str">
        <f>IF(ISERROR(VLOOKUP(A895,Veille!$A:$J,7,0)),"",(VLOOKUP(A895,Veille!$A:$J,7,0)))</f>
        <v/>
      </c>
      <c r="K895" t="str">
        <f>IF(ISERROR(VLOOKUP(A895,Veille!$A:$J,9,0)),"",VLOOKUP(A895,Veille!$A:$J,9,0))</f>
        <v/>
      </c>
      <c r="L895" t="str">
        <f>IF(ISERROR(VLOOKUP(A895,Veille!$A:$J,10,0)),"",VLOOKUP(A895,Veille!$A:$J,10,0))</f>
        <v/>
      </c>
    </row>
    <row r="896" spans="1:12" x14ac:dyDescent="0.25">
      <c r="A896">
        <v>12659</v>
      </c>
      <c r="B896" t="s">
        <v>548</v>
      </c>
      <c r="C896" t="s">
        <v>722</v>
      </c>
      <c r="D896" s="1">
        <v>14.08</v>
      </c>
      <c r="E896" s="1">
        <v>16.899999999999999</v>
      </c>
      <c r="F896" s="2">
        <f>IF(ISERROR(VLOOKUP(A896,'Export-tarif-cov-oct-20'!$A:$D,4,0)),"",VLOOKUP(A896,'Export-tarif-cov-oct-20'!$A:$D,4,0))</f>
        <v>11.72</v>
      </c>
      <c r="G896" s="2">
        <f t="shared" si="27"/>
        <v>2.3599999999999994</v>
      </c>
      <c r="H896" s="3">
        <f t="shared" si="28"/>
        <v>0.16761363636363633</v>
      </c>
      <c r="I896" t="str">
        <f>IF(ISERROR(VLOOKUP(A896,Veille!$A:$J,6,0)),"",VLOOKUP(A896,Veille!$A:$J,6,0))</f>
        <v/>
      </c>
      <c r="J896" t="str">
        <f>IF(ISERROR(VLOOKUP(A896,Veille!$A:$J,7,0)),"",(VLOOKUP(A896,Veille!$A:$J,7,0)))</f>
        <v/>
      </c>
      <c r="K896" t="str">
        <f>IF(ISERROR(VLOOKUP(A896,Veille!$A:$J,9,0)),"",VLOOKUP(A896,Veille!$A:$J,9,0))</f>
        <v/>
      </c>
      <c r="L896" t="str">
        <f>IF(ISERROR(VLOOKUP(A896,Veille!$A:$J,10,0)),"",VLOOKUP(A896,Veille!$A:$J,10,0))</f>
        <v/>
      </c>
    </row>
    <row r="897" spans="1:12" x14ac:dyDescent="0.25">
      <c r="A897">
        <v>12660</v>
      </c>
      <c r="B897" t="s">
        <v>548</v>
      </c>
      <c r="C897" t="s">
        <v>723</v>
      </c>
      <c r="D897" s="1">
        <v>26.66</v>
      </c>
      <c r="E897" s="1">
        <v>31.99</v>
      </c>
      <c r="F897" s="2">
        <f>IF(ISERROR(VLOOKUP(A897,'Export-tarif-cov-oct-20'!$A:$D,4,0)),"",VLOOKUP(A897,'Export-tarif-cov-oct-20'!$A:$D,4,0))</f>
        <v>22.08</v>
      </c>
      <c r="G897" s="2">
        <f t="shared" si="27"/>
        <v>4.5800000000000018</v>
      </c>
      <c r="H897" s="3">
        <f t="shared" si="28"/>
        <v>0.17179294823705935</v>
      </c>
      <c r="I897" t="str">
        <f>IF(ISERROR(VLOOKUP(A897,Veille!$A:$J,6,0)),"",VLOOKUP(A897,Veille!$A:$J,6,0))</f>
        <v/>
      </c>
      <c r="J897" t="str">
        <f>IF(ISERROR(VLOOKUP(A897,Veille!$A:$J,7,0)),"",(VLOOKUP(A897,Veille!$A:$J,7,0)))</f>
        <v/>
      </c>
      <c r="K897" t="str">
        <f>IF(ISERROR(VLOOKUP(A897,Veille!$A:$J,9,0)),"",VLOOKUP(A897,Veille!$A:$J,9,0))</f>
        <v/>
      </c>
      <c r="L897" t="str">
        <f>IF(ISERROR(VLOOKUP(A897,Veille!$A:$J,10,0)),"",VLOOKUP(A897,Veille!$A:$J,10,0))</f>
        <v/>
      </c>
    </row>
    <row r="898" spans="1:12" x14ac:dyDescent="0.25">
      <c r="A898">
        <v>12658</v>
      </c>
      <c r="B898" t="s">
        <v>548</v>
      </c>
      <c r="C898" t="s">
        <v>724</v>
      </c>
      <c r="D898" s="1">
        <v>6.2</v>
      </c>
      <c r="E898" s="1">
        <v>7.44</v>
      </c>
      <c r="F898" s="2">
        <f>IF(ISERROR(VLOOKUP(A898,'Export-tarif-cov-oct-20'!$A:$D,4,0)),"",VLOOKUP(A898,'Export-tarif-cov-oct-20'!$A:$D,4,0))</f>
        <v>4.96</v>
      </c>
      <c r="G898" s="2">
        <f t="shared" si="27"/>
        <v>1.2400000000000002</v>
      </c>
      <c r="H898" s="3">
        <f t="shared" si="28"/>
        <v>0.20000000000000004</v>
      </c>
      <c r="I898" t="str">
        <f>IF(ISERROR(VLOOKUP(A898,Veille!$A:$J,6,0)),"",VLOOKUP(A898,Veille!$A:$J,6,0))</f>
        <v/>
      </c>
      <c r="J898" t="str">
        <f>IF(ISERROR(VLOOKUP(A898,Veille!$A:$J,7,0)),"",(VLOOKUP(A898,Veille!$A:$J,7,0)))</f>
        <v/>
      </c>
      <c r="K898" t="str">
        <f>IF(ISERROR(VLOOKUP(A898,Veille!$A:$J,9,0)),"",VLOOKUP(A898,Veille!$A:$J,9,0))</f>
        <v/>
      </c>
      <c r="L898" t="str">
        <f>IF(ISERROR(VLOOKUP(A898,Veille!$A:$J,10,0)),"",VLOOKUP(A898,Veille!$A:$J,10,0))</f>
        <v/>
      </c>
    </row>
    <row r="899" spans="1:12" x14ac:dyDescent="0.25">
      <c r="A899">
        <v>10928</v>
      </c>
      <c r="B899" t="s">
        <v>548</v>
      </c>
      <c r="C899" t="s">
        <v>725</v>
      </c>
      <c r="D899" s="1">
        <v>18.41</v>
      </c>
      <c r="E899" s="1">
        <v>22.1</v>
      </c>
      <c r="F899" s="2">
        <f>IF(ISERROR(VLOOKUP(A899,'Export-tarif-cov-oct-20'!$A:$D,4,0)),"",VLOOKUP(A899,'Export-tarif-cov-oct-20'!$A:$D,4,0))</f>
        <v>14.73</v>
      </c>
      <c r="G899" s="2">
        <f t="shared" ref="G899:G962" si="29">IF(ISERROR(D899-F899),0,(D899-F899))</f>
        <v>3.6799999999999997</v>
      </c>
      <c r="H899" s="3">
        <f t="shared" si="28"/>
        <v>0.19989136338946223</v>
      </c>
      <c r="I899" t="str">
        <f>IF(ISERROR(VLOOKUP(A899,Veille!$A:$J,6,0)),"",VLOOKUP(A899,Veille!$A:$J,6,0))</f>
        <v/>
      </c>
      <c r="J899" t="str">
        <f>IF(ISERROR(VLOOKUP(A899,Veille!$A:$J,7,0)),"",(VLOOKUP(A899,Veille!$A:$J,7,0)))</f>
        <v/>
      </c>
      <c r="K899" t="str">
        <f>IF(ISERROR(VLOOKUP(A899,Veille!$A:$J,9,0)),"",VLOOKUP(A899,Veille!$A:$J,9,0))</f>
        <v/>
      </c>
      <c r="L899" t="str">
        <f>IF(ISERROR(VLOOKUP(A899,Veille!$A:$J,10,0)),"",VLOOKUP(A899,Veille!$A:$J,10,0))</f>
        <v/>
      </c>
    </row>
    <row r="900" spans="1:12" x14ac:dyDescent="0.25">
      <c r="A900">
        <v>10925</v>
      </c>
      <c r="B900" t="s">
        <v>548</v>
      </c>
      <c r="C900" t="s">
        <v>726</v>
      </c>
      <c r="D900" s="1">
        <v>49.92</v>
      </c>
      <c r="E900" s="1">
        <v>59.9</v>
      </c>
      <c r="F900" s="2">
        <f>IF(ISERROR(VLOOKUP(A900,'Export-tarif-cov-oct-20'!$A:$D,4,0)),"",VLOOKUP(A900,'Export-tarif-cov-oct-20'!$A:$D,4,0))</f>
        <v>41.9</v>
      </c>
      <c r="G900" s="2">
        <f t="shared" si="29"/>
        <v>8.0200000000000031</v>
      </c>
      <c r="H900" s="3">
        <f t="shared" si="28"/>
        <v>0.16065705128205135</v>
      </c>
      <c r="I900" t="str">
        <f>IF(ISERROR(VLOOKUP(A900,Veille!$A:$J,6,0)),"",VLOOKUP(A900,Veille!$A:$J,6,0))</f>
        <v/>
      </c>
      <c r="J900" t="str">
        <f>IF(ISERROR(VLOOKUP(A900,Veille!$A:$J,7,0)),"",(VLOOKUP(A900,Veille!$A:$J,7,0)))</f>
        <v/>
      </c>
      <c r="K900" t="str">
        <f>IF(ISERROR(VLOOKUP(A900,Veille!$A:$J,9,0)),"",VLOOKUP(A900,Veille!$A:$J,9,0))</f>
        <v/>
      </c>
      <c r="L900" t="str">
        <f>IF(ISERROR(VLOOKUP(A900,Veille!$A:$J,10,0)),"",VLOOKUP(A900,Veille!$A:$J,10,0))</f>
        <v/>
      </c>
    </row>
    <row r="901" spans="1:12" x14ac:dyDescent="0.25">
      <c r="A901">
        <v>10931</v>
      </c>
      <c r="B901" t="s">
        <v>548</v>
      </c>
      <c r="C901" t="s">
        <v>727</v>
      </c>
      <c r="D901" s="1">
        <v>13.64</v>
      </c>
      <c r="E901" s="1">
        <v>16.37</v>
      </c>
      <c r="F901" s="2">
        <f>IF(ISERROR(VLOOKUP(A901,'Export-tarif-cov-oct-20'!$A:$D,4,0)),"",VLOOKUP(A901,'Export-tarif-cov-oct-20'!$A:$D,4,0))</f>
        <v>10.91</v>
      </c>
      <c r="G901" s="2">
        <f t="shared" si="29"/>
        <v>2.7300000000000004</v>
      </c>
      <c r="H901" s="3">
        <f t="shared" si="28"/>
        <v>0.20014662756598242</v>
      </c>
      <c r="I901" t="str">
        <f>IF(ISERROR(VLOOKUP(A901,Veille!$A:$J,6,0)),"",VLOOKUP(A901,Veille!$A:$J,6,0))</f>
        <v/>
      </c>
      <c r="J901" t="str">
        <f>IF(ISERROR(VLOOKUP(A901,Veille!$A:$J,7,0)),"",(VLOOKUP(A901,Veille!$A:$J,7,0)))</f>
        <v/>
      </c>
      <c r="K901" t="str">
        <f>IF(ISERROR(VLOOKUP(A901,Veille!$A:$J,9,0)),"",VLOOKUP(A901,Veille!$A:$J,9,0))</f>
        <v/>
      </c>
      <c r="L901" t="str">
        <f>IF(ISERROR(VLOOKUP(A901,Veille!$A:$J,10,0)),"",VLOOKUP(A901,Veille!$A:$J,10,0))</f>
        <v/>
      </c>
    </row>
    <row r="902" spans="1:12" x14ac:dyDescent="0.25">
      <c r="A902">
        <v>10930</v>
      </c>
      <c r="B902" t="s">
        <v>548</v>
      </c>
      <c r="C902" t="s">
        <v>728</v>
      </c>
      <c r="D902" s="1">
        <v>43.21</v>
      </c>
      <c r="E902" s="1">
        <v>51.86</v>
      </c>
      <c r="F902" s="2">
        <f>IF(ISERROR(VLOOKUP(A902,'Export-tarif-cov-oct-20'!$A:$D,4,0)),"",VLOOKUP(A902,'Export-tarif-cov-oct-20'!$A:$D,4,0))</f>
        <v>34.57</v>
      </c>
      <c r="G902" s="2">
        <f t="shared" si="29"/>
        <v>8.64</v>
      </c>
      <c r="H902" s="3">
        <f t="shared" si="28"/>
        <v>0.19995371441795881</v>
      </c>
      <c r="I902" t="str">
        <f>IF(ISERROR(VLOOKUP(A902,Veille!$A:$J,6,0)),"",VLOOKUP(A902,Veille!$A:$J,6,0))</f>
        <v/>
      </c>
      <c r="J902" t="str">
        <f>IF(ISERROR(VLOOKUP(A902,Veille!$A:$J,7,0)),"",(VLOOKUP(A902,Veille!$A:$J,7,0)))</f>
        <v/>
      </c>
      <c r="K902" t="str">
        <f>IF(ISERROR(VLOOKUP(A902,Veille!$A:$J,9,0)),"",VLOOKUP(A902,Veille!$A:$J,9,0))</f>
        <v/>
      </c>
      <c r="L902" t="str">
        <f>IF(ISERROR(VLOOKUP(A902,Veille!$A:$J,10,0)),"",VLOOKUP(A902,Veille!$A:$J,10,0))</f>
        <v/>
      </c>
    </row>
    <row r="903" spans="1:12" x14ac:dyDescent="0.25">
      <c r="A903">
        <v>10939</v>
      </c>
      <c r="B903" t="s">
        <v>548</v>
      </c>
      <c r="C903" t="s">
        <v>729</v>
      </c>
      <c r="D903" s="1">
        <v>12.29</v>
      </c>
      <c r="E903" s="1">
        <v>14.75</v>
      </c>
      <c r="F903" s="2">
        <f>IF(ISERROR(VLOOKUP(A903,'Export-tarif-cov-oct-20'!$A:$D,4,0)),"",VLOOKUP(A903,'Export-tarif-cov-oct-20'!$A:$D,4,0))</f>
        <v>9.83</v>
      </c>
      <c r="G903" s="2">
        <f t="shared" si="29"/>
        <v>2.4599999999999991</v>
      </c>
      <c r="H903" s="3">
        <f t="shared" si="28"/>
        <v>0.20016273393002434</v>
      </c>
      <c r="I903" t="str">
        <f>IF(ISERROR(VLOOKUP(A903,Veille!$A:$J,6,0)),"",VLOOKUP(A903,Veille!$A:$J,6,0))</f>
        <v/>
      </c>
      <c r="J903" t="str">
        <f>IF(ISERROR(VLOOKUP(A903,Veille!$A:$J,7,0)),"",(VLOOKUP(A903,Veille!$A:$J,7,0)))</f>
        <v/>
      </c>
      <c r="K903" t="str">
        <f>IF(ISERROR(VLOOKUP(A903,Veille!$A:$J,9,0)),"",VLOOKUP(A903,Veille!$A:$J,9,0))</f>
        <v/>
      </c>
      <c r="L903" t="str">
        <f>IF(ISERROR(VLOOKUP(A903,Veille!$A:$J,10,0)),"",VLOOKUP(A903,Veille!$A:$J,10,0))</f>
        <v/>
      </c>
    </row>
    <row r="904" spans="1:12" x14ac:dyDescent="0.25">
      <c r="A904">
        <v>10923</v>
      </c>
      <c r="B904" t="s">
        <v>548</v>
      </c>
      <c r="C904" t="s">
        <v>999</v>
      </c>
      <c r="D904" s="1">
        <v>20.69</v>
      </c>
      <c r="E904" s="1">
        <v>24.83</v>
      </c>
      <c r="F904" s="2">
        <f>IF(ISERROR(VLOOKUP(A904,'Export-tarif-cov-oct-20'!$A:$D,4,0)),"",VLOOKUP(A904,'Export-tarif-cov-oct-20'!$A:$D,4,0))</f>
        <v>16.55</v>
      </c>
      <c r="G904" s="2">
        <f t="shared" si="29"/>
        <v>4.1400000000000006</v>
      </c>
      <c r="H904" s="3">
        <f t="shared" si="28"/>
        <v>0.20009666505558243</v>
      </c>
      <c r="I904" t="str">
        <f>IF(ISERROR(VLOOKUP(A904,Veille!$A:$J,6,0)),"",VLOOKUP(A904,Veille!$A:$J,6,0))</f>
        <v/>
      </c>
      <c r="J904" t="str">
        <f>IF(ISERROR(VLOOKUP(A904,Veille!$A:$J,7,0)),"",(VLOOKUP(A904,Veille!$A:$J,7,0)))</f>
        <v/>
      </c>
      <c r="K904" t="str">
        <f>IF(ISERROR(VLOOKUP(A904,Veille!$A:$J,9,0)),"",VLOOKUP(A904,Veille!$A:$J,9,0))</f>
        <v/>
      </c>
      <c r="L904" t="str">
        <f>IF(ISERROR(VLOOKUP(A904,Veille!$A:$J,10,0)),"",VLOOKUP(A904,Veille!$A:$J,10,0))</f>
        <v/>
      </c>
    </row>
    <row r="905" spans="1:12" x14ac:dyDescent="0.25">
      <c r="A905">
        <v>10940</v>
      </c>
      <c r="B905" t="s">
        <v>548</v>
      </c>
      <c r="C905" t="s">
        <v>1000</v>
      </c>
      <c r="D905" s="1">
        <v>12.29</v>
      </c>
      <c r="E905" s="1">
        <v>14.75</v>
      </c>
      <c r="F905" s="2">
        <f>IF(ISERROR(VLOOKUP(A905,'Export-tarif-cov-oct-20'!$A:$D,4,0)),"",VLOOKUP(A905,'Export-tarif-cov-oct-20'!$A:$D,4,0))</f>
        <v>9.83</v>
      </c>
      <c r="G905" s="2">
        <f t="shared" si="29"/>
        <v>2.4599999999999991</v>
      </c>
      <c r="H905" s="3">
        <f t="shared" si="28"/>
        <v>0.20016273393002434</v>
      </c>
      <c r="I905" t="str">
        <f>IF(ISERROR(VLOOKUP(A905,Veille!$A:$J,6,0)),"",VLOOKUP(A905,Veille!$A:$J,6,0))</f>
        <v/>
      </c>
      <c r="J905" t="str">
        <f>IF(ISERROR(VLOOKUP(A905,Veille!$A:$J,7,0)),"",(VLOOKUP(A905,Veille!$A:$J,7,0)))</f>
        <v/>
      </c>
      <c r="K905" t="str">
        <f>IF(ISERROR(VLOOKUP(A905,Veille!$A:$J,9,0)),"",VLOOKUP(A905,Veille!$A:$J,9,0))</f>
        <v/>
      </c>
      <c r="L905" t="str">
        <f>IF(ISERROR(VLOOKUP(A905,Veille!$A:$J,10,0)),"",VLOOKUP(A905,Veille!$A:$J,10,0))</f>
        <v/>
      </c>
    </row>
    <row r="906" spans="1:12" x14ac:dyDescent="0.25">
      <c r="A906">
        <v>10932</v>
      </c>
      <c r="B906" t="s">
        <v>548</v>
      </c>
      <c r="C906" t="s">
        <v>730</v>
      </c>
      <c r="D906" s="1">
        <v>69.75</v>
      </c>
      <c r="E906" s="1">
        <v>83.7</v>
      </c>
      <c r="F906" s="2">
        <f>IF(ISERROR(VLOOKUP(A906,'Export-tarif-cov-oct-20'!$A:$D,4,0)),"",VLOOKUP(A906,'Export-tarif-cov-oct-20'!$A:$D,4,0))</f>
        <v>55.8</v>
      </c>
      <c r="G906" s="2">
        <f t="shared" si="29"/>
        <v>13.950000000000003</v>
      </c>
      <c r="H906" s="3">
        <f t="shared" si="28"/>
        <v>0.20000000000000004</v>
      </c>
      <c r="I906" t="str">
        <f>IF(ISERROR(VLOOKUP(A906,Veille!$A:$J,6,0)),"",VLOOKUP(A906,Veille!$A:$J,6,0))</f>
        <v/>
      </c>
      <c r="J906" t="str">
        <f>IF(ISERROR(VLOOKUP(A906,Veille!$A:$J,7,0)),"",(VLOOKUP(A906,Veille!$A:$J,7,0)))</f>
        <v/>
      </c>
      <c r="K906" t="str">
        <f>IF(ISERROR(VLOOKUP(A906,Veille!$A:$J,9,0)),"",VLOOKUP(A906,Veille!$A:$J,9,0))</f>
        <v/>
      </c>
      <c r="L906" t="str">
        <f>IF(ISERROR(VLOOKUP(A906,Veille!$A:$J,10,0)),"",VLOOKUP(A906,Veille!$A:$J,10,0))</f>
        <v/>
      </c>
    </row>
    <row r="907" spans="1:12" x14ac:dyDescent="0.25">
      <c r="A907">
        <v>10934</v>
      </c>
      <c r="B907" t="s">
        <v>548</v>
      </c>
      <c r="C907" t="s">
        <v>731</v>
      </c>
      <c r="D907" s="1">
        <v>17.190000000000001</v>
      </c>
      <c r="E907" s="1">
        <v>20.63</v>
      </c>
      <c r="F907" s="2">
        <f>IF(ISERROR(VLOOKUP(A907,'Export-tarif-cov-oct-20'!$A:$D,4,0)),"",VLOOKUP(A907,'Export-tarif-cov-oct-20'!$A:$D,4,0))</f>
        <v>13.75</v>
      </c>
      <c r="G907" s="2">
        <f t="shared" si="29"/>
        <v>3.4400000000000013</v>
      </c>
      <c r="H907" s="3">
        <f t="shared" si="28"/>
        <v>0.20011634671320541</v>
      </c>
      <c r="I907" t="str">
        <f>IF(ISERROR(VLOOKUP(A907,Veille!$A:$J,6,0)),"",VLOOKUP(A907,Veille!$A:$J,6,0))</f>
        <v/>
      </c>
      <c r="J907" t="str">
        <f>IF(ISERROR(VLOOKUP(A907,Veille!$A:$J,7,0)),"",(VLOOKUP(A907,Veille!$A:$J,7,0)))</f>
        <v/>
      </c>
      <c r="K907" t="str">
        <f>IF(ISERROR(VLOOKUP(A907,Veille!$A:$J,9,0)),"",VLOOKUP(A907,Veille!$A:$J,9,0))</f>
        <v/>
      </c>
      <c r="L907" t="str">
        <f>IF(ISERROR(VLOOKUP(A907,Veille!$A:$J,10,0)),"",VLOOKUP(A907,Veille!$A:$J,10,0))</f>
        <v/>
      </c>
    </row>
    <row r="908" spans="1:12" x14ac:dyDescent="0.25">
      <c r="A908">
        <v>10933</v>
      </c>
      <c r="B908" t="s">
        <v>548</v>
      </c>
      <c r="C908" t="s">
        <v>732</v>
      </c>
      <c r="D908" s="1">
        <v>50.06</v>
      </c>
      <c r="E908" s="1">
        <v>60.08</v>
      </c>
      <c r="F908" s="2">
        <f>IF(ISERROR(VLOOKUP(A908,'Export-tarif-cov-oct-20'!$A:$D,4,0)),"",VLOOKUP(A908,'Export-tarif-cov-oct-20'!$A:$D,4,0))</f>
        <v>40.049999999999997</v>
      </c>
      <c r="G908" s="2">
        <f t="shared" si="29"/>
        <v>10.010000000000005</v>
      </c>
      <c r="H908" s="3">
        <f t="shared" si="28"/>
        <v>0.19996004794246913</v>
      </c>
      <c r="I908" t="str">
        <f>IF(ISERROR(VLOOKUP(A908,Veille!$A:$J,6,0)),"",VLOOKUP(A908,Veille!$A:$J,6,0))</f>
        <v/>
      </c>
      <c r="J908" t="str">
        <f>IF(ISERROR(VLOOKUP(A908,Veille!$A:$J,7,0)),"",(VLOOKUP(A908,Veille!$A:$J,7,0)))</f>
        <v/>
      </c>
      <c r="K908" t="str">
        <f>IF(ISERROR(VLOOKUP(A908,Veille!$A:$J,9,0)),"",VLOOKUP(A908,Veille!$A:$J,9,0))</f>
        <v/>
      </c>
      <c r="L908" t="str">
        <f>IF(ISERROR(VLOOKUP(A908,Veille!$A:$J,10,0)),"",VLOOKUP(A908,Veille!$A:$J,10,0))</f>
        <v/>
      </c>
    </row>
    <row r="909" spans="1:12" x14ac:dyDescent="0.25">
      <c r="A909">
        <v>10929</v>
      </c>
      <c r="B909" t="s">
        <v>548</v>
      </c>
      <c r="C909" t="s">
        <v>733</v>
      </c>
      <c r="D909" s="1">
        <v>60.37</v>
      </c>
      <c r="E909" s="1">
        <v>72.44</v>
      </c>
      <c r="F909" s="2">
        <f>IF(ISERROR(VLOOKUP(A909,'Export-tarif-cov-oct-20'!$A:$D,4,0)),"",VLOOKUP(A909,'Export-tarif-cov-oct-20'!$A:$D,4,0))</f>
        <v>53.87</v>
      </c>
      <c r="G909" s="2">
        <f t="shared" si="29"/>
        <v>6.5</v>
      </c>
      <c r="H909" s="3">
        <f t="shared" si="28"/>
        <v>0.10766937220473746</v>
      </c>
      <c r="I909" t="str">
        <f>IF(ISERROR(VLOOKUP(A909,Veille!$A:$J,6,0)),"",VLOOKUP(A909,Veille!$A:$J,6,0))</f>
        <v/>
      </c>
      <c r="J909" t="str">
        <f>IF(ISERROR(VLOOKUP(A909,Veille!$A:$J,7,0)),"",(VLOOKUP(A909,Veille!$A:$J,7,0)))</f>
        <v/>
      </c>
      <c r="K909" t="str">
        <f>IF(ISERROR(VLOOKUP(A909,Veille!$A:$J,9,0)),"",VLOOKUP(A909,Veille!$A:$J,9,0))</f>
        <v/>
      </c>
      <c r="L909" t="str">
        <f>IF(ISERROR(VLOOKUP(A909,Veille!$A:$J,10,0)),"",VLOOKUP(A909,Veille!$A:$J,10,0))</f>
        <v/>
      </c>
    </row>
    <row r="910" spans="1:12" x14ac:dyDescent="0.25">
      <c r="A910">
        <v>10941</v>
      </c>
      <c r="B910" t="s">
        <v>548</v>
      </c>
      <c r="C910" t="s">
        <v>734</v>
      </c>
      <c r="D910" s="1">
        <v>12.96</v>
      </c>
      <c r="E910" s="1">
        <v>15.56</v>
      </c>
      <c r="F910" s="2">
        <f>IF(ISERROR(VLOOKUP(A910,'Export-tarif-cov-oct-20'!$A:$D,4,0)),"",VLOOKUP(A910,'Export-tarif-cov-oct-20'!$A:$D,4,0))</f>
        <v>10.37</v>
      </c>
      <c r="G910" s="2">
        <f t="shared" si="29"/>
        <v>2.5900000000000016</v>
      </c>
      <c r="H910" s="3">
        <f t="shared" si="28"/>
        <v>0.19984567901234579</v>
      </c>
      <c r="I910" t="str">
        <f>IF(ISERROR(VLOOKUP(A910,Veille!$A:$J,6,0)),"",VLOOKUP(A910,Veille!$A:$J,6,0))</f>
        <v/>
      </c>
      <c r="J910" t="str">
        <f>IF(ISERROR(VLOOKUP(A910,Veille!$A:$J,7,0)),"",(VLOOKUP(A910,Veille!$A:$J,7,0)))</f>
        <v/>
      </c>
      <c r="K910" t="str">
        <f>IF(ISERROR(VLOOKUP(A910,Veille!$A:$J,9,0)),"",VLOOKUP(A910,Veille!$A:$J,9,0))</f>
        <v/>
      </c>
      <c r="L910" t="str">
        <f>IF(ISERROR(VLOOKUP(A910,Veille!$A:$J,10,0)),"",VLOOKUP(A910,Veille!$A:$J,10,0))</f>
        <v/>
      </c>
    </row>
    <row r="911" spans="1:12" x14ac:dyDescent="0.25">
      <c r="A911">
        <v>10942</v>
      </c>
      <c r="B911" t="s">
        <v>548</v>
      </c>
      <c r="C911" t="s">
        <v>735</v>
      </c>
      <c r="D911" s="1">
        <v>31.18</v>
      </c>
      <c r="E911" s="1">
        <v>37.409999999999997</v>
      </c>
      <c r="F911" s="2">
        <f>IF(ISERROR(VLOOKUP(A911,'Export-tarif-cov-oct-20'!$A:$D,4,0)),"",VLOOKUP(A911,'Export-tarif-cov-oct-20'!$A:$D,4,0))</f>
        <v>24.94</v>
      </c>
      <c r="G911" s="2">
        <f t="shared" si="29"/>
        <v>6.2399999999999984</v>
      </c>
      <c r="H911" s="3">
        <f t="shared" si="28"/>
        <v>0.20012828736369462</v>
      </c>
      <c r="I911" t="str">
        <f>IF(ISERROR(VLOOKUP(A911,Veille!$A:$J,6,0)),"",VLOOKUP(A911,Veille!$A:$J,6,0))</f>
        <v/>
      </c>
      <c r="J911" t="str">
        <f>IF(ISERROR(VLOOKUP(A911,Veille!$A:$J,7,0)),"",(VLOOKUP(A911,Veille!$A:$J,7,0)))</f>
        <v/>
      </c>
      <c r="K911" t="str">
        <f>IF(ISERROR(VLOOKUP(A911,Veille!$A:$J,9,0)),"",VLOOKUP(A911,Veille!$A:$J,9,0))</f>
        <v/>
      </c>
      <c r="L911" t="str">
        <f>IF(ISERROR(VLOOKUP(A911,Veille!$A:$J,10,0)),"",VLOOKUP(A911,Veille!$A:$J,10,0))</f>
        <v/>
      </c>
    </row>
    <row r="912" spans="1:12" x14ac:dyDescent="0.25">
      <c r="A912">
        <v>10936</v>
      </c>
      <c r="B912" t="s">
        <v>548</v>
      </c>
      <c r="C912" t="s">
        <v>736</v>
      </c>
      <c r="D912" s="1">
        <v>58.81</v>
      </c>
      <c r="E912" s="1">
        <v>70.58</v>
      </c>
      <c r="F912" s="2">
        <f>IF(ISERROR(VLOOKUP(A912,'Export-tarif-cov-oct-20'!$A:$D,4,0)),"",VLOOKUP(A912,'Export-tarif-cov-oct-20'!$A:$D,4,0))</f>
        <v>47.05</v>
      </c>
      <c r="G912" s="2">
        <f t="shared" si="29"/>
        <v>11.760000000000005</v>
      </c>
      <c r="H912" s="3">
        <f t="shared" si="28"/>
        <v>0.19996599217820107</v>
      </c>
      <c r="I912" t="str">
        <f>IF(ISERROR(VLOOKUP(A912,Veille!$A:$J,6,0)),"",VLOOKUP(A912,Veille!$A:$J,6,0))</f>
        <v/>
      </c>
      <c r="J912" t="str">
        <f>IF(ISERROR(VLOOKUP(A912,Veille!$A:$J,7,0)),"",(VLOOKUP(A912,Veille!$A:$J,7,0)))</f>
        <v/>
      </c>
      <c r="K912" t="str">
        <f>IF(ISERROR(VLOOKUP(A912,Veille!$A:$J,9,0)),"",VLOOKUP(A912,Veille!$A:$J,9,0))</f>
        <v/>
      </c>
      <c r="L912" t="str">
        <f>IF(ISERROR(VLOOKUP(A912,Veille!$A:$J,10,0)),"",VLOOKUP(A912,Veille!$A:$J,10,0))</f>
        <v/>
      </c>
    </row>
    <row r="913" spans="1:12" x14ac:dyDescent="0.25">
      <c r="A913">
        <v>10935</v>
      </c>
      <c r="B913" t="s">
        <v>548</v>
      </c>
      <c r="C913" t="s">
        <v>1001</v>
      </c>
      <c r="D913" s="1">
        <v>35.99</v>
      </c>
      <c r="E913" s="1">
        <v>43.19</v>
      </c>
      <c r="F913" s="2">
        <f>IF(ISERROR(VLOOKUP(A913,'Export-tarif-cov-oct-20'!$A:$D,4,0)),"",VLOOKUP(A913,'Export-tarif-cov-oct-20'!$A:$D,4,0))</f>
        <v>28.79</v>
      </c>
      <c r="G913" s="2">
        <f t="shared" si="29"/>
        <v>7.2000000000000028</v>
      </c>
      <c r="H913" s="3">
        <f t="shared" si="28"/>
        <v>0.20005557099194227</v>
      </c>
      <c r="I913" t="str">
        <f>IF(ISERROR(VLOOKUP(A913,Veille!$A:$J,6,0)),"",VLOOKUP(A913,Veille!$A:$J,6,0))</f>
        <v/>
      </c>
      <c r="J913" t="str">
        <f>IF(ISERROR(VLOOKUP(A913,Veille!$A:$J,7,0)),"",(VLOOKUP(A913,Veille!$A:$J,7,0)))</f>
        <v/>
      </c>
      <c r="K913" t="str">
        <f>IF(ISERROR(VLOOKUP(A913,Veille!$A:$J,9,0)),"",VLOOKUP(A913,Veille!$A:$J,9,0))</f>
        <v/>
      </c>
      <c r="L913" t="str">
        <f>IF(ISERROR(VLOOKUP(A913,Veille!$A:$J,10,0)),"",VLOOKUP(A913,Veille!$A:$J,10,0))</f>
        <v/>
      </c>
    </row>
    <row r="914" spans="1:12" x14ac:dyDescent="0.25">
      <c r="A914">
        <v>10924</v>
      </c>
      <c r="B914" t="s">
        <v>548</v>
      </c>
      <c r="C914" t="s">
        <v>737</v>
      </c>
      <c r="D914" s="1">
        <v>66.58</v>
      </c>
      <c r="E914" s="1">
        <v>79.900000000000006</v>
      </c>
      <c r="F914" s="2">
        <f>IF(ISERROR(VLOOKUP(A914,'Export-tarif-cov-oct-20'!$A:$D,4,0)),"",VLOOKUP(A914,'Export-tarif-cov-oct-20'!$A:$D,4,0))</f>
        <v>63.06</v>
      </c>
      <c r="G914" s="2">
        <f t="shared" si="29"/>
        <v>3.519999999999996</v>
      </c>
      <c r="H914" s="3">
        <f t="shared" si="28"/>
        <v>5.2868729348152538E-2</v>
      </c>
      <c r="I914" t="str">
        <f>IF(ISERROR(VLOOKUP(A914,Veille!$A:$J,6,0)),"",VLOOKUP(A914,Veille!$A:$J,6,0))</f>
        <v/>
      </c>
      <c r="J914" t="str">
        <f>IF(ISERROR(VLOOKUP(A914,Veille!$A:$J,7,0)),"",(VLOOKUP(A914,Veille!$A:$J,7,0)))</f>
        <v/>
      </c>
      <c r="K914" t="str">
        <f>IF(ISERROR(VLOOKUP(A914,Veille!$A:$J,9,0)),"",VLOOKUP(A914,Veille!$A:$J,9,0))</f>
        <v/>
      </c>
      <c r="L914" t="str">
        <f>IF(ISERROR(VLOOKUP(A914,Veille!$A:$J,10,0)),"",VLOOKUP(A914,Veille!$A:$J,10,0))</f>
        <v/>
      </c>
    </row>
    <row r="915" spans="1:12" x14ac:dyDescent="0.25">
      <c r="A915">
        <v>55105</v>
      </c>
      <c r="B915" t="s">
        <v>548</v>
      </c>
      <c r="C915" t="s">
        <v>738</v>
      </c>
      <c r="D915" s="1">
        <v>32.29</v>
      </c>
      <c r="E915" s="1">
        <v>38.75</v>
      </c>
      <c r="F915" s="2">
        <f>IF(ISERROR(VLOOKUP(A915,'Export-tarif-cov-oct-20'!$A:$D,4,0)),"",VLOOKUP(A915,'Export-tarif-cov-oct-20'!$A:$D,4,0))</f>
        <v>25.83</v>
      </c>
      <c r="G915" s="2">
        <f t="shared" si="29"/>
        <v>6.4600000000000009</v>
      </c>
      <c r="H915" s="3">
        <f t="shared" si="28"/>
        <v>0.20006193868070613</v>
      </c>
      <c r="I915" t="str">
        <f>IF(ISERROR(VLOOKUP(A915,Veille!$A:$J,6,0)),"",VLOOKUP(A915,Veille!$A:$J,6,0))</f>
        <v/>
      </c>
      <c r="J915" t="str">
        <f>IF(ISERROR(VLOOKUP(A915,Veille!$A:$J,7,0)),"",(VLOOKUP(A915,Veille!$A:$J,7,0)))</f>
        <v/>
      </c>
      <c r="K915" t="str">
        <f>IF(ISERROR(VLOOKUP(A915,Veille!$A:$J,9,0)),"",VLOOKUP(A915,Veille!$A:$J,9,0))</f>
        <v/>
      </c>
      <c r="L915" t="str">
        <f>IF(ISERROR(VLOOKUP(A915,Veille!$A:$J,10,0)),"",VLOOKUP(A915,Veille!$A:$J,10,0))</f>
        <v/>
      </c>
    </row>
    <row r="916" spans="1:12" x14ac:dyDescent="0.25">
      <c r="A916">
        <v>4557</v>
      </c>
      <c r="B916" t="s">
        <v>548</v>
      </c>
      <c r="C916" t="s">
        <v>739</v>
      </c>
      <c r="D916" s="1">
        <v>14.14</v>
      </c>
      <c r="E916" s="1">
        <v>16.97</v>
      </c>
      <c r="F916" s="2">
        <f>IF(ISERROR(VLOOKUP(A916,'Export-tarif-cov-oct-20'!$A:$D,4,0)),"",VLOOKUP(A916,'Export-tarif-cov-oct-20'!$A:$D,4,0))</f>
        <v>11.31</v>
      </c>
      <c r="G916" s="2">
        <f t="shared" si="29"/>
        <v>2.83</v>
      </c>
      <c r="H916" s="3">
        <f t="shared" si="28"/>
        <v>0.20014144271570014</v>
      </c>
      <c r="I916" t="str">
        <f>IF(ISERROR(VLOOKUP(A916,Veille!$A:$J,6,0)),"",VLOOKUP(A916,Veille!$A:$J,6,0))</f>
        <v/>
      </c>
      <c r="J916" t="str">
        <f>IF(ISERROR(VLOOKUP(A916,Veille!$A:$J,7,0)),"",(VLOOKUP(A916,Veille!$A:$J,7,0)))</f>
        <v/>
      </c>
      <c r="K916" t="str">
        <f>IF(ISERROR(VLOOKUP(A916,Veille!$A:$J,9,0)),"",VLOOKUP(A916,Veille!$A:$J,9,0))</f>
        <v/>
      </c>
      <c r="L916" t="str">
        <f>IF(ISERROR(VLOOKUP(A916,Veille!$A:$J,10,0)),"",VLOOKUP(A916,Veille!$A:$J,10,0))</f>
        <v/>
      </c>
    </row>
    <row r="917" spans="1:12" x14ac:dyDescent="0.25">
      <c r="A917">
        <v>78806</v>
      </c>
      <c r="B917" t="s">
        <v>548</v>
      </c>
      <c r="C917" t="s">
        <v>740</v>
      </c>
      <c r="D917" s="1">
        <v>26.99</v>
      </c>
      <c r="E917" s="1">
        <v>32.39</v>
      </c>
      <c r="F917" s="2">
        <f>IF(ISERROR(VLOOKUP(A917,'Export-tarif-cov-oct-20'!$A:$D,4,0)),"",VLOOKUP(A917,'Export-tarif-cov-oct-20'!$A:$D,4,0))</f>
        <v>21.59</v>
      </c>
      <c r="G917" s="2">
        <f t="shared" si="29"/>
        <v>5.3999999999999986</v>
      </c>
      <c r="H917" s="3">
        <f t="shared" si="28"/>
        <v>0.20007410151908109</v>
      </c>
      <c r="I917" t="str">
        <f>IF(ISERROR(VLOOKUP(A917,Veille!$A:$J,6,0)),"",VLOOKUP(A917,Veille!$A:$J,6,0))</f>
        <v/>
      </c>
      <c r="J917" t="str">
        <f>IF(ISERROR(VLOOKUP(A917,Veille!$A:$J,7,0)),"",(VLOOKUP(A917,Veille!$A:$J,7,0)))</f>
        <v/>
      </c>
      <c r="K917" t="str">
        <f>IF(ISERROR(VLOOKUP(A917,Veille!$A:$J,9,0)),"",VLOOKUP(A917,Veille!$A:$J,9,0))</f>
        <v/>
      </c>
      <c r="L917" t="str">
        <f>IF(ISERROR(VLOOKUP(A917,Veille!$A:$J,10,0)),"",VLOOKUP(A917,Veille!$A:$J,10,0))</f>
        <v/>
      </c>
    </row>
    <row r="918" spans="1:12" x14ac:dyDescent="0.25">
      <c r="A918">
        <v>74395</v>
      </c>
      <c r="B918" t="s">
        <v>548</v>
      </c>
      <c r="C918" t="s">
        <v>741</v>
      </c>
      <c r="D918" s="1">
        <v>16.66</v>
      </c>
      <c r="E918" s="1">
        <v>19.989999999999998</v>
      </c>
      <c r="F918" s="2">
        <f>IF(ISERROR(VLOOKUP(A918,'Export-tarif-cov-oct-20'!$A:$D,4,0)),"",VLOOKUP(A918,'Export-tarif-cov-oct-20'!$A:$D,4,0))</f>
        <v>14.49</v>
      </c>
      <c r="G918" s="2">
        <f t="shared" si="29"/>
        <v>2.17</v>
      </c>
      <c r="H918" s="3">
        <f t="shared" si="28"/>
        <v>0.13025210084033612</v>
      </c>
      <c r="I918" t="str">
        <f>IF(ISERROR(VLOOKUP(A918,Veille!$A:$J,6,0)),"",VLOOKUP(A918,Veille!$A:$J,6,0))</f>
        <v/>
      </c>
      <c r="J918" t="str">
        <f>IF(ISERROR(VLOOKUP(A918,Veille!$A:$J,7,0)),"",(VLOOKUP(A918,Veille!$A:$J,7,0)))</f>
        <v/>
      </c>
      <c r="K918" t="str">
        <f>IF(ISERROR(VLOOKUP(A918,Veille!$A:$J,9,0)),"",VLOOKUP(A918,Veille!$A:$J,9,0))</f>
        <v/>
      </c>
      <c r="L918" t="str">
        <f>IF(ISERROR(VLOOKUP(A918,Veille!$A:$J,10,0)),"",VLOOKUP(A918,Veille!$A:$J,10,0))</f>
        <v/>
      </c>
    </row>
    <row r="919" spans="1:12" x14ac:dyDescent="0.25">
      <c r="A919">
        <v>54825</v>
      </c>
      <c r="B919" t="s">
        <v>548</v>
      </c>
      <c r="C919" t="s">
        <v>742</v>
      </c>
      <c r="D919" s="1">
        <v>12.1</v>
      </c>
      <c r="E919" s="1">
        <v>14.52</v>
      </c>
      <c r="F919" s="2">
        <f>IF(ISERROR(VLOOKUP(A919,'Export-tarif-cov-oct-20'!$A:$D,4,0)),"",VLOOKUP(A919,'Export-tarif-cov-oct-20'!$A:$D,4,0))</f>
        <v>9.68</v>
      </c>
      <c r="G919" s="2">
        <f t="shared" si="29"/>
        <v>2.42</v>
      </c>
      <c r="H919" s="3">
        <f t="shared" si="28"/>
        <v>0.2</v>
      </c>
      <c r="I919" t="str">
        <f>IF(ISERROR(VLOOKUP(A919,Veille!$A:$J,6,0)),"",VLOOKUP(A919,Veille!$A:$J,6,0))</f>
        <v/>
      </c>
      <c r="J919" t="str">
        <f>IF(ISERROR(VLOOKUP(A919,Veille!$A:$J,7,0)),"",(VLOOKUP(A919,Veille!$A:$J,7,0)))</f>
        <v/>
      </c>
      <c r="K919" t="str">
        <f>IF(ISERROR(VLOOKUP(A919,Veille!$A:$J,9,0)),"",VLOOKUP(A919,Veille!$A:$J,9,0))</f>
        <v/>
      </c>
      <c r="L919" t="str">
        <f>IF(ISERROR(VLOOKUP(A919,Veille!$A:$J,10,0)),"",VLOOKUP(A919,Veille!$A:$J,10,0))</f>
        <v/>
      </c>
    </row>
    <row r="920" spans="1:12" x14ac:dyDescent="0.25">
      <c r="A920">
        <v>74486</v>
      </c>
      <c r="B920" t="s">
        <v>548</v>
      </c>
      <c r="C920" t="s">
        <v>743</v>
      </c>
      <c r="D920" s="1">
        <v>14.92</v>
      </c>
      <c r="E920" s="1">
        <v>17.899999999999999</v>
      </c>
      <c r="F920" s="2">
        <f>IF(ISERROR(VLOOKUP(A920,'Export-tarif-cov-oct-20'!$A:$D,4,0)),"",VLOOKUP(A920,'Export-tarif-cov-oct-20'!$A:$D,4,0))</f>
        <v>12.66</v>
      </c>
      <c r="G920" s="2">
        <f t="shared" si="29"/>
        <v>2.2599999999999998</v>
      </c>
      <c r="H920" s="3">
        <f t="shared" si="28"/>
        <v>0.15147453083109919</v>
      </c>
      <c r="I920" t="str">
        <f>IF(ISERROR(VLOOKUP(A920,Veille!$A:$J,6,0)),"",VLOOKUP(A920,Veille!$A:$J,6,0))</f>
        <v/>
      </c>
      <c r="J920" t="str">
        <f>IF(ISERROR(VLOOKUP(A920,Veille!$A:$J,7,0)),"",(VLOOKUP(A920,Veille!$A:$J,7,0)))</f>
        <v/>
      </c>
      <c r="K920" t="str">
        <f>IF(ISERROR(VLOOKUP(A920,Veille!$A:$J,9,0)),"",VLOOKUP(A920,Veille!$A:$J,9,0))</f>
        <v/>
      </c>
      <c r="L920" t="str">
        <f>IF(ISERROR(VLOOKUP(A920,Veille!$A:$J,10,0)),"",VLOOKUP(A920,Veille!$A:$J,10,0))</f>
        <v/>
      </c>
    </row>
    <row r="921" spans="1:12" x14ac:dyDescent="0.25">
      <c r="A921">
        <v>74524</v>
      </c>
      <c r="B921" t="s">
        <v>548</v>
      </c>
      <c r="C921" t="s">
        <v>744</v>
      </c>
      <c r="D921" s="1">
        <v>62.49</v>
      </c>
      <c r="E921" s="1">
        <v>74.989999999999995</v>
      </c>
      <c r="F921" s="2">
        <f>IF(ISERROR(VLOOKUP(A921,'Export-tarif-cov-oct-20'!$A:$D,4,0)),"",VLOOKUP(A921,'Export-tarif-cov-oct-20'!$A:$D,4,0))</f>
        <v>61.66</v>
      </c>
      <c r="G921" s="2">
        <f t="shared" si="29"/>
        <v>0.8300000000000054</v>
      </c>
      <c r="H921" s="3">
        <f t="shared" si="28"/>
        <v>1.3282125140022489E-2</v>
      </c>
      <c r="I921" t="str">
        <f>IF(ISERROR(VLOOKUP(A921,Veille!$A:$J,6,0)),"",VLOOKUP(A921,Veille!$A:$J,6,0))</f>
        <v/>
      </c>
      <c r="J921" t="str">
        <f>IF(ISERROR(VLOOKUP(A921,Veille!$A:$J,7,0)),"",(VLOOKUP(A921,Veille!$A:$J,7,0)))</f>
        <v/>
      </c>
      <c r="K921" t="str">
        <f>IF(ISERROR(VLOOKUP(A921,Veille!$A:$J,9,0)),"",VLOOKUP(A921,Veille!$A:$J,9,0))</f>
        <v/>
      </c>
      <c r="L921" t="str">
        <f>IF(ISERROR(VLOOKUP(A921,Veille!$A:$J,10,0)),"",VLOOKUP(A921,Veille!$A:$J,10,0))</f>
        <v/>
      </c>
    </row>
    <row r="922" spans="1:12" x14ac:dyDescent="0.25">
      <c r="A922">
        <v>74558</v>
      </c>
      <c r="B922" t="s">
        <v>548</v>
      </c>
      <c r="C922" t="s">
        <v>745</v>
      </c>
      <c r="D922" s="1">
        <v>26.58</v>
      </c>
      <c r="E922" s="1">
        <v>31.9</v>
      </c>
      <c r="F922" s="2">
        <f>IF(ISERROR(VLOOKUP(A922,'Export-tarif-cov-oct-20'!$A:$D,4,0)),"",VLOOKUP(A922,'Export-tarif-cov-oct-20'!$A:$D,4,0))</f>
        <v>24.47</v>
      </c>
      <c r="G922" s="2">
        <f t="shared" si="29"/>
        <v>2.1099999999999994</v>
      </c>
      <c r="H922" s="3">
        <f t="shared" si="28"/>
        <v>7.9382994732881851E-2</v>
      </c>
      <c r="I922" t="str">
        <f>IF(ISERROR(VLOOKUP(A922,Veille!$A:$J,6,0)),"",VLOOKUP(A922,Veille!$A:$J,6,0))</f>
        <v/>
      </c>
      <c r="J922" t="str">
        <f>IF(ISERROR(VLOOKUP(A922,Veille!$A:$J,7,0)),"",(VLOOKUP(A922,Veille!$A:$J,7,0)))</f>
        <v/>
      </c>
      <c r="K922" t="str">
        <f>IF(ISERROR(VLOOKUP(A922,Veille!$A:$J,9,0)),"",VLOOKUP(A922,Veille!$A:$J,9,0))</f>
        <v/>
      </c>
      <c r="L922" t="str">
        <f>IF(ISERROR(VLOOKUP(A922,Veille!$A:$J,10,0)),"",VLOOKUP(A922,Veille!$A:$J,10,0))</f>
        <v/>
      </c>
    </row>
    <row r="923" spans="1:12" x14ac:dyDescent="0.25">
      <c r="A923">
        <v>54586</v>
      </c>
      <c r="B923" t="s">
        <v>548</v>
      </c>
      <c r="C923" t="s">
        <v>746</v>
      </c>
      <c r="D923" s="1">
        <v>5.75</v>
      </c>
      <c r="E923" s="1">
        <v>6.9</v>
      </c>
      <c r="F923" s="2">
        <f>IF(ISERROR(VLOOKUP(A923,'Export-tarif-cov-oct-20'!$A:$D,4,0)),"",VLOOKUP(A923,'Export-tarif-cov-oct-20'!$A:$D,4,0))</f>
        <v>4.2</v>
      </c>
      <c r="G923" s="2">
        <f t="shared" si="29"/>
        <v>1.5499999999999998</v>
      </c>
      <c r="H923" s="3">
        <f t="shared" si="28"/>
        <v>0.26956521739130429</v>
      </c>
      <c r="I923" t="str">
        <f>IF(ISERROR(VLOOKUP(A923,Veille!$A:$J,6,0)),"",VLOOKUP(A923,Veille!$A:$J,6,0))</f>
        <v/>
      </c>
      <c r="J923" t="str">
        <f>IF(ISERROR(VLOOKUP(A923,Veille!$A:$J,7,0)),"",(VLOOKUP(A923,Veille!$A:$J,7,0)))</f>
        <v/>
      </c>
      <c r="K923" t="str">
        <f>IF(ISERROR(VLOOKUP(A923,Veille!$A:$J,9,0)),"",VLOOKUP(A923,Veille!$A:$J,9,0))</f>
        <v/>
      </c>
      <c r="L923" t="str">
        <f>IF(ISERROR(VLOOKUP(A923,Veille!$A:$J,10,0)),"",VLOOKUP(A923,Veille!$A:$J,10,0))</f>
        <v/>
      </c>
    </row>
    <row r="924" spans="1:12" x14ac:dyDescent="0.25">
      <c r="A924">
        <v>74577</v>
      </c>
      <c r="B924" t="s">
        <v>548</v>
      </c>
      <c r="C924" t="s">
        <v>747</v>
      </c>
      <c r="D924" s="1">
        <v>43.5</v>
      </c>
      <c r="E924" s="1">
        <v>52.2</v>
      </c>
      <c r="F924" s="2">
        <f>IF(ISERROR(VLOOKUP(A924,'Export-tarif-cov-oct-20'!$A:$D,4,0)),"",VLOOKUP(A924,'Export-tarif-cov-oct-20'!$A:$D,4,0))</f>
        <v>42.85</v>
      </c>
      <c r="G924" s="2">
        <f t="shared" si="29"/>
        <v>0.64999999999999858</v>
      </c>
      <c r="H924" s="3">
        <f t="shared" si="28"/>
        <v>1.4942528735632151E-2</v>
      </c>
      <c r="I924" t="str">
        <f>IF(ISERROR(VLOOKUP(A924,Veille!$A:$J,6,0)),"",VLOOKUP(A924,Veille!$A:$J,6,0))</f>
        <v/>
      </c>
      <c r="J924" t="str">
        <f>IF(ISERROR(VLOOKUP(A924,Veille!$A:$J,7,0)),"",(VLOOKUP(A924,Veille!$A:$J,7,0)))</f>
        <v/>
      </c>
      <c r="K924" t="str">
        <f>IF(ISERROR(VLOOKUP(A924,Veille!$A:$J,9,0)),"",VLOOKUP(A924,Veille!$A:$J,9,0))</f>
        <v/>
      </c>
      <c r="L924" t="str">
        <f>IF(ISERROR(VLOOKUP(A924,Veille!$A:$J,10,0)),"",VLOOKUP(A924,Veille!$A:$J,10,0))</f>
        <v/>
      </c>
    </row>
    <row r="925" spans="1:12" x14ac:dyDescent="0.25">
      <c r="A925">
        <v>74414</v>
      </c>
      <c r="B925" t="s">
        <v>548</v>
      </c>
      <c r="C925" t="s">
        <v>748</v>
      </c>
      <c r="D925" s="1">
        <v>13.51</v>
      </c>
      <c r="E925" s="1">
        <v>16.22</v>
      </c>
      <c r="F925" s="2">
        <f>IF(ISERROR(VLOOKUP(A925,'Export-tarif-cov-oct-20'!$A:$D,4,0)),"",VLOOKUP(A925,'Export-tarif-cov-oct-20'!$A:$D,4,0))</f>
        <v>10.81</v>
      </c>
      <c r="G925" s="2">
        <f t="shared" si="29"/>
        <v>2.6999999999999993</v>
      </c>
      <c r="H925" s="3">
        <f t="shared" si="28"/>
        <v>0.19985196150999254</v>
      </c>
      <c r="I925" t="str">
        <f>IF(ISERROR(VLOOKUP(A925,Veille!$A:$J,6,0)),"",VLOOKUP(A925,Veille!$A:$J,6,0))</f>
        <v/>
      </c>
      <c r="J925" t="str">
        <f>IF(ISERROR(VLOOKUP(A925,Veille!$A:$J,7,0)),"",(VLOOKUP(A925,Veille!$A:$J,7,0)))</f>
        <v/>
      </c>
      <c r="K925" t="str">
        <f>IF(ISERROR(VLOOKUP(A925,Veille!$A:$J,9,0)),"",VLOOKUP(A925,Veille!$A:$J,9,0))</f>
        <v/>
      </c>
      <c r="L925" t="str">
        <f>IF(ISERROR(VLOOKUP(A925,Veille!$A:$J,10,0)),"",VLOOKUP(A925,Veille!$A:$J,10,0))</f>
        <v/>
      </c>
    </row>
    <row r="926" spans="1:12" x14ac:dyDescent="0.25">
      <c r="A926">
        <v>74588</v>
      </c>
      <c r="B926" t="s">
        <v>548</v>
      </c>
      <c r="C926" t="s">
        <v>749</v>
      </c>
      <c r="D926" s="1">
        <v>14.92</v>
      </c>
      <c r="E926" s="1">
        <v>17.899999999999999</v>
      </c>
      <c r="F926" s="2">
        <f>IF(ISERROR(VLOOKUP(A926,'Export-tarif-cov-oct-20'!$A:$D,4,0)),"",VLOOKUP(A926,'Export-tarif-cov-oct-20'!$A:$D,4,0))</f>
        <v>13.39</v>
      </c>
      <c r="G926" s="2">
        <f t="shared" si="29"/>
        <v>1.5299999999999994</v>
      </c>
      <c r="H926" s="3">
        <f t="shared" si="28"/>
        <v>0.10254691689008039</v>
      </c>
      <c r="I926" t="str">
        <f>IF(ISERROR(VLOOKUP(A926,Veille!$A:$J,6,0)),"",VLOOKUP(A926,Veille!$A:$J,6,0))</f>
        <v/>
      </c>
      <c r="J926" t="str">
        <f>IF(ISERROR(VLOOKUP(A926,Veille!$A:$J,7,0)),"",(VLOOKUP(A926,Veille!$A:$J,7,0)))</f>
        <v/>
      </c>
      <c r="K926" t="str">
        <f>IF(ISERROR(VLOOKUP(A926,Veille!$A:$J,9,0)),"",VLOOKUP(A926,Veille!$A:$J,9,0))</f>
        <v/>
      </c>
      <c r="L926" t="str">
        <f>IF(ISERROR(VLOOKUP(A926,Veille!$A:$J,10,0)),"",VLOOKUP(A926,Veille!$A:$J,10,0))</f>
        <v/>
      </c>
    </row>
    <row r="927" spans="1:12" x14ac:dyDescent="0.25">
      <c r="A927">
        <v>74601</v>
      </c>
      <c r="B927" t="s">
        <v>548</v>
      </c>
      <c r="C927" t="s">
        <v>750</v>
      </c>
      <c r="D927" s="1">
        <v>26.91</v>
      </c>
      <c r="E927" s="1">
        <v>32.29</v>
      </c>
      <c r="F927" s="2">
        <f>IF(ISERROR(VLOOKUP(A927,'Export-tarif-cov-oct-20'!$A:$D,4,0)),"",VLOOKUP(A927,'Export-tarif-cov-oct-20'!$A:$D,4,0))</f>
        <v>25.87</v>
      </c>
      <c r="G927" s="2">
        <f t="shared" si="29"/>
        <v>1.0399999999999991</v>
      </c>
      <c r="H927" s="3">
        <f t="shared" si="28"/>
        <v>3.8647342995169053E-2</v>
      </c>
      <c r="I927" t="str">
        <f>IF(ISERROR(VLOOKUP(A927,Veille!$A:$J,6,0)),"",VLOOKUP(A927,Veille!$A:$J,6,0))</f>
        <v/>
      </c>
      <c r="J927" t="str">
        <f>IF(ISERROR(VLOOKUP(A927,Veille!$A:$J,7,0)),"",(VLOOKUP(A927,Veille!$A:$J,7,0)))</f>
        <v/>
      </c>
      <c r="K927" t="str">
        <f>IF(ISERROR(VLOOKUP(A927,Veille!$A:$J,9,0)),"",VLOOKUP(A927,Veille!$A:$J,9,0))</f>
        <v/>
      </c>
      <c r="L927" t="str">
        <f>IF(ISERROR(VLOOKUP(A927,Veille!$A:$J,10,0)),"",VLOOKUP(A927,Veille!$A:$J,10,0))</f>
        <v/>
      </c>
    </row>
    <row r="928" spans="1:12" x14ac:dyDescent="0.25">
      <c r="A928">
        <v>54605</v>
      </c>
      <c r="B928" t="s">
        <v>548</v>
      </c>
      <c r="C928" t="s">
        <v>751</v>
      </c>
      <c r="D928" s="1">
        <v>5.75</v>
      </c>
      <c r="E928" s="1">
        <v>6.9</v>
      </c>
      <c r="F928" s="2">
        <f>IF(ISERROR(VLOOKUP(A928,'Export-tarif-cov-oct-20'!$A:$D,4,0)),"",VLOOKUP(A928,'Export-tarif-cov-oct-20'!$A:$D,4,0))</f>
        <v>4.5999999999999996</v>
      </c>
      <c r="G928" s="2">
        <f t="shared" si="29"/>
        <v>1.1500000000000004</v>
      </c>
      <c r="H928" s="3">
        <f t="shared" ref="H928:H991" si="30">G928/D928</f>
        <v>0.20000000000000007</v>
      </c>
      <c r="I928" t="str">
        <f>IF(ISERROR(VLOOKUP(A928,Veille!$A:$J,6,0)),"",VLOOKUP(A928,Veille!$A:$J,6,0))</f>
        <v/>
      </c>
      <c r="J928" t="str">
        <f>IF(ISERROR(VLOOKUP(A928,Veille!$A:$J,7,0)),"",(VLOOKUP(A928,Veille!$A:$J,7,0)))</f>
        <v/>
      </c>
      <c r="K928" t="str">
        <f>IF(ISERROR(VLOOKUP(A928,Veille!$A:$J,9,0)),"",VLOOKUP(A928,Veille!$A:$J,9,0))</f>
        <v/>
      </c>
      <c r="L928" t="str">
        <f>IF(ISERROR(VLOOKUP(A928,Veille!$A:$J,10,0)),"",VLOOKUP(A928,Veille!$A:$J,10,0))</f>
        <v/>
      </c>
    </row>
    <row r="929" spans="1:12" x14ac:dyDescent="0.25">
      <c r="A929">
        <v>74634</v>
      </c>
      <c r="B929" t="s">
        <v>548</v>
      </c>
      <c r="C929" t="s">
        <v>752</v>
      </c>
      <c r="D929" s="1">
        <v>16.73</v>
      </c>
      <c r="E929" s="1">
        <v>20.07</v>
      </c>
      <c r="F929" s="2">
        <f>IF(ISERROR(VLOOKUP(A929,'Export-tarif-cov-oct-20'!$A:$D,4,0)),"",VLOOKUP(A929,'Export-tarif-cov-oct-20'!$A:$D,4,0))</f>
        <v>13.38</v>
      </c>
      <c r="G929" s="2">
        <f t="shared" si="29"/>
        <v>3.3499999999999996</v>
      </c>
      <c r="H929" s="3">
        <f t="shared" si="30"/>
        <v>0.20023909145248056</v>
      </c>
      <c r="I929" t="str">
        <f>IF(ISERROR(VLOOKUP(A929,Veille!$A:$J,6,0)),"",VLOOKUP(A929,Veille!$A:$J,6,0))</f>
        <v/>
      </c>
      <c r="J929" t="str">
        <f>IF(ISERROR(VLOOKUP(A929,Veille!$A:$J,7,0)),"",(VLOOKUP(A929,Veille!$A:$J,7,0)))</f>
        <v/>
      </c>
      <c r="K929" t="str">
        <f>IF(ISERROR(VLOOKUP(A929,Veille!$A:$J,9,0)),"",VLOOKUP(A929,Veille!$A:$J,9,0))</f>
        <v/>
      </c>
      <c r="L929" t="str">
        <f>IF(ISERROR(VLOOKUP(A929,Veille!$A:$J,10,0)),"",VLOOKUP(A929,Veille!$A:$J,10,0))</f>
        <v/>
      </c>
    </row>
    <row r="930" spans="1:12" x14ac:dyDescent="0.25">
      <c r="A930">
        <v>74668</v>
      </c>
      <c r="B930" t="s">
        <v>548</v>
      </c>
      <c r="C930" t="s">
        <v>753</v>
      </c>
      <c r="D930" s="1">
        <v>26.91</v>
      </c>
      <c r="E930" s="1">
        <v>32.29</v>
      </c>
      <c r="F930" s="2">
        <f>IF(ISERROR(VLOOKUP(A930,'Export-tarif-cov-oct-20'!$A:$D,4,0)),"",VLOOKUP(A930,'Export-tarif-cov-oct-20'!$A:$D,4,0))</f>
        <v>25.87</v>
      </c>
      <c r="G930" s="2">
        <f t="shared" si="29"/>
        <v>1.0399999999999991</v>
      </c>
      <c r="H930" s="3">
        <f t="shared" si="30"/>
        <v>3.8647342995169053E-2</v>
      </c>
      <c r="I930" t="str">
        <f>IF(ISERROR(VLOOKUP(A930,Veille!$A:$J,6,0)),"",VLOOKUP(A930,Veille!$A:$J,6,0))</f>
        <v/>
      </c>
      <c r="J930" t="str">
        <f>IF(ISERROR(VLOOKUP(A930,Veille!$A:$J,7,0)),"",(VLOOKUP(A930,Veille!$A:$J,7,0)))</f>
        <v/>
      </c>
      <c r="K930" t="str">
        <f>IF(ISERROR(VLOOKUP(A930,Veille!$A:$J,9,0)),"",VLOOKUP(A930,Veille!$A:$J,9,0))</f>
        <v/>
      </c>
      <c r="L930" t="str">
        <f>IF(ISERROR(VLOOKUP(A930,Veille!$A:$J,10,0)),"",VLOOKUP(A930,Veille!$A:$J,10,0))</f>
        <v/>
      </c>
    </row>
    <row r="931" spans="1:12" x14ac:dyDescent="0.25">
      <c r="A931">
        <v>54677</v>
      </c>
      <c r="B931" t="s">
        <v>548</v>
      </c>
      <c r="C931" t="s">
        <v>754</v>
      </c>
      <c r="D931" s="1">
        <v>5.75</v>
      </c>
      <c r="E931" s="1">
        <v>6.9</v>
      </c>
      <c r="F931" s="2">
        <f>IF(ISERROR(VLOOKUP(A931,'Export-tarif-cov-oct-20'!$A:$D,4,0)),"",VLOOKUP(A931,'Export-tarif-cov-oct-20'!$A:$D,4,0))</f>
        <v>4.5999999999999996</v>
      </c>
      <c r="G931" s="2">
        <f t="shared" si="29"/>
        <v>1.1500000000000004</v>
      </c>
      <c r="H931" s="3">
        <f t="shared" si="30"/>
        <v>0.20000000000000007</v>
      </c>
      <c r="I931" t="str">
        <f>IF(ISERROR(VLOOKUP(A931,Veille!$A:$J,6,0)),"",VLOOKUP(A931,Veille!$A:$J,6,0))</f>
        <v/>
      </c>
      <c r="J931" t="str">
        <f>IF(ISERROR(VLOOKUP(A931,Veille!$A:$J,7,0)),"",(VLOOKUP(A931,Veille!$A:$J,7,0)))</f>
        <v/>
      </c>
      <c r="K931" t="str">
        <f>IF(ISERROR(VLOOKUP(A931,Veille!$A:$J,9,0)),"",VLOOKUP(A931,Veille!$A:$J,9,0))</f>
        <v/>
      </c>
      <c r="L931" t="str">
        <f>IF(ISERROR(VLOOKUP(A931,Veille!$A:$J,10,0)),"",VLOOKUP(A931,Veille!$A:$J,10,0))</f>
        <v/>
      </c>
    </row>
    <row r="932" spans="1:12" x14ac:dyDescent="0.25">
      <c r="A932">
        <v>74433</v>
      </c>
      <c r="B932" t="s">
        <v>548</v>
      </c>
      <c r="C932" t="s">
        <v>1061</v>
      </c>
      <c r="D932" s="1">
        <v>13.04</v>
      </c>
      <c r="E932" s="1">
        <v>15.65</v>
      </c>
      <c r="F932" s="2">
        <f>IF(ISERROR(VLOOKUP(A932,'Export-tarif-cov-oct-20'!$A:$D,4,0)),"",VLOOKUP(A932,'Export-tarif-cov-oct-20'!$A:$D,4,0))</f>
        <v>10.43</v>
      </c>
      <c r="G932" s="2">
        <f t="shared" si="29"/>
        <v>2.6099999999999994</v>
      </c>
      <c r="H932" s="3">
        <f t="shared" si="30"/>
        <v>0.20015337423312882</v>
      </c>
      <c r="I932" t="str">
        <f>IF(ISERROR(VLOOKUP(A932,Veille!$A:$J,6,0)),"",VLOOKUP(A932,Veille!$A:$J,6,0))</f>
        <v/>
      </c>
      <c r="J932" t="str">
        <f>IF(ISERROR(VLOOKUP(A932,Veille!$A:$J,7,0)),"",(VLOOKUP(A932,Veille!$A:$J,7,0)))</f>
        <v/>
      </c>
      <c r="K932" t="str">
        <f>IF(ISERROR(VLOOKUP(A932,Veille!$A:$J,9,0)),"",VLOOKUP(A932,Veille!$A:$J,9,0))</f>
        <v/>
      </c>
      <c r="L932" t="str">
        <f>IF(ISERROR(VLOOKUP(A932,Veille!$A:$J,10,0)),"",VLOOKUP(A932,Veille!$A:$J,10,0))</f>
        <v/>
      </c>
    </row>
    <row r="933" spans="1:12" x14ac:dyDescent="0.25">
      <c r="A933">
        <v>74698</v>
      </c>
      <c r="B933" t="s">
        <v>548</v>
      </c>
      <c r="C933" t="s">
        <v>755</v>
      </c>
      <c r="D933" s="1">
        <v>18.329999999999998</v>
      </c>
      <c r="E933" s="1">
        <v>21.99</v>
      </c>
      <c r="F933" s="2">
        <f>IF(ISERROR(VLOOKUP(A933,'Export-tarif-cov-oct-20'!$A:$D,4,0)),"",VLOOKUP(A933,'Export-tarif-cov-oct-20'!$A:$D,4,0))</f>
        <v>17.12</v>
      </c>
      <c r="G933" s="2">
        <f t="shared" si="29"/>
        <v>1.2099999999999973</v>
      </c>
      <c r="H933" s="3">
        <f t="shared" si="30"/>
        <v>6.6012002182214813E-2</v>
      </c>
      <c r="I933" t="str">
        <f>IF(ISERROR(VLOOKUP(A933,Veille!$A:$J,6,0)),"",VLOOKUP(A933,Veille!$A:$J,6,0))</f>
        <v/>
      </c>
      <c r="J933" t="str">
        <f>IF(ISERROR(VLOOKUP(A933,Veille!$A:$J,7,0)),"",(VLOOKUP(A933,Veille!$A:$J,7,0)))</f>
        <v/>
      </c>
      <c r="K933" t="str">
        <f>IF(ISERROR(VLOOKUP(A933,Veille!$A:$J,9,0)),"",VLOOKUP(A933,Veille!$A:$J,9,0))</f>
        <v/>
      </c>
      <c r="L933" t="str">
        <f>IF(ISERROR(VLOOKUP(A933,Veille!$A:$J,10,0)),"",VLOOKUP(A933,Veille!$A:$J,10,0))</f>
        <v/>
      </c>
    </row>
    <row r="934" spans="1:12" x14ac:dyDescent="0.25">
      <c r="A934">
        <v>74687</v>
      </c>
      <c r="B934" t="s">
        <v>548</v>
      </c>
      <c r="C934" t="s">
        <v>756</v>
      </c>
      <c r="D934" s="1">
        <v>31.63</v>
      </c>
      <c r="E934" s="1">
        <v>37.950000000000003</v>
      </c>
      <c r="F934" s="2">
        <f>IF(ISERROR(VLOOKUP(A934,'Export-tarif-cov-oct-20'!$A:$D,4,0)),"",VLOOKUP(A934,'Export-tarif-cov-oct-20'!$A:$D,4,0))</f>
        <v>31.37</v>
      </c>
      <c r="G934" s="2">
        <f t="shared" si="29"/>
        <v>0.25999999999999801</v>
      </c>
      <c r="H934" s="3">
        <f t="shared" si="30"/>
        <v>8.2200442617767315E-3</v>
      </c>
      <c r="I934" t="str">
        <f>IF(ISERROR(VLOOKUP(A934,Veille!$A:$J,6,0)),"",VLOOKUP(A934,Veille!$A:$J,6,0))</f>
        <v/>
      </c>
      <c r="J934" t="str">
        <f>IF(ISERROR(VLOOKUP(A934,Veille!$A:$J,7,0)),"",(VLOOKUP(A934,Veille!$A:$J,7,0)))</f>
        <v/>
      </c>
      <c r="K934" t="str">
        <f>IF(ISERROR(VLOOKUP(A934,Veille!$A:$J,9,0)),"",VLOOKUP(A934,Veille!$A:$J,9,0))</f>
        <v/>
      </c>
      <c r="L934" t="str">
        <f>IF(ISERROR(VLOOKUP(A934,Veille!$A:$J,10,0)),"",VLOOKUP(A934,Veille!$A:$J,10,0))</f>
        <v/>
      </c>
    </row>
    <row r="935" spans="1:12" x14ac:dyDescent="0.25">
      <c r="A935">
        <v>58718</v>
      </c>
      <c r="B935" t="s">
        <v>548</v>
      </c>
      <c r="C935" t="s">
        <v>757</v>
      </c>
      <c r="D935" s="1">
        <v>5.84</v>
      </c>
      <c r="E935" s="1">
        <v>7.01</v>
      </c>
      <c r="F935" s="2">
        <f>IF(ISERROR(VLOOKUP(A935,'Export-tarif-cov-oct-20'!$A:$D,4,0)),"",VLOOKUP(A935,'Export-tarif-cov-oct-20'!$A:$D,4,0))</f>
        <v>4.67</v>
      </c>
      <c r="G935" s="2">
        <f t="shared" si="29"/>
        <v>1.17</v>
      </c>
      <c r="H935" s="3">
        <f t="shared" si="30"/>
        <v>0.20034246575342465</v>
      </c>
      <c r="I935" t="str">
        <f>IF(ISERROR(VLOOKUP(A935,Veille!$A:$J,6,0)),"",VLOOKUP(A935,Veille!$A:$J,6,0))</f>
        <v/>
      </c>
      <c r="J935" t="str">
        <f>IF(ISERROR(VLOOKUP(A935,Veille!$A:$J,7,0)),"",(VLOOKUP(A935,Veille!$A:$J,7,0)))</f>
        <v/>
      </c>
      <c r="K935" t="str">
        <f>IF(ISERROR(VLOOKUP(A935,Veille!$A:$J,9,0)),"",VLOOKUP(A935,Veille!$A:$J,9,0))</f>
        <v/>
      </c>
      <c r="L935" t="str">
        <f>IF(ISERROR(VLOOKUP(A935,Veille!$A:$J,10,0)),"",VLOOKUP(A935,Veille!$A:$J,10,0))</f>
        <v/>
      </c>
    </row>
    <row r="936" spans="1:12" x14ac:dyDescent="0.25">
      <c r="A936">
        <v>54863</v>
      </c>
      <c r="B936" t="s">
        <v>548</v>
      </c>
      <c r="C936" t="s">
        <v>1002</v>
      </c>
      <c r="D936" s="1">
        <v>25.38</v>
      </c>
      <c r="E936" s="1">
        <v>30.45</v>
      </c>
      <c r="F936" s="2">
        <f>IF(ISERROR(VLOOKUP(A936,'Export-tarif-cov-oct-20'!$A:$D,4,0)),"",VLOOKUP(A936,'Export-tarif-cov-oct-20'!$A:$D,4,0))</f>
        <v>20.3</v>
      </c>
      <c r="G936" s="2">
        <f t="shared" si="29"/>
        <v>5.0799999999999983</v>
      </c>
      <c r="H936" s="3">
        <f t="shared" si="30"/>
        <v>0.20015760441292349</v>
      </c>
      <c r="I936" t="str">
        <f>IF(ISERROR(VLOOKUP(A936,Veille!$A:$J,6,0)),"",VLOOKUP(A936,Veille!$A:$J,6,0))</f>
        <v/>
      </c>
      <c r="J936" t="str">
        <f>IF(ISERROR(VLOOKUP(A936,Veille!$A:$J,7,0)),"",(VLOOKUP(A936,Veille!$A:$J,7,0)))</f>
        <v/>
      </c>
      <c r="K936" t="str">
        <f>IF(ISERROR(VLOOKUP(A936,Veille!$A:$J,9,0)),"",VLOOKUP(A936,Veille!$A:$J,9,0))</f>
        <v/>
      </c>
      <c r="L936" t="str">
        <f>IF(ISERROR(VLOOKUP(A936,Veille!$A:$J,10,0)),"",VLOOKUP(A936,Veille!$A:$J,10,0))</f>
        <v/>
      </c>
    </row>
    <row r="937" spans="1:12" x14ac:dyDescent="0.25">
      <c r="A937">
        <v>74725</v>
      </c>
      <c r="B937" t="s">
        <v>548</v>
      </c>
      <c r="C937" t="s">
        <v>758</v>
      </c>
      <c r="D937" s="1">
        <v>19.16</v>
      </c>
      <c r="E937" s="1">
        <v>22.99</v>
      </c>
      <c r="F937" s="2">
        <f>IF(ISERROR(VLOOKUP(A937,'Export-tarif-cov-oct-20'!$A:$D,4,0)),"",VLOOKUP(A937,'Export-tarif-cov-oct-20'!$A:$D,4,0))</f>
        <v>17.11</v>
      </c>
      <c r="G937" s="2">
        <f t="shared" si="29"/>
        <v>2.0500000000000007</v>
      </c>
      <c r="H937" s="3">
        <f t="shared" si="30"/>
        <v>0.10699373695198333</v>
      </c>
      <c r="I937" t="str">
        <f>IF(ISERROR(VLOOKUP(A937,Veille!$A:$J,6,0)),"",VLOOKUP(A937,Veille!$A:$J,6,0))</f>
        <v/>
      </c>
      <c r="J937" t="str">
        <f>IF(ISERROR(VLOOKUP(A937,Veille!$A:$J,7,0)),"",(VLOOKUP(A937,Veille!$A:$J,7,0)))</f>
        <v/>
      </c>
      <c r="K937" t="str">
        <f>IF(ISERROR(VLOOKUP(A937,Veille!$A:$J,9,0)),"",VLOOKUP(A937,Veille!$A:$J,9,0))</f>
        <v/>
      </c>
      <c r="L937" t="str">
        <f>IF(ISERROR(VLOOKUP(A937,Veille!$A:$J,10,0)),"",VLOOKUP(A937,Veille!$A:$J,10,0))</f>
        <v/>
      </c>
    </row>
    <row r="938" spans="1:12" x14ac:dyDescent="0.25">
      <c r="A938">
        <v>51128</v>
      </c>
      <c r="B938" t="s">
        <v>548</v>
      </c>
      <c r="C938" t="s">
        <v>759</v>
      </c>
      <c r="D938" s="1">
        <v>5.84</v>
      </c>
      <c r="E938" s="1">
        <v>7.01</v>
      </c>
      <c r="F938" s="2">
        <f>IF(ISERROR(VLOOKUP(A938,'Export-tarif-cov-oct-20'!$A:$D,4,0)),"",VLOOKUP(A938,'Export-tarif-cov-oct-20'!$A:$D,4,0))</f>
        <v>4.67</v>
      </c>
      <c r="G938" s="2">
        <f t="shared" si="29"/>
        <v>1.17</v>
      </c>
      <c r="H938" s="3">
        <f t="shared" si="30"/>
        <v>0.20034246575342465</v>
      </c>
      <c r="I938" t="str">
        <f>IF(ISERROR(VLOOKUP(A938,Veille!$A:$J,6,0)),"",VLOOKUP(A938,Veille!$A:$J,6,0))</f>
        <v/>
      </c>
      <c r="J938" t="str">
        <f>IF(ISERROR(VLOOKUP(A938,Veille!$A:$J,7,0)),"",(VLOOKUP(A938,Veille!$A:$J,7,0)))</f>
        <v/>
      </c>
      <c r="K938" t="str">
        <f>IF(ISERROR(VLOOKUP(A938,Veille!$A:$J,9,0)),"",VLOOKUP(A938,Veille!$A:$J,9,0))</f>
        <v/>
      </c>
      <c r="L938" t="str">
        <f>IF(ISERROR(VLOOKUP(A938,Veille!$A:$J,10,0)),"",VLOOKUP(A938,Veille!$A:$J,10,0))</f>
        <v/>
      </c>
    </row>
    <row r="939" spans="1:12" x14ac:dyDescent="0.25">
      <c r="A939">
        <v>74448</v>
      </c>
      <c r="B939" t="s">
        <v>548</v>
      </c>
      <c r="C939" t="s">
        <v>1062</v>
      </c>
      <c r="D939" s="1">
        <v>13.18</v>
      </c>
      <c r="E939" s="1">
        <v>15.81</v>
      </c>
      <c r="F939" s="2">
        <f>IF(ISERROR(VLOOKUP(A939,'Export-tarif-cov-oct-20'!$A:$D,4,0)),"",VLOOKUP(A939,'Export-tarif-cov-oct-20'!$A:$D,4,0))</f>
        <v>10.54</v>
      </c>
      <c r="G939" s="2">
        <f t="shared" si="29"/>
        <v>2.6400000000000006</v>
      </c>
      <c r="H939" s="3">
        <f t="shared" si="30"/>
        <v>0.20030349013657062</v>
      </c>
      <c r="I939" t="str">
        <f>IF(ISERROR(VLOOKUP(A939,Veille!$A:$J,6,0)),"",VLOOKUP(A939,Veille!$A:$J,6,0))</f>
        <v/>
      </c>
      <c r="J939" t="str">
        <f>IF(ISERROR(VLOOKUP(A939,Veille!$A:$J,7,0)),"",(VLOOKUP(A939,Veille!$A:$J,7,0)))</f>
        <v/>
      </c>
      <c r="K939" t="str">
        <f>IF(ISERROR(VLOOKUP(A939,Veille!$A:$J,9,0)),"",VLOOKUP(A939,Veille!$A:$J,9,0))</f>
        <v/>
      </c>
      <c r="L939" t="str">
        <f>IF(ISERROR(VLOOKUP(A939,Veille!$A:$J,10,0)),"",VLOOKUP(A939,Veille!$A:$J,10,0))</f>
        <v/>
      </c>
    </row>
    <row r="940" spans="1:12" x14ac:dyDescent="0.25">
      <c r="A940">
        <v>74738</v>
      </c>
      <c r="B940" t="s">
        <v>548</v>
      </c>
      <c r="C940" t="s">
        <v>760</v>
      </c>
      <c r="D940" s="1">
        <v>15.75</v>
      </c>
      <c r="E940" s="1">
        <v>18.899999999999999</v>
      </c>
      <c r="F940" s="2">
        <f>IF(ISERROR(VLOOKUP(A940,'Export-tarif-cov-oct-20'!$A:$D,4,0)),"",VLOOKUP(A940,'Export-tarif-cov-oct-20'!$A:$D,4,0))</f>
        <v>12.34</v>
      </c>
      <c r="G940" s="2">
        <f t="shared" si="29"/>
        <v>3.41</v>
      </c>
      <c r="H940" s="3">
        <f t="shared" si="30"/>
        <v>0.21650793650793651</v>
      </c>
      <c r="I940" t="str">
        <f>IF(ISERROR(VLOOKUP(A940,Veille!$A:$J,6,0)),"",VLOOKUP(A940,Veille!$A:$J,6,0))</f>
        <v/>
      </c>
      <c r="J940" t="str">
        <f>IF(ISERROR(VLOOKUP(A940,Veille!$A:$J,7,0)),"",(VLOOKUP(A940,Veille!$A:$J,7,0)))</f>
        <v/>
      </c>
      <c r="K940" t="str">
        <f>IF(ISERROR(VLOOKUP(A940,Veille!$A:$J,9,0)),"",VLOOKUP(A940,Veille!$A:$J,9,0))</f>
        <v/>
      </c>
      <c r="L940" t="str">
        <f>IF(ISERROR(VLOOKUP(A940,Veille!$A:$J,10,0)),"",VLOOKUP(A940,Veille!$A:$J,10,0))</f>
        <v/>
      </c>
    </row>
    <row r="941" spans="1:12" x14ac:dyDescent="0.25">
      <c r="A941">
        <v>74744</v>
      </c>
      <c r="B941" t="s">
        <v>548</v>
      </c>
      <c r="C941" t="s">
        <v>761</v>
      </c>
      <c r="D941" s="1">
        <v>50.83</v>
      </c>
      <c r="E941" s="1">
        <v>60.99</v>
      </c>
      <c r="F941" s="2">
        <f>IF(ISERROR(VLOOKUP(A941,'Export-tarif-cov-oct-20'!$A:$D,4,0)),"",VLOOKUP(A941,'Export-tarif-cov-oct-20'!$A:$D,4,0))</f>
        <v>50.19</v>
      </c>
      <c r="G941" s="2">
        <f t="shared" si="29"/>
        <v>0.64000000000000057</v>
      </c>
      <c r="H941" s="3">
        <f t="shared" si="30"/>
        <v>1.2590989573086771E-2</v>
      </c>
      <c r="I941" t="str">
        <f>IF(ISERROR(VLOOKUP(A941,Veille!$A:$J,6,0)),"",VLOOKUP(A941,Veille!$A:$J,6,0))</f>
        <v/>
      </c>
      <c r="J941" t="str">
        <f>IF(ISERROR(VLOOKUP(A941,Veille!$A:$J,7,0)),"",(VLOOKUP(A941,Veille!$A:$J,7,0)))</f>
        <v/>
      </c>
      <c r="K941" t="str">
        <f>IF(ISERROR(VLOOKUP(A941,Veille!$A:$J,9,0)),"",VLOOKUP(A941,Veille!$A:$J,9,0))</f>
        <v/>
      </c>
      <c r="L941" t="str">
        <f>IF(ISERROR(VLOOKUP(A941,Veille!$A:$J,10,0)),"",VLOOKUP(A941,Veille!$A:$J,10,0))</f>
        <v/>
      </c>
    </row>
    <row r="942" spans="1:12" x14ac:dyDescent="0.25">
      <c r="A942">
        <v>74579</v>
      </c>
      <c r="B942" t="s">
        <v>548</v>
      </c>
      <c r="C942" t="s">
        <v>762</v>
      </c>
      <c r="D942" s="1">
        <v>25.83</v>
      </c>
      <c r="E942" s="1">
        <v>30.99</v>
      </c>
      <c r="F942" s="2">
        <f>IF(ISERROR(VLOOKUP(A942,'Export-tarif-cov-oct-20'!$A:$D,4,0)),"",VLOOKUP(A942,'Export-tarif-cov-oct-20'!$A:$D,4,0))</f>
        <v>24.15</v>
      </c>
      <c r="G942" s="2">
        <f t="shared" si="29"/>
        <v>1.6799999999999997</v>
      </c>
      <c r="H942" s="3">
        <f t="shared" si="30"/>
        <v>6.5040650406504058E-2</v>
      </c>
      <c r="I942" t="str">
        <f>IF(ISERROR(VLOOKUP(A942,Veille!$A:$J,6,0)),"",VLOOKUP(A942,Veille!$A:$J,6,0))</f>
        <v/>
      </c>
      <c r="J942" t="str">
        <f>IF(ISERROR(VLOOKUP(A942,Veille!$A:$J,7,0)),"",(VLOOKUP(A942,Veille!$A:$J,7,0)))</f>
        <v/>
      </c>
      <c r="K942" t="str">
        <f>IF(ISERROR(VLOOKUP(A942,Veille!$A:$J,9,0)),"",VLOOKUP(A942,Veille!$A:$J,9,0))</f>
        <v/>
      </c>
      <c r="L942" t="str">
        <f>IF(ISERROR(VLOOKUP(A942,Veille!$A:$J,10,0)),"",VLOOKUP(A942,Veille!$A:$J,10,0))</f>
        <v/>
      </c>
    </row>
    <row r="943" spans="1:12" x14ac:dyDescent="0.25">
      <c r="A943">
        <v>11427</v>
      </c>
      <c r="B943" t="s">
        <v>548</v>
      </c>
      <c r="C943" t="s">
        <v>763</v>
      </c>
      <c r="D943" s="1">
        <v>16.25</v>
      </c>
      <c r="E943" s="1">
        <v>19.5</v>
      </c>
      <c r="F943" s="2">
        <f>IF(ISERROR(VLOOKUP(A943,'Export-tarif-cov-oct-20'!$A:$D,4,0)),"",VLOOKUP(A943,'Export-tarif-cov-oct-20'!$A:$D,4,0))</f>
        <v>13</v>
      </c>
      <c r="G943" s="2">
        <f t="shared" si="29"/>
        <v>3.25</v>
      </c>
      <c r="H943" s="3">
        <f t="shared" si="30"/>
        <v>0.2</v>
      </c>
      <c r="I943" t="str">
        <f>IF(ISERROR(VLOOKUP(A943,Veille!$A:$J,6,0)),"",VLOOKUP(A943,Veille!$A:$J,6,0))</f>
        <v/>
      </c>
      <c r="J943" t="str">
        <f>IF(ISERROR(VLOOKUP(A943,Veille!$A:$J,7,0)),"",(VLOOKUP(A943,Veille!$A:$J,7,0)))</f>
        <v/>
      </c>
      <c r="K943" t="str">
        <f>IF(ISERROR(VLOOKUP(A943,Veille!$A:$J,9,0)),"",VLOOKUP(A943,Veille!$A:$J,9,0))</f>
        <v/>
      </c>
      <c r="L943" t="str">
        <f>IF(ISERROR(VLOOKUP(A943,Veille!$A:$J,10,0)),"",VLOOKUP(A943,Veille!$A:$J,10,0))</f>
        <v/>
      </c>
    </row>
    <row r="944" spans="1:12" x14ac:dyDescent="0.25">
      <c r="A944">
        <v>11441</v>
      </c>
      <c r="B944" t="s">
        <v>548</v>
      </c>
      <c r="C944" t="s">
        <v>764</v>
      </c>
      <c r="D944" s="1">
        <v>32.090000000000003</v>
      </c>
      <c r="E944" s="1">
        <v>38.51</v>
      </c>
      <c r="F944" s="2">
        <f>IF(ISERROR(VLOOKUP(A944,'Export-tarif-cov-oct-20'!$A:$D,4,0)),"",VLOOKUP(A944,'Export-tarif-cov-oct-20'!$A:$D,4,0))</f>
        <v>25.67</v>
      </c>
      <c r="G944" s="2">
        <f t="shared" si="29"/>
        <v>6.4200000000000017</v>
      </c>
      <c r="H944" s="3">
        <f t="shared" si="30"/>
        <v>0.20006232471174823</v>
      </c>
      <c r="I944" t="str">
        <f>IF(ISERROR(VLOOKUP(A944,Veille!$A:$J,6,0)),"",VLOOKUP(A944,Veille!$A:$J,6,0))</f>
        <v/>
      </c>
      <c r="J944" t="str">
        <f>IF(ISERROR(VLOOKUP(A944,Veille!$A:$J,7,0)),"",(VLOOKUP(A944,Veille!$A:$J,7,0)))</f>
        <v/>
      </c>
      <c r="K944" t="str">
        <f>IF(ISERROR(VLOOKUP(A944,Veille!$A:$J,9,0)),"",VLOOKUP(A944,Veille!$A:$J,9,0))</f>
        <v/>
      </c>
      <c r="L944" t="str">
        <f>IF(ISERROR(VLOOKUP(A944,Veille!$A:$J,10,0)),"",VLOOKUP(A944,Veille!$A:$J,10,0))</f>
        <v/>
      </c>
    </row>
    <row r="945" spans="1:12" x14ac:dyDescent="0.25">
      <c r="A945">
        <v>11428</v>
      </c>
      <c r="B945" t="s">
        <v>548</v>
      </c>
      <c r="C945" t="s">
        <v>765</v>
      </c>
      <c r="D945" s="1">
        <v>5.21</v>
      </c>
      <c r="E945" s="1">
        <v>6.26</v>
      </c>
      <c r="F945" s="2">
        <f>IF(ISERROR(VLOOKUP(A945,'Export-tarif-cov-oct-20'!$A:$D,4,0)),"",VLOOKUP(A945,'Export-tarif-cov-oct-20'!$A:$D,4,0))</f>
        <v>4.17</v>
      </c>
      <c r="G945" s="2">
        <f t="shared" si="29"/>
        <v>1.04</v>
      </c>
      <c r="H945" s="3">
        <f t="shared" si="30"/>
        <v>0.199616122840691</v>
      </c>
      <c r="I945" t="str">
        <f>IF(ISERROR(VLOOKUP(A945,Veille!$A:$J,6,0)),"",VLOOKUP(A945,Veille!$A:$J,6,0))</f>
        <v/>
      </c>
      <c r="J945" t="str">
        <f>IF(ISERROR(VLOOKUP(A945,Veille!$A:$J,7,0)),"",(VLOOKUP(A945,Veille!$A:$J,7,0)))</f>
        <v/>
      </c>
      <c r="K945" t="str">
        <f>IF(ISERROR(VLOOKUP(A945,Veille!$A:$J,9,0)),"",VLOOKUP(A945,Veille!$A:$J,9,0))</f>
        <v/>
      </c>
      <c r="L945" t="str">
        <f>IF(ISERROR(VLOOKUP(A945,Veille!$A:$J,10,0)),"",VLOOKUP(A945,Veille!$A:$J,10,0))</f>
        <v/>
      </c>
    </row>
    <row r="946" spans="1:12" x14ac:dyDescent="0.25">
      <c r="A946">
        <v>34731</v>
      </c>
      <c r="B946" t="s">
        <v>548</v>
      </c>
      <c r="C946" t="s">
        <v>1003</v>
      </c>
      <c r="D946" s="1">
        <v>33.58</v>
      </c>
      <c r="E946" s="1">
        <v>40.29</v>
      </c>
      <c r="F946" s="2">
        <f>IF(ISERROR(VLOOKUP(A946,'Export-tarif-cov-oct-20'!$A:$D,4,0)),"",VLOOKUP(A946,'Export-tarif-cov-oct-20'!$A:$D,4,0))</f>
        <v>26.86</v>
      </c>
      <c r="G946" s="2">
        <f t="shared" si="29"/>
        <v>6.7199999999999989</v>
      </c>
      <c r="H946" s="3">
        <f t="shared" si="30"/>
        <v>0.20011911852293029</v>
      </c>
      <c r="I946" t="str">
        <f>IF(ISERROR(VLOOKUP(A946,Veille!$A:$J,6,0)),"",VLOOKUP(A946,Veille!$A:$J,6,0))</f>
        <v/>
      </c>
      <c r="J946" t="str">
        <f>IF(ISERROR(VLOOKUP(A946,Veille!$A:$J,7,0)),"",(VLOOKUP(A946,Veille!$A:$J,7,0)))</f>
        <v/>
      </c>
      <c r="K946" t="str">
        <f>IF(ISERROR(VLOOKUP(A946,Veille!$A:$J,9,0)),"",VLOOKUP(A946,Veille!$A:$J,9,0))</f>
        <v/>
      </c>
      <c r="L946" t="str">
        <f>IF(ISERROR(VLOOKUP(A946,Veille!$A:$J,10,0)),"",VLOOKUP(A946,Veille!$A:$J,10,0))</f>
        <v/>
      </c>
    </row>
    <row r="947" spans="1:12" x14ac:dyDescent="0.25">
      <c r="A947">
        <v>10339</v>
      </c>
      <c r="B947" t="s">
        <v>548</v>
      </c>
      <c r="C947" t="s">
        <v>766</v>
      </c>
      <c r="D947" s="1">
        <v>34.92</v>
      </c>
      <c r="E947" s="1">
        <v>41.9</v>
      </c>
      <c r="F947" s="2">
        <f>IF(ISERROR(VLOOKUP(A947,'Export-tarif-cov-oct-20'!$A:$D,4,0)),"",VLOOKUP(A947,'Export-tarif-cov-oct-20'!$A:$D,4,0))</f>
        <v>33.26</v>
      </c>
      <c r="G947" s="2">
        <f t="shared" si="29"/>
        <v>1.6600000000000037</v>
      </c>
      <c r="H947" s="3">
        <f t="shared" si="30"/>
        <v>4.7537227949599185E-2</v>
      </c>
      <c r="I947" t="str">
        <f>IF(ISERROR(VLOOKUP(A947,Veille!$A:$J,6,0)),"",VLOOKUP(A947,Veille!$A:$J,6,0))</f>
        <v/>
      </c>
      <c r="J947" t="str">
        <f>IF(ISERROR(VLOOKUP(A947,Veille!$A:$J,7,0)),"",(VLOOKUP(A947,Veille!$A:$J,7,0)))</f>
        <v/>
      </c>
      <c r="K947" t="str">
        <f>IF(ISERROR(VLOOKUP(A947,Veille!$A:$J,9,0)),"",VLOOKUP(A947,Veille!$A:$J,9,0))</f>
        <v/>
      </c>
      <c r="L947" t="str">
        <f>IF(ISERROR(VLOOKUP(A947,Veille!$A:$J,10,0)),"",VLOOKUP(A947,Veille!$A:$J,10,0))</f>
        <v/>
      </c>
    </row>
    <row r="948" spans="1:12" x14ac:dyDescent="0.25">
      <c r="A948">
        <v>10388</v>
      </c>
      <c r="B948" t="s">
        <v>548</v>
      </c>
      <c r="C948" t="s">
        <v>767</v>
      </c>
      <c r="D948" s="1">
        <v>20.88</v>
      </c>
      <c r="E948" s="1">
        <v>25.05</v>
      </c>
      <c r="F948" s="2">
        <f>IF(ISERROR(VLOOKUP(A948,'Export-tarif-cov-oct-20'!$A:$D,4,0)),"",VLOOKUP(A948,'Export-tarif-cov-oct-20'!$A:$D,4,0))</f>
        <v>16.7</v>
      </c>
      <c r="G948" s="2">
        <f t="shared" si="29"/>
        <v>4.18</v>
      </c>
      <c r="H948" s="3">
        <f t="shared" si="30"/>
        <v>0.20019157088122605</v>
      </c>
      <c r="I948" t="str">
        <f>IF(ISERROR(VLOOKUP(A948,Veille!$A:$J,6,0)),"",VLOOKUP(A948,Veille!$A:$J,6,0))</f>
        <v/>
      </c>
      <c r="J948" t="str">
        <f>IF(ISERROR(VLOOKUP(A948,Veille!$A:$J,7,0)),"",(VLOOKUP(A948,Veille!$A:$J,7,0)))</f>
        <v/>
      </c>
      <c r="K948" t="str">
        <f>IF(ISERROR(VLOOKUP(A948,Veille!$A:$J,9,0)),"",VLOOKUP(A948,Veille!$A:$J,9,0))</f>
        <v/>
      </c>
      <c r="L948" t="str">
        <f>IF(ISERROR(VLOOKUP(A948,Veille!$A:$J,10,0)),"",VLOOKUP(A948,Veille!$A:$J,10,0))</f>
        <v/>
      </c>
    </row>
    <row r="949" spans="1:12" x14ac:dyDescent="0.25">
      <c r="A949">
        <v>55118</v>
      </c>
      <c r="B949" t="s">
        <v>548</v>
      </c>
      <c r="C949" t="s">
        <v>768</v>
      </c>
      <c r="D949" s="1">
        <v>29.53</v>
      </c>
      <c r="E949" s="1">
        <v>35.43</v>
      </c>
      <c r="F949" s="2">
        <f>IF(ISERROR(VLOOKUP(A949,'Export-tarif-cov-oct-20'!$A:$D,4,0)),"",VLOOKUP(A949,'Export-tarif-cov-oct-20'!$A:$D,4,0))</f>
        <v>23.62</v>
      </c>
      <c r="G949" s="2">
        <f t="shared" si="29"/>
        <v>5.91</v>
      </c>
      <c r="H949" s="3">
        <f t="shared" si="30"/>
        <v>0.20013545546901457</v>
      </c>
      <c r="I949" t="str">
        <f>IF(ISERROR(VLOOKUP(A949,Veille!$A:$J,6,0)),"",VLOOKUP(A949,Veille!$A:$J,6,0))</f>
        <v/>
      </c>
      <c r="J949" t="str">
        <f>IF(ISERROR(VLOOKUP(A949,Veille!$A:$J,7,0)),"",(VLOOKUP(A949,Veille!$A:$J,7,0)))</f>
        <v/>
      </c>
      <c r="K949" t="str">
        <f>IF(ISERROR(VLOOKUP(A949,Veille!$A:$J,9,0)),"",VLOOKUP(A949,Veille!$A:$J,9,0))</f>
        <v/>
      </c>
      <c r="L949" t="str">
        <f>IF(ISERROR(VLOOKUP(A949,Veille!$A:$J,10,0)),"",VLOOKUP(A949,Veille!$A:$J,10,0))</f>
        <v/>
      </c>
    </row>
    <row r="950" spans="1:12" x14ac:dyDescent="0.25">
      <c r="A950">
        <v>41757</v>
      </c>
      <c r="B950" t="s">
        <v>769</v>
      </c>
      <c r="C950" t="s">
        <v>770</v>
      </c>
      <c r="D950">
        <v>21.16</v>
      </c>
      <c r="E950">
        <v>25.39</v>
      </c>
      <c r="F950" s="2" t="str">
        <f>IF(ISERROR(VLOOKUP(A950,'Export-tarif-cov-oct-20'!$A:$D,4,0)),"",VLOOKUP(A950,'Export-tarif-cov-oct-20'!$A:$D,4,0))</f>
        <v/>
      </c>
      <c r="G950" s="2">
        <f t="shared" si="29"/>
        <v>0</v>
      </c>
      <c r="H950" s="3">
        <f t="shared" si="30"/>
        <v>0</v>
      </c>
      <c r="I950" t="str">
        <f>IF(ISERROR(VLOOKUP(A950,Veille!$A:$J,6,0)),"",VLOOKUP(A950,Veille!$A:$J,6,0))</f>
        <v/>
      </c>
      <c r="J950" t="str">
        <f>IF(ISERROR(VLOOKUP(A950,Veille!$A:$J,7,0)),"",(VLOOKUP(A950,Veille!$A:$J,7,0)))</f>
        <v/>
      </c>
      <c r="K950" t="str">
        <f>IF(ISERROR(VLOOKUP(A950,Veille!$A:$J,9,0)),"",VLOOKUP(A950,Veille!$A:$J,9,0))</f>
        <v/>
      </c>
      <c r="L950" t="str">
        <f>IF(ISERROR(VLOOKUP(A950,Veille!$A:$J,10,0)),"",VLOOKUP(A950,Veille!$A:$J,10,0))</f>
        <v/>
      </c>
    </row>
    <row r="951" spans="1:12" x14ac:dyDescent="0.25">
      <c r="A951">
        <v>41761</v>
      </c>
      <c r="B951" t="s">
        <v>769</v>
      </c>
      <c r="C951" t="s">
        <v>771</v>
      </c>
      <c r="D951">
        <v>25.1</v>
      </c>
      <c r="E951">
        <v>30.12</v>
      </c>
      <c r="F951" s="2" t="str">
        <f>IF(ISERROR(VLOOKUP(A951,'Export-tarif-cov-oct-20'!$A:$D,4,0)),"",VLOOKUP(A951,'Export-tarif-cov-oct-20'!$A:$D,4,0))</f>
        <v/>
      </c>
      <c r="G951" s="2">
        <f t="shared" si="29"/>
        <v>0</v>
      </c>
      <c r="H951" s="3">
        <f t="shared" si="30"/>
        <v>0</v>
      </c>
      <c r="I951" t="str">
        <f>IF(ISERROR(VLOOKUP(A951,Veille!$A:$J,6,0)),"",VLOOKUP(A951,Veille!$A:$J,6,0))</f>
        <v/>
      </c>
      <c r="J951" t="str">
        <f>IF(ISERROR(VLOOKUP(A951,Veille!$A:$J,7,0)),"",(VLOOKUP(A951,Veille!$A:$J,7,0)))</f>
        <v/>
      </c>
      <c r="K951" t="str">
        <f>IF(ISERROR(VLOOKUP(A951,Veille!$A:$J,9,0)),"",VLOOKUP(A951,Veille!$A:$J,9,0))</f>
        <v/>
      </c>
      <c r="L951" t="str">
        <f>IF(ISERROR(VLOOKUP(A951,Veille!$A:$J,10,0)),"",VLOOKUP(A951,Veille!$A:$J,10,0))</f>
        <v/>
      </c>
    </row>
    <row r="952" spans="1:12" x14ac:dyDescent="0.25">
      <c r="A952">
        <v>41924</v>
      </c>
      <c r="B952" t="s">
        <v>769</v>
      </c>
      <c r="C952" t="s">
        <v>772</v>
      </c>
      <c r="D952">
        <v>18.190000000000001</v>
      </c>
      <c r="E952">
        <v>21.82</v>
      </c>
      <c r="F952" s="2" t="str">
        <f>IF(ISERROR(VLOOKUP(A952,'Export-tarif-cov-oct-20'!$A:$D,4,0)),"",VLOOKUP(A952,'Export-tarif-cov-oct-20'!$A:$D,4,0))</f>
        <v/>
      </c>
      <c r="G952" s="2">
        <f t="shared" si="29"/>
        <v>0</v>
      </c>
      <c r="H952" s="3">
        <f t="shared" si="30"/>
        <v>0</v>
      </c>
      <c r="I952" t="str">
        <f>IF(ISERROR(VLOOKUP(A952,Veille!$A:$J,6,0)),"",VLOOKUP(A952,Veille!$A:$J,6,0))</f>
        <v/>
      </c>
      <c r="J952" t="str">
        <f>IF(ISERROR(VLOOKUP(A952,Veille!$A:$J,7,0)),"",(VLOOKUP(A952,Veille!$A:$J,7,0)))</f>
        <v/>
      </c>
      <c r="K952" t="str">
        <f>IF(ISERROR(VLOOKUP(A952,Veille!$A:$J,9,0)),"",VLOOKUP(A952,Veille!$A:$J,9,0))</f>
        <v/>
      </c>
      <c r="L952" t="str">
        <f>IF(ISERROR(VLOOKUP(A952,Veille!$A:$J,10,0)),"",VLOOKUP(A952,Veille!$A:$J,10,0))</f>
        <v/>
      </c>
    </row>
    <row r="953" spans="1:12" x14ac:dyDescent="0.25">
      <c r="A953">
        <v>41814</v>
      </c>
      <c r="B953" t="s">
        <v>769</v>
      </c>
      <c r="C953" t="s">
        <v>773</v>
      </c>
      <c r="D953">
        <v>31.04</v>
      </c>
      <c r="E953">
        <v>37.25</v>
      </c>
      <c r="F953" s="2" t="str">
        <f>IF(ISERROR(VLOOKUP(A953,'Export-tarif-cov-oct-20'!$A:$D,4,0)),"",VLOOKUP(A953,'Export-tarif-cov-oct-20'!$A:$D,4,0))</f>
        <v/>
      </c>
      <c r="G953" s="2">
        <f t="shared" si="29"/>
        <v>0</v>
      </c>
      <c r="H953" s="3">
        <f t="shared" si="30"/>
        <v>0</v>
      </c>
      <c r="I953" t="str">
        <f>IF(ISERROR(VLOOKUP(A953,Veille!$A:$J,6,0)),"",VLOOKUP(A953,Veille!$A:$J,6,0))</f>
        <v/>
      </c>
      <c r="J953" t="str">
        <f>IF(ISERROR(VLOOKUP(A953,Veille!$A:$J,7,0)),"",(VLOOKUP(A953,Veille!$A:$J,7,0)))</f>
        <v/>
      </c>
      <c r="K953" t="str">
        <f>IF(ISERROR(VLOOKUP(A953,Veille!$A:$J,9,0)),"",VLOOKUP(A953,Veille!$A:$J,9,0))</f>
        <v/>
      </c>
      <c r="L953" t="str">
        <f>IF(ISERROR(VLOOKUP(A953,Veille!$A:$J,10,0)),"",VLOOKUP(A953,Veille!$A:$J,10,0))</f>
        <v/>
      </c>
    </row>
    <row r="954" spans="1:12" x14ac:dyDescent="0.25">
      <c r="A954">
        <v>41871</v>
      </c>
      <c r="B954" t="s">
        <v>769</v>
      </c>
      <c r="C954" t="s">
        <v>774</v>
      </c>
      <c r="D954">
        <v>16.64</v>
      </c>
      <c r="E954">
        <v>19.97</v>
      </c>
      <c r="F954" s="2" t="str">
        <f>IF(ISERROR(VLOOKUP(A954,'Export-tarif-cov-oct-20'!$A:$D,4,0)),"",VLOOKUP(A954,'Export-tarif-cov-oct-20'!$A:$D,4,0))</f>
        <v/>
      </c>
      <c r="G954" s="2">
        <f t="shared" si="29"/>
        <v>0</v>
      </c>
      <c r="H954" s="3">
        <f t="shared" si="30"/>
        <v>0</v>
      </c>
      <c r="I954" t="str">
        <f>IF(ISERROR(VLOOKUP(A954,Veille!$A:$J,6,0)),"",VLOOKUP(A954,Veille!$A:$J,6,0))</f>
        <v/>
      </c>
      <c r="J954" t="str">
        <f>IF(ISERROR(VLOOKUP(A954,Veille!$A:$J,7,0)),"",(VLOOKUP(A954,Veille!$A:$J,7,0)))</f>
        <v/>
      </c>
      <c r="K954" t="str">
        <f>IF(ISERROR(VLOOKUP(A954,Veille!$A:$J,9,0)),"",VLOOKUP(A954,Veille!$A:$J,9,0))</f>
        <v/>
      </c>
      <c r="L954" t="str">
        <f>IF(ISERROR(VLOOKUP(A954,Veille!$A:$J,10,0)),"",VLOOKUP(A954,Veille!$A:$J,10,0))</f>
        <v/>
      </c>
    </row>
    <row r="955" spans="1:12" x14ac:dyDescent="0.25">
      <c r="A955">
        <v>9721</v>
      </c>
      <c r="B955" t="s">
        <v>775</v>
      </c>
      <c r="C955" t="s">
        <v>776</v>
      </c>
      <c r="D955" s="1">
        <v>31.64</v>
      </c>
      <c r="E955" s="1">
        <v>37.97</v>
      </c>
      <c r="F955" s="2">
        <f>IF(ISERROR(VLOOKUP(A955,'Export-tarif-cov-oct-20'!$A:$D,4,0)),"",VLOOKUP(A955,'Export-tarif-cov-oct-20'!$A:$D,4,0))</f>
        <v>25.31</v>
      </c>
      <c r="G955" s="2">
        <f t="shared" si="29"/>
        <v>6.3300000000000018</v>
      </c>
      <c r="H955" s="3">
        <f t="shared" si="30"/>
        <v>0.20006321112515807</v>
      </c>
      <c r="I955" t="str">
        <f>IF(ISERROR(VLOOKUP(A955,Veille!$A:$J,6,0)),"",VLOOKUP(A955,Veille!$A:$J,6,0))</f>
        <v/>
      </c>
      <c r="J955" t="str">
        <f>IF(ISERROR(VLOOKUP(A955,Veille!$A:$J,7,0)),"",(VLOOKUP(A955,Veille!$A:$J,7,0)))</f>
        <v/>
      </c>
      <c r="K955" t="str">
        <f>IF(ISERROR(VLOOKUP(A955,Veille!$A:$J,9,0)),"",VLOOKUP(A955,Veille!$A:$J,9,0))</f>
        <v/>
      </c>
      <c r="L955" t="str">
        <f>IF(ISERROR(VLOOKUP(A955,Veille!$A:$J,10,0)),"",VLOOKUP(A955,Veille!$A:$J,10,0))</f>
        <v/>
      </c>
    </row>
    <row r="956" spans="1:12" x14ac:dyDescent="0.25">
      <c r="A956">
        <v>53800</v>
      </c>
      <c r="B956" t="s">
        <v>775</v>
      </c>
      <c r="C956" t="s">
        <v>777</v>
      </c>
      <c r="D956" s="1">
        <v>16.55</v>
      </c>
      <c r="E956" s="1">
        <v>19.86</v>
      </c>
      <c r="F956" s="2">
        <f>IF(ISERROR(VLOOKUP(A956,'Export-tarif-cov-oct-20'!$A:$D,4,0)),"",VLOOKUP(A956,'Export-tarif-cov-oct-20'!$A:$D,4,0))</f>
        <v>13.24</v>
      </c>
      <c r="G956" s="2">
        <f t="shared" si="29"/>
        <v>3.3100000000000005</v>
      </c>
      <c r="H956" s="3">
        <f t="shared" si="30"/>
        <v>0.2</v>
      </c>
      <c r="I956" t="str">
        <f>IF(ISERROR(VLOOKUP(A956,Veille!$A:$J,6,0)),"",VLOOKUP(A956,Veille!$A:$J,6,0))</f>
        <v/>
      </c>
      <c r="J956" t="str">
        <f>IF(ISERROR(VLOOKUP(A956,Veille!$A:$J,7,0)),"",(VLOOKUP(A956,Veille!$A:$J,7,0)))</f>
        <v/>
      </c>
      <c r="K956" t="str">
        <f>IF(ISERROR(VLOOKUP(A956,Veille!$A:$J,9,0)),"",VLOOKUP(A956,Veille!$A:$J,9,0))</f>
        <v/>
      </c>
      <c r="L956" t="str">
        <f>IF(ISERROR(VLOOKUP(A956,Veille!$A:$J,10,0)),"",VLOOKUP(A956,Veille!$A:$J,10,0))</f>
        <v/>
      </c>
    </row>
    <row r="957" spans="1:12" x14ac:dyDescent="0.25">
      <c r="A957">
        <v>53484</v>
      </c>
      <c r="B957" t="s">
        <v>775</v>
      </c>
      <c r="C957" t="s">
        <v>778</v>
      </c>
      <c r="D957" s="1">
        <v>64.08</v>
      </c>
      <c r="E957" s="1">
        <v>76.900000000000006</v>
      </c>
      <c r="F957" s="2">
        <f>IF(ISERROR(VLOOKUP(A957,'Export-tarif-cov-oct-20'!$A:$D,4,0)),"",VLOOKUP(A957,'Export-tarif-cov-oct-20'!$A:$D,4,0))</f>
        <v>64.86</v>
      </c>
      <c r="G957" s="2">
        <f t="shared" si="29"/>
        <v>-0.78000000000000114</v>
      </c>
      <c r="H957" s="3">
        <f t="shared" si="30"/>
        <v>-1.2172284644194774E-2</v>
      </c>
      <c r="I957" t="str">
        <f>IF(ISERROR(VLOOKUP(A957,Veille!$A:$J,6,0)),"",VLOOKUP(A957,Veille!$A:$J,6,0))</f>
        <v/>
      </c>
      <c r="J957" t="str">
        <f>IF(ISERROR(VLOOKUP(A957,Veille!$A:$J,7,0)),"",(VLOOKUP(A957,Veille!$A:$J,7,0)))</f>
        <v/>
      </c>
      <c r="K957" t="str">
        <f>IF(ISERROR(VLOOKUP(A957,Veille!$A:$J,9,0)),"",VLOOKUP(A957,Veille!$A:$J,9,0))</f>
        <v/>
      </c>
      <c r="L957" t="str">
        <f>IF(ISERROR(VLOOKUP(A957,Veille!$A:$J,10,0)),"",VLOOKUP(A957,Veille!$A:$J,10,0))</f>
        <v/>
      </c>
    </row>
    <row r="958" spans="1:12" x14ac:dyDescent="0.25">
      <c r="A958">
        <v>54036</v>
      </c>
      <c r="B958" t="s">
        <v>775</v>
      </c>
      <c r="C958" t="s">
        <v>779</v>
      </c>
      <c r="D958" s="1">
        <v>29.28</v>
      </c>
      <c r="E958" s="1">
        <v>35.130000000000003</v>
      </c>
      <c r="F958" s="2">
        <f>IF(ISERROR(VLOOKUP(A958,'Export-tarif-cov-oct-20'!$A:$D,4,0)),"",VLOOKUP(A958,'Export-tarif-cov-oct-20'!$A:$D,4,0))</f>
        <v>23.42</v>
      </c>
      <c r="G958" s="2">
        <f t="shared" si="29"/>
        <v>5.8599999999999994</v>
      </c>
      <c r="H958" s="3">
        <f t="shared" si="30"/>
        <v>0.2001366120218579</v>
      </c>
      <c r="I958" t="str">
        <f>IF(ISERROR(VLOOKUP(A958,Veille!$A:$J,6,0)),"",VLOOKUP(A958,Veille!$A:$J,6,0))</f>
        <v/>
      </c>
      <c r="J958" t="str">
        <f>IF(ISERROR(VLOOKUP(A958,Veille!$A:$J,7,0)),"",(VLOOKUP(A958,Veille!$A:$J,7,0)))</f>
        <v/>
      </c>
      <c r="K958" t="str">
        <f>IF(ISERROR(VLOOKUP(A958,Veille!$A:$J,9,0)),"",VLOOKUP(A958,Veille!$A:$J,9,0))</f>
        <v/>
      </c>
      <c r="L958" t="str">
        <f>IF(ISERROR(VLOOKUP(A958,Veille!$A:$J,10,0)),"",VLOOKUP(A958,Veille!$A:$J,10,0))</f>
        <v/>
      </c>
    </row>
    <row r="959" spans="1:12" x14ac:dyDescent="0.25">
      <c r="A959">
        <v>54002</v>
      </c>
      <c r="B959" t="s">
        <v>775</v>
      </c>
      <c r="C959" t="s">
        <v>780</v>
      </c>
      <c r="D959" s="1">
        <v>6.63</v>
      </c>
      <c r="E959" s="1">
        <v>7.95</v>
      </c>
      <c r="F959" s="2">
        <f>IF(ISERROR(VLOOKUP(A959,'Export-tarif-cov-oct-20'!$A:$D,4,0)),"",VLOOKUP(A959,'Export-tarif-cov-oct-20'!$A:$D,4,0))</f>
        <v>5.3</v>
      </c>
      <c r="G959" s="2">
        <f t="shared" si="29"/>
        <v>1.33</v>
      </c>
      <c r="H959" s="3">
        <f t="shared" si="30"/>
        <v>0.20060331825037708</v>
      </c>
      <c r="I959" t="str">
        <f>IF(ISERROR(VLOOKUP(A959,Veille!$A:$J,6,0)),"",VLOOKUP(A959,Veille!$A:$J,6,0))</f>
        <v/>
      </c>
      <c r="J959" t="str">
        <f>IF(ISERROR(VLOOKUP(A959,Veille!$A:$J,7,0)),"",(VLOOKUP(A959,Veille!$A:$J,7,0)))</f>
        <v/>
      </c>
      <c r="K959" t="str">
        <f>IF(ISERROR(VLOOKUP(A959,Veille!$A:$J,9,0)),"",VLOOKUP(A959,Veille!$A:$J,9,0))</f>
        <v/>
      </c>
      <c r="L959" t="str">
        <f>IF(ISERROR(VLOOKUP(A959,Veille!$A:$J,10,0)),"",VLOOKUP(A959,Veille!$A:$J,10,0))</f>
        <v/>
      </c>
    </row>
    <row r="960" spans="1:12" x14ac:dyDescent="0.25">
      <c r="A960">
        <v>54055</v>
      </c>
      <c r="B960" t="s">
        <v>775</v>
      </c>
      <c r="C960" t="s">
        <v>781</v>
      </c>
      <c r="D960" s="1">
        <v>48.25</v>
      </c>
      <c r="E960" s="1">
        <v>57.9</v>
      </c>
      <c r="F960" s="2">
        <f>IF(ISERROR(VLOOKUP(A960,'Export-tarif-cov-oct-20'!$A:$D,4,0)),"",VLOOKUP(A960,'Export-tarif-cov-oct-20'!$A:$D,4,0))</f>
        <v>46.49</v>
      </c>
      <c r="G960" s="2">
        <f t="shared" si="29"/>
        <v>1.759999999999998</v>
      </c>
      <c r="H960" s="3">
        <f t="shared" si="30"/>
        <v>3.6476683937823794E-2</v>
      </c>
      <c r="I960" t="str">
        <f>IF(ISERROR(VLOOKUP(A960,Veille!$A:$J,6,0)),"",VLOOKUP(A960,Veille!$A:$J,6,0))</f>
        <v/>
      </c>
      <c r="J960" t="str">
        <f>IF(ISERROR(VLOOKUP(A960,Veille!$A:$J,7,0)),"",(VLOOKUP(A960,Veille!$A:$J,7,0)))</f>
        <v/>
      </c>
      <c r="K960" t="str">
        <f>IF(ISERROR(VLOOKUP(A960,Veille!$A:$J,9,0)),"",VLOOKUP(A960,Veille!$A:$J,9,0))</f>
        <v/>
      </c>
      <c r="L960" t="str">
        <f>IF(ISERROR(VLOOKUP(A960,Veille!$A:$J,10,0)),"",VLOOKUP(A960,Veille!$A:$J,10,0))</f>
        <v/>
      </c>
    </row>
    <row r="961" spans="1:12" x14ac:dyDescent="0.25">
      <c r="A961">
        <v>53943</v>
      </c>
      <c r="B961" t="s">
        <v>775</v>
      </c>
      <c r="C961" t="s">
        <v>1063</v>
      </c>
      <c r="D961" s="1">
        <v>18.649999999999999</v>
      </c>
      <c r="E961" s="1">
        <v>22.38</v>
      </c>
      <c r="F961" s="2">
        <f>IF(ISERROR(VLOOKUP(A961,'Export-tarif-cov-oct-20'!$A:$D,4,0)),"",VLOOKUP(A961,'Export-tarif-cov-oct-20'!$A:$D,4,0))</f>
        <v>14.92</v>
      </c>
      <c r="G961" s="2">
        <f t="shared" si="29"/>
        <v>3.7299999999999986</v>
      </c>
      <c r="H961" s="3">
        <f t="shared" si="30"/>
        <v>0.19999999999999996</v>
      </c>
      <c r="I961" t="str">
        <f>IF(ISERROR(VLOOKUP(A961,Veille!$A:$J,6,0)),"",VLOOKUP(A961,Veille!$A:$J,6,0))</f>
        <v/>
      </c>
      <c r="J961" t="str">
        <f>IF(ISERROR(VLOOKUP(A961,Veille!$A:$J,7,0)),"",(VLOOKUP(A961,Veille!$A:$J,7,0)))</f>
        <v/>
      </c>
      <c r="K961" t="str">
        <f>IF(ISERROR(VLOOKUP(A961,Veille!$A:$J,9,0)),"",VLOOKUP(A961,Veille!$A:$J,9,0))</f>
        <v/>
      </c>
      <c r="L961" t="str">
        <f>IF(ISERROR(VLOOKUP(A961,Veille!$A:$J,10,0)),"",VLOOKUP(A961,Veille!$A:$J,10,0))</f>
        <v/>
      </c>
    </row>
    <row r="962" spans="1:12" x14ac:dyDescent="0.25">
      <c r="A962">
        <v>53939</v>
      </c>
      <c r="B962" t="s">
        <v>775</v>
      </c>
      <c r="C962" t="s">
        <v>1064</v>
      </c>
      <c r="D962" s="1">
        <v>26.66</v>
      </c>
      <c r="E962" s="1">
        <v>31.99</v>
      </c>
      <c r="F962" s="2">
        <f>IF(ISERROR(VLOOKUP(A962,'Export-tarif-cov-oct-20'!$A:$D,4,0)),"",VLOOKUP(A962,'Export-tarif-cov-oct-20'!$A:$D,4,0))</f>
        <v>25.38</v>
      </c>
      <c r="G962" s="2">
        <f t="shared" si="29"/>
        <v>1.2800000000000011</v>
      </c>
      <c r="H962" s="3">
        <f t="shared" si="30"/>
        <v>4.8012003000750231E-2</v>
      </c>
      <c r="I962" t="str">
        <f>IF(ISERROR(VLOOKUP(A962,Veille!$A:$J,6,0)),"",VLOOKUP(A962,Veille!$A:$J,6,0))</f>
        <v/>
      </c>
      <c r="J962" t="str">
        <f>IF(ISERROR(VLOOKUP(A962,Veille!$A:$J,7,0)),"",(VLOOKUP(A962,Veille!$A:$J,7,0)))</f>
        <v/>
      </c>
      <c r="K962" t="str">
        <f>IF(ISERROR(VLOOKUP(A962,Veille!$A:$J,9,0)),"",VLOOKUP(A962,Veille!$A:$J,9,0))</f>
        <v/>
      </c>
      <c r="L962" t="str">
        <f>IF(ISERROR(VLOOKUP(A962,Veille!$A:$J,10,0)),"",VLOOKUP(A962,Veille!$A:$J,10,0))</f>
        <v/>
      </c>
    </row>
    <row r="963" spans="1:12" x14ac:dyDescent="0.25">
      <c r="A963">
        <v>53924</v>
      </c>
      <c r="B963" t="s">
        <v>775</v>
      </c>
      <c r="C963" t="s">
        <v>1065</v>
      </c>
      <c r="D963" s="1">
        <v>6.66</v>
      </c>
      <c r="E963" s="1">
        <v>8</v>
      </c>
      <c r="F963" s="2">
        <f>IF(ISERROR(VLOOKUP(A963,'Export-tarif-cov-oct-20'!$A:$D,4,0)),"",VLOOKUP(A963,'Export-tarif-cov-oct-20'!$A:$D,4,0))</f>
        <v>5.33</v>
      </c>
      <c r="G963" s="2">
        <f t="shared" ref="G963:G1026" si="31">IF(ISERROR(D963-F963),0,(D963-F963))</f>
        <v>1.33</v>
      </c>
      <c r="H963" s="3">
        <f t="shared" si="30"/>
        <v>0.1996996996996997</v>
      </c>
      <c r="I963" t="str">
        <f>IF(ISERROR(VLOOKUP(A963,Veille!$A:$J,6,0)),"",VLOOKUP(A963,Veille!$A:$J,6,0))</f>
        <v/>
      </c>
      <c r="J963" t="str">
        <f>IF(ISERROR(VLOOKUP(A963,Veille!$A:$J,7,0)),"",(VLOOKUP(A963,Veille!$A:$J,7,0)))</f>
        <v/>
      </c>
      <c r="K963" t="str">
        <f>IF(ISERROR(VLOOKUP(A963,Veille!$A:$J,9,0)),"",VLOOKUP(A963,Veille!$A:$J,9,0))</f>
        <v/>
      </c>
      <c r="L963" t="str">
        <f>IF(ISERROR(VLOOKUP(A963,Veille!$A:$J,10,0)),"",VLOOKUP(A963,Veille!$A:$J,10,0))</f>
        <v/>
      </c>
    </row>
    <row r="964" spans="1:12" x14ac:dyDescent="0.25">
      <c r="A964">
        <v>9722</v>
      </c>
      <c r="B964" t="s">
        <v>775</v>
      </c>
      <c r="C964" t="s">
        <v>782</v>
      </c>
      <c r="D964" s="1">
        <v>32.840000000000003</v>
      </c>
      <c r="E964" s="1">
        <v>39.409999999999997</v>
      </c>
      <c r="F964" s="2">
        <f>IF(ISERROR(VLOOKUP(A964,'Export-tarif-cov-oct-20'!$A:$D,4,0)),"",VLOOKUP(A964,'Export-tarif-cov-oct-20'!$A:$D,4,0))</f>
        <v>26.27</v>
      </c>
      <c r="G964" s="2">
        <f t="shared" si="31"/>
        <v>6.5700000000000038</v>
      </c>
      <c r="H964" s="3">
        <f t="shared" si="30"/>
        <v>0.20006090133982957</v>
      </c>
      <c r="I964" t="str">
        <f>IF(ISERROR(VLOOKUP(A964,Veille!$A:$J,6,0)),"",VLOOKUP(A964,Veille!$A:$J,6,0))</f>
        <v/>
      </c>
      <c r="J964" t="str">
        <f>IF(ISERROR(VLOOKUP(A964,Veille!$A:$J,7,0)),"",(VLOOKUP(A964,Veille!$A:$J,7,0)))</f>
        <v/>
      </c>
      <c r="K964" t="str">
        <f>IF(ISERROR(VLOOKUP(A964,Veille!$A:$J,9,0)),"",VLOOKUP(A964,Veille!$A:$J,9,0))</f>
        <v/>
      </c>
      <c r="L964" t="str">
        <f>IF(ISERROR(VLOOKUP(A964,Veille!$A:$J,10,0)),"",VLOOKUP(A964,Veille!$A:$J,10,0))</f>
        <v/>
      </c>
    </row>
    <row r="965" spans="1:12" x14ac:dyDescent="0.25">
      <c r="A965">
        <v>86160</v>
      </c>
      <c r="B965" t="s">
        <v>775</v>
      </c>
      <c r="C965" t="s">
        <v>783</v>
      </c>
      <c r="D965" s="1">
        <v>18.829999999999998</v>
      </c>
      <c r="E965" s="1">
        <v>22.59</v>
      </c>
      <c r="F965" s="2">
        <f>IF(ISERROR(VLOOKUP(A965,'Export-tarif-cov-oct-20'!$A:$D,4,0)),"",VLOOKUP(A965,'Export-tarif-cov-oct-20'!$A:$D,4,0))</f>
        <v>15.06</v>
      </c>
      <c r="G965" s="2">
        <f t="shared" si="31"/>
        <v>3.7699999999999978</v>
      </c>
      <c r="H965" s="3">
        <f t="shared" si="30"/>
        <v>0.20021242697822614</v>
      </c>
      <c r="I965" t="str">
        <f>IF(ISERROR(VLOOKUP(A965,Veille!$A:$J,6,0)),"",VLOOKUP(A965,Veille!$A:$J,6,0))</f>
        <v/>
      </c>
      <c r="J965" t="str">
        <f>IF(ISERROR(VLOOKUP(A965,Veille!$A:$J,7,0)),"",(VLOOKUP(A965,Veille!$A:$J,7,0)))</f>
        <v/>
      </c>
      <c r="K965" t="str">
        <f>IF(ISERROR(VLOOKUP(A965,Veille!$A:$J,9,0)),"",VLOOKUP(A965,Veille!$A:$J,9,0))</f>
        <v/>
      </c>
      <c r="L965" t="str">
        <f>IF(ISERROR(VLOOKUP(A965,Veille!$A:$J,10,0)),"",VLOOKUP(A965,Veille!$A:$J,10,0))</f>
        <v/>
      </c>
    </row>
    <row r="966" spans="1:12" x14ac:dyDescent="0.25">
      <c r="A966">
        <v>86303</v>
      </c>
      <c r="B966" t="s">
        <v>775</v>
      </c>
      <c r="C966" t="s">
        <v>784</v>
      </c>
      <c r="D966" s="1">
        <v>29.71</v>
      </c>
      <c r="E966" s="1">
        <v>35.659999999999997</v>
      </c>
      <c r="F966" s="2">
        <f>IF(ISERROR(VLOOKUP(A966,'Export-tarif-cov-oct-20'!$A:$D,4,0)),"",VLOOKUP(A966,'Export-tarif-cov-oct-20'!$A:$D,4,0))</f>
        <v>23.77</v>
      </c>
      <c r="G966" s="2">
        <f t="shared" si="31"/>
        <v>5.9400000000000013</v>
      </c>
      <c r="H966" s="3">
        <f t="shared" si="30"/>
        <v>0.19993268259845173</v>
      </c>
      <c r="I966" t="str">
        <f>IF(ISERROR(VLOOKUP(A966,Veille!$A:$J,6,0)),"",VLOOKUP(A966,Veille!$A:$J,6,0))</f>
        <v/>
      </c>
      <c r="J966" t="str">
        <f>IF(ISERROR(VLOOKUP(A966,Veille!$A:$J,7,0)),"",(VLOOKUP(A966,Veille!$A:$J,7,0)))</f>
        <v/>
      </c>
      <c r="K966" t="str">
        <f>IF(ISERROR(VLOOKUP(A966,Veille!$A:$J,9,0)),"",VLOOKUP(A966,Veille!$A:$J,9,0))</f>
        <v/>
      </c>
      <c r="L966" t="str">
        <f>IF(ISERROR(VLOOKUP(A966,Veille!$A:$J,10,0)),"",VLOOKUP(A966,Veille!$A:$J,10,0))</f>
        <v/>
      </c>
    </row>
    <row r="967" spans="1:12" x14ac:dyDescent="0.25">
      <c r="A967">
        <v>54112</v>
      </c>
      <c r="B967" t="s">
        <v>775</v>
      </c>
      <c r="C967" t="s">
        <v>785</v>
      </c>
      <c r="D967" s="1">
        <v>18.84</v>
      </c>
      <c r="E967" s="1">
        <v>22.61</v>
      </c>
      <c r="F967" s="2">
        <f>IF(ISERROR(VLOOKUP(A967,'Export-tarif-cov-oct-20'!$A:$D,4,0)),"",VLOOKUP(A967,'Export-tarif-cov-oct-20'!$A:$D,4,0))</f>
        <v>15.07</v>
      </c>
      <c r="G967" s="2">
        <f t="shared" si="31"/>
        <v>3.7699999999999996</v>
      </c>
      <c r="H967" s="3">
        <f t="shared" si="30"/>
        <v>0.20010615711252652</v>
      </c>
      <c r="I967" t="str">
        <f>IF(ISERROR(VLOOKUP(A967,Veille!$A:$J,6,0)),"",VLOOKUP(A967,Veille!$A:$J,6,0))</f>
        <v/>
      </c>
      <c r="J967" t="str">
        <f>IF(ISERROR(VLOOKUP(A967,Veille!$A:$J,7,0)),"",(VLOOKUP(A967,Veille!$A:$J,7,0)))</f>
        <v/>
      </c>
      <c r="K967" t="str">
        <f>IF(ISERROR(VLOOKUP(A967,Veille!$A:$J,9,0)),"",VLOOKUP(A967,Veille!$A:$J,9,0))</f>
        <v/>
      </c>
      <c r="L967" t="str">
        <f>IF(ISERROR(VLOOKUP(A967,Veille!$A:$J,10,0)),"",VLOOKUP(A967,Veille!$A:$J,10,0))</f>
        <v/>
      </c>
    </row>
    <row r="968" spans="1:12" x14ac:dyDescent="0.25">
      <c r="A968">
        <v>54127</v>
      </c>
      <c r="B968" t="s">
        <v>775</v>
      </c>
      <c r="C968" t="s">
        <v>786</v>
      </c>
      <c r="D968" s="1">
        <v>24.99</v>
      </c>
      <c r="E968" s="1">
        <v>29.99</v>
      </c>
      <c r="F968" s="2">
        <f>IF(ISERROR(VLOOKUP(A968,'Export-tarif-cov-oct-20'!$A:$D,4,0)),"",VLOOKUP(A968,'Export-tarif-cov-oct-20'!$A:$D,4,0))</f>
        <v>25.38</v>
      </c>
      <c r="G968" s="2">
        <f t="shared" si="31"/>
        <v>-0.39000000000000057</v>
      </c>
      <c r="H968" s="3">
        <f t="shared" si="30"/>
        <v>-1.5606242496998823E-2</v>
      </c>
      <c r="I968" t="str">
        <f>IF(ISERROR(VLOOKUP(A968,Veille!$A:$J,6,0)),"",VLOOKUP(A968,Veille!$A:$J,6,0))</f>
        <v/>
      </c>
      <c r="J968" t="str">
        <f>IF(ISERROR(VLOOKUP(A968,Veille!$A:$J,7,0)),"",(VLOOKUP(A968,Veille!$A:$J,7,0)))</f>
        <v/>
      </c>
      <c r="K968" t="str">
        <f>IF(ISERROR(VLOOKUP(A968,Veille!$A:$J,9,0)),"",VLOOKUP(A968,Veille!$A:$J,9,0))</f>
        <v/>
      </c>
      <c r="L968" t="str">
        <f>IF(ISERROR(VLOOKUP(A968,Veille!$A:$J,10,0)),"",VLOOKUP(A968,Veille!$A:$J,10,0))</f>
        <v/>
      </c>
    </row>
    <row r="969" spans="1:12" x14ac:dyDescent="0.25">
      <c r="A969">
        <v>54131</v>
      </c>
      <c r="B969" t="s">
        <v>775</v>
      </c>
      <c r="C969" t="s">
        <v>787</v>
      </c>
      <c r="D969" s="1">
        <v>6.78</v>
      </c>
      <c r="E969" s="1">
        <v>8.1300000000000008</v>
      </c>
      <c r="F969" s="2">
        <f>IF(ISERROR(VLOOKUP(A969,'Export-tarif-cov-oct-20'!$A:$D,4,0)),"",VLOOKUP(A969,'Export-tarif-cov-oct-20'!$A:$D,4,0))</f>
        <v>5.42</v>
      </c>
      <c r="G969" s="2">
        <f t="shared" si="31"/>
        <v>1.3600000000000003</v>
      </c>
      <c r="H969" s="3">
        <f t="shared" si="30"/>
        <v>0.20058997050147498</v>
      </c>
      <c r="I969" t="str">
        <f>IF(ISERROR(VLOOKUP(A969,Veille!$A:$J,6,0)),"",VLOOKUP(A969,Veille!$A:$J,6,0))</f>
        <v/>
      </c>
      <c r="J969" t="str">
        <f>IF(ISERROR(VLOOKUP(A969,Veille!$A:$J,7,0)),"",(VLOOKUP(A969,Veille!$A:$J,7,0)))</f>
        <v/>
      </c>
      <c r="K969" t="str">
        <f>IF(ISERROR(VLOOKUP(A969,Veille!$A:$J,9,0)),"",VLOOKUP(A969,Veille!$A:$J,9,0))</f>
        <v/>
      </c>
      <c r="L969" t="str">
        <f>IF(ISERROR(VLOOKUP(A969,Veille!$A:$J,10,0)),"",VLOOKUP(A969,Veille!$A:$J,10,0))</f>
        <v/>
      </c>
    </row>
    <row r="970" spans="1:12" x14ac:dyDescent="0.25">
      <c r="A970">
        <v>86322</v>
      </c>
      <c r="B970" t="s">
        <v>775</v>
      </c>
      <c r="C970" t="s">
        <v>788</v>
      </c>
      <c r="D970" s="1">
        <v>18.239999999999998</v>
      </c>
      <c r="E970" s="1">
        <v>21.89</v>
      </c>
      <c r="F970" s="2">
        <f>IF(ISERROR(VLOOKUP(A970,'Export-tarif-cov-oct-20'!$A:$D,4,0)),"",VLOOKUP(A970,'Export-tarif-cov-oct-20'!$A:$D,4,0))</f>
        <v>14.59</v>
      </c>
      <c r="G970" s="2">
        <f t="shared" si="31"/>
        <v>3.6499999999999986</v>
      </c>
      <c r="H970" s="3">
        <f t="shared" si="30"/>
        <v>0.20010964912280696</v>
      </c>
      <c r="I970" t="str">
        <f>IF(ISERROR(VLOOKUP(A970,Veille!$A:$J,6,0)),"",VLOOKUP(A970,Veille!$A:$J,6,0))</f>
        <v/>
      </c>
      <c r="J970" t="str">
        <f>IF(ISERROR(VLOOKUP(A970,Veille!$A:$J,7,0)),"",(VLOOKUP(A970,Veille!$A:$J,7,0)))</f>
        <v/>
      </c>
      <c r="K970" t="str">
        <f>IF(ISERROR(VLOOKUP(A970,Veille!$A:$J,9,0)),"",VLOOKUP(A970,Veille!$A:$J,9,0))</f>
        <v/>
      </c>
      <c r="L970" t="str">
        <f>IF(ISERROR(VLOOKUP(A970,Veille!$A:$J,10,0)),"",VLOOKUP(A970,Veille!$A:$J,10,0))</f>
        <v/>
      </c>
    </row>
    <row r="971" spans="1:12" x14ac:dyDescent="0.25">
      <c r="A971">
        <v>86337</v>
      </c>
      <c r="B971" t="s">
        <v>775</v>
      </c>
      <c r="C971" t="s">
        <v>789</v>
      </c>
      <c r="D971" s="1">
        <v>28.84</v>
      </c>
      <c r="E971" s="1">
        <v>34.61</v>
      </c>
      <c r="F971" s="2">
        <f>IF(ISERROR(VLOOKUP(A971,'Export-tarif-cov-oct-20'!$A:$D,4,0)),"",VLOOKUP(A971,'Export-tarif-cov-oct-20'!$A:$D,4,0))</f>
        <v>23.07</v>
      </c>
      <c r="G971" s="2">
        <f t="shared" si="31"/>
        <v>5.77</v>
      </c>
      <c r="H971" s="3">
        <f t="shared" si="30"/>
        <v>0.20006934812760055</v>
      </c>
      <c r="I971" t="str">
        <f>IF(ISERROR(VLOOKUP(A971,Veille!$A:$J,6,0)),"",VLOOKUP(A971,Veille!$A:$J,6,0))</f>
        <v/>
      </c>
      <c r="J971" t="str">
        <f>IF(ISERROR(VLOOKUP(A971,Veille!$A:$J,7,0)),"",(VLOOKUP(A971,Veille!$A:$J,7,0)))</f>
        <v/>
      </c>
      <c r="K971" t="str">
        <f>IF(ISERROR(VLOOKUP(A971,Veille!$A:$J,9,0)),"",VLOOKUP(A971,Veille!$A:$J,9,0))</f>
        <v/>
      </c>
      <c r="L971" t="str">
        <f>IF(ISERROR(VLOOKUP(A971,Veille!$A:$J,10,0)),"",VLOOKUP(A971,Veille!$A:$J,10,0))</f>
        <v/>
      </c>
    </row>
    <row r="972" spans="1:12" x14ac:dyDescent="0.25">
      <c r="A972">
        <v>53556</v>
      </c>
      <c r="B972" t="s">
        <v>775</v>
      </c>
      <c r="C972" t="s">
        <v>790</v>
      </c>
      <c r="D972" s="1">
        <v>16.68</v>
      </c>
      <c r="E972" s="1">
        <v>20.010000000000002</v>
      </c>
      <c r="F972" s="2">
        <f>IF(ISERROR(VLOOKUP(A972,'Export-tarif-cov-oct-20'!$A:$D,4,0)),"",VLOOKUP(A972,'Export-tarif-cov-oct-20'!$A:$D,4,0))</f>
        <v>13.34</v>
      </c>
      <c r="G972" s="2">
        <f t="shared" si="31"/>
        <v>3.34</v>
      </c>
      <c r="H972" s="3">
        <f t="shared" si="30"/>
        <v>0.20023980815347722</v>
      </c>
      <c r="I972" t="str">
        <f>IF(ISERROR(VLOOKUP(A972,Veille!$A:$J,6,0)),"",VLOOKUP(A972,Veille!$A:$J,6,0))</f>
        <v/>
      </c>
      <c r="J972" t="str">
        <f>IF(ISERROR(VLOOKUP(A972,Veille!$A:$J,7,0)),"",(VLOOKUP(A972,Veille!$A:$J,7,0)))</f>
        <v/>
      </c>
      <c r="K972" t="str">
        <f>IF(ISERROR(VLOOKUP(A972,Veille!$A:$J,9,0)),"",VLOOKUP(A972,Veille!$A:$J,9,0))</f>
        <v/>
      </c>
      <c r="L972" t="str">
        <f>IF(ISERROR(VLOOKUP(A972,Veille!$A:$J,10,0)),"",VLOOKUP(A972,Veille!$A:$J,10,0))</f>
        <v/>
      </c>
    </row>
    <row r="973" spans="1:12" x14ac:dyDescent="0.25">
      <c r="A973">
        <v>53522</v>
      </c>
      <c r="B973" t="s">
        <v>775</v>
      </c>
      <c r="C973" t="s">
        <v>791</v>
      </c>
      <c r="D973" s="1">
        <v>29.66</v>
      </c>
      <c r="E973" s="1">
        <v>35.6</v>
      </c>
      <c r="F973" s="2">
        <f>IF(ISERROR(VLOOKUP(A973,'Export-tarif-cov-oct-20'!$A:$D,4,0)),"",VLOOKUP(A973,'Export-tarif-cov-oct-20'!$A:$D,4,0))</f>
        <v>23.73</v>
      </c>
      <c r="G973" s="2">
        <f t="shared" si="31"/>
        <v>5.93</v>
      </c>
      <c r="H973" s="3">
        <f t="shared" si="30"/>
        <v>0.19993256911665541</v>
      </c>
      <c r="I973" t="str">
        <f>IF(ISERROR(VLOOKUP(A973,Veille!$A:$J,6,0)),"",VLOOKUP(A973,Veille!$A:$J,6,0))</f>
        <v/>
      </c>
      <c r="J973" t="str">
        <f>IF(ISERROR(VLOOKUP(A973,Veille!$A:$J,7,0)),"",(VLOOKUP(A973,Veille!$A:$J,7,0)))</f>
        <v/>
      </c>
      <c r="K973" t="str">
        <f>IF(ISERROR(VLOOKUP(A973,Veille!$A:$J,9,0)),"",VLOOKUP(A973,Veille!$A:$J,9,0))</f>
        <v/>
      </c>
      <c r="L973" t="str">
        <f>IF(ISERROR(VLOOKUP(A973,Veille!$A:$J,10,0)),"",VLOOKUP(A973,Veille!$A:$J,10,0))</f>
        <v/>
      </c>
    </row>
    <row r="974" spans="1:12" x14ac:dyDescent="0.25">
      <c r="A974">
        <v>53302</v>
      </c>
      <c r="B974" t="s">
        <v>775</v>
      </c>
      <c r="C974" t="s">
        <v>792</v>
      </c>
      <c r="D974" s="1">
        <v>46.58</v>
      </c>
      <c r="E974" s="1">
        <v>55.9</v>
      </c>
      <c r="F974" s="2">
        <f>IF(ISERROR(VLOOKUP(A974,'Export-tarif-cov-oct-20'!$A:$D,4,0)),"",VLOOKUP(A974,'Export-tarif-cov-oct-20'!$A:$D,4,0))</f>
        <v>47.12</v>
      </c>
      <c r="G974" s="2">
        <f t="shared" si="31"/>
        <v>-0.53999999999999915</v>
      </c>
      <c r="H974" s="3">
        <f t="shared" si="30"/>
        <v>-1.1592958351223683E-2</v>
      </c>
      <c r="I974" t="str">
        <f>IF(ISERROR(VLOOKUP(A974,Veille!$A:$J,6,0)),"",VLOOKUP(A974,Veille!$A:$J,6,0))</f>
        <v/>
      </c>
      <c r="J974" t="str">
        <f>IF(ISERROR(VLOOKUP(A974,Veille!$A:$J,7,0)),"",(VLOOKUP(A974,Veille!$A:$J,7,0)))</f>
        <v/>
      </c>
      <c r="K974" t="str">
        <f>IF(ISERROR(VLOOKUP(A974,Veille!$A:$J,9,0)),"",VLOOKUP(A974,Veille!$A:$J,9,0))</f>
        <v/>
      </c>
      <c r="L974" t="str">
        <f>IF(ISERROR(VLOOKUP(A974,Veille!$A:$J,10,0)),"",VLOOKUP(A974,Veille!$A:$J,10,0))</f>
        <v/>
      </c>
    </row>
    <row r="975" spans="1:12" x14ac:dyDescent="0.25">
      <c r="A975">
        <v>54146</v>
      </c>
      <c r="B975" t="s">
        <v>775</v>
      </c>
      <c r="C975" t="s">
        <v>793</v>
      </c>
      <c r="D975" s="1">
        <v>17.21</v>
      </c>
      <c r="E975" s="1">
        <v>20.66</v>
      </c>
      <c r="F975" s="2">
        <f>IF(ISERROR(VLOOKUP(A975,'Export-tarif-cov-oct-20'!$A:$D,4,0)),"",VLOOKUP(A975,'Export-tarif-cov-oct-20'!$A:$D,4,0))</f>
        <v>13.77</v>
      </c>
      <c r="G975" s="2">
        <f t="shared" si="31"/>
        <v>3.4400000000000013</v>
      </c>
      <c r="H975" s="3">
        <f t="shared" si="30"/>
        <v>0.19988378849506108</v>
      </c>
      <c r="I975" t="str">
        <f>IF(ISERROR(VLOOKUP(A975,Veille!$A:$J,6,0)),"",VLOOKUP(A975,Veille!$A:$J,6,0))</f>
        <v/>
      </c>
      <c r="J975" t="str">
        <f>IF(ISERROR(VLOOKUP(A975,Veille!$A:$J,7,0)),"",(VLOOKUP(A975,Veille!$A:$J,7,0)))</f>
        <v/>
      </c>
      <c r="K975" t="str">
        <f>IF(ISERROR(VLOOKUP(A975,Veille!$A:$J,9,0)),"",VLOOKUP(A975,Veille!$A:$J,9,0))</f>
        <v/>
      </c>
      <c r="L975" t="str">
        <f>IF(ISERROR(VLOOKUP(A975,Veille!$A:$J,10,0)),"",VLOOKUP(A975,Veille!$A:$J,10,0))</f>
        <v/>
      </c>
    </row>
    <row r="976" spans="1:12" x14ac:dyDescent="0.25">
      <c r="A976">
        <v>53910</v>
      </c>
      <c r="B976" t="s">
        <v>775</v>
      </c>
      <c r="C976" t="s">
        <v>794</v>
      </c>
      <c r="D976" s="1">
        <v>29.26</v>
      </c>
      <c r="E976" s="1">
        <v>35.119999999999997</v>
      </c>
      <c r="F976" s="2">
        <f>IF(ISERROR(VLOOKUP(A976,'Export-tarif-cov-oct-20'!$A:$D,4,0)),"",VLOOKUP(A976,'Export-tarif-cov-oct-20'!$A:$D,4,0))</f>
        <v>23.41</v>
      </c>
      <c r="G976" s="2">
        <f t="shared" si="31"/>
        <v>5.8500000000000014</v>
      </c>
      <c r="H976" s="3">
        <f t="shared" si="30"/>
        <v>0.19993164730006838</v>
      </c>
      <c r="I976" t="str">
        <f>IF(ISERROR(VLOOKUP(A976,Veille!$A:$J,6,0)),"",VLOOKUP(A976,Veille!$A:$J,6,0))</f>
        <v/>
      </c>
      <c r="J976" t="str">
        <f>IF(ISERROR(VLOOKUP(A976,Veille!$A:$J,7,0)),"",(VLOOKUP(A976,Veille!$A:$J,7,0)))</f>
        <v/>
      </c>
      <c r="K976" t="str">
        <f>IF(ISERROR(VLOOKUP(A976,Veille!$A:$J,9,0)),"",VLOOKUP(A976,Veille!$A:$J,9,0))</f>
        <v/>
      </c>
      <c r="L976" t="str">
        <f>IF(ISERROR(VLOOKUP(A976,Veille!$A:$J,10,0)),"",VLOOKUP(A976,Veille!$A:$J,10,0))</f>
        <v/>
      </c>
    </row>
    <row r="977" spans="1:12" x14ac:dyDescent="0.25">
      <c r="A977">
        <v>53981</v>
      </c>
      <c r="B977" t="s">
        <v>775</v>
      </c>
      <c r="C977" t="s">
        <v>795</v>
      </c>
      <c r="D977" s="1">
        <v>6.39</v>
      </c>
      <c r="E977" s="1">
        <v>7.67</v>
      </c>
      <c r="F977" s="2">
        <f>IF(ISERROR(VLOOKUP(A977,'Export-tarif-cov-oct-20'!$A:$D,4,0)),"",VLOOKUP(A977,'Export-tarif-cov-oct-20'!$A:$D,4,0))</f>
        <v>5.1100000000000003</v>
      </c>
      <c r="G977" s="2">
        <f t="shared" si="31"/>
        <v>1.2799999999999994</v>
      </c>
      <c r="H977" s="3">
        <f t="shared" si="30"/>
        <v>0.20031298904538333</v>
      </c>
      <c r="I977" t="str">
        <f>IF(ISERROR(VLOOKUP(A977,Veille!$A:$J,6,0)),"",VLOOKUP(A977,Veille!$A:$J,6,0))</f>
        <v/>
      </c>
      <c r="J977" t="str">
        <f>IF(ISERROR(VLOOKUP(A977,Veille!$A:$J,7,0)),"",(VLOOKUP(A977,Veille!$A:$J,7,0)))</f>
        <v/>
      </c>
      <c r="K977" t="str">
        <f>IF(ISERROR(VLOOKUP(A977,Veille!$A:$J,9,0)),"",VLOOKUP(A977,Veille!$A:$J,9,0))</f>
        <v/>
      </c>
      <c r="L977" t="str">
        <f>IF(ISERROR(VLOOKUP(A977,Veille!$A:$J,10,0)),"",VLOOKUP(A977,Veille!$A:$J,10,0))</f>
        <v/>
      </c>
    </row>
    <row r="978" spans="1:12" x14ac:dyDescent="0.25">
      <c r="A978">
        <v>53867</v>
      </c>
      <c r="B978" t="s">
        <v>775</v>
      </c>
      <c r="C978" t="s">
        <v>796</v>
      </c>
      <c r="D978" s="1">
        <v>49.92</v>
      </c>
      <c r="E978" s="1">
        <v>59.9</v>
      </c>
      <c r="F978" s="2">
        <f>IF(ISERROR(VLOOKUP(A978,'Export-tarif-cov-oct-20'!$A:$D,4,0)),"",VLOOKUP(A978,'Export-tarif-cov-oct-20'!$A:$D,4,0))</f>
        <v>48.08</v>
      </c>
      <c r="G978" s="2">
        <f t="shared" si="31"/>
        <v>1.8400000000000034</v>
      </c>
      <c r="H978" s="3">
        <f t="shared" si="30"/>
        <v>3.6858974358974429E-2</v>
      </c>
      <c r="I978" t="str">
        <f>IF(ISERROR(VLOOKUP(A978,Veille!$A:$J,6,0)),"",VLOOKUP(A978,Veille!$A:$J,6,0))</f>
        <v/>
      </c>
      <c r="J978" t="str">
        <f>IF(ISERROR(VLOOKUP(A978,Veille!$A:$J,7,0)),"",(VLOOKUP(A978,Veille!$A:$J,7,0)))</f>
        <v/>
      </c>
      <c r="K978" t="str">
        <f>IF(ISERROR(VLOOKUP(A978,Veille!$A:$J,9,0)),"",VLOOKUP(A978,Veille!$A:$J,9,0))</f>
        <v/>
      </c>
      <c r="L978" t="str">
        <f>IF(ISERROR(VLOOKUP(A978,Veille!$A:$J,10,0)),"",VLOOKUP(A978,Veille!$A:$J,10,0))</f>
        <v/>
      </c>
    </row>
    <row r="979" spans="1:12" x14ac:dyDescent="0.25">
      <c r="A979">
        <v>83342</v>
      </c>
      <c r="B979" t="s">
        <v>775</v>
      </c>
      <c r="C979" t="s">
        <v>797</v>
      </c>
      <c r="D979" s="1">
        <v>18.38</v>
      </c>
      <c r="E979" s="1">
        <v>22.05</v>
      </c>
      <c r="F979" s="2">
        <f>IF(ISERROR(VLOOKUP(A979,'Export-tarif-cov-oct-20'!$A:$D,4,0)),"",VLOOKUP(A979,'Export-tarif-cov-oct-20'!$A:$D,4,0))</f>
        <v>14.7</v>
      </c>
      <c r="G979" s="2">
        <f t="shared" si="31"/>
        <v>3.6799999999999997</v>
      </c>
      <c r="H979" s="3">
        <f t="shared" si="30"/>
        <v>0.2002176278563656</v>
      </c>
      <c r="I979" t="str">
        <f>IF(ISERROR(VLOOKUP(A979,Veille!$A:$J,6,0)),"",VLOOKUP(A979,Veille!$A:$J,6,0))</f>
        <v/>
      </c>
      <c r="J979" t="str">
        <f>IF(ISERROR(VLOOKUP(A979,Veille!$A:$J,7,0)),"",(VLOOKUP(A979,Veille!$A:$J,7,0)))</f>
        <v/>
      </c>
      <c r="K979" t="str">
        <f>IF(ISERROR(VLOOKUP(A979,Veille!$A:$J,9,0)),"",VLOOKUP(A979,Veille!$A:$J,9,0))</f>
        <v/>
      </c>
      <c r="L979" t="str">
        <f>IF(ISERROR(VLOOKUP(A979,Veille!$A:$J,10,0)),"",VLOOKUP(A979,Veille!$A:$J,10,0))</f>
        <v/>
      </c>
    </row>
    <row r="980" spans="1:12" x14ac:dyDescent="0.25">
      <c r="A980">
        <v>83414</v>
      </c>
      <c r="B980" t="s">
        <v>775</v>
      </c>
      <c r="C980" t="s">
        <v>798</v>
      </c>
      <c r="D980" s="1">
        <v>30.2</v>
      </c>
      <c r="E980" s="1">
        <v>36.24</v>
      </c>
      <c r="F980" s="2">
        <f>IF(ISERROR(VLOOKUP(A980,'Export-tarif-cov-oct-20'!$A:$D,4,0)),"",VLOOKUP(A980,'Export-tarif-cov-oct-20'!$A:$D,4,0))</f>
        <v>24.16</v>
      </c>
      <c r="G980" s="2">
        <f t="shared" si="31"/>
        <v>6.0399999999999991</v>
      </c>
      <c r="H980" s="3">
        <f t="shared" si="30"/>
        <v>0.19999999999999998</v>
      </c>
      <c r="I980" t="str">
        <f>IF(ISERROR(VLOOKUP(A980,Veille!$A:$J,6,0)),"",VLOOKUP(A980,Veille!$A:$J,6,0))</f>
        <v/>
      </c>
      <c r="J980" t="str">
        <f>IF(ISERROR(VLOOKUP(A980,Veille!$A:$J,7,0)),"",(VLOOKUP(A980,Veille!$A:$J,7,0)))</f>
        <v/>
      </c>
      <c r="K980" t="str">
        <f>IF(ISERROR(VLOOKUP(A980,Veille!$A:$J,9,0)),"",VLOOKUP(A980,Veille!$A:$J,9,0))</f>
        <v/>
      </c>
      <c r="L980" t="str">
        <f>IF(ISERROR(VLOOKUP(A980,Veille!$A:$J,10,0)),"",VLOOKUP(A980,Veille!$A:$J,10,0))</f>
        <v/>
      </c>
    </row>
    <row r="981" spans="1:12" x14ac:dyDescent="0.25">
      <c r="A981">
        <v>83251</v>
      </c>
      <c r="B981" t="s">
        <v>775</v>
      </c>
      <c r="C981" t="s">
        <v>799</v>
      </c>
      <c r="D981" s="1">
        <v>17.09</v>
      </c>
      <c r="E981" s="1">
        <v>20.51</v>
      </c>
      <c r="F981" s="2">
        <f>IF(ISERROR(VLOOKUP(A981,'Export-tarif-cov-oct-20'!$A:$D,4,0)),"",VLOOKUP(A981,'Export-tarif-cov-oct-20'!$A:$D,4,0))</f>
        <v>13.67</v>
      </c>
      <c r="G981" s="2">
        <f t="shared" si="31"/>
        <v>3.42</v>
      </c>
      <c r="H981" s="3">
        <f t="shared" si="30"/>
        <v>0.20011702750146285</v>
      </c>
      <c r="I981" t="str">
        <f>IF(ISERROR(VLOOKUP(A981,Veille!$A:$J,6,0)),"",VLOOKUP(A981,Veille!$A:$J,6,0))</f>
        <v/>
      </c>
      <c r="J981" t="str">
        <f>IF(ISERROR(VLOOKUP(A981,Veille!$A:$J,7,0)),"",(VLOOKUP(A981,Veille!$A:$J,7,0)))</f>
        <v/>
      </c>
      <c r="K981" t="str">
        <f>IF(ISERROR(VLOOKUP(A981,Veille!$A:$J,9,0)),"",VLOOKUP(A981,Veille!$A:$J,9,0))</f>
        <v/>
      </c>
      <c r="L981" t="str">
        <f>IF(ISERROR(VLOOKUP(A981,Veille!$A:$J,10,0)),"",VLOOKUP(A981,Veille!$A:$J,10,0))</f>
        <v/>
      </c>
    </row>
    <row r="982" spans="1:12" x14ac:dyDescent="0.25">
      <c r="A982">
        <v>83304</v>
      </c>
      <c r="B982" t="s">
        <v>775</v>
      </c>
      <c r="C982" t="s">
        <v>800</v>
      </c>
      <c r="D982" s="1">
        <v>29.14</v>
      </c>
      <c r="E982" s="1">
        <v>34.97</v>
      </c>
      <c r="F982" s="2">
        <f>IF(ISERROR(VLOOKUP(A982,'Export-tarif-cov-oct-20'!$A:$D,4,0)),"",VLOOKUP(A982,'Export-tarif-cov-oct-20'!$A:$D,4,0))</f>
        <v>23.31</v>
      </c>
      <c r="G982" s="2">
        <f t="shared" si="31"/>
        <v>5.8300000000000018</v>
      </c>
      <c r="H982" s="3">
        <f t="shared" si="30"/>
        <v>0.2000686341798216</v>
      </c>
      <c r="I982" t="str">
        <f>IF(ISERROR(VLOOKUP(A982,Veille!$A:$J,6,0)),"",VLOOKUP(A982,Veille!$A:$J,6,0))</f>
        <v/>
      </c>
      <c r="J982" t="str">
        <f>IF(ISERROR(VLOOKUP(A982,Veille!$A:$J,7,0)),"",(VLOOKUP(A982,Veille!$A:$J,7,0)))</f>
        <v/>
      </c>
      <c r="K982" t="str">
        <f>IF(ISERROR(VLOOKUP(A982,Veille!$A:$J,9,0)),"",VLOOKUP(A982,Veille!$A:$J,9,0))</f>
        <v/>
      </c>
      <c r="L982" t="str">
        <f>IF(ISERROR(VLOOKUP(A982,Veille!$A:$J,10,0)),"",VLOOKUP(A982,Veille!$A:$J,10,0))</f>
        <v/>
      </c>
    </row>
    <row r="983" spans="1:12" x14ac:dyDescent="0.25">
      <c r="A983">
        <v>83319</v>
      </c>
      <c r="B983" t="s">
        <v>775</v>
      </c>
      <c r="C983" t="s">
        <v>801</v>
      </c>
      <c r="D983" s="1">
        <v>54.92</v>
      </c>
      <c r="E983" s="1">
        <v>65.900000000000006</v>
      </c>
      <c r="F983" s="2">
        <f>IF(ISERROR(VLOOKUP(A983,'Export-tarif-cov-oct-20'!$A:$D,4,0)),"",VLOOKUP(A983,'Export-tarif-cov-oct-20'!$A:$D,4,0))</f>
        <v>49.85</v>
      </c>
      <c r="G983" s="2">
        <f t="shared" si="31"/>
        <v>5.07</v>
      </c>
      <c r="H983" s="3">
        <f t="shared" si="30"/>
        <v>9.2316096139839765E-2</v>
      </c>
      <c r="I983" t="str">
        <f>IF(ISERROR(VLOOKUP(A983,Veille!$A:$J,6,0)),"",VLOOKUP(A983,Veille!$A:$J,6,0))</f>
        <v/>
      </c>
      <c r="J983" t="str">
        <f>IF(ISERROR(VLOOKUP(A983,Veille!$A:$J,7,0)),"",(VLOOKUP(A983,Veille!$A:$J,7,0)))</f>
        <v/>
      </c>
      <c r="K983" t="str">
        <f>IF(ISERROR(VLOOKUP(A983,Veille!$A:$J,9,0)),"",VLOOKUP(A983,Veille!$A:$J,9,0))</f>
        <v/>
      </c>
      <c r="L983" t="str">
        <f>IF(ISERROR(VLOOKUP(A983,Veille!$A:$J,10,0)),"",VLOOKUP(A983,Veille!$A:$J,10,0))</f>
        <v/>
      </c>
    </row>
    <row r="984" spans="1:12" x14ac:dyDescent="0.25">
      <c r="A984">
        <v>83232</v>
      </c>
      <c r="B984" t="s">
        <v>775</v>
      </c>
      <c r="C984" t="s">
        <v>802</v>
      </c>
      <c r="D984" s="1">
        <v>18.2</v>
      </c>
      <c r="E984" s="1">
        <v>21.84</v>
      </c>
      <c r="F984" s="2">
        <f>IF(ISERROR(VLOOKUP(A984,'Export-tarif-cov-oct-20'!$A:$D,4,0)),"",VLOOKUP(A984,'Export-tarif-cov-oct-20'!$A:$D,4,0))</f>
        <v>14.56</v>
      </c>
      <c r="G984" s="2">
        <f t="shared" si="31"/>
        <v>3.6399999999999988</v>
      </c>
      <c r="H984" s="3">
        <f t="shared" si="30"/>
        <v>0.19999999999999993</v>
      </c>
      <c r="I984" t="str">
        <f>IF(ISERROR(VLOOKUP(A984,Veille!$A:$J,6,0)),"",VLOOKUP(A984,Veille!$A:$J,6,0))</f>
        <v/>
      </c>
      <c r="J984" t="str">
        <f>IF(ISERROR(VLOOKUP(A984,Veille!$A:$J,7,0)),"",(VLOOKUP(A984,Veille!$A:$J,7,0)))</f>
        <v/>
      </c>
      <c r="K984" t="str">
        <f>IF(ISERROR(VLOOKUP(A984,Veille!$A:$J,9,0)),"",VLOOKUP(A984,Veille!$A:$J,9,0))</f>
        <v/>
      </c>
      <c r="L984" t="str">
        <f>IF(ISERROR(VLOOKUP(A984,Veille!$A:$J,10,0)),"",VLOOKUP(A984,Veille!$A:$J,10,0))</f>
        <v/>
      </c>
    </row>
    <row r="985" spans="1:12" x14ac:dyDescent="0.25">
      <c r="A985">
        <v>83247</v>
      </c>
      <c r="B985" t="s">
        <v>775</v>
      </c>
      <c r="C985" t="s">
        <v>803</v>
      </c>
      <c r="D985" s="1">
        <v>30.95</v>
      </c>
      <c r="E985" s="1">
        <v>37.14</v>
      </c>
      <c r="F985" s="2">
        <f>IF(ISERROR(VLOOKUP(A985,'Export-tarif-cov-oct-20'!$A:$D,4,0)),"",VLOOKUP(A985,'Export-tarif-cov-oct-20'!$A:$D,4,0))</f>
        <v>24.76</v>
      </c>
      <c r="G985" s="2">
        <f t="shared" si="31"/>
        <v>6.1899999999999977</v>
      </c>
      <c r="H985" s="3">
        <f t="shared" si="30"/>
        <v>0.19999999999999993</v>
      </c>
      <c r="I985" t="str">
        <f>IF(ISERROR(VLOOKUP(A985,Veille!$A:$J,6,0)),"",VLOOKUP(A985,Veille!$A:$J,6,0))</f>
        <v/>
      </c>
      <c r="J985" t="str">
        <f>IF(ISERROR(VLOOKUP(A985,Veille!$A:$J,7,0)),"",(VLOOKUP(A985,Veille!$A:$J,7,0)))</f>
        <v/>
      </c>
      <c r="K985" t="str">
        <f>IF(ISERROR(VLOOKUP(A985,Veille!$A:$J,9,0)),"",VLOOKUP(A985,Veille!$A:$J,9,0))</f>
        <v/>
      </c>
      <c r="L985" t="str">
        <f>IF(ISERROR(VLOOKUP(A985,Veille!$A:$J,10,0)),"",VLOOKUP(A985,Veille!$A:$J,10,0))</f>
        <v/>
      </c>
    </row>
    <row r="986" spans="1:12" x14ac:dyDescent="0.25">
      <c r="A986">
        <v>83228</v>
      </c>
      <c r="B986" t="s">
        <v>775</v>
      </c>
      <c r="C986" t="s">
        <v>804</v>
      </c>
      <c r="D986" s="1">
        <v>18.510000000000002</v>
      </c>
      <c r="E986" s="1">
        <v>22.22</v>
      </c>
      <c r="F986" s="2">
        <f>IF(ISERROR(VLOOKUP(A986,'Export-tarif-cov-oct-20'!$A:$D,4,0)),"",VLOOKUP(A986,'Export-tarif-cov-oct-20'!$A:$D,4,0))</f>
        <v>14.81</v>
      </c>
      <c r="G986" s="2">
        <f t="shared" si="31"/>
        <v>3.7000000000000011</v>
      </c>
      <c r="H986" s="3">
        <f t="shared" si="30"/>
        <v>0.19989195029713672</v>
      </c>
      <c r="I986" t="str">
        <f>IF(ISERROR(VLOOKUP(A986,Veille!$A:$J,6,0)),"",VLOOKUP(A986,Veille!$A:$J,6,0))</f>
        <v/>
      </c>
      <c r="J986" t="str">
        <f>IF(ISERROR(VLOOKUP(A986,Veille!$A:$J,7,0)),"",(VLOOKUP(A986,Veille!$A:$J,7,0)))</f>
        <v/>
      </c>
      <c r="K986" t="str">
        <f>IF(ISERROR(VLOOKUP(A986,Veille!$A:$J,9,0)),"",VLOOKUP(A986,Veille!$A:$J,9,0))</f>
        <v/>
      </c>
      <c r="L986" t="str">
        <f>IF(ISERROR(VLOOKUP(A986,Veille!$A:$J,10,0)),"",VLOOKUP(A986,Veille!$A:$J,10,0))</f>
        <v/>
      </c>
    </row>
    <row r="987" spans="1:12" x14ac:dyDescent="0.25">
      <c r="A987">
        <v>83209</v>
      </c>
      <c r="B987" t="s">
        <v>775</v>
      </c>
      <c r="C987" t="s">
        <v>805</v>
      </c>
      <c r="D987" s="1">
        <v>30.83</v>
      </c>
      <c r="E987" s="1">
        <v>36.99</v>
      </c>
      <c r="F987" s="2">
        <f>IF(ISERROR(VLOOKUP(A987,'Export-tarif-cov-oct-20'!$A:$D,4,0)),"",VLOOKUP(A987,'Export-tarif-cov-oct-20'!$A:$D,4,0))</f>
        <v>24.66</v>
      </c>
      <c r="G987" s="2">
        <f t="shared" si="31"/>
        <v>6.1699999999999982</v>
      </c>
      <c r="H987" s="3">
        <f t="shared" si="30"/>
        <v>0.2001297437560817</v>
      </c>
      <c r="I987" t="str">
        <f>IF(ISERROR(VLOOKUP(A987,Veille!$A:$J,6,0)),"",VLOOKUP(A987,Veille!$A:$J,6,0))</f>
        <v/>
      </c>
      <c r="J987" t="str">
        <f>IF(ISERROR(VLOOKUP(A987,Veille!$A:$J,7,0)),"",(VLOOKUP(A987,Veille!$A:$J,7,0)))</f>
        <v/>
      </c>
      <c r="K987" t="str">
        <f>IF(ISERROR(VLOOKUP(A987,Veille!$A:$J,9,0)),"",VLOOKUP(A987,Veille!$A:$J,9,0))</f>
        <v/>
      </c>
      <c r="L987" t="str">
        <f>IF(ISERROR(VLOOKUP(A987,Veille!$A:$J,10,0)),"",VLOOKUP(A987,Veille!$A:$J,10,0))</f>
        <v/>
      </c>
    </row>
    <row r="988" spans="1:12" x14ac:dyDescent="0.25">
      <c r="A988">
        <v>83194</v>
      </c>
      <c r="B988" t="s">
        <v>775</v>
      </c>
      <c r="C988" t="s">
        <v>806</v>
      </c>
      <c r="D988" s="1">
        <v>52.42</v>
      </c>
      <c r="E988" s="1">
        <v>62.9</v>
      </c>
      <c r="F988" s="2">
        <f>IF(ISERROR(VLOOKUP(A988,'Export-tarif-cov-oct-20'!$A:$D,4,0)),"",VLOOKUP(A988,'Export-tarif-cov-oct-20'!$A:$D,4,0))</f>
        <v>49.26</v>
      </c>
      <c r="G988" s="2">
        <f t="shared" si="31"/>
        <v>3.1600000000000037</v>
      </c>
      <c r="H988" s="3">
        <f t="shared" si="30"/>
        <v>6.028233498664639E-2</v>
      </c>
      <c r="I988" t="str">
        <f>IF(ISERROR(VLOOKUP(A988,Veille!$A:$J,6,0)),"",VLOOKUP(A988,Veille!$A:$J,6,0))</f>
        <v/>
      </c>
      <c r="J988" t="str">
        <f>IF(ISERROR(VLOOKUP(A988,Veille!$A:$J,7,0)),"",(VLOOKUP(A988,Veille!$A:$J,7,0)))</f>
        <v/>
      </c>
      <c r="K988" t="str">
        <f>IF(ISERROR(VLOOKUP(A988,Veille!$A:$J,9,0)),"",VLOOKUP(A988,Veille!$A:$J,9,0))</f>
        <v/>
      </c>
      <c r="L988" t="str">
        <f>IF(ISERROR(VLOOKUP(A988,Veille!$A:$J,10,0)),"",VLOOKUP(A988,Veille!$A:$J,10,0))</f>
        <v/>
      </c>
    </row>
    <row r="989" spans="1:12" x14ac:dyDescent="0.25">
      <c r="A989">
        <v>83175</v>
      </c>
      <c r="B989" t="s">
        <v>775</v>
      </c>
      <c r="C989" t="s">
        <v>807</v>
      </c>
      <c r="D989" s="1">
        <v>18.510000000000002</v>
      </c>
      <c r="E989" s="1">
        <v>22.22</v>
      </c>
      <c r="F989" s="2">
        <f>IF(ISERROR(VLOOKUP(A989,'Export-tarif-cov-oct-20'!$A:$D,4,0)),"",VLOOKUP(A989,'Export-tarif-cov-oct-20'!$A:$D,4,0))</f>
        <v>14.81</v>
      </c>
      <c r="G989" s="2">
        <f t="shared" si="31"/>
        <v>3.7000000000000011</v>
      </c>
      <c r="H989" s="3">
        <f t="shared" si="30"/>
        <v>0.19989195029713672</v>
      </c>
      <c r="I989" t="str">
        <f>IF(ISERROR(VLOOKUP(A989,Veille!$A:$J,6,0)),"",VLOOKUP(A989,Veille!$A:$J,6,0))</f>
        <v/>
      </c>
      <c r="J989" t="str">
        <f>IF(ISERROR(VLOOKUP(A989,Veille!$A:$J,7,0)),"",(VLOOKUP(A989,Veille!$A:$J,7,0)))</f>
        <v/>
      </c>
      <c r="K989" t="str">
        <f>IF(ISERROR(VLOOKUP(A989,Veille!$A:$J,9,0)),"",VLOOKUP(A989,Veille!$A:$J,9,0))</f>
        <v/>
      </c>
      <c r="L989" t="str">
        <f>IF(ISERROR(VLOOKUP(A989,Veille!$A:$J,10,0)),"",VLOOKUP(A989,Veille!$A:$J,10,0))</f>
        <v/>
      </c>
    </row>
    <row r="990" spans="1:12" x14ac:dyDescent="0.25">
      <c r="A990">
        <v>83167</v>
      </c>
      <c r="B990" t="s">
        <v>775</v>
      </c>
      <c r="C990" t="s">
        <v>808</v>
      </c>
      <c r="D990" s="1">
        <v>30.83</v>
      </c>
      <c r="E990" s="1">
        <v>36.99</v>
      </c>
      <c r="F990" s="2">
        <f>IF(ISERROR(VLOOKUP(A990,'Export-tarif-cov-oct-20'!$A:$D,4,0)),"",VLOOKUP(A990,'Export-tarif-cov-oct-20'!$A:$D,4,0))</f>
        <v>24.66</v>
      </c>
      <c r="G990" s="2">
        <f t="shared" si="31"/>
        <v>6.1699999999999982</v>
      </c>
      <c r="H990" s="3">
        <f t="shared" si="30"/>
        <v>0.2001297437560817</v>
      </c>
      <c r="I990" t="str">
        <f>IF(ISERROR(VLOOKUP(A990,Veille!$A:$J,6,0)),"",VLOOKUP(A990,Veille!$A:$J,6,0))</f>
        <v/>
      </c>
      <c r="J990" t="str">
        <f>IF(ISERROR(VLOOKUP(A990,Veille!$A:$J,7,0)),"",(VLOOKUP(A990,Veille!$A:$J,7,0)))</f>
        <v/>
      </c>
      <c r="K990" t="str">
        <f>IF(ISERROR(VLOOKUP(A990,Veille!$A:$J,9,0)),"",VLOOKUP(A990,Veille!$A:$J,9,0))</f>
        <v/>
      </c>
      <c r="L990" t="str">
        <f>IF(ISERROR(VLOOKUP(A990,Veille!$A:$J,10,0)),"",VLOOKUP(A990,Veille!$A:$J,10,0))</f>
        <v/>
      </c>
    </row>
    <row r="991" spans="1:12" x14ac:dyDescent="0.25">
      <c r="A991">
        <v>83156</v>
      </c>
      <c r="B991" t="s">
        <v>775</v>
      </c>
      <c r="C991" t="s">
        <v>809</v>
      </c>
      <c r="D991" s="1">
        <v>49.08</v>
      </c>
      <c r="E991" s="1">
        <v>58.9</v>
      </c>
      <c r="F991" s="2">
        <f>IF(ISERROR(VLOOKUP(A991,'Export-tarif-cov-oct-20'!$A:$D,4,0)),"",VLOOKUP(A991,'Export-tarif-cov-oct-20'!$A:$D,4,0))</f>
        <v>49.73</v>
      </c>
      <c r="G991" s="2">
        <f t="shared" si="31"/>
        <v>-0.64999999999999858</v>
      </c>
      <c r="H991" s="3">
        <f t="shared" si="30"/>
        <v>-1.3243683781581063E-2</v>
      </c>
      <c r="I991" t="str">
        <f>IF(ISERROR(VLOOKUP(A991,Veille!$A:$J,6,0)),"",VLOOKUP(A991,Veille!$A:$J,6,0))</f>
        <v/>
      </c>
      <c r="J991" t="str">
        <f>IF(ISERROR(VLOOKUP(A991,Veille!$A:$J,7,0)),"",(VLOOKUP(A991,Veille!$A:$J,7,0)))</f>
        <v/>
      </c>
      <c r="K991" t="str">
        <f>IF(ISERROR(VLOOKUP(A991,Veille!$A:$J,9,0)),"",VLOOKUP(A991,Veille!$A:$J,9,0))</f>
        <v/>
      </c>
      <c r="L991" t="str">
        <f>IF(ISERROR(VLOOKUP(A991,Veille!$A:$J,10,0)),"",VLOOKUP(A991,Veille!$A:$J,10,0))</f>
        <v/>
      </c>
    </row>
    <row r="992" spans="1:12" x14ac:dyDescent="0.25">
      <c r="A992">
        <v>9720</v>
      </c>
      <c r="B992" t="s">
        <v>775</v>
      </c>
      <c r="C992" t="s">
        <v>810</v>
      </c>
      <c r="D992" s="1">
        <v>61.58</v>
      </c>
      <c r="E992" s="1">
        <v>73.900000000000006</v>
      </c>
      <c r="F992" s="2">
        <f>IF(ISERROR(VLOOKUP(A992,'Export-tarif-cov-oct-20'!$A:$D,4,0)),"",VLOOKUP(A992,'Export-tarif-cov-oct-20'!$A:$D,4,0))</f>
        <v>59.42</v>
      </c>
      <c r="G992" s="2">
        <f t="shared" si="31"/>
        <v>2.1599999999999966</v>
      </c>
      <c r="H992" s="3">
        <f t="shared" ref="H992:H1053" si="32">G992/D992</f>
        <v>3.5076323481649831E-2</v>
      </c>
      <c r="I992" t="str">
        <f>IF(ISERROR(VLOOKUP(A992,Veille!$A:$J,6,0)),"",VLOOKUP(A992,Veille!$A:$J,6,0))</f>
        <v/>
      </c>
      <c r="J992" t="str">
        <f>IF(ISERROR(VLOOKUP(A992,Veille!$A:$J,7,0)),"",(VLOOKUP(A992,Veille!$A:$J,7,0)))</f>
        <v/>
      </c>
      <c r="K992" t="str">
        <f>IF(ISERROR(VLOOKUP(A992,Veille!$A:$J,9,0)),"",VLOOKUP(A992,Veille!$A:$J,9,0))</f>
        <v/>
      </c>
      <c r="L992" t="str">
        <f>IF(ISERROR(VLOOKUP(A992,Veille!$A:$J,10,0)),"",VLOOKUP(A992,Veille!$A:$J,10,0))</f>
        <v/>
      </c>
    </row>
    <row r="993" spans="1:12" x14ac:dyDescent="0.25">
      <c r="A993">
        <v>9716</v>
      </c>
      <c r="B993" t="s">
        <v>775</v>
      </c>
      <c r="C993" t="s">
        <v>811</v>
      </c>
      <c r="D993" s="1">
        <v>31.44</v>
      </c>
      <c r="E993" s="1">
        <v>37.729999999999997</v>
      </c>
      <c r="F993" s="2">
        <f>IF(ISERROR(VLOOKUP(A993,'Export-tarif-cov-oct-20'!$A:$D,4,0)),"",VLOOKUP(A993,'Export-tarif-cov-oct-20'!$A:$D,4,0))</f>
        <v>25.15</v>
      </c>
      <c r="G993" s="2">
        <f t="shared" si="31"/>
        <v>6.2900000000000027</v>
      </c>
      <c r="H993" s="3">
        <f t="shared" si="32"/>
        <v>0.20006361323155225</v>
      </c>
      <c r="I993" t="str">
        <f>IF(ISERROR(VLOOKUP(A993,Veille!$A:$J,6,0)),"",VLOOKUP(A993,Veille!$A:$J,6,0))</f>
        <v/>
      </c>
      <c r="J993" t="str">
        <f>IF(ISERROR(VLOOKUP(A993,Veille!$A:$J,7,0)),"",(VLOOKUP(A993,Veille!$A:$J,7,0)))</f>
        <v/>
      </c>
      <c r="K993" t="str">
        <f>IF(ISERROR(VLOOKUP(A993,Veille!$A:$J,9,0)),"",VLOOKUP(A993,Veille!$A:$J,9,0))</f>
        <v/>
      </c>
      <c r="L993" t="str">
        <f>IF(ISERROR(VLOOKUP(A993,Veille!$A:$J,10,0)),"",VLOOKUP(A993,Veille!$A:$J,10,0))</f>
        <v/>
      </c>
    </row>
    <row r="994" spans="1:12" x14ac:dyDescent="0.25">
      <c r="A994">
        <v>9719</v>
      </c>
      <c r="B994" t="s">
        <v>775</v>
      </c>
      <c r="C994" t="s">
        <v>812</v>
      </c>
      <c r="D994" s="1">
        <v>46.58</v>
      </c>
      <c r="E994" s="1">
        <v>55.9</v>
      </c>
      <c r="F994" s="2">
        <f>IF(ISERROR(VLOOKUP(A994,'Export-tarif-cov-oct-20'!$A:$D,4,0)),"",VLOOKUP(A994,'Export-tarif-cov-oct-20'!$A:$D,4,0))</f>
        <v>43.38</v>
      </c>
      <c r="G994" s="2">
        <f t="shared" si="31"/>
        <v>3.1999999999999957</v>
      </c>
      <c r="H994" s="3">
        <f t="shared" si="32"/>
        <v>6.8699012451695921E-2</v>
      </c>
      <c r="I994" t="str">
        <f>IF(ISERROR(VLOOKUP(A994,Veille!$A:$J,6,0)),"",VLOOKUP(A994,Veille!$A:$J,6,0))</f>
        <v/>
      </c>
      <c r="J994" t="str">
        <f>IF(ISERROR(VLOOKUP(A994,Veille!$A:$J,7,0)),"",(VLOOKUP(A994,Veille!$A:$J,7,0)))</f>
        <v/>
      </c>
      <c r="K994" t="str">
        <f>IF(ISERROR(VLOOKUP(A994,Veille!$A:$J,9,0)),"",VLOOKUP(A994,Veille!$A:$J,9,0))</f>
        <v/>
      </c>
      <c r="L994" t="str">
        <f>IF(ISERROR(VLOOKUP(A994,Veille!$A:$J,10,0)),"",VLOOKUP(A994,Veille!$A:$J,10,0))</f>
        <v/>
      </c>
    </row>
    <row r="995" spans="1:12" x14ac:dyDescent="0.25">
      <c r="A995">
        <v>54165</v>
      </c>
      <c r="B995" t="s">
        <v>775</v>
      </c>
      <c r="C995" t="s">
        <v>813</v>
      </c>
      <c r="D995" s="1">
        <v>52.42</v>
      </c>
      <c r="E995" s="1">
        <v>62.9</v>
      </c>
      <c r="F995" s="2">
        <f>IF(ISERROR(VLOOKUP(A995,'Export-tarif-cov-oct-20'!$A:$D,4,0)),"",VLOOKUP(A995,'Export-tarif-cov-oct-20'!$A:$D,4,0))</f>
        <v>49.9</v>
      </c>
      <c r="G995" s="2">
        <f t="shared" si="31"/>
        <v>2.5200000000000031</v>
      </c>
      <c r="H995" s="3">
        <f t="shared" si="32"/>
        <v>4.8073254483021806E-2</v>
      </c>
      <c r="I995" t="str">
        <f>IF(ISERROR(VLOOKUP(A995,Veille!$A:$J,6,0)),"",VLOOKUP(A995,Veille!$A:$J,6,0))</f>
        <v/>
      </c>
      <c r="J995" t="str">
        <f>IF(ISERROR(VLOOKUP(A995,Veille!$A:$J,7,0)),"",(VLOOKUP(A995,Veille!$A:$J,7,0)))</f>
        <v/>
      </c>
      <c r="K995" t="str">
        <f>IF(ISERROR(VLOOKUP(A995,Veille!$A:$J,9,0)),"",VLOOKUP(A995,Veille!$A:$J,9,0))</f>
        <v/>
      </c>
      <c r="L995" t="str">
        <f>IF(ISERROR(VLOOKUP(A995,Veille!$A:$J,10,0)),"",VLOOKUP(A995,Veille!$A:$J,10,0))</f>
        <v/>
      </c>
    </row>
    <row r="996" spans="1:12" x14ac:dyDescent="0.25">
      <c r="A996">
        <v>53283</v>
      </c>
      <c r="B996" t="s">
        <v>775</v>
      </c>
      <c r="C996" t="s">
        <v>814</v>
      </c>
      <c r="D996" s="1">
        <v>44.08</v>
      </c>
      <c r="E996" s="1">
        <v>52.9</v>
      </c>
      <c r="F996" s="2">
        <f>IF(ISERROR(VLOOKUP(A996,'Export-tarif-cov-oct-20'!$A:$D,4,0)),"",VLOOKUP(A996,'Export-tarif-cov-oct-20'!$A:$D,4,0))</f>
        <v>41.39</v>
      </c>
      <c r="G996" s="2">
        <f t="shared" si="31"/>
        <v>2.6899999999999977</v>
      </c>
      <c r="H996" s="3">
        <f t="shared" si="32"/>
        <v>6.1025408348457301E-2</v>
      </c>
      <c r="I996" t="str">
        <f>IF(ISERROR(VLOOKUP(A996,Veille!$A:$J,6,0)),"",VLOOKUP(A996,Veille!$A:$J,6,0))</f>
        <v/>
      </c>
      <c r="J996" t="str">
        <f>IF(ISERROR(VLOOKUP(A996,Veille!$A:$J,7,0)),"",(VLOOKUP(A996,Veille!$A:$J,7,0)))</f>
        <v/>
      </c>
      <c r="K996" t="str">
        <f>IF(ISERROR(VLOOKUP(A996,Veille!$A:$J,9,0)),"",VLOOKUP(A996,Veille!$A:$J,9,0))</f>
        <v/>
      </c>
      <c r="L996" t="str">
        <f>IF(ISERROR(VLOOKUP(A996,Veille!$A:$J,10,0)),"",VLOOKUP(A996,Veille!$A:$J,10,0))</f>
        <v/>
      </c>
    </row>
    <row r="997" spans="1:12" x14ac:dyDescent="0.25">
      <c r="A997">
        <v>53742</v>
      </c>
      <c r="B997" t="s">
        <v>775</v>
      </c>
      <c r="C997" t="s">
        <v>815</v>
      </c>
      <c r="D997" s="1">
        <v>19.13</v>
      </c>
      <c r="E997" s="1">
        <v>22.95</v>
      </c>
      <c r="F997" s="2">
        <f>IF(ISERROR(VLOOKUP(A997,'Export-tarif-cov-oct-20'!$A:$D,4,0)),"",VLOOKUP(A997,'Export-tarif-cov-oct-20'!$A:$D,4,0))</f>
        <v>15.3</v>
      </c>
      <c r="G997" s="2">
        <f t="shared" si="31"/>
        <v>3.8299999999999983</v>
      </c>
      <c r="H997" s="3">
        <f t="shared" si="32"/>
        <v>0.20020909566126496</v>
      </c>
      <c r="I997" t="str">
        <f>IF(ISERROR(VLOOKUP(A997,Veille!$A:$J,6,0)),"",VLOOKUP(A997,Veille!$A:$J,6,0))</f>
        <v/>
      </c>
      <c r="J997" t="str">
        <f>IF(ISERROR(VLOOKUP(A997,Veille!$A:$J,7,0)),"",(VLOOKUP(A997,Veille!$A:$J,7,0)))</f>
        <v/>
      </c>
      <c r="K997" t="str">
        <f>IF(ISERROR(VLOOKUP(A997,Veille!$A:$J,9,0)),"",VLOOKUP(A997,Veille!$A:$J,9,0))</f>
        <v/>
      </c>
      <c r="L997" t="str">
        <f>IF(ISERROR(VLOOKUP(A997,Veille!$A:$J,10,0)),"",VLOOKUP(A997,Veille!$A:$J,10,0))</f>
        <v/>
      </c>
    </row>
    <row r="998" spans="1:12" x14ac:dyDescent="0.25">
      <c r="A998">
        <v>53245</v>
      </c>
      <c r="B998" t="s">
        <v>775</v>
      </c>
      <c r="C998" t="s">
        <v>816</v>
      </c>
      <c r="D998" s="1">
        <v>35.86</v>
      </c>
      <c r="E998" s="1">
        <v>43.04</v>
      </c>
      <c r="F998" s="2">
        <f>IF(ISERROR(VLOOKUP(A998,'Export-tarif-cov-oct-20'!$A:$D,4,0)),"",VLOOKUP(A998,'Export-tarif-cov-oct-20'!$A:$D,4,0))</f>
        <v>28.69</v>
      </c>
      <c r="G998" s="2">
        <f t="shared" si="31"/>
        <v>7.1699999999999982</v>
      </c>
      <c r="H998" s="3">
        <f t="shared" si="32"/>
        <v>0.19994422755158947</v>
      </c>
      <c r="I998" t="str">
        <f>IF(ISERROR(VLOOKUP(A998,Veille!$A:$J,6,0)),"",VLOOKUP(A998,Veille!$A:$J,6,0))</f>
        <v/>
      </c>
      <c r="J998" t="str">
        <f>IF(ISERROR(VLOOKUP(A998,Veille!$A:$J,7,0)),"",(VLOOKUP(A998,Veille!$A:$J,7,0)))</f>
        <v/>
      </c>
      <c r="K998" t="str">
        <f>IF(ISERROR(VLOOKUP(A998,Veille!$A:$J,9,0)),"",VLOOKUP(A998,Veille!$A:$J,9,0))</f>
        <v/>
      </c>
      <c r="L998" t="str">
        <f>IF(ISERROR(VLOOKUP(A998,Veille!$A:$J,10,0)),"",VLOOKUP(A998,Veille!$A:$J,10,0))</f>
        <v/>
      </c>
    </row>
    <row r="999" spans="1:12" x14ac:dyDescent="0.25">
      <c r="A999">
        <v>53848</v>
      </c>
      <c r="B999" t="s">
        <v>775</v>
      </c>
      <c r="C999" t="s">
        <v>817</v>
      </c>
      <c r="D999" s="1">
        <v>49.92</v>
      </c>
      <c r="E999" s="1">
        <v>59.9</v>
      </c>
      <c r="F999" s="2">
        <f>IF(ISERROR(VLOOKUP(A999,'Export-tarif-cov-oct-20'!$A:$D,4,0)),"",VLOOKUP(A999,'Export-tarif-cov-oct-20'!$A:$D,4,0))</f>
        <v>46.43</v>
      </c>
      <c r="G999" s="2">
        <f t="shared" si="31"/>
        <v>3.490000000000002</v>
      </c>
      <c r="H999" s="3">
        <f t="shared" si="32"/>
        <v>6.9911858974359017E-2</v>
      </c>
      <c r="I999" t="str">
        <f>IF(ISERROR(VLOOKUP(A999,Veille!$A:$J,6,0)),"",VLOOKUP(A999,Veille!$A:$J,6,0))</f>
        <v/>
      </c>
      <c r="J999" t="str">
        <f>IF(ISERROR(VLOOKUP(A999,Veille!$A:$J,7,0)),"",(VLOOKUP(A999,Veille!$A:$J,7,0)))</f>
        <v/>
      </c>
      <c r="K999" t="str">
        <f>IF(ISERROR(VLOOKUP(A999,Veille!$A:$J,9,0)),"",VLOOKUP(A999,Veille!$A:$J,9,0))</f>
        <v/>
      </c>
      <c r="L999" t="str">
        <f>IF(ISERROR(VLOOKUP(A999,Veille!$A:$J,10,0)),"",VLOOKUP(A999,Veille!$A:$J,10,0))</f>
        <v/>
      </c>
    </row>
    <row r="1000" spans="1:12" x14ac:dyDescent="0.25">
      <c r="A1000">
        <v>11089</v>
      </c>
      <c r="B1000" t="s">
        <v>775</v>
      </c>
      <c r="C1000" t="s">
        <v>818</v>
      </c>
      <c r="D1000" s="1">
        <v>62.42</v>
      </c>
      <c r="E1000" s="1">
        <v>74.900000000000006</v>
      </c>
      <c r="F1000" s="2">
        <f>IF(ISERROR(VLOOKUP(A1000,'Export-tarif-cov-oct-20'!$A:$D,4,0)),"",VLOOKUP(A1000,'Export-tarif-cov-oct-20'!$A:$D,4,0))</f>
        <v>56.91</v>
      </c>
      <c r="G1000" s="2">
        <f t="shared" si="31"/>
        <v>5.5100000000000051</v>
      </c>
      <c r="H1000" s="3">
        <f t="shared" si="32"/>
        <v>8.8272989426465956E-2</v>
      </c>
      <c r="I1000" t="str">
        <f>IF(ISERROR(VLOOKUP(A1000,Veille!$A:$J,6,0)),"",VLOOKUP(A1000,Veille!$A:$J,6,0))</f>
        <v/>
      </c>
      <c r="J1000" t="str">
        <f>IF(ISERROR(VLOOKUP(A1000,Veille!$A:$J,7,0)),"",(VLOOKUP(A1000,Veille!$A:$J,7,0)))</f>
        <v/>
      </c>
      <c r="K1000" t="str">
        <f>IF(ISERROR(VLOOKUP(A1000,Veille!$A:$J,9,0)),"",VLOOKUP(A1000,Veille!$A:$J,9,0))</f>
        <v/>
      </c>
      <c r="L1000" t="str">
        <f>IF(ISERROR(VLOOKUP(A1000,Veille!$A:$J,10,0)),"",VLOOKUP(A1000,Veille!$A:$J,10,0))</f>
        <v/>
      </c>
    </row>
    <row r="1001" spans="1:12" x14ac:dyDescent="0.25">
      <c r="A1001">
        <v>53886</v>
      </c>
      <c r="B1001" t="s">
        <v>775</v>
      </c>
      <c r="C1001" t="s">
        <v>819</v>
      </c>
      <c r="D1001" s="1">
        <v>21.76</v>
      </c>
      <c r="E1001" s="1">
        <v>26.12</v>
      </c>
      <c r="F1001" s="2">
        <f>IF(ISERROR(VLOOKUP(A1001,'Export-tarif-cov-oct-20'!$A:$D,4,0)),"",VLOOKUP(A1001,'Export-tarif-cov-oct-20'!$A:$D,4,0))</f>
        <v>17.41</v>
      </c>
      <c r="G1001" s="2">
        <f t="shared" si="31"/>
        <v>4.3500000000000014</v>
      </c>
      <c r="H1001" s="3">
        <f t="shared" si="32"/>
        <v>0.19990808823529416</v>
      </c>
      <c r="I1001" t="str">
        <f>IF(ISERROR(VLOOKUP(A1001,Veille!$A:$J,6,0)),"",VLOOKUP(A1001,Veille!$A:$J,6,0))</f>
        <v/>
      </c>
      <c r="J1001" t="str">
        <f>IF(ISERROR(VLOOKUP(A1001,Veille!$A:$J,7,0)),"",(VLOOKUP(A1001,Veille!$A:$J,7,0)))</f>
        <v/>
      </c>
      <c r="K1001" t="str">
        <f>IF(ISERROR(VLOOKUP(A1001,Veille!$A:$J,9,0)),"",VLOOKUP(A1001,Veille!$A:$J,9,0))</f>
        <v/>
      </c>
      <c r="L1001" t="str">
        <f>IF(ISERROR(VLOOKUP(A1001,Veille!$A:$J,10,0)),"",VLOOKUP(A1001,Veille!$A:$J,10,0))</f>
        <v/>
      </c>
    </row>
    <row r="1002" spans="1:12" x14ac:dyDescent="0.25">
      <c r="A1002">
        <v>53852</v>
      </c>
      <c r="B1002" t="s">
        <v>775</v>
      </c>
      <c r="C1002" t="s">
        <v>820</v>
      </c>
      <c r="D1002" s="1">
        <v>39.85</v>
      </c>
      <c r="E1002" s="1">
        <v>47.82</v>
      </c>
      <c r="F1002" s="2">
        <f>IF(ISERROR(VLOOKUP(A1002,'Export-tarif-cov-oct-20'!$A:$D,4,0)),"",VLOOKUP(A1002,'Export-tarif-cov-oct-20'!$A:$D,4,0))</f>
        <v>31.88</v>
      </c>
      <c r="G1002" s="2">
        <f t="shared" si="31"/>
        <v>7.9700000000000024</v>
      </c>
      <c r="H1002" s="3">
        <f t="shared" si="32"/>
        <v>0.20000000000000007</v>
      </c>
      <c r="I1002" t="str">
        <f>IF(ISERROR(VLOOKUP(A1002,Veille!$A:$J,6,0)),"",VLOOKUP(A1002,Veille!$A:$J,6,0))</f>
        <v/>
      </c>
      <c r="J1002" t="str">
        <f>IF(ISERROR(VLOOKUP(A1002,Veille!$A:$J,7,0)),"",(VLOOKUP(A1002,Veille!$A:$J,7,0)))</f>
        <v/>
      </c>
      <c r="K1002" t="str">
        <f>IF(ISERROR(VLOOKUP(A1002,Veille!$A:$J,9,0)),"",VLOOKUP(A1002,Veille!$A:$J,9,0))</f>
        <v/>
      </c>
      <c r="L1002" t="str">
        <f>IF(ISERROR(VLOOKUP(A1002,Veille!$A:$J,10,0)),"",VLOOKUP(A1002,Veille!$A:$J,10,0))</f>
        <v/>
      </c>
    </row>
    <row r="1003" spans="1:12" x14ac:dyDescent="0.25">
      <c r="A1003">
        <v>10364</v>
      </c>
      <c r="B1003" t="s">
        <v>775</v>
      </c>
      <c r="C1003" t="s">
        <v>821</v>
      </c>
      <c r="D1003" s="1">
        <v>57.09</v>
      </c>
      <c r="E1003" s="1">
        <v>68.510000000000005</v>
      </c>
      <c r="F1003" s="2">
        <f>IF(ISERROR(VLOOKUP(A1003,'Export-tarif-cov-oct-20'!$A:$D,4,0)),"",VLOOKUP(A1003,'Export-tarif-cov-oct-20'!$A:$D,4,0))</f>
        <v>45.67</v>
      </c>
      <c r="G1003" s="2">
        <f t="shared" si="31"/>
        <v>11.420000000000002</v>
      </c>
      <c r="H1003" s="3">
        <f t="shared" si="32"/>
        <v>0.20003503240497461</v>
      </c>
      <c r="I1003" t="str">
        <f>IF(ISERROR(VLOOKUP(A1003,Veille!$A:$J,6,0)),"",VLOOKUP(A1003,Veille!$A:$J,6,0))</f>
        <v/>
      </c>
      <c r="J1003" t="str">
        <f>IF(ISERROR(VLOOKUP(A1003,Veille!$A:$J,7,0)),"",(VLOOKUP(A1003,Veille!$A:$J,7,0)))</f>
        <v/>
      </c>
      <c r="K1003" t="str">
        <f>IF(ISERROR(VLOOKUP(A1003,Veille!$A:$J,9,0)),"",VLOOKUP(A1003,Veille!$A:$J,9,0))</f>
        <v/>
      </c>
      <c r="L1003" t="str">
        <f>IF(ISERROR(VLOOKUP(A1003,Veille!$A:$J,10,0)),"",VLOOKUP(A1003,Veille!$A:$J,10,0))</f>
        <v/>
      </c>
    </row>
    <row r="1004" spans="1:12" x14ac:dyDescent="0.25">
      <c r="A1004">
        <v>10363</v>
      </c>
      <c r="B1004" t="s">
        <v>775</v>
      </c>
      <c r="C1004" t="s">
        <v>822</v>
      </c>
      <c r="D1004" s="1">
        <v>21.68</v>
      </c>
      <c r="E1004" s="1">
        <v>26.01</v>
      </c>
      <c r="F1004" s="2">
        <f>IF(ISERROR(VLOOKUP(A1004,'Export-tarif-cov-oct-20'!$A:$D,4,0)),"",VLOOKUP(A1004,'Export-tarif-cov-oct-20'!$A:$D,4,0))</f>
        <v>17.34</v>
      </c>
      <c r="G1004" s="2">
        <f t="shared" si="31"/>
        <v>4.34</v>
      </c>
      <c r="H1004" s="3">
        <f t="shared" si="32"/>
        <v>0.20018450184501846</v>
      </c>
      <c r="I1004" t="str">
        <f>IF(ISERROR(VLOOKUP(A1004,Veille!$A:$J,6,0)),"",VLOOKUP(A1004,Veille!$A:$J,6,0))</f>
        <v/>
      </c>
      <c r="J1004" t="str">
        <f>IF(ISERROR(VLOOKUP(A1004,Veille!$A:$J,7,0)),"",(VLOOKUP(A1004,Veille!$A:$J,7,0)))</f>
        <v/>
      </c>
      <c r="K1004" t="str">
        <f>IF(ISERROR(VLOOKUP(A1004,Veille!$A:$J,9,0)),"",VLOOKUP(A1004,Veille!$A:$J,9,0))</f>
        <v/>
      </c>
      <c r="L1004" t="str">
        <f>IF(ISERROR(VLOOKUP(A1004,Veille!$A:$J,10,0)),"",VLOOKUP(A1004,Veille!$A:$J,10,0))</f>
        <v/>
      </c>
    </row>
    <row r="1005" spans="1:12" x14ac:dyDescent="0.25">
      <c r="A1005">
        <v>54060</v>
      </c>
      <c r="B1005" t="s">
        <v>775</v>
      </c>
      <c r="C1005" t="s">
        <v>823</v>
      </c>
      <c r="D1005" s="1">
        <v>36.58</v>
      </c>
      <c r="E1005" s="1">
        <v>43.9</v>
      </c>
      <c r="F1005" s="2">
        <f>IF(ISERROR(VLOOKUP(A1005,'Export-tarif-cov-oct-20'!$A:$D,4,0)),"",VLOOKUP(A1005,'Export-tarif-cov-oct-20'!$A:$D,4,0))</f>
        <v>35.4</v>
      </c>
      <c r="G1005" s="2">
        <f t="shared" si="31"/>
        <v>1.1799999999999997</v>
      </c>
      <c r="H1005" s="3">
        <f t="shared" si="32"/>
        <v>3.2258064516129024E-2</v>
      </c>
      <c r="I1005" t="str">
        <f>IF(ISERROR(VLOOKUP(A1005,Veille!$A:$J,6,0)),"",VLOOKUP(A1005,Veille!$A:$J,6,0))</f>
        <v/>
      </c>
      <c r="J1005" t="str">
        <f>IF(ISERROR(VLOOKUP(A1005,Veille!$A:$J,7,0)),"",(VLOOKUP(A1005,Veille!$A:$J,7,0)))</f>
        <v/>
      </c>
      <c r="K1005" t="str">
        <f>IF(ISERROR(VLOOKUP(A1005,Veille!$A:$J,9,0)),"",VLOOKUP(A1005,Veille!$A:$J,9,0))</f>
        <v/>
      </c>
      <c r="L1005" t="str">
        <f>IF(ISERROR(VLOOKUP(A1005,Veille!$A:$J,10,0)),"",VLOOKUP(A1005,Veille!$A:$J,10,0))</f>
        <v/>
      </c>
    </row>
    <row r="1006" spans="1:12" x14ac:dyDescent="0.25">
      <c r="A1006">
        <v>54108</v>
      </c>
      <c r="B1006" t="s">
        <v>775</v>
      </c>
      <c r="C1006" t="s">
        <v>824</v>
      </c>
      <c r="D1006" s="1">
        <v>14.24</v>
      </c>
      <c r="E1006" s="1">
        <v>17.09</v>
      </c>
      <c r="F1006" s="2">
        <f>IF(ISERROR(VLOOKUP(A1006,'Export-tarif-cov-oct-20'!$A:$D,4,0)),"",VLOOKUP(A1006,'Export-tarif-cov-oct-20'!$A:$D,4,0))</f>
        <v>11.39</v>
      </c>
      <c r="G1006" s="2">
        <f t="shared" si="31"/>
        <v>2.8499999999999996</v>
      </c>
      <c r="H1006" s="3">
        <f t="shared" si="32"/>
        <v>0.20014044943820222</v>
      </c>
      <c r="I1006" t="str">
        <f>IF(ISERROR(VLOOKUP(A1006,Veille!$A:$J,6,0)),"",VLOOKUP(A1006,Veille!$A:$J,6,0))</f>
        <v/>
      </c>
      <c r="J1006" t="str">
        <f>IF(ISERROR(VLOOKUP(A1006,Veille!$A:$J,7,0)),"",(VLOOKUP(A1006,Veille!$A:$J,7,0)))</f>
        <v/>
      </c>
      <c r="K1006" t="str">
        <f>IF(ISERROR(VLOOKUP(A1006,Veille!$A:$J,9,0)),"",VLOOKUP(A1006,Veille!$A:$J,9,0))</f>
        <v/>
      </c>
      <c r="L1006" t="str">
        <f>IF(ISERROR(VLOOKUP(A1006,Veille!$A:$J,10,0)),"",VLOOKUP(A1006,Veille!$A:$J,10,0))</f>
        <v/>
      </c>
    </row>
    <row r="1007" spans="1:12" x14ac:dyDescent="0.25">
      <c r="A1007">
        <v>54074</v>
      </c>
      <c r="B1007" t="s">
        <v>775</v>
      </c>
      <c r="C1007" t="s">
        <v>825</v>
      </c>
      <c r="D1007" s="1">
        <v>24.31</v>
      </c>
      <c r="E1007" s="1">
        <v>29.18</v>
      </c>
      <c r="F1007" s="2">
        <f>IF(ISERROR(VLOOKUP(A1007,'Export-tarif-cov-oct-20'!$A:$D,4,0)),"",VLOOKUP(A1007,'Export-tarif-cov-oct-20'!$A:$D,4,0))</f>
        <v>19.45</v>
      </c>
      <c r="G1007" s="2">
        <f t="shared" si="31"/>
        <v>4.8599999999999994</v>
      </c>
      <c r="H1007" s="3">
        <f t="shared" si="32"/>
        <v>0.19991772932949403</v>
      </c>
      <c r="I1007" t="str">
        <f>IF(ISERROR(VLOOKUP(A1007,Veille!$A:$J,6,0)),"",VLOOKUP(A1007,Veille!$A:$J,6,0))</f>
        <v/>
      </c>
      <c r="J1007" t="str">
        <f>IF(ISERROR(VLOOKUP(A1007,Veille!$A:$J,7,0)),"",(VLOOKUP(A1007,Veille!$A:$J,7,0)))</f>
        <v/>
      </c>
      <c r="K1007" t="str">
        <f>IF(ISERROR(VLOOKUP(A1007,Veille!$A:$J,9,0)),"",VLOOKUP(A1007,Veille!$A:$J,9,0))</f>
        <v/>
      </c>
      <c r="L1007" t="str">
        <f>IF(ISERROR(VLOOKUP(A1007,Veille!$A:$J,10,0)),"",VLOOKUP(A1007,Veille!$A:$J,10,0))</f>
        <v/>
      </c>
    </row>
    <row r="1008" spans="1:12" x14ac:dyDescent="0.25">
      <c r="A1008">
        <v>10359</v>
      </c>
      <c r="B1008" t="s">
        <v>775</v>
      </c>
      <c r="C1008" t="s">
        <v>826</v>
      </c>
      <c r="D1008" s="1">
        <v>53.23</v>
      </c>
      <c r="E1008" s="1">
        <v>63.87</v>
      </c>
      <c r="F1008" s="2">
        <f>IF(ISERROR(VLOOKUP(A1008,'Export-tarif-cov-oct-20'!$A:$D,4,0)),"",VLOOKUP(A1008,'Export-tarif-cov-oct-20'!$A:$D,4,0))</f>
        <v>42.58</v>
      </c>
      <c r="G1008" s="2">
        <f t="shared" si="31"/>
        <v>10.649999999999999</v>
      </c>
      <c r="H1008" s="3">
        <f t="shared" si="32"/>
        <v>0.2000751455945895</v>
      </c>
      <c r="I1008" t="str">
        <f>IF(ISERROR(VLOOKUP(A1008,Veille!$A:$J,6,0)),"",VLOOKUP(A1008,Veille!$A:$J,6,0))</f>
        <v/>
      </c>
      <c r="J1008" t="str">
        <f>IF(ISERROR(VLOOKUP(A1008,Veille!$A:$J,7,0)),"",(VLOOKUP(A1008,Veille!$A:$J,7,0)))</f>
        <v/>
      </c>
      <c r="K1008" t="str">
        <f>IF(ISERROR(VLOOKUP(A1008,Veille!$A:$J,9,0)),"",VLOOKUP(A1008,Veille!$A:$J,9,0))</f>
        <v/>
      </c>
      <c r="L1008" t="str">
        <f>IF(ISERROR(VLOOKUP(A1008,Veille!$A:$J,10,0)),"",VLOOKUP(A1008,Veille!$A:$J,10,0))</f>
        <v/>
      </c>
    </row>
    <row r="1009" spans="1:12" x14ac:dyDescent="0.25">
      <c r="A1009">
        <v>10360</v>
      </c>
      <c r="B1009" t="s">
        <v>775</v>
      </c>
      <c r="C1009" t="s">
        <v>827</v>
      </c>
      <c r="D1009" s="1">
        <v>20.34</v>
      </c>
      <c r="E1009" s="1">
        <v>24.41</v>
      </c>
      <c r="F1009" s="2">
        <f>IF(ISERROR(VLOOKUP(A1009,'Export-tarif-cov-oct-20'!$A:$D,4,0)),"",VLOOKUP(A1009,'Export-tarif-cov-oct-20'!$A:$D,4,0))</f>
        <v>16.27</v>
      </c>
      <c r="G1009" s="2">
        <f t="shared" si="31"/>
        <v>4.07</v>
      </c>
      <c r="H1009" s="3">
        <f t="shared" si="32"/>
        <v>0.2000983284169125</v>
      </c>
      <c r="I1009" t="str">
        <f>IF(ISERROR(VLOOKUP(A1009,Veille!$A:$J,6,0)),"",VLOOKUP(A1009,Veille!$A:$J,6,0))</f>
        <v/>
      </c>
      <c r="J1009" t="str">
        <f>IF(ISERROR(VLOOKUP(A1009,Veille!$A:$J,7,0)),"",(VLOOKUP(A1009,Veille!$A:$J,7,0)))</f>
        <v/>
      </c>
      <c r="K1009" t="str">
        <f>IF(ISERROR(VLOOKUP(A1009,Veille!$A:$J,9,0)),"",VLOOKUP(A1009,Veille!$A:$J,9,0))</f>
        <v/>
      </c>
      <c r="L1009" t="str">
        <f>IF(ISERROR(VLOOKUP(A1009,Veille!$A:$J,10,0)),"",VLOOKUP(A1009,Veille!$A:$J,10,0))</f>
        <v/>
      </c>
    </row>
    <row r="1010" spans="1:12" x14ac:dyDescent="0.25">
      <c r="A1010">
        <v>53580</v>
      </c>
      <c r="B1010" t="s">
        <v>775</v>
      </c>
      <c r="C1010" t="s">
        <v>828</v>
      </c>
      <c r="D1010" s="1">
        <v>41.23</v>
      </c>
      <c r="E1010" s="1">
        <v>49.47</v>
      </c>
      <c r="F1010" s="2">
        <f>IF(ISERROR(VLOOKUP(A1010,'Export-tarif-cov-oct-20'!$A:$D,4,0)),"",VLOOKUP(A1010,'Export-tarif-cov-oct-20'!$A:$D,4,0))</f>
        <v>32.979999999999997</v>
      </c>
      <c r="G1010" s="2">
        <f t="shared" si="31"/>
        <v>8.25</v>
      </c>
      <c r="H1010" s="3">
        <f t="shared" si="32"/>
        <v>0.20009701673538688</v>
      </c>
      <c r="I1010" t="str">
        <f>IF(ISERROR(VLOOKUP(A1010,Veille!$A:$J,6,0)),"",VLOOKUP(A1010,Veille!$A:$J,6,0))</f>
        <v/>
      </c>
      <c r="J1010" t="str">
        <f>IF(ISERROR(VLOOKUP(A1010,Veille!$A:$J,7,0)),"",(VLOOKUP(A1010,Veille!$A:$J,7,0)))</f>
        <v/>
      </c>
      <c r="K1010" t="str">
        <f>IF(ISERROR(VLOOKUP(A1010,Veille!$A:$J,9,0)),"",VLOOKUP(A1010,Veille!$A:$J,9,0))</f>
        <v/>
      </c>
      <c r="L1010" t="str">
        <f>IF(ISERROR(VLOOKUP(A1010,Veille!$A:$J,10,0)),"",VLOOKUP(A1010,Veille!$A:$J,10,0))</f>
        <v/>
      </c>
    </row>
    <row r="1011" spans="1:12" x14ac:dyDescent="0.25">
      <c r="A1011">
        <v>53833</v>
      </c>
      <c r="B1011" t="s">
        <v>775</v>
      </c>
      <c r="C1011" t="s">
        <v>829</v>
      </c>
      <c r="D1011" s="1">
        <v>12.33</v>
      </c>
      <c r="E1011" s="1">
        <v>14.79</v>
      </c>
      <c r="F1011" s="2">
        <f>IF(ISERROR(VLOOKUP(A1011,'Export-tarif-cov-oct-20'!$A:$D,4,0)),"",VLOOKUP(A1011,'Export-tarif-cov-oct-20'!$A:$D,4,0))</f>
        <v>9.86</v>
      </c>
      <c r="G1011" s="2">
        <f t="shared" si="31"/>
        <v>2.4700000000000006</v>
      </c>
      <c r="H1011" s="3">
        <f t="shared" si="32"/>
        <v>0.20032441200324416</v>
      </c>
      <c r="I1011" t="str">
        <f>IF(ISERROR(VLOOKUP(A1011,Veille!$A:$J,6,0)),"",VLOOKUP(A1011,Veille!$A:$J,6,0))</f>
        <v/>
      </c>
      <c r="J1011" t="str">
        <f>IF(ISERROR(VLOOKUP(A1011,Veille!$A:$J,7,0)),"",(VLOOKUP(A1011,Veille!$A:$J,7,0)))</f>
        <v/>
      </c>
      <c r="K1011" t="str">
        <f>IF(ISERROR(VLOOKUP(A1011,Veille!$A:$J,9,0)),"",VLOOKUP(A1011,Veille!$A:$J,9,0))</f>
        <v/>
      </c>
      <c r="L1011" t="str">
        <f>IF(ISERROR(VLOOKUP(A1011,Veille!$A:$J,10,0)),"",VLOOKUP(A1011,Veille!$A:$J,10,0))</f>
        <v/>
      </c>
    </row>
    <row r="1012" spans="1:12" x14ac:dyDescent="0.25">
      <c r="A1012">
        <v>53829</v>
      </c>
      <c r="B1012" t="s">
        <v>775</v>
      </c>
      <c r="C1012" t="s">
        <v>830</v>
      </c>
      <c r="D1012" s="1">
        <v>22.53</v>
      </c>
      <c r="E1012" s="1">
        <v>27.03</v>
      </c>
      <c r="F1012" s="2">
        <f>IF(ISERROR(VLOOKUP(A1012,'Export-tarif-cov-oct-20'!$A:$D,4,0)),"",VLOOKUP(A1012,'Export-tarif-cov-oct-20'!$A:$D,4,0))</f>
        <v>18.02</v>
      </c>
      <c r="G1012" s="2">
        <f t="shared" si="31"/>
        <v>4.5100000000000016</v>
      </c>
      <c r="H1012" s="3">
        <f t="shared" si="32"/>
        <v>0.20017754105636934</v>
      </c>
      <c r="I1012" t="str">
        <f>IF(ISERROR(VLOOKUP(A1012,Veille!$A:$J,6,0)),"",VLOOKUP(A1012,Veille!$A:$J,6,0))</f>
        <v/>
      </c>
      <c r="J1012" t="str">
        <f>IF(ISERROR(VLOOKUP(A1012,Veille!$A:$J,7,0)),"",(VLOOKUP(A1012,Veille!$A:$J,7,0)))</f>
        <v/>
      </c>
      <c r="K1012" t="str">
        <f>IF(ISERROR(VLOOKUP(A1012,Veille!$A:$J,9,0)),"",VLOOKUP(A1012,Veille!$A:$J,9,0))</f>
        <v/>
      </c>
      <c r="L1012" t="str">
        <f>IF(ISERROR(VLOOKUP(A1012,Veille!$A:$J,10,0)),"",VLOOKUP(A1012,Veille!$A:$J,10,0))</f>
        <v/>
      </c>
    </row>
    <row r="1013" spans="1:12" x14ac:dyDescent="0.25">
      <c r="A1013">
        <v>54720</v>
      </c>
      <c r="B1013" t="s">
        <v>775</v>
      </c>
      <c r="C1013" t="s">
        <v>831</v>
      </c>
      <c r="D1013" s="1">
        <v>49.92</v>
      </c>
      <c r="E1013" s="1">
        <v>59.9</v>
      </c>
      <c r="F1013" s="2">
        <f>IF(ISERROR(VLOOKUP(A1013,'Export-tarif-cov-oct-20'!$A:$D,4,0)),"",VLOOKUP(A1013,'Export-tarif-cov-oct-20'!$A:$D,4,0))</f>
        <v>47.53</v>
      </c>
      <c r="G1013" s="2">
        <f t="shared" si="31"/>
        <v>2.3900000000000006</v>
      </c>
      <c r="H1013" s="3">
        <f t="shared" si="32"/>
        <v>4.7876602564102574E-2</v>
      </c>
      <c r="I1013" t="str">
        <f>IF(ISERROR(VLOOKUP(A1013,Veille!$A:$J,6,0)),"",VLOOKUP(A1013,Veille!$A:$J,6,0))</f>
        <v/>
      </c>
      <c r="J1013" t="str">
        <f>IF(ISERROR(VLOOKUP(A1013,Veille!$A:$J,7,0)),"",(VLOOKUP(A1013,Veille!$A:$J,7,0)))</f>
        <v/>
      </c>
      <c r="K1013" t="str">
        <f>IF(ISERROR(VLOOKUP(A1013,Veille!$A:$J,9,0)),"",VLOOKUP(A1013,Veille!$A:$J,9,0))</f>
        <v/>
      </c>
      <c r="L1013" t="str">
        <f>IF(ISERROR(VLOOKUP(A1013,Veille!$A:$J,10,0)),"",VLOOKUP(A1013,Veille!$A:$J,10,0))</f>
        <v/>
      </c>
    </row>
    <row r="1014" spans="1:12" x14ac:dyDescent="0.25">
      <c r="A1014">
        <v>53609</v>
      </c>
      <c r="B1014" t="s">
        <v>775</v>
      </c>
      <c r="C1014" t="s">
        <v>832</v>
      </c>
      <c r="D1014" s="1">
        <v>23.94</v>
      </c>
      <c r="E1014" s="1">
        <v>28.73</v>
      </c>
      <c r="F1014" s="2">
        <f>IF(ISERROR(VLOOKUP(A1014,'Export-tarif-cov-oct-20'!$A:$D,4,0)),"",VLOOKUP(A1014,'Export-tarif-cov-oct-20'!$A:$D,4,0))</f>
        <v>19.149999999999999</v>
      </c>
      <c r="G1014" s="2">
        <f t="shared" si="31"/>
        <v>4.7900000000000027</v>
      </c>
      <c r="H1014" s="3">
        <f t="shared" si="32"/>
        <v>0.20008354218880545</v>
      </c>
      <c r="I1014" t="str">
        <f>IF(ISERROR(VLOOKUP(A1014,Veille!$A:$J,6,0)),"",VLOOKUP(A1014,Veille!$A:$J,6,0))</f>
        <v/>
      </c>
      <c r="J1014" t="str">
        <f>IF(ISERROR(VLOOKUP(A1014,Veille!$A:$J,7,0)),"",(VLOOKUP(A1014,Veille!$A:$J,7,0)))</f>
        <v/>
      </c>
      <c r="K1014" t="str">
        <f>IF(ISERROR(VLOOKUP(A1014,Veille!$A:$J,9,0)),"",VLOOKUP(A1014,Veille!$A:$J,9,0))</f>
        <v/>
      </c>
      <c r="L1014" t="str">
        <f>IF(ISERROR(VLOOKUP(A1014,Veille!$A:$J,10,0)),"",VLOOKUP(A1014,Veille!$A:$J,10,0))</f>
        <v/>
      </c>
    </row>
    <row r="1015" spans="1:12" x14ac:dyDescent="0.25">
      <c r="A1015">
        <v>53628</v>
      </c>
      <c r="B1015" t="s">
        <v>775</v>
      </c>
      <c r="C1015" t="s">
        <v>833</v>
      </c>
      <c r="D1015" s="1">
        <v>41.56</v>
      </c>
      <c r="E1015" s="1">
        <v>49.88</v>
      </c>
      <c r="F1015" s="2">
        <f>IF(ISERROR(VLOOKUP(A1015,'Export-tarif-cov-oct-20'!$A:$D,4,0)),"",VLOOKUP(A1015,'Export-tarif-cov-oct-20'!$A:$D,4,0))</f>
        <v>33.25</v>
      </c>
      <c r="G1015" s="2">
        <f t="shared" si="31"/>
        <v>8.3100000000000023</v>
      </c>
      <c r="H1015" s="3">
        <f t="shared" si="32"/>
        <v>0.19995187680461987</v>
      </c>
      <c r="I1015" t="str">
        <f>IF(ISERROR(VLOOKUP(A1015,Veille!$A:$J,6,0)),"",VLOOKUP(A1015,Veille!$A:$J,6,0))</f>
        <v/>
      </c>
      <c r="J1015" t="str">
        <f>IF(ISERROR(VLOOKUP(A1015,Veille!$A:$J,7,0)),"",(VLOOKUP(A1015,Veille!$A:$J,7,0)))</f>
        <v/>
      </c>
      <c r="K1015" t="str">
        <f>IF(ISERROR(VLOOKUP(A1015,Veille!$A:$J,9,0)),"",VLOOKUP(A1015,Veille!$A:$J,9,0))</f>
        <v/>
      </c>
      <c r="L1015" t="str">
        <f>IF(ISERROR(VLOOKUP(A1015,Veille!$A:$J,10,0)),"",VLOOKUP(A1015,Veille!$A:$J,10,0))</f>
        <v/>
      </c>
    </row>
    <row r="1016" spans="1:12" x14ac:dyDescent="0.25">
      <c r="A1016">
        <v>53787</v>
      </c>
      <c r="B1016" t="s">
        <v>775</v>
      </c>
      <c r="C1016" t="s">
        <v>834</v>
      </c>
      <c r="D1016" s="1">
        <v>24.28</v>
      </c>
      <c r="E1016" s="1">
        <v>29.13</v>
      </c>
      <c r="F1016" s="2">
        <f>IF(ISERROR(VLOOKUP(A1016,'Export-tarif-cov-oct-20'!$A:$D,4,0)),"",VLOOKUP(A1016,'Export-tarif-cov-oct-20'!$A:$D,4,0))</f>
        <v>19.420000000000002</v>
      </c>
      <c r="G1016" s="2">
        <f t="shared" si="31"/>
        <v>4.8599999999999994</v>
      </c>
      <c r="H1016" s="3">
        <f t="shared" si="32"/>
        <v>0.20016474464579898</v>
      </c>
      <c r="I1016" t="str">
        <f>IF(ISERROR(VLOOKUP(A1016,Veille!$A:$J,6,0)),"",VLOOKUP(A1016,Veille!$A:$J,6,0))</f>
        <v/>
      </c>
      <c r="J1016" t="str">
        <f>IF(ISERROR(VLOOKUP(A1016,Veille!$A:$J,7,0)),"",(VLOOKUP(A1016,Veille!$A:$J,7,0)))</f>
        <v/>
      </c>
      <c r="K1016" t="str">
        <f>IF(ISERROR(VLOOKUP(A1016,Veille!$A:$J,9,0)),"",VLOOKUP(A1016,Veille!$A:$J,9,0))</f>
        <v/>
      </c>
      <c r="L1016" t="str">
        <f>IF(ISERROR(VLOOKUP(A1016,Veille!$A:$J,10,0)),"",VLOOKUP(A1016,Veille!$A:$J,10,0))</f>
        <v/>
      </c>
    </row>
    <row r="1017" spans="1:12" x14ac:dyDescent="0.25">
      <c r="A1017">
        <v>53871</v>
      </c>
      <c r="B1017" t="s">
        <v>775</v>
      </c>
      <c r="C1017" t="s">
        <v>835</v>
      </c>
      <c r="D1017" s="1">
        <v>14.34</v>
      </c>
      <c r="E1017" s="1">
        <v>17.21</v>
      </c>
      <c r="F1017" s="2">
        <f>IF(ISERROR(VLOOKUP(A1017,'Export-tarif-cov-oct-20'!$A:$D,4,0)),"",VLOOKUP(A1017,'Export-tarif-cov-oct-20'!$A:$D,4,0))</f>
        <v>11.47</v>
      </c>
      <c r="G1017" s="2">
        <f t="shared" si="31"/>
        <v>2.8699999999999992</v>
      </c>
      <c r="H1017" s="3">
        <f t="shared" si="32"/>
        <v>0.20013947001394694</v>
      </c>
      <c r="I1017" t="str">
        <f>IF(ISERROR(VLOOKUP(A1017,Veille!$A:$J,6,0)),"",VLOOKUP(A1017,Veille!$A:$J,6,0))</f>
        <v/>
      </c>
      <c r="J1017" t="str">
        <f>IF(ISERROR(VLOOKUP(A1017,Veille!$A:$J,7,0)),"",(VLOOKUP(A1017,Veille!$A:$J,7,0)))</f>
        <v/>
      </c>
      <c r="K1017" t="str">
        <f>IF(ISERROR(VLOOKUP(A1017,Veille!$A:$J,9,0)),"",VLOOKUP(A1017,Veille!$A:$J,9,0))</f>
        <v/>
      </c>
      <c r="L1017" t="str">
        <f>IF(ISERROR(VLOOKUP(A1017,Veille!$A:$J,10,0)),"",VLOOKUP(A1017,Veille!$A:$J,10,0))</f>
        <v/>
      </c>
    </row>
    <row r="1018" spans="1:12" x14ac:dyDescent="0.25">
      <c r="A1018">
        <v>83467</v>
      </c>
      <c r="B1018" t="s">
        <v>775</v>
      </c>
      <c r="C1018" t="s">
        <v>836</v>
      </c>
      <c r="D1018" s="1">
        <v>55.83</v>
      </c>
      <c r="E1018" s="1">
        <v>66.989999999999995</v>
      </c>
      <c r="F1018" s="2">
        <f>IF(ISERROR(VLOOKUP(A1018,'Export-tarif-cov-oct-20'!$A:$D,4,0)),"",VLOOKUP(A1018,'Export-tarif-cov-oct-20'!$A:$D,4,0))</f>
        <v>55.09</v>
      </c>
      <c r="G1018" s="2">
        <f t="shared" si="31"/>
        <v>0.73999999999999488</v>
      </c>
      <c r="H1018" s="3">
        <f t="shared" si="32"/>
        <v>1.3254522658069047E-2</v>
      </c>
      <c r="I1018" t="str">
        <f>IF(ISERROR(VLOOKUP(A1018,Veille!$A:$J,6,0)),"",VLOOKUP(A1018,Veille!$A:$J,6,0))</f>
        <v/>
      </c>
      <c r="J1018" t="str">
        <f>IF(ISERROR(VLOOKUP(A1018,Veille!$A:$J,7,0)),"",(VLOOKUP(A1018,Veille!$A:$J,7,0)))</f>
        <v/>
      </c>
      <c r="K1018" t="str">
        <f>IF(ISERROR(VLOOKUP(A1018,Veille!$A:$J,9,0)),"",VLOOKUP(A1018,Veille!$A:$J,9,0))</f>
        <v/>
      </c>
      <c r="L1018" t="str">
        <f>IF(ISERROR(VLOOKUP(A1018,Veille!$A:$J,10,0)),"",VLOOKUP(A1018,Veille!$A:$J,10,0))</f>
        <v/>
      </c>
    </row>
    <row r="1019" spans="1:12" x14ac:dyDescent="0.25">
      <c r="A1019">
        <v>83497</v>
      </c>
      <c r="B1019" t="s">
        <v>775</v>
      </c>
      <c r="C1019" t="s">
        <v>837</v>
      </c>
      <c r="D1019" s="1">
        <v>27.14</v>
      </c>
      <c r="E1019" s="1">
        <v>32.57</v>
      </c>
      <c r="F1019" s="2">
        <f>IF(ISERROR(VLOOKUP(A1019,'Export-tarif-cov-oct-20'!$A:$D,4,0)),"",VLOOKUP(A1019,'Export-tarif-cov-oct-20'!$A:$D,4,0))</f>
        <v>21.71</v>
      </c>
      <c r="G1019" s="2">
        <f t="shared" si="31"/>
        <v>5.43</v>
      </c>
      <c r="H1019" s="3">
        <f t="shared" si="32"/>
        <v>0.20007369196757552</v>
      </c>
      <c r="I1019" t="str">
        <f>IF(ISERROR(VLOOKUP(A1019,Veille!$A:$J,6,0)),"",VLOOKUP(A1019,Veille!$A:$J,6,0))</f>
        <v/>
      </c>
      <c r="J1019" t="str">
        <f>IF(ISERROR(VLOOKUP(A1019,Veille!$A:$J,7,0)),"",(VLOOKUP(A1019,Veille!$A:$J,7,0)))</f>
        <v/>
      </c>
      <c r="K1019" t="str">
        <f>IF(ISERROR(VLOOKUP(A1019,Veille!$A:$J,9,0)),"",VLOOKUP(A1019,Veille!$A:$J,9,0))</f>
        <v/>
      </c>
      <c r="L1019" t="str">
        <f>IF(ISERROR(VLOOKUP(A1019,Veille!$A:$J,10,0)),"",VLOOKUP(A1019,Veille!$A:$J,10,0))</f>
        <v/>
      </c>
    </row>
    <row r="1020" spans="1:12" x14ac:dyDescent="0.25">
      <c r="A1020">
        <v>83471</v>
      </c>
      <c r="B1020" t="s">
        <v>775</v>
      </c>
      <c r="C1020" t="s">
        <v>838</v>
      </c>
      <c r="D1020" s="1">
        <v>44.08</v>
      </c>
      <c r="E1020" s="1">
        <v>52.9</v>
      </c>
      <c r="F1020" s="2">
        <f>IF(ISERROR(VLOOKUP(A1020,'Export-tarif-cov-oct-20'!$A:$D,4,0)),"",VLOOKUP(A1020,'Export-tarif-cov-oct-20'!$A:$D,4,0))</f>
        <v>42.16</v>
      </c>
      <c r="G1020" s="2">
        <f t="shared" si="31"/>
        <v>1.9200000000000017</v>
      </c>
      <c r="H1020" s="3">
        <f t="shared" si="32"/>
        <v>4.3557168784029078E-2</v>
      </c>
      <c r="I1020" t="str">
        <f>IF(ISERROR(VLOOKUP(A1020,Veille!$A:$J,6,0)),"",VLOOKUP(A1020,Veille!$A:$J,6,0))</f>
        <v/>
      </c>
      <c r="J1020" t="str">
        <f>IF(ISERROR(VLOOKUP(A1020,Veille!$A:$J,7,0)),"",(VLOOKUP(A1020,Veille!$A:$J,7,0)))</f>
        <v/>
      </c>
      <c r="K1020" t="str">
        <f>IF(ISERROR(VLOOKUP(A1020,Veille!$A:$J,9,0)),"",VLOOKUP(A1020,Veille!$A:$J,9,0))</f>
        <v/>
      </c>
      <c r="L1020" t="str">
        <f>IF(ISERROR(VLOOKUP(A1020,Veille!$A:$J,10,0)),"",VLOOKUP(A1020,Veille!$A:$J,10,0))</f>
        <v/>
      </c>
    </row>
    <row r="1021" spans="1:12" x14ac:dyDescent="0.25">
      <c r="A1021">
        <v>86007</v>
      </c>
      <c r="B1021" t="s">
        <v>775</v>
      </c>
      <c r="C1021" t="s">
        <v>839</v>
      </c>
      <c r="D1021" s="1">
        <v>58.29</v>
      </c>
      <c r="E1021" s="1">
        <v>69.95</v>
      </c>
      <c r="F1021" s="2">
        <f>IF(ISERROR(VLOOKUP(A1021,'Export-tarif-cov-oct-20'!$A:$D,4,0)),"",VLOOKUP(A1021,'Export-tarif-cov-oct-20'!$A:$D,4,0))</f>
        <v>56.44</v>
      </c>
      <c r="G1021" s="2">
        <f t="shared" si="31"/>
        <v>1.8500000000000014</v>
      </c>
      <c r="H1021" s="3">
        <f t="shared" si="32"/>
        <v>3.1737862412077565E-2</v>
      </c>
      <c r="I1021" t="str">
        <f>IF(ISERROR(VLOOKUP(A1021,Veille!$A:$J,6,0)),"",VLOOKUP(A1021,Veille!$A:$J,6,0))</f>
        <v/>
      </c>
      <c r="J1021" t="str">
        <f>IF(ISERROR(VLOOKUP(A1021,Veille!$A:$J,7,0)),"",(VLOOKUP(A1021,Veille!$A:$J,7,0)))</f>
        <v/>
      </c>
      <c r="K1021" t="str">
        <f>IF(ISERROR(VLOOKUP(A1021,Veille!$A:$J,9,0)),"",VLOOKUP(A1021,Veille!$A:$J,9,0))</f>
        <v/>
      </c>
      <c r="L1021" t="str">
        <f>IF(ISERROR(VLOOKUP(A1021,Veille!$A:$J,10,0)),"",VLOOKUP(A1021,Veille!$A:$J,10,0))</f>
        <v/>
      </c>
    </row>
    <row r="1022" spans="1:12" x14ac:dyDescent="0.25">
      <c r="A1022">
        <v>85952</v>
      </c>
      <c r="B1022" t="s">
        <v>775</v>
      </c>
      <c r="C1022" t="s">
        <v>840</v>
      </c>
      <c r="D1022" s="1">
        <v>29.1</v>
      </c>
      <c r="E1022" s="1">
        <v>34.92</v>
      </c>
      <c r="F1022" s="2">
        <f>IF(ISERROR(VLOOKUP(A1022,'Export-tarif-cov-oct-20'!$A:$D,4,0)),"",VLOOKUP(A1022,'Export-tarif-cov-oct-20'!$A:$D,4,0))</f>
        <v>23.28</v>
      </c>
      <c r="G1022" s="2">
        <f t="shared" si="31"/>
        <v>5.82</v>
      </c>
      <c r="H1022" s="3">
        <f t="shared" si="32"/>
        <v>0.2</v>
      </c>
      <c r="I1022" t="str">
        <f>IF(ISERROR(VLOOKUP(A1022,Veille!$A:$J,6,0)),"",VLOOKUP(A1022,Veille!$A:$J,6,0))</f>
        <v/>
      </c>
      <c r="J1022" t="str">
        <f>IF(ISERROR(VLOOKUP(A1022,Veille!$A:$J,7,0)),"",(VLOOKUP(A1022,Veille!$A:$J,7,0)))</f>
        <v/>
      </c>
      <c r="K1022" t="str">
        <f>IF(ISERROR(VLOOKUP(A1022,Veille!$A:$J,9,0)),"",VLOOKUP(A1022,Veille!$A:$J,9,0))</f>
        <v/>
      </c>
      <c r="L1022" t="str">
        <f>IF(ISERROR(VLOOKUP(A1022,Veille!$A:$J,10,0)),"",VLOOKUP(A1022,Veille!$A:$J,10,0))</f>
        <v/>
      </c>
    </row>
    <row r="1023" spans="1:12" x14ac:dyDescent="0.25">
      <c r="A1023">
        <v>86050</v>
      </c>
      <c r="B1023" t="s">
        <v>775</v>
      </c>
      <c r="C1023" t="s">
        <v>841</v>
      </c>
      <c r="D1023" s="1">
        <v>50.16</v>
      </c>
      <c r="E1023" s="1">
        <v>60.2</v>
      </c>
      <c r="F1023" s="2">
        <f>IF(ISERROR(VLOOKUP(A1023,'Export-tarif-cov-oct-20'!$A:$D,4,0)),"",VLOOKUP(A1023,'Export-tarif-cov-oct-20'!$A:$D,4,0))</f>
        <v>40.130000000000003</v>
      </c>
      <c r="G1023" s="2">
        <f t="shared" si="31"/>
        <v>10.029999999999994</v>
      </c>
      <c r="H1023" s="3">
        <f t="shared" si="32"/>
        <v>0.19996012759170642</v>
      </c>
      <c r="I1023" t="str">
        <f>IF(ISERROR(VLOOKUP(A1023,Veille!$A:$J,6,0)),"",VLOOKUP(A1023,Veille!$A:$J,6,0))</f>
        <v/>
      </c>
      <c r="J1023" t="str">
        <f>IF(ISERROR(VLOOKUP(A1023,Veille!$A:$J,7,0)),"",(VLOOKUP(A1023,Veille!$A:$J,7,0)))</f>
        <v/>
      </c>
      <c r="K1023" t="str">
        <f>IF(ISERROR(VLOOKUP(A1023,Veille!$A:$J,9,0)),"",VLOOKUP(A1023,Veille!$A:$J,9,0))</f>
        <v/>
      </c>
      <c r="L1023" t="str">
        <f>IF(ISERROR(VLOOKUP(A1023,Veille!$A:$J,10,0)),"",VLOOKUP(A1023,Veille!$A:$J,10,0))</f>
        <v/>
      </c>
    </row>
    <row r="1024" spans="1:12" x14ac:dyDescent="0.25">
      <c r="A1024">
        <v>83452</v>
      </c>
      <c r="B1024" t="s">
        <v>775</v>
      </c>
      <c r="C1024" t="s">
        <v>842</v>
      </c>
      <c r="D1024" s="1">
        <v>56.58</v>
      </c>
      <c r="E1024" s="1">
        <v>67.900000000000006</v>
      </c>
      <c r="F1024" s="2">
        <f>IF(ISERROR(VLOOKUP(A1024,'Export-tarif-cov-oct-20'!$A:$D,4,0)),"",VLOOKUP(A1024,'Export-tarif-cov-oct-20'!$A:$D,4,0))</f>
        <v>56.58</v>
      </c>
      <c r="G1024" s="2">
        <f t="shared" si="31"/>
        <v>0</v>
      </c>
      <c r="H1024" s="3">
        <f t="shared" si="32"/>
        <v>0</v>
      </c>
      <c r="I1024" t="str">
        <f>IF(ISERROR(VLOOKUP(A1024,Veille!$A:$J,6,0)),"",VLOOKUP(A1024,Veille!$A:$J,6,0))</f>
        <v/>
      </c>
      <c r="J1024" t="str">
        <f>IF(ISERROR(VLOOKUP(A1024,Veille!$A:$J,7,0)),"",(VLOOKUP(A1024,Veille!$A:$J,7,0)))</f>
        <v/>
      </c>
      <c r="K1024" t="str">
        <f>IF(ISERROR(VLOOKUP(A1024,Veille!$A:$J,9,0)),"",VLOOKUP(A1024,Veille!$A:$J,9,0))</f>
        <v/>
      </c>
      <c r="L1024" t="str">
        <f>IF(ISERROR(VLOOKUP(A1024,Veille!$A:$J,10,0)),"",VLOOKUP(A1024,Veille!$A:$J,10,0))</f>
        <v/>
      </c>
    </row>
    <row r="1025" spans="1:12" x14ac:dyDescent="0.25">
      <c r="A1025">
        <v>83448</v>
      </c>
      <c r="B1025" t="s">
        <v>775</v>
      </c>
      <c r="C1025" t="s">
        <v>843</v>
      </c>
      <c r="D1025" s="1">
        <v>25.88</v>
      </c>
      <c r="E1025" s="1">
        <v>31.05</v>
      </c>
      <c r="F1025" s="2">
        <f>IF(ISERROR(VLOOKUP(A1025,'Export-tarif-cov-oct-20'!$A:$D,4,0)),"",VLOOKUP(A1025,'Export-tarif-cov-oct-20'!$A:$D,4,0))</f>
        <v>20.7</v>
      </c>
      <c r="G1025" s="2">
        <f t="shared" si="31"/>
        <v>5.18</v>
      </c>
      <c r="H1025" s="3">
        <f t="shared" si="32"/>
        <v>0.20015455950540958</v>
      </c>
      <c r="I1025" t="str">
        <f>IF(ISERROR(VLOOKUP(A1025,Veille!$A:$J,6,0)),"",VLOOKUP(A1025,Veille!$A:$J,6,0))</f>
        <v/>
      </c>
      <c r="J1025" t="str">
        <f>IF(ISERROR(VLOOKUP(A1025,Veille!$A:$J,7,0)),"",(VLOOKUP(A1025,Veille!$A:$J,7,0)))</f>
        <v/>
      </c>
      <c r="K1025" t="str">
        <f>IF(ISERROR(VLOOKUP(A1025,Veille!$A:$J,9,0)),"",VLOOKUP(A1025,Veille!$A:$J,9,0))</f>
        <v/>
      </c>
      <c r="L1025" t="str">
        <f>IF(ISERROR(VLOOKUP(A1025,Veille!$A:$J,10,0)),"",VLOOKUP(A1025,Veille!$A:$J,10,0))</f>
        <v/>
      </c>
    </row>
    <row r="1026" spans="1:12" x14ac:dyDescent="0.25">
      <c r="A1026">
        <v>53704</v>
      </c>
      <c r="B1026" t="s">
        <v>775</v>
      </c>
      <c r="C1026" t="s">
        <v>844</v>
      </c>
      <c r="D1026" s="1">
        <v>48.25</v>
      </c>
      <c r="E1026" s="1">
        <v>57.9</v>
      </c>
      <c r="F1026" s="2">
        <f>IF(ISERROR(VLOOKUP(A1026,'Export-tarif-cov-oct-20'!$A:$D,4,0)),"",VLOOKUP(A1026,'Export-tarif-cov-oct-20'!$A:$D,4,0))</f>
        <v>46.25</v>
      </c>
      <c r="G1026" s="2">
        <f t="shared" si="31"/>
        <v>2</v>
      </c>
      <c r="H1026" s="3">
        <f t="shared" si="32"/>
        <v>4.145077720207254E-2</v>
      </c>
      <c r="I1026" t="str">
        <f>IF(ISERROR(VLOOKUP(A1026,Veille!$A:$J,6,0)),"",VLOOKUP(A1026,Veille!$A:$J,6,0))</f>
        <v/>
      </c>
      <c r="J1026" t="str">
        <f>IF(ISERROR(VLOOKUP(A1026,Veille!$A:$J,7,0)),"",(VLOOKUP(A1026,Veille!$A:$J,7,0)))</f>
        <v/>
      </c>
      <c r="K1026" t="str">
        <f>IF(ISERROR(VLOOKUP(A1026,Veille!$A:$J,9,0)),"",VLOOKUP(A1026,Veille!$A:$J,9,0))</f>
        <v/>
      </c>
      <c r="L1026" t="str">
        <f>IF(ISERROR(VLOOKUP(A1026,Veille!$A:$J,10,0)),"",VLOOKUP(A1026,Veille!$A:$J,10,0))</f>
        <v/>
      </c>
    </row>
    <row r="1027" spans="1:12" x14ac:dyDescent="0.25">
      <c r="A1027">
        <v>53647</v>
      </c>
      <c r="B1027" t="s">
        <v>775</v>
      </c>
      <c r="C1027" t="s">
        <v>845</v>
      </c>
      <c r="D1027" s="1">
        <v>22.5</v>
      </c>
      <c r="E1027" s="1">
        <v>27</v>
      </c>
      <c r="F1027" s="2">
        <f>IF(ISERROR(VLOOKUP(A1027,'Export-tarif-cov-oct-20'!$A:$D,4,0)),"",VLOOKUP(A1027,'Export-tarif-cov-oct-20'!$A:$D,4,0))</f>
        <v>18</v>
      </c>
      <c r="G1027" s="2">
        <f t="shared" ref="G1027:G1053" si="33">IF(ISERROR(D1027-F1027),0,(D1027-F1027))</f>
        <v>4.5</v>
      </c>
      <c r="H1027" s="3">
        <f t="shared" si="32"/>
        <v>0.2</v>
      </c>
      <c r="I1027" t="str">
        <f>IF(ISERROR(VLOOKUP(A1027,Veille!$A:$J,6,0)),"",VLOOKUP(A1027,Veille!$A:$J,6,0))</f>
        <v/>
      </c>
      <c r="J1027" t="str">
        <f>IF(ISERROR(VLOOKUP(A1027,Veille!$A:$J,7,0)),"",(VLOOKUP(A1027,Veille!$A:$J,7,0)))</f>
        <v/>
      </c>
      <c r="K1027" t="str">
        <f>IF(ISERROR(VLOOKUP(A1027,Veille!$A:$J,9,0)),"",VLOOKUP(A1027,Veille!$A:$J,9,0))</f>
        <v/>
      </c>
      <c r="L1027" t="str">
        <f>IF(ISERROR(VLOOKUP(A1027,Veille!$A:$J,10,0)),"",VLOOKUP(A1027,Veille!$A:$J,10,0))</f>
        <v/>
      </c>
    </row>
    <row r="1028" spans="1:12" x14ac:dyDescent="0.25">
      <c r="A1028">
        <v>53690</v>
      </c>
      <c r="B1028" t="s">
        <v>775</v>
      </c>
      <c r="C1028" t="s">
        <v>846</v>
      </c>
      <c r="D1028" s="1">
        <v>38.56</v>
      </c>
      <c r="E1028" s="1">
        <v>46.28</v>
      </c>
      <c r="F1028" s="2">
        <f>IF(ISERROR(VLOOKUP(A1028,'Export-tarif-cov-oct-20'!$A:$D,4,0)),"",VLOOKUP(A1028,'Export-tarif-cov-oct-20'!$A:$D,4,0))</f>
        <v>30.85</v>
      </c>
      <c r="G1028" s="2">
        <f t="shared" si="33"/>
        <v>7.7100000000000009</v>
      </c>
      <c r="H1028" s="3">
        <f t="shared" si="32"/>
        <v>0.199948132780083</v>
      </c>
      <c r="I1028" t="str">
        <f>IF(ISERROR(VLOOKUP(A1028,Veille!$A:$J,6,0)),"",VLOOKUP(A1028,Veille!$A:$J,6,0))</f>
        <v/>
      </c>
      <c r="J1028" t="str">
        <f>IF(ISERROR(VLOOKUP(A1028,Veille!$A:$J,7,0)),"",(VLOOKUP(A1028,Veille!$A:$J,7,0)))</f>
        <v/>
      </c>
      <c r="K1028" t="str">
        <f>IF(ISERROR(VLOOKUP(A1028,Veille!$A:$J,9,0)),"",VLOOKUP(A1028,Veille!$A:$J,9,0))</f>
        <v/>
      </c>
      <c r="L1028" t="str">
        <f>IF(ISERROR(VLOOKUP(A1028,Veille!$A:$J,10,0)),"",VLOOKUP(A1028,Veille!$A:$J,10,0))</f>
        <v/>
      </c>
    </row>
    <row r="1029" spans="1:12" x14ac:dyDescent="0.25">
      <c r="A1029">
        <v>53685</v>
      </c>
      <c r="B1029" t="s">
        <v>775</v>
      </c>
      <c r="C1029" t="s">
        <v>847</v>
      </c>
      <c r="D1029" s="1">
        <v>48.25</v>
      </c>
      <c r="E1029" s="1">
        <v>57.9</v>
      </c>
      <c r="F1029" s="2">
        <f>IF(ISERROR(VLOOKUP(A1029,'Export-tarif-cov-oct-20'!$A:$D,4,0)),"",VLOOKUP(A1029,'Export-tarif-cov-oct-20'!$A:$D,4,0))</f>
        <v>46.25</v>
      </c>
      <c r="G1029" s="2">
        <f t="shared" si="33"/>
        <v>2</v>
      </c>
      <c r="H1029" s="3">
        <f t="shared" si="32"/>
        <v>4.145077720207254E-2</v>
      </c>
      <c r="I1029" t="str">
        <f>IF(ISERROR(VLOOKUP(A1029,Veille!$A:$J,6,0)),"",VLOOKUP(A1029,Veille!$A:$J,6,0))</f>
        <v/>
      </c>
      <c r="J1029" t="str">
        <f>IF(ISERROR(VLOOKUP(A1029,Veille!$A:$J,7,0)),"",(VLOOKUP(A1029,Veille!$A:$J,7,0)))</f>
        <v/>
      </c>
      <c r="K1029" t="str">
        <f>IF(ISERROR(VLOOKUP(A1029,Veille!$A:$J,9,0)),"",VLOOKUP(A1029,Veille!$A:$J,9,0))</f>
        <v/>
      </c>
      <c r="L1029" t="str">
        <f>IF(ISERROR(VLOOKUP(A1029,Veille!$A:$J,10,0)),"",VLOOKUP(A1029,Veille!$A:$J,10,0))</f>
        <v/>
      </c>
    </row>
    <row r="1030" spans="1:12" x14ac:dyDescent="0.25">
      <c r="A1030">
        <v>53632</v>
      </c>
      <c r="B1030" t="s">
        <v>775</v>
      </c>
      <c r="C1030" t="s">
        <v>848</v>
      </c>
      <c r="D1030" s="1">
        <v>21.44</v>
      </c>
      <c r="E1030" s="1">
        <v>25.73</v>
      </c>
      <c r="F1030" s="2">
        <f>IF(ISERROR(VLOOKUP(A1030,'Export-tarif-cov-oct-20'!$A:$D,4,0)),"",VLOOKUP(A1030,'Export-tarif-cov-oct-20'!$A:$D,4,0))</f>
        <v>17.149999999999999</v>
      </c>
      <c r="G1030" s="2">
        <f t="shared" si="33"/>
        <v>4.2900000000000027</v>
      </c>
      <c r="H1030" s="3">
        <f t="shared" si="32"/>
        <v>0.20009328358208966</v>
      </c>
      <c r="I1030" t="str">
        <f>IF(ISERROR(VLOOKUP(A1030,Veille!$A:$J,6,0)),"",VLOOKUP(A1030,Veille!$A:$J,6,0))</f>
        <v/>
      </c>
      <c r="J1030" t="str">
        <f>IF(ISERROR(VLOOKUP(A1030,Veille!$A:$J,7,0)),"",(VLOOKUP(A1030,Veille!$A:$J,7,0)))</f>
        <v/>
      </c>
      <c r="K1030" t="str">
        <f>IF(ISERROR(VLOOKUP(A1030,Veille!$A:$J,9,0)),"",VLOOKUP(A1030,Veille!$A:$J,9,0))</f>
        <v/>
      </c>
      <c r="L1030" t="str">
        <f>IF(ISERROR(VLOOKUP(A1030,Veille!$A:$J,10,0)),"",VLOOKUP(A1030,Veille!$A:$J,10,0))</f>
        <v/>
      </c>
    </row>
    <row r="1031" spans="1:12" x14ac:dyDescent="0.25">
      <c r="A1031">
        <v>53666</v>
      </c>
      <c r="B1031" t="s">
        <v>775</v>
      </c>
      <c r="C1031" t="s">
        <v>849</v>
      </c>
      <c r="D1031" s="1">
        <v>37.81</v>
      </c>
      <c r="E1031" s="1">
        <v>45.38</v>
      </c>
      <c r="F1031" s="2">
        <f>IF(ISERROR(VLOOKUP(A1031,'Export-tarif-cov-oct-20'!$A:$D,4,0)),"",VLOOKUP(A1031,'Export-tarif-cov-oct-20'!$A:$D,4,0))</f>
        <v>30.25</v>
      </c>
      <c r="G1031" s="2">
        <f t="shared" si="33"/>
        <v>7.5600000000000023</v>
      </c>
      <c r="H1031" s="3">
        <f t="shared" si="32"/>
        <v>0.19994710394075646</v>
      </c>
      <c r="I1031" t="str">
        <f>IF(ISERROR(VLOOKUP(A1031,Veille!$A:$J,6,0)),"",VLOOKUP(A1031,Veille!$A:$J,6,0))</f>
        <v/>
      </c>
      <c r="J1031" t="str">
        <f>IF(ISERROR(VLOOKUP(A1031,Veille!$A:$J,7,0)),"",(VLOOKUP(A1031,Veille!$A:$J,7,0)))</f>
        <v/>
      </c>
      <c r="K1031" t="str">
        <f>IF(ISERROR(VLOOKUP(A1031,Veille!$A:$J,9,0)),"",VLOOKUP(A1031,Veille!$A:$J,9,0))</f>
        <v/>
      </c>
      <c r="L1031" t="str">
        <f>IF(ISERROR(VLOOKUP(A1031,Veille!$A:$J,10,0)),"",VLOOKUP(A1031,Veille!$A:$J,10,0))</f>
        <v/>
      </c>
    </row>
    <row r="1032" spans="1:12" x14ac:dyDescent="0.25">
      <c r="A1032">
        <v>86098</v>
      </c>
      <c r="B1032" t="s">
        <v>775</v>
      </c>
      <c r="C1032" t="s">
        <v>850</v>
      </c>
      <c r="D1032" s="1">
        <v>65.150000000000006</v>
      </c>
      <c r="E1032" s="1">
        <v>78.180000000000007</v>
      </c>
      <c r="F1032" s="2">
        <f>IF(ISERROR(VLOOKUP(A1032,'Export-tarif-cov-oct-20'!$A:$D,4,0)),"",VLOOKUP(A1032,'Export-tarif-cov-oct-20'!$A:$D,4,0))</f>
        <v>52.12</v>
      </c>
      <c r="G1032" s="2">
        <f t="shared" si="33"/>
        <v>13.030000000000008</v>
      </c>
      <c r="H1032" s="3">
        <f t="shared" si="32"/>
        <v>0.20000000000000012</v>
      </c>
      <c r="I1032" t="str">
        <f>IF(ISERROR(VLOOKUP(A1032,Veille!$A:$J,6,0)),"",VLOOKUP(A1032,Veille!$A:$J,6,0))</f>
        <v/>
      </c>
      <c r="J1032" t="str">
        <f>IF(ISERROR(VLOOKUP(A1032,Veille!$A:$J,7,0)),"",(VLOOKUP(A1032,Veille!$A:$J,7,0)))</f>
        <v/>
      </c>
      <c r="K1032" t="str">
        <f>IF(ISERROR(VLOOKUP(A1032,Veille!$A:$J,9,0)),"",VLOOKUP(A1032,Veille!$A:$J,9,0))</f>
        <v/>
      </c>
      <c r="L1032" t="str">
        <f>IF(ISERROR(VLOOKUP(A1032,Veille!$A:$J,10,0)),"",VLOOKUP(A1032,Veille!$A:$J,10,0))</f>
        <v/>
      </c>
    </row>
    <row r="1033" spans="1:12" x14ac:dyDescent="0.25">
      <c r="A1033">
        <v>86079</v>
      </c>
      <c r="B1033" t="s">
        <v>775</v>
      </c>
      <c r="C1033" t="s">
        <v>851</v>
      </c>
      <c r="D1033" s="1">
        <v>29.14</v>
      </c>
      <c r="E1033" s="1">
        <v>34.97</v>
      </c>
      <c r="F1033" s="2">
        <f>IF(ISERROR(VLOOKUP(A1033,'Export-tarif-cov-oct-20'!$A:$D,4,0)),"",VLOOKUP(A1033,'Export-tarif-cov-oct-20'!$A:$D,4,0))</f>
        <v>23.31</v>
      </c>
      <c r="G1033" s="2">
        <f t="shared" si="33"/>
        <v>5.8300000000000018</v>
      </c>
      <c r="H1033" s="3">
        <f t="shared" si="32"/>
        <v>0.2000686341798216</v>
      </c>
      <c r="I1033" t="str">
        <f>IF(ISERROR(VLOOKUP(A1033,Veille!$A:$J,6,0)),"",VLOOKUP(A1033,Veille!$A:$J,6,0))</f>
        <v/>
      </c>
      <c r="J1033" t="str">
        <f>IF(ISERROR(VLOOKUP(A1033,Veille!$A:$J,7,0)),"",(VLOOKUP(A1033,Veille!$A:$J,7,0)))</f>
        <v/>
      </c>
      <c r="K1033" t="str">
        <f>IF(ISERROR(VLOOKUP(A1033,Veille!$A:$J,9,0)),"",VLOOKUP(A1033,Veille!$A:$J,9,0))</f>
        <v/>
      </c>
      <c r="L1033" t="str">
        <f>IF(ISERROR(VLOOKUP(A1033,Veille!$A:$J,10,0)),"",VLOOKUP(A1033,Veille!$A:$J,10,0))</f>
        <v/>
      </c>
    </row>
    <row r="1034" spans="1:12" x14ac:dyDescent="0.25">
      <c r="A1034">
        <v>54170</v>
      </c>
      <c r="B1034" t="s">
        <v>775</v>
      </c>
      <c r="C1034" t="s">
        <v>852</v>
      </c>
      <c r="D1034" s="1">
        <v>49.92</v>
      </c>
      <c r="E1034" s="1">
        <v>59.9</v>
      </c>
      <c r="F1034" s="2">
        <f>IF(ISERROR(VLOOKUP(A1034,'Export-tarif-cov-oct-20'!$A:$D,4,0)),"",VLOOKUP(A1034,'Export-tarif-cov-oct-20'!$A:$D,4,0))</f>
        <v>42.91</v>
      </c>
      <c r="G1034" s="2">
        <f t="shared" si="33"/>
        <v>7.0100000000000051</v>
      </c>
      <c r="H1034" s="3">
        <f t="shared" si="32"/>
        <v>0.14042467948717957</v>
      </c>
      <c r="I1034" t="str">
        <f>IF(ISERROR(VLOOKUP(A1034,Veille!$A:$J,6,0)),"",VLOOKUP(A1034,Veille!$A:$J,6,0))</f>
        <v/>
      </c>
      <c r="J1034" t="str">
        <f>IF(ISERROR(VLOOKUP(A1034,Veille!$A:$J,7,0)),"",(VLOOKUP(A1034,Veille!$A:$J,7,0)))</f>
        <v/>
      </c>
      <c r="K1034" t="str">
        <f>IF(ISERROR(VLOOKUP(A1034,Veille!$A:$J,9,0)),"",VLOOKUP(A1034,Veille!$A:$J,9,0))</f>
        <v/>
      </c>
      <c r="L1034" t="str">
        <f>IF(ISERROR(VLOOKUP(A1034,Veille!$A:$J,10,0)),"",VLOOKUP(A1034,Veille!$A:$J,10,0))</f>
        <v/>
      </c>
    </row>
    <row r="1035" spans="1:12" x14ac:dyDescent="0.25">
      <c r="A1035">
        <v>54256</v>
      </c>
      <c r="B1035" t="s">
        <v>775</v>
      </c>
      <c r="C1035" t="s">
        <v>853</v>
      </c>
      <c r="D1035" s="1">
        <v>21.44</v>
      </c>
      <c r="E1035" s="1">
        <v>25.73</v>
      </c>
      <c r="F1035" s="2">
        <f>IF(ISERROR(VLOOKUP(A1035,'Export-tarif-cov-oct-20'!$A:$D,4,0)),"",VLOOKUP(A1035,'Export-tarif-cov-oct-20'!$A:$D,4,0))</f>
        <v>17.149999999999999</v>
      </c>
      <c r="G1035" s="2">
        <f t="shared" si="33"/>
        <v>4.2900000000000027</v>
      </c>
      <c r="H1035" s="3">
        <f t="shared" si="32"/>
        <v>0.20009328358208966</v>
      </c>
      <c r="I1035" t="str">
        <f>IF(ISERROR(VLOOKUP(A1035,Veille!$A:$J,6,0)),"",VLOOKUP(A1035,Veille!$A:$J,6,0))</f>
        <v/>
      </c>
      <c r="J1035" t="str">
        <f>IF(ISERROR(VLOOKUP(A1035,Veille!$A:$J,7,0)),"",(VLOOKUP(A1035,Veille!$A:$J,7,0)))</f>
        <v/>
      </c>
      <c r="K1035" t="str">
        <f>IF(ISERROR(VLOOKUP(A1035,Veille!$A:$J,9,0)),"",VLOOKUP(A1035,Veille!$A:$J,9,0))</f>
        <v/>
      </c>
      <c r="L1035" t="str">
        <f>IF(ISERROR(VLOOKUP(A1035,Veille!$A:$J,10,0)),"",VLOOKUP(A1035,Veille!$A:$J,10,0))</f>
        <v/>
      </c>
    </row>
    <row r="1036" spans="1:12" x14ac:dyDescent="0.25">
      <c r="A1036">
        <v>54199</v>
      </c>
      <c r="B1036" t="s">
        <v>775</v>
      </c>
      <c r="C1036" t="s">
        <v>854</v>
      </c>
      <c r="D1036" s="1">
        <v>37.979999999999997</v>
      </c>
      <c r="E1036" s="1">
        <v>45.57</v>
      </c>
      <c r="F1036" s="2">
        <f>IF(ISERROR(VLOOKUP(A1036,'Export-tarif-cov-oct-20'!$A:$D,4,0)),"",VLOOKUP(A1036,'Export-tarif-cov-oct-20'!$A:$D,4,0))</f>
        <v>30.38</v>
      </c>
      <c r="G1036" s="2">
        <f t="shared" si="33"/>
        <v>7.5999999999999979</v>
      </c>
      <c r="H1036" s="3">
        <f t="shared" si="32"/>
        <v>0.20010531858873087</v>
      </c>
      <c r="I1036" t="str">
        <f>IF(ISERROR(VLOOKUP(A1036,Veille!$A:$J,6,0)),"",VLOOKUP(A1036,Veille!$A:$J,6,0))</f>
        <v/>
      </c>
      <c r="J1036" t="str">
        <f>IF(ISERROR(VLOOKUP(A1036,Veille!$A:$J,7,0)),"",(VLOOKUP(A1036,Veille!$A:$J,7,0)))</f>
        <v/>
      </c>
      <c r="K1036" t="str">
        <f>IF(ISERROR(VLOOKUP(A1036,Veille!$A:$J,9,0)),"",VLOOKUP(A1036,Veille!$A:$J,9,0))</f>
        <v/>
      </c>
      <c r="L1036" t="str">
        <f>IF(ISERROR(VLOOKUP(A1036,Veille!$A:$J,10,0)),"",VLOOKUP(A1036,Veille!$A:$J,10,0))</f>
        <v/>
      </c>
    </row>
    <row r="1037" spans="1:12" x14ac:dyDescent="0.25">
      <c r="A1037">
        <v>53537</v>
      </c>
      <c r="B1037" t="s">
        <v>775</v>
      </c>
      <c r="C1037" t="s">
        <v>855</v>
      </c>
      <c r="D1037" s="1">
        <v>49.92</v>
      </c>
      <c r="E1037" s="1">
        <v>59.9</v>
      </c>
      <c r="F1037" s="2">
        <f>IF(ISERROR(VLOOKUP(A1037,'Export-tarif-cov-oct-20'!$A:$D,4,0)),"",VLOOKUP(A1037,'Export-tarif-cov-oct-20'!$A:$D,4,0))</f>
        <v>48.88</v>
      </c>
      <c r="G1037" s="2">
        <f t="shared" si="33"/>
        <v>1.0399999999999991</v>
      </c>
      <c r="H1037" s="3">
        <f t="shared" si="32"/>
        <v>2.0833333333333315E-2</v>
      </c>
      <c r="I1037" t="str">
        <f>IF(ISERROR(VLOOKUP(A1037,Veille!$A:$J,6,0)),"",VLOOKUP(A1037,Veille!$A:$J,6,0))</f>
        <v/>
      </c>
      <c r="J1037" t="str">
        <f>IF(ISERROR(VLOOKUP(A1037,Veille!$A:$J,7,0)),"",(VLOOKUP(A1037,Veille!$A:$J,7,0)))</f>
        <v/>
      </c>
      <c r="K1037" t="str">
        <f>IF(ISERROR(VLOOKUP(A1037,Veille!$A:$J,9,0)),"",VLOOKUP(A1037,Veille!$A:$J,9,0))</f>
        <v/>
      </c>
      <c r="L1037" t="str">
        <f>IF(ISERROR(VLOOKUP(A1037,Veille!$A:$J,10,0)),"",VLOOKUP(A1037,Veille!$A:$J,10,0))</f>
        <v/>
      </c>
    </row>
    <row r="1038" spans="1:12" x14ac:dyDescent="0.25">
      <c r="A1038">
        <v>53814</v>
      </c>
      <c r="B1038" t="s">
        <v>775</v>
      </c>
      <c r="C1038" t="s">
        <v>856</v>
      </c>
      <c r="D1038" s="1">
        <v>23</v>
      </c>
      <c r="E1038" s="1">
        <v>27.6</v>
      </c>
      <c r="F1038" s="2">
        <f>IF(ISERROR(VLOOKUP(A1038,'Export-tarif-cov-oct-20'!$A:$D,4,0)),"",VLOOKUP(A1038,'Export-tarif-cov-oct-20'!$A:$D,4,0))</f>
        <v>18.399999999999999</v>
      </c>
      <c r="G1038" s="2">
        <f t="shared" si="33"/>
        <v>4.6000000000000014</v>
      </c>
      <c r="H1038" s="3">
        <f t="shared" si="32"/>
        <v>0.20000000000000007</v>
      </c>
      <c r="I1038" t="str">
        <f>IF(ISERROR(VLOOKUP(A1038,Veille!$A:$J,6,0)),"",VLOOKUP(A1038,Veille!$A:$J,6,0))</f>
        <v/>
      </c>
      <c r="J1038" t="str">
        <f>IF(ISERROR(VLOOKUP(A1038,Veille!$A:$J,7,0)),"",(VLOOKUP(A1038,Veille!$A:$J,7,0)))</f>
        <v/>
      </c>
      <c r="K1038" t="str">
        <f>IF(ISERROR(VLOOKUP(A1038,Veille!$A:$J,9,0)),"",VLOOKUP(A1038,Veille!$A:$J,9,0))</f>
        <v/>
      </c>
      <c r="L1038" t="str">
        <f>IF(ISERROR(VLOOKUP(A1038,Veille!$A:$J,10,0)),"",VLOOKUP(A1038,Veille!$A:$J,10,0))</f>
        <v/>
      </c>
    </row>
    <row r="1039" spans="1:12" x14ac:dyDescent="0.25">
      <c r="A1039">
        <v>53575</v>
      </c>
      <c r="B1039" t="s">
        <v>775</v>
      </c>
      <c r="C1039" t="s">
        <v>857</v>
      </c>
      <c r="D1039" s="1">
        <v>34.08</v>
      </c>
      <c r="E1039" s="1">
        <v>40.9</v>
      </c>
      <c r="F1039" s="2">
        <f>IF(ISERROR(VLOOKUP(A1039,'Export-tarif-cov-oct-20'!$A:$D,4,0)),"",VLOOKUP(A1039,'Export-tarif-cov-oct-20'!$A:$D,4,0))</f>
        <v>33.85</v>
      </c>
      <c r="G1039" s="2">
        <f t="shared" si="33"/>
        <v>0.22999999999999687</v>
      </c>
      <c r="H1039" s="3">
        <f t="shared" si="32"/>
        <v>6.7488262910797205E-3</v>
      </c>
      <c r="I1039" t="str">
        <f>IF(ISERROR(VLOOKUP(A1039,Veille!$A:$J,6,0)),"",VLOOKUP(A1039,Veille!$A:$J,6,0))</f>
        <v/>
      </c>
      <c r="J1039" t="str">
        <f>IF(ISERROR(VLOOKUP(A1039,Veille!$A:$J,7,0)),"",(VLOOKUP(A1039,Veille!$A:$J,7,0)))</f>
        <v/>
      </c>
      <c r="K1039" t="str">
        <f>IF(ISERROR(VLOOKUP(A1039,Veille!$A:$J,9,0)),"",VLOOKUP(A1039,Veille!$A:$J,9,0))</f>
        <v/>
      </c>
      <c r="L1039" t="str">
        <f>IF(ISERROR(VLOOKUP(A1039,Veille!$A:$J,10,0)),"",VLOOKUP(A1039,Veille!$A:$J,10,0))</f>
        <v/>
      </c>
    </row>
    <row r="1040" spans="1:12" x14ac:dyDescent="0.25">
      <c r="A1040">
        <v>53958</v>
      </c>
      <c r="B1040" t="s">
        <v>775</v>
      </c>
      <c r="C1040" t="s">
        <v>858</v>
      </c>
      <c r="D1040" s="1">
        <v>38.25</v>
      </c>
      <c r="E1040" s="1">
        <v>45.9</v>
      </c>
      <c r="F1040" s="2">
        <f>IF(ISERROR(VLOOKUP(A1040,'Export-tarif-cov-oct-20'!$A:$D,4,0)),"",VLOOKUP(A1040,'Export-tarif-cov-oct-20'!$A:$D,4,0))</f>
        <v>37.799999999999997</v>
      </c>
      <c r="G1040" s="2">
        <f t="shared" si="33"/>
        <v>0.45000000000000284</v>
      </c>
      <c r="H1040" s="3">
        <f t="shared" si="32"/>
        <v>1.1764705882353016E-2</v>
      </c>
      <c r="I1040" t="str">
        <f>IF(ISERROR(VLOOKUP(A1040,Veille!$A:$J,6,0)),"",VLOOKUP(A1040,Veille!$A:$J,6,0))</f>
        <v/>
      </c>
      <c r="J1040" t="str">
        <f>IF(ISERROR(VLOOKUP(A1040,Veille!$A:$J,7,0)),"",(VLOOKUP(A1040,Veille!$A:$J,7,0)))</f>
        <v/>
      </c>
      <c r="K1040" t="str">
        <f>IF(ISERROR(VLOOKUP(A1040,Veille!$A:$J,9,0)),"",VLOOKUP(A1040,Veille!$A:$J,9,0))</f>
        <v/>
      </c>
      <c r="L1040" t="str">
        <f>IF(ISERROR(VLOOKUP(A1040,Veille!$A:$J,10,0)),"",VLOOKUP(A1040,Veille!$A:$J,10,0))</f>
        <v/>
      </c>
    </row>
    <row r="1041" spans="1:12" x14ac:dyDescent="0.25">
      <c r="A1041">
        <v>54021</v>
      </c>
      <c r="B1041" t="s">
        <v>775</v>
      </c>
      <c r="C1041" t="s">
        <v>859</v>
      </c>
      <c r="D1041" s="1">
        <v>13.8</v>
      </c>
      <c r="E1041" s="1">
        <v>16.559999999999999</v>
      </c>
      <c r="F1041" s="2">
        <f>IF(ISERROR(VLOOKUP(A1041,'Export-tarif-cov-oct-20'!$A:$D,4,0)),"",VLOOKUP(A1041,'Export-tarif-cov-oct-20'!$A:$D,4,0))</f>
        <v>11.04</v>
      </c>
      <c r="G1041" s="2">
        <f t="shared" si="33"/>
        <v>2.7600000000000016</v>
      </c>
      <c r="H1041" s="3">
        <f t="shared" si="32"/>
        <v>0.20000000000000009</v>
      </c>
      <c r="I1041" t="str">
        <f>IF(ISERROR(VLOOKUP(A1041,Veille!$A:$J,6,0)),"",VLOOKUP(A1041,Veille!$A:$J,6,0))</f>
        <v/>
      </c>
      <c r="J1041" t="str">
        <f>IF(ISERROR(VLOOKUP(A1041,Veille!$A:$J,7,0)),"",(VLOOKUP(A1041,Veille!$A:$J,7,0)))</f>
        <v/>
      </c>
      <c r="K1041" t="str">
        <f>IF(ISERROR(VLOOKUP(A1041,Veille!$A:$J,9,0)),"",VLOOKUP(A1041,Veille!$A:$J,9,0))</f>
        <v/>
      </c>
      <c r="L1041" t="str">
        <f>IF(ISERROR(VLOOKUP(A1041,Veille!$A:$J,10,0)),"",VLOOKUP(A1041,Veille!$A:$J,10,0))</f>
        <v/>
      </c>
    </row>
    <row r="1042" spans="1:12" x14ac:dyDescent="0.25">
      <c r="A1042">
        <v>53996</v>
      </c>
      <c r="B1042" t="s">
        <v>775</v>
      </c>
      <c r="C1042" t="s">
        <v>860</v>
      </c>
      <c r="D1042" s="1">
        <v>25.58</v>
      </c>
      <c r="E1042" s="1">
        <v>30.69</v>
      </c>
      <c r="F1042" s="2">
        <f>IF(ISERROR(VLOOKUP(A1042,'Export-tarif-cov-oct-20'!$A:$D,4,0)),"",VLOOKUP(A1042,'Export-tarif-cov-oct-20'!$A:$D,4,0))</f>
        <v>20.46</v>
      </c>
      <c r="G1042" s="2">
        <f t="shared" si="33"/>
        <v>5.1199999999999974</v>
      </c>
      <c r="H1042" s="3">
        <f t="shared" si="32"/>
        <v>0.20015637216575441</v>
      </c>
      <c r="I1042" t="str">
        <f>IF(ISERROR(VLOOKUP(A1042,Veille!$A:$J,6,0)),"",VLOOKUP(A1042,Veille!$A:$J,6,0))</f>
        <v/>
      </c>
      <c r="J1042" t="str">
        <f>IF(ISERROR(VLOOKUP(A1042,Veille!$A:$J,7,0)),"",(VLOOKUP(A1042,Veille!$A:$J,7,0)))</f>
        <v/>
      </c>
      <c r="K1042" t="str">
        <f>IF(ISERROR(VLOOKUP(A1042,Veille!$A:$J,9,0)),"",VLOOKUP(A1042,Veille!$A:$J,9,0))</f>
        <v/>
      </c>
      <c r="L1042" t="str">
        <f>IF(ISERROR(VLOOKUP(A1042,Veille!$A:$J,10,0)),"",VLOOKUP(A1042,Veille!$A:$J,10,0))</f>
        <v/>
      </c>
    </row>
    <row r="1043" spans="1:12" x14ac:dyDescent="0.25">
      <c r="A1043">
        <v>53594</v>
      </c>
      <c r="B1043" t="s">
        <v>775</v>
      </c>
      <c r="C1043" t="s">
        <v>861</v>
      </c>
      <c r="D1043" s="1">
        <v>34.08</v>
      </c>
      <c r="E1043" s="1">
        <v>40.9</v>
      </c>
      <c r="F1043" s="2">
        <f>IF(ISERROR(VLOOKUP(A1043,'Export-tarif-cov-oct-20'!$A:$D,4,0)),"",VLOOKUP(A1043,'Export-tarif-cov-oct-20'!$A:$D,4,0))</f>
        <v>33.46</v>
      </c>
      <c r="G1043" s="2">
        <f t="shared" si="33"/>
        <v>0.61999999999999744</v>
      </c>
      <c r="H1043" s="3">
        <f t="shared" si="32"/>
        <v>1.8192488262910724E-2</v>
      </c>
      <c r="I1043" t="str">
        <f>IF(ISERROR(VLOOKUP(A1043,Veille!$A:$J,6,0)),"",VLOOKUP(A1043,Veille!$A:$J,6,0))</f>
        <v/>
      </c>
      <c r="J1043" t="str">
        <f>IF(ISERROR(VLOOKUP(A1043,Veille!$A:$J,7,0)),"",(VLOOKUP(A1043,Veille!$A:$J,7,0)))</f>
        <v/>
      </c>
      <c r="K1043" t="str">
        <f>IF(ISERROR(VLOOKUP(A1043,Veille!$A:$J,9,0)),"",VLOOKUP(A1043,Veille!$A:$J,9,0))</f>
        <v/>
      </c>
      <c r="L1043" t="str">
        <f>IF(ISERROR(VLOOKUP(A1043,Veille!$A:$J,10,0)),"",VLOOKUP(A1043,Veille!$A:$J,10,0))</f>
        <v/>
      </c>
    </row>
    <row r="1044" spans="1:12" x14ac:dyDescent="0.25">
      <c r="A1044">
        <v>53795</v>
      </c>
      <c r="B1044" t="s">
        <v>775</v>
      </c>
      <c r="C1044" t="s">
        <v>862</v>
      </c>
      <c r="D1044" s="1">
        <v>12.45</v>
      </c>
      <c r="E1044" s="1">
        <v>14.94</v>
      </c>
      <c r="F1044" s="2">
        <f>IF(ISERROR(VLOOKUP(A1044,'Export-tarif-cov-oct-20'!$A:$D,4,0)),"",VLOOKUP(A1044,'Export-tarif-cov-oct-20'!$A:$D,4,0))</f>
        <v>9.9600000000000009</v>
      </c>
      <c r="G1044" s="2">
        <f t="shared" si="33"/>
        <v>2.4899999999999984</v>
      </c>
      <c r="H1044" s="3">
        <f t="shared" si="32"/>
        <v>0.19999999999999987</v>
      </c>
      <c r="I1044" t="str">
        <f>IF(ISERROR(VLOOKUP(A1044,Veille!$A:$J,6,0)),"",VLOOKUP(A1044,Veille!$A:$J,6,0))</f>
        <v/>
      </c>
      <c r="J1044" t="str">
        <f>IF(ISERROR(VLOOKUP(A1044,Veille!$A:$J,7,0)),"",(VLOOKUP(A1044,Veille!$A:$J,7,0)))</f>
        <v/>
      </c>
      <c r="K1044" t="str">
        <f>IF(ISERROR(VLOOKUP(A1044,Veille!$A:$J,9,0)),"",VLOOKUP(A1044,Veille!$A:$J,9,0))</f>
        <v/>
      </c>
      <c r="L1044" t="str">
        <f>IF(ISERROR(VLOOKUP(A1044,Veille!$A:$J,10,0)),"",VLOOKUP(A1044,Veille!$A:$J,10,0))</f>
        <v/>
      </c>
    </row>
    <row r="1045" spans="1:12" x14ac:dyDescent="0.25">
      <c r="A1045">
        <v>54787</v>
      </c>
      <c r="B1045" t="s">
        <v>775</v>
      </c>
      <c r="C1045" t="s">
        <v>863</v>
      </c>
      <c r="D1045" s="1">
        <v>22.64</v>
      </c>
      <c r="E1045" s="1">
        <v>27.17</v>
      </c>
      <c r="F1045" s="2">
        <f>IF(ISERROR(VLOOKUP(A1045,'Export-tarif-cov-oct-20'!$A:$D,4,0)),"",VLOOKUP(A1045,'Export-tarif-cov-oct-20'!$A:$D,4,0))</f>
        <v>18.11</v>
      </c>
      <c r="G1045" s="2">
        <f t="shared" si="33"/>
        <v>4.5300000000000011</v>
      </c>
      <c r="H1045" s="3">
        <f t="shared" si="32"/>
        <v>0.20008833922261487</v>
      </c>
      <c r="I1045" t="str">
        <f>IF(ISERROR(VLOOKUP(A1045,Veille!$A:$J,6,0)),"",VLOOKUP(A1045,Veille!$A:$J,6,0))</f>
        <v/>
      </c>
      <c r="J1045" t="str">
        <f>IF(ISERROR(VLOOKUP(A1045,Veille!$A:$J,7,0)),"",(VLOOKUP(A1045,Veille!$A:$J,7,0)))</f>
        <v/>
      </c>
      <c r="K1045" t="str">
        <f>IF(ISERROR(VLOOKUP(A1045,Veille!$A:$J,9,0)),"",VLOOKUP(A1045,Veille!$A:$J,9,0))</f>
        <v/>
      </c>
      <c r="L1045" t="str">
        <f>IF(ISERROR(VLOOKUP(A1045,Veille!$A:$J,10,0)),"",VLOOKUP(A1045,Veille!$A:$J,10,0))</f>
        <v/>
      </c>
    </row>
    <row r="1046" spans="1:12" x14ac:dyDescent="0.25">
      <c r="A1046">
        <v>83429</v>
      </c>
      <c r="B1046" t="s">
        <v>775</v>
      </c>
      <c r="C1046" t="s">
        <v>864</v>
      </c>
      <c r="D1046" s="1">
        <v>56.58</v>
      </c>
      <c r="E1046" s="1">
        <v>67.900000000000006</v>
      </c>
      <c r="F1046" s="2">
        <f>IF(ISERROR(VLOOKUP(A1046,'Export-tarif-cov-oct-20'!$A:$D,4,0)),"",VLOOKUP(A1046,'Export-tarif-cov-oct-20'!$A:$D,4,0))</f>
        <v>55.25</v>
      </c>
      <c r="G1046" s="2">
        <f t="shared" si="33"/>
        <v>1.3299999999999983</v>
      </c>
      <c r="H1046" s="3">
        <f t="shared" si="32"/>
        <v>2.3506539413220191E-2</v>
      </c>
      <c r="I1046" t="str">
        <f>IF(ISERROR(VLOOKUP(A1046,Veille!$A:$J,6,0)),"",VLOOKUP(A1046,Veille!$A:$J,6,0))</f>
        <v/>
      </c>
      <c r="J1046" t="str">
        <f>IF(ISERROR(VLOOKUP(A1046,Veille!$A:$J,7,0)),"",(VLOOKUP(A1046,Veille!$A:$J,7,0)))</f>
        <v/>
      </c>
      <c r="K1046" t="str">
        <f>IF(ISERROR(VLOOKUP(A1046,Veille!$A:$J,9,0)),"",VLOOKUP(A1046,Veille!$A:$J,9,0))</f>
        <v/>
      </c>
      <c r="L1046" t="str">
        <f>IF(ISERROR(VLOOKUP(A1046,Veille!$A:$J,10,0)),"",VLOOKUP(A1046,Veille!$A:$J,10,0))</f>
        <v/>
      </c>
    </row>
    <row r="1047" spans="1:12" x14ac:dyDescent="0.25">
      <c r="A1047">
        <v>83433</v>
      </c>
      <c r="B1047" t="s">
        <v>775</v>
      </c>
      <c r="C1047" t="s">
        <v>865</v>
      </c>
      <c r="D1047" s="1">
        <v>27.78</v>
      </c>
      <c r="E1047" s="1">
        <v>33.33</v>
      </c>
      <c r="F1047" s="2">
        <f>IF(ISERROR(VLOOKUP(A1047,'Export-tarif-cov-oct-20'!$A:$D,4,0)),"",VLOOKUP(A1047,'Export-tarif-cov-oct-20'!$A:$D,4,0))</f>
        <v>22.22</v>
      </c>
      <c r="G1047" s="2">
        <f t="shared" si="33"/>
        <v>5.5600000000000023</v>
      </c>
      <c r="H1047" s="3">
        <f t="shared" si="32"/>
        <v>0.2001439884809216</v>
      </c>
      <c r="I1047" t="str">
        <f>IF(ISERROR(VLOOKUP(A1047,Veille!$A:$J,6,0)),"",VLOOKUP(A1047,Veille!$A:$J,6,0))</f>
        <v/>
      </c>
      <c r="J1047" t="str">
        <f>IF(ISERROR(VLOOKUP(A1047,Veille!$A:$J,7,0)),"",(VLOOKUP(A1047,Veille!$A:$J,7,0)))</f>
        <v/>
      </c>
      <c r="K1047" t="str">
        <f>IF(ISERROR(VLOOKUP(A1047,Veille!$A:$J,9,0)),"",VLOOKUP(A1047,Veille!$A:$J,9,0))</f>
        <v/>
      </c>
      <c r="L1047" t="str">
        <f>IF(ISERROR(VLOOKUP(A1047,Veille!$A:$J,10,0)),"",VLOOKUP(A1047,Veille!$A:$J,10,0))</f>
        <v/>
      </c>
    </row>
    <row r="1048" spans="1:12" x14ac:dyDescent="0.25">
      <c r="A1048">
        <v>83706</v>
      </c>
      <c r="B1048" t="s">
        <v>775</v>
      </c>
      <c r="C1048" t="s">
        <v>866</v>
      </c>
      <c r="D1048" s="1">
        <v>58.25</v>
      </c>
      <c r="E1048" s="1">
        <v>69.900000000000006</v>
      </c>
      <c r="F1048" s="2">
        <f>IF(ISERROR(VLOOKUP(A1048,'Export-tarif-cov-oct-20'!$A:$D,4,0)),"",VLOOKUP(A1048,'Export-tarif-cov-oct-20'!$A:$D,4,0))</f>
        <v>56.84</v>
      </c>
      <c r="G1048" s="2">
        <f t="shared" si="33"/>
        <v>1.4099999999999966</v>
      </c>
      <c r="H1048" s="3">
        <f t="shared" si="32"/>
        <v>2.420600858369093E-2</v>
      </c>
      <c r="I1048" t="str">
        <f>IF(ISERROR(VLOOKUP(A1048,Veille!$A:$J,6,0)),"",VLOOKUP(A1048,Veille!$A:$J,6,0))</f>
        <v/>
      </c>
      <c r="J1048" t="str">
        <f>IF(ISERROR(VLOOKUP(A1048,Veille!$A:$J,7,0)),"",(VLOOKUP(A1048,Veille!$A:$J,7,0)))</f>
        <v/>
      </c>
      <c r="K1048" t="str">
        <f>IF(ISERROR(VLOOKUP(A1048,Veille!$A:$J,9,0)),"",VLOOKUP(A1048,Veille!$A:$J,9,0))</f>
        <v/>
      </c>
      <c r="L1048" t="str">
        <f>IF(ISERROR(VLOOKUP(A1048,Veille!$A:$J,10,0)),"",VLOOKUP(A1048,Veille!$A:$J,10,0))</f>
        <v/>
      </c>
    </row>
    <row r="1049" spans="1:12" x14ac:dyDescent="0.25">
      <c r="A1049">
        <v>83505</v>
      </c>
      <c r="B1049" t="s">
        <v>775</v>
      </c>
      <c r="C1049" t="s">
        <v>867</v>
      </c>
      <c r="D1049" s="1">
        <v>26.49</v>
      </c>
      <c r="E1049" s="1">
        <v>31.79</v>
      </c>
      <c r="F1049" s="2">
        <f>IF(ISERROR(VLOOKUP(A1049,'Export-tarif-cov-oct-20'!$A:$D,4,0)),"",VLOOKUP(A1049,'Export-tarif-cov-oct-20'!$A:$D,4,0))</f>
        <v>21.19</v>
      </c>
      <c r="G1049" s="2">
        <f t="shared" si="33"/>
        <v>5.2999999999999972</v>
      </c>
      <c r="H1049" s="3">
        <f t="shared" si="32"/>
        <v>0.20007550018875037</v>
      </c>
      <c r="I1049" t="str">
        <f>IF(ISERROR(VLOOKUP(A1049,Veille!$A:$J,6,0)),"",VLOOKUP(A1049,Veille!$A:$J,6,0))</f>
        <v/>
      </c>
      <c r="J1049" t="str">
        <f>IF(ISERROR(VLOOKUP(A1049,Veille!$A:$J,7,0)),"",(VLOOKUP(A1049,Veille!$A:$J,7,0)))</f>
        <v/>
      </c>
      <c r="K1049" t="str">
        <f>IF(ISERROR(VLOOKUP(A1049,Veille!$A:$J,9,0)),"",VLOOKUP(A1049,Veille!$A:$J,9,0))</f>
        <v/>
      </c>
      <c r="L1049" t="str">
        <f>IF(ISERROR(VLOOKUP(A1049,Veille!$A:$J,10,0)),"",VLOOKUP(A1049,Veille!$A:$J,10,0))</f>
        <v/>
      </c>
    </row>
    <row r="1050" spans="1:12" x14ac:dyDescent="0.25">
      <c r="A1050">
        <v>83524</v>
      </c>
      <c r="B1050" t="s">
        <v>775</v>
      </c>
      <c r="C1050" t="s">
        <v>868</v>
      </c>
      <c r="D1050" s="1">
        <v>52.43</v>
      </c>
      <c r="E1050" s="1">
        <v>62.91</v>
      </c>
      <c r="F1050" s="2">
        <f>IF(ISERROR(VLOOKUP(A1050,'Export-tarif-cov-oct-20'!$A:$D,4,0)),"",VLOOKUP(A1050,'Export-tarif-cov-oct-20'!$A:$D,4,0))</f>
        <v>41.94</v>
      </c>
      <c r="G1050" s="2">
        <f t="shared" si="33"/>
        <v>10.490000000000002</v>
      </c>
      <c r="H1050" s="3">
        <f t="shared" si="32"/>
        <v>0.20007629219912268</v>
      </c>
      <c r="I1050" t="str">
        <f>IF(ISERROR(VLOOKUP(A1050,Veille!$A:$J,6,0)),"",VLOOKUP(A1050,Veille!$A:$J,6,0))</f>
        <v/>
      </c>
      <c r="J1050" t="str">
        <f>IF(ISERROR(VLOOKUP(A1050,Veille!$A:$J,7,0)),"",(VLOOKUP(A1050,Veille!$A:$J,7,0)))</f>
        <v/>
      </c>
      <c r="K1050" t="str">
        <f>IF(ISERROR(VLOOKUP(A1050,Veille!$A:$J,9,0)),"",VLOOKUP(A1050,Veille!$A:$J,9,0))</f>
        <v/>
      </c>
      <c r="L1050" t="str">
        <f>IF(ISERROR(VLOOKUP(A1050,Veille!$A:$J,10,0)),"",VLOOKUP(A1050,Veille!$A:$J,10,0))</f>
        <v/>
      </c>
    </row>
    <row r="1051" spans="1:12" x14ac:dyDescent="0.25">
      <c r="A1051">
        <v>83759</v>
      </c>
      <c r="B1051" t="s">
        <v>775</v>
      </c>
      <c r="C1051" t="s">
        <v>869</v>
      </c>
      <c r="D1051" s="1">
        <v>58.25</v>
      </c>
      <c r="E1051" s="1">
        <v>69.900000000000006</v>
      </c>
      <c r="F1051" s="2">
        <f>IF(ISERROR(VLOOKUP(A1051,'Export-tarif-cov-oct-20'!$A:$D,4,0)),"",VLOOKUP(A1051,'Export-tarif-cov-oct-20'!$A:$D,4,0))</f>
        <v>56.57</v>
      </c>
      <c r="G1051" s="2">
        <f t="shared" si="33"/>
        <v>1.6799999999999997</v>
      </c>
      <c r="H1051" s="3">
        <f t="shared" si="32"/>
        <v>2.8841201716738193E-2</v>
      </c>
      <c r="I1051" t="str">
        <f>IF(ISERROR(VLOOKUP(A1051,Veille!$A:$J,6,0)),"",VLOOKUP(A1051,Veille!$A:$J,6,0))</f>
        <v/>
      </c>
      <c r="J1051" t="str">
        <f>IF(ISERROR(VLOOKUP(A1051,Veille!$A:$J,7,0)),"",(VLOOKUP(A1051,Veille!$A:$J,7,0)))</f>
        <v/>
      </c>
      <c r="K1051" t="str">
        <f>IF(ISERROR(VLOOKUP(A1051,Veille!$A:$J,9,0)),"",VLOOKUP(A1051,Veille!$A:$J,9,0))</f>
        <v/>
      </c>
      <c r="L1051" t="str">
        <f>IF(ISERROR(VLOOKUP(A1051,Veille!$A:$J,10,0)),"",VLOOKUP(A1051,Veille!$A:$J,10,0))</f>
        <v/>
      </c>
    </row>
    <row r="1052" spans="1:12" x14ac:dyDescent="0.25">
      <c r="A1052">
        <v>83717</v>
      </c>
      <c r="B1052" t="s">
        <v>775</v>
      </c>
      <c r="C1052" t="s">
        <v>870</v>
      </c>
      <c r="D1052" s="1">
        <v>26.36</v>
      </c>
      <c r="E1052" s="1">
        <v>31.64</v>
      </c>
      <c r="F1052" s="2">
        <f>IF(ISERROR(VLOOKUP(A1052,'Export-tarif-cov-oct-20'!$A:$D,4,0)),"",VLOOKUP(A1052,'Export-tarif-cov-oct-20'!$A:$D,4,0))</f>
        <v>21.09</v>
      </c>
      <c r="G1052" s="2">
        <f t="shared" si="33"/>
        <v>5.27</v>
      </c>
      <c r="H1052" s="3">
        <f t="shared" si="32"/>
        <v>0.19992412746585736</v>
      </c>
      <c r="I1052" t="str">
        <f>IF(ISERROR(VLOOKUP(A1052,Veille!$A:$J,6,0)),"",VLOOKUP(A1052,Veille!$A:$J,6,0))</f>
        <v/>
      </c>
      <c r="J1052" t="str">
        <f>IF(ISERROR(VLOOKUP(A1052,Veille!$A:$J,7,0)),"",(VLOOKUP(A1052,Veille!$A:$J,7,0)))</f>
        <v/>
      </c>
      <c r="K1052" t="str">
        <f>IF(ISERROR(VLOOKUP(A1052,Veille!$A:$J,9,0)),"",VLOOKUP(A1052,Veille!$A:$J,9,0))</f>
        <v/>
      </c>
      <c r="L1052" t="str">
        <f>IF(ISERROR(VLOOKUP(A1052,Veille!$A:$J,10,0)),"",VLOOKUP(A1052,Veille!$A:$J,10,0))</f>
        <v/>
      </c>
    </row>
    <row r="1053" spans="1:12" x14ac:dyDescent="0.25">
      <c r="A1053">
        <v>83744</v>
      </c>
      <c r="B1053" t="s">
        <v>775</v>
      </c>
      <c r="C1053" t="s">
        <v>871</v>
      </c>
      <c r="D1053" s="1">
        <v>52.76</v>
      </c>
      <c r="E1053" s="1">
        <v>63.32</v>
      </c>
      <c r="F1053" s="2">
        <f>IF(ISERROR(VLOOKUP(A1053,'Export-tarif-cov-oct-20'!$A:$D,4,0)),"",VLOOKUP(A1053,'Export-tarif-cov-oct-20'!$A:$D,4,0))</f>
        <v>42.21</v>
      </c>
      <c r="G1053" s="2">
        <f t="shared" si="33"/>
        <v>10.549999999999997</v>
      </c>
      <c r="H1053" s="3">
        <f t="shared" si="32"/>
        <v>0.19996209249431382</v>
      </c>
      <c r="I1053" t="str">
        <f>IF(ISERROR(VLOOKUP(A1053,Veille!$A:$J,6,0)),"",VLOOKUP(A1053,Veille!$A:$J,6,0))</f>
        <v/>
      </c>
      <c r="J1053" t="str">
        <f>IF(ISERROR(VLOOKUP(A1053,Veille!$A:$J,7,0)),"",(VLOOKUP(A1053,Veille!$A:$J,7,0)))</f>
        <v/>
      </c>
      <c r="K1053" t="str">
        <f>IF(ISERROR(VLOOKUP(A1053,Veille!$A:$J,9,0)),"",VLOOKUP(A1053,Veille!$A:$J,9,0))</f>
        <v/>
      </c>
      <c r="L1053" t="str">
        <f>IF(ISERROR(VLOOKUP(A1053,Veille!$A:$J,10,0)),"",VLOOKUP(A1053,Veille!$A:$J,10,0))</f>
        <v/>
      </c>
    </row>
  </sheetData>
  <autoFilter ref="B1:E105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19"/>
  <sheetViews>
    <sheetView workbookViewId="0">
      <selection activeCell="A72" sqref="A72"/>
    </sheetView>
  </sheetViews>
  <sheetFormatPr baseColWidth="10" defaultRowHeight="15" x14ac:dyDescent="0.25"/>
  <cols>
    <col min="2" max="2" width="40.42578125" bestFit="1" customWidth="1"/>
    <col min="4" max="4" width="11.42578125" style="2"/>
  </cols>
  <sheetData>
    <row r="1" spans="1:4" x14ac:dyDescent="0.25">
      <c r="A1" t="s">
        <v>2358</v>
      </c>
    </row>
    <row r="2" spans="1:4" x14ac:dyDescent="0.25">
      <c r="A2">
        <v>62078</v>
      </c>
      <c r="B2" t="s">
        <v>1066</v>
      </c>
      <c r="C2" t="s">
        <v>1067</v>
      </c>
      <c r="D2" s="2">
        <v>34.51</v>
      </c>
    </row>
    <row r="3" spans="1:4" x14ac:dyDescent="0.25">
      <c r="A3">
        <v>11575</v>
      </c>
      <c r="B3" t="s">
        <v>1068</v>
      </c>
      <c r="C3" t="s">
        <v>1069</v>
      </c>
      <c r="D3" s="2">
        <v>3.39</v>
      </c>
    </row>
    <row r="4" spans="1:4" x14ac:dyDescent="0.25">
      <c r="A4">
        <v>11575</v>
      </c>
      <c r="B4" t="s">
        <v>1068</v>
      </c>
      <c r="C4" t="s">
        <v>1069</v>
      </c>
      <c r="D4" s="2">
        <v>3.36</v>
      </c>
    </row>
    <row r="5" spans="1:4" x14ac:dyDescent="0.25">
      <c r="A5">
        <v>11567</v>
      </c>
      <c r="B5" t="s">
        <v>1070</v>
      </c>
      <c r="C5" t="s">
        <v>1069</v>
      </c>
      <c r="D5" s="2">
        <v>3.39</v>
      </c>
    </row>
    <row r="6" spans="1:4" x14ac:dyDescent="0.25">
      <c r="A6">
        <v>11567</v>
      </c>
      <c r="B6" t="s">
        <v>1070</v>
      </c>
      <c r="C6" t="s">
        <v>1069</v>
      </c>
      <c r="D6" s="2">
        <v>3.36</v>
      </c>
    </row>
    <row r="7" spans="1:4" x14ac:dyDescent="0.25">
      <c r="A7">
        <v>11572</v>
      </c>
      <c r="B7" t="s">
        <v>1071</v>
      </c>
      <c r="C7" t="s">
        <v>1069</v>
      </c>
      <c r="D7" s="2">
        <v>3.39</v>
      </c>
    </row>
    <row r="8" spans="1:4" x14ac:dyDescent="0.25">
      <c r="A8">
        <v>11572</v>
      </c>
      <c r="B8" t="s">
        <v>1071</v>
      </c>
      <c r="C8" t="s">
        <v>1069</v>
      </c>
      <c r="D8" s="2">
        <v>3.36</v>
      </c>
    </row>
    <row r="9" spans="1:4" x14ac:dyDescent="0.25">
      <c r="A9">
        <v>11571</v>
      </c>
      <c r="B9" t="s">
        <v>1072</v>
      </c>
      <c r="C9" t="s">
        <v>1069</v>
      </c>
      <c r="D9" s="2">
        <v>3.39</v>
      </c>
    </row>
    <row r="10" spans="1:4" x14ac:dyDescent="0.25">
      <c r="A10">
        <v>11571</v>
      </c>
      <c r="B10" t="s">
        <v>1072</v>
      </c>
      <c r="C10" t="s">
        <v>1069</v>
      </c>
      <c r="D10" s="2">
        <v>3.36</v>
      </c>
    </row>
    <row r="11" spans="1:4" x14ac:dyDescent="0.25">
      <c r="A11">
        <v>11570</v>
      </c>
      <c r="B11" t="s">
        <v>1073</v>
      </c>
      <c r="C11" t="s">
        <v>1069</v>
      </c>
      <c r="D11" s="2">
        <v>3.39</v>
      </c>
    </row>
    <row r="12" spans="1:4" x14ac:dyDescent="0.25">
      <c r="A12">
        <v>11570</v>
      </c>
      <c r="B12" t="s">
        <v>1073</v>
      </c>
      <c r="C12" t="s">
        <v>1069</v>
      </c>
      <c r="D12" s="2">
        <v>3.36</v>
      </c>
    </row>
    <row r="13" spans="1:4" x14ac:dyDescent="0.25">
      <c r="A13">
        <v>12902</v>
      </c>
      <c r="B13" t="s">
        <v>1074</v>
      </c>
      <c r="C13" t="s">
        <v>1069</v>
      </c>
      <c r="D13" s="2">
        <v>3.4</v>
      </c>
    </row>
    <row r="14" spans="1:4" x14ac:dyDescent="0.25">
      <c r="A14">
        <v>12902</v>
      </c>
      <c r="B14" t="s">
        <v>1074</v>
      </c>
      <c r="C14" t="s">
        <v>1069</v>
      </c>
      <c r="D14" s="2">
        <v>3.27</v>
      </c>
    </row>
    <row r="15" spans="1:4" x14ac:dyDescent="0.25">
      <c r="A15">
        <v>12903</v>
      </c>
      <c r="B15" t="s">
        <v>1075</v>
      </c>
      <c r="C15" t="s">
        <v>1069</v>
      </c>
      <c r="D15" s="2">
        <v>3.4</v>
      </c>
    </row>
    <row r="16" spans="1:4" x14ac:dyDescent="0.25">
      <c r="A16">
        <v>12903</v>
      </c>
      <c r="B16" t="s">
        <v>1075</v>
      </c>
      <c r="C16" t="s">
        <v>1069</v>
      </c>
      <c r="D16" s="2">
        <v>3.27</v>
      </c>
    </row>
    <row r="17" spans="1:4" x14ac:dyDescent="0.25">
      <c r="A17">
        <v>50466</v>
      </c>
      <c r="B17" t="s">
        <v>1076</v>
      </c>
      <c r="C17" t="s">
        <v>1069</v>
      </c>
      <c r="D17" s="2">
        <v>8.23</v>
      </c>
    </row>
    <row r="18" spans="1:4" x14ac:dyDescent="0.25">
      <c r="A18">
        <v>78423</v>
      </c>
      <c r="B18" t="s">
        <v>1077</v>
      </c>
      <c r="C18" t="s">
        <v>1069</v>
      </c>
      <c r="D18" s="2">
        <v>43.53</v>
      </c>
    </row>
    <row r="19" spans="1:4" x14ac:dyDescent="0.25">
      <c r="A19">
        <v>78404</v>
      </c>
      <c r="B19" t="s">
        <v>1078</v>
      </c>
      <c r="C19" t="s">
        <v>1069</v>
      </c>
      <c r="D19" s="2">
        <v>10.52</v>
      </c>
    </row>
    <row r="20" spans="1:4" x14ac:dyDescent="0.25">
      <c r="A20">
        <v>8924</v>
      </c>
      <c r="B20" t="s">
        <v>1079</v>
      </c>
      <c r="C20" t="s">
        <v>1069</v>
      </c>
      <c r="D20" s="2">
        <v>43.52</v>
      </c>
    </row>
    <row r="21" spans="1:4" x14ac:dyDescent="0.25">
      <c r="A21">
        <v>8931</v>
      </c>
      <c r="B21" t="s">
        <v>1080</v>
      </c>
      <c r="C21" t="s">
        <v>1069</v>
      </c>
      <c r="D21" s="2">
        <v>10.52</v>
      </c>
    </row>
    <row r="22" spans="1:4" x14ac:dyDescent="0.25">
      <c r="A22">
        <v>8925</v>
      </c>
      <c r="B22" t="s">
        <v>1081</v>
      </c>
      <c r="C22" t="s">
        <v>1069</v>
      </c>
      <c r="D22" s="2">
        <v>2.0499999999999998</v>
      </c>
    </row>
    <row r="23" spans="1:4" x14ac:dyDescent="0.25">
      <c r="A23">
        <v>50576</v>
      </c>
      <c r="B23" t="s">
        <v>1082</v>
      </c>
      <c r="C23" t="s">
        <v>1069</v>
      </c>
      <c r="D23" s="2">
        <v>2.04</v>
      </c>
    </row>
    <row r="24" spans="1:4" x14ac:dyDescent="0.25">
      <c r="A24">
        <v>8917</v>
      </c>
      <c r="B24" t="s">
        <v>1083</v>
      </c>
      <c r="C24" t="s">
        <v>1069</v>
      </c>
      <c r="D24" s="2">
        <v>43.52</v>
      </c>
    </row>
    <row r="25" spans="1:4" x14ac:dyDescent="0.25">
      <c r="A25">
        <v>8919</v>
      </c>
      <c r="B25" t="s">
        <v>1084</v>
      </c>
      <c r="C25" t="s">
        <v>1069</v>
      </c>
      <c r="D25" s="2">
        <v>10.52</v>
      </c>
    </row>
    <row r="26" spans="1:4" x14ac:dyDescent="0.25">
      <c r="A26">
        <v>8920</v>
      </c>
      <c r="B26" t="s">
        <v>1085</v>
      </c>
      <c r="C26" t="s">
        <v>1069</v>
      </c>
      <c r="D26" s="2">
        <v>43.52</v>
      </c>
    </row>
    <row r="27" spans="1:4" x14ac:dyDescent="0.25">
      <c r="A27">
        <v>8918</v>
      </c>
      <c r="B27" t="s">
        <v>1086</v>
      </c>
      <c r="C27" t="s">
        <v>1069</v>
      </c>
      <c r="D27" s="2">
        <v>10.52</v>
      </c>
    </row>
    <row r="28" spans="1:4" x14ac:dyDescent="0.25">
      <c r="A28">
        <v>8927</v>
      </c>
      <c r="B28" t="s">
        <v>1087</v>
      </c>
      <c r="C28" t="s">
        <v>1069</v>
      </c>
      <c r="D28" s="2">
        <v>12.35</v>
      </c>
    </row>
    <row r="29" spans="1:4" x14ac:dyDescent="0.25">
      <c r="A29">
        <v>8928</v>
      </c>
      <c r="B29" t="s">
        <v>1088</v>
      </c>
      <c r="C29" t="s">
        <v>1069</v>
      </c>
      <c r="D29" s="2">
        <v>12.35</v>
      </c>
    </row>
    <row r="30" spans="1:4" x14ac:dyDescent="0.25">
      <c r="A30">
        <v>8929</v>
      </c>
      <c r="B30" t="s">
        <v>1089</v>
      </c>
      <c r="C30" t="s">
        <v>1069</v>
      </c>
      <c r="D30" s="2">
        <v>12.35</v>
      </c>
    </row>
    <row r="31" spans="1:4" x14ac:dyDescent="0.25">
      <c r="A31">
        <v>8926</v>
      </c>
      <c r="B31" t="s">
        <v>1090</v>
      </c>
      <c r="C31" t="s">
        <v>1069</v>
      </c>
      <c r="D31" s="2">
        <v>12.35</v>
      </c>
    </row>
    <row r="32" spans="1:4" x14ac:dyDescent="0.25">
      <c r="A32">
        <v>8922</v>
      </c>
      <c r="B32" t="s">
        <v>1091</v>
      </c>
      <c r="C32" t="s">
        <v>1069</v>
      </c>
      <c r="D32" s="2">
        <v>43.52</v>
      </c>
    </row>
    <row r="33" spans="1:4" x14ac:dyDescent="0.25">
      <c r="A33">
        <v>8923</v>
      </c>
      <c r="B33" t="s">
        <v>1092</v>
      </c>
      <c r="C33" t="s">
        <v>1069</v>
      </c>
      <c r="D33" s="2">
        <v>10.52</v>
      </c>
    </row>
    <row r="34" spans="1:4" x14ac:dyDescent="0.25">
      <c r="A34">
        <v>12779</v>
      </c>
      <c r="B34" t="s">
        <v>1093</v>
      </c>
      <c r="C34" t="s">
        <v>1069</v>
      </c>
      <c r="D34" s="2">
        <v>57.67</v>
      </c>
    </row>
    <row r="35" spans="1:4" x14ac:dyDescent="0.25">
      <c r="A35">
        <v>12778</v>
      </c>
      <c r="B35" t="s">
        <v>1094</v>
      </c>
      <c r="C35" t="s">
        <v>1069</v>
      </c>
      <c r="D35" s="2">
        <v>16.510000000000002</v>
      </c>
    </row>
    <row r="36" spans="1:4" x14ac:dyDescent="0.25">
      <c r="A36">
        <v>60884</v>
      </c>
      <c r="B36" t="s">
        <v>1095</v>
      </c>
      <c r="C36" t="s">
        <v>1069</v>
      </c>
      <c r="D36" s="2">
        <v>54.22</v>
      </c>
    </row>
    <row r="37" spans="1:4" x14ac:dyDescent="0.25">
      <c r="A37">
        <v>60899</v>
      </c>
      <c r="B37" t="s">
        <v>1096</v>
      </c>
      <c r="C37" t="s">
        <v>1069</v>
      </c>
      <c r="D37" s="2">
        <v>29.81</v>
      </c>
    </row>
    <row r="38" spans="1:4" x14ac:dyDescent="0.25">
      <c r="A38">
        <v>60865</v>
      </c>
      <c r="B38" t="s">
        <v>1097</v>
      </c>
      <c r="C38" t="s">
        <v>1069</v>
      </c>
      <c r="D38" s="2">
        <v>14.44</v>
      </c>
    </row>
    <row r="39" spans="1:4" x14ac:dyDescent="0.25">
      <c r="A39">
        <v>60870</v>
      </c>
      <c r="B39" t="s">
        <v>1098</v>
      </c>
      <c r="C39" t="s">
        <v>1069</v>
      </c>
      <c r="D39" s="2">
        <v>31.76</v>
      </c>
    </row>
    <row r="40" spans="1:4" x14ac:dyDescent="0.25">
      <c r="A40">
        <v>10843</v>
      </c>
      <c r="B40" t="s">
        <v>1099</v>
      </c>
      <c r="C40" t="s">
        <v>1069</v>
      </c>
      <c r="D40" s="2">
        <v>34.35</v>
      </c>
    </row>
    <row r="41" spans="1:4" x14ac:dyDescent="0.25">
      <c r="A41">
        <v>99630</v>
      </c>
      <c r="B41" t="s">
        <v>1100</v>
      </c>
      <c r="C41" t="s">
        <v>1069</v>
      </c>
      <c r="D41" s="2">
        <v>51.96</v>
      </c>
    </row>
    <row r="42" spans="1:4" x14ac:dyDescent="0.25">
      <c r="A42">
        <v>45237</v>
      </c>
      <c r="B42" t="s">
        <v>1101</v>
      </c>
      <c r="C42" t="s">
        <v>1069</v>
      </c>
      <c r="D42" s="2">
        <v>55.89</v>
      </c>
    </row>
    <row r="43" spans="1:4" x14ac:dyDescent="0.25">
      <c r="A43">
        <v>50595</v>
      </c>
      <c r="B43" t="s">
        <v>1102</v>
      </c>
      <c r="C43" t="s">
        <v>1069</v>
      </c>
      <c r="D43" s="2">
        <v>16.04</v>
      </c>
    </row>
    <row r="44" spans="1:4" x14ac:dyDescent="0.25">
      <c r="A44">
        <v>50600</v>
      </c>
      <c r="B44" t="s">
        <v>1103</v>
      </c>
      <c r="C44" t="s">
        <v>1069</v>
      </c>
      <c r="D44" s="2">
        <v>31.97</v>
      </c>
    </row>
    <row r="45" spans="1:4" x14ac:dyDescent="0.25">
      <c r="A45">
        <v>45222</v>
      </c>
      <c r="B45" t="s">
        <v>1104</v>
      </c>
      <c r="C45" t="s">
        <v>1069</v>
      </c>
      <c r="D45" s="2">
        <v>55.89</v>
      </c>
    </row>
    <row r="46" spans="1:4" x14ac:dyDescent="0.25">
      <c r="A46">
        <v>74045</v>
      </c>
      <c r="B46" t="s">
        <v>1105</v>
      </c>
      <c r="C46" t="s">
        <v>1069</v>
      </c>
      <c r="D46" s="2">
        <v>16.22</v>
      </c>
    </row>
    <row r="47" spans="1:4" x14ac:dyDescent="0.25">
      <c r="A47">
        <v>74037</v>
      </c>
      <c r="B47" t="s">
        <v>1106</v>
      </c>
      <c r="C47" t="s">
        <v>1069</v>
      </c>
      <c r="D47" s="2">
        <v>32.19</v>
      </c>
    </row>
    <row r="48" spans="1:4" x14ac:dyDescent="0.25">
      <c r="A48">
        <v>74026</v>
      </c>
      <c r="B48" t="s">
        <v>1107</v>
      </c>
      <c r="C48" t="s">
        <v>1069</v>
      </c>
      <c r="D48" s="2">
        <v>57.21</v>
      </c>
    </row>
    <row r="49" spans="1:4" x14ac:dyDescent="0.25">
      <c r="A49">
        <v>10844</v>
      </c>
      <c r="B49" t="s">
        <v>1108</v>
      </c>
      <c r="C49" t="s">
        <v>1069</v>
      </c>
      <c r="D49" s="2">
        <v>34.35</v>
      </c>
    </row>
    <row r="50" spans="1:4" x14ac:dyDescent="0.25">
      <c r="A50">
        <v>11715</v>
      </c>
      <c r="B50" t="s">
        <v>1109</v>
      </c>
      <c r="C50" t="s">
        <v>1069</v>
      </c>
      <c r="D50" s="2">
        <v>12.61</v>
      </c>
    </row>
    <row r="51" spans="1:4" x14ac:dyDescent="0.25">
      <c r="A51">
        <v>11714</v>
      </c>
      <c r="B51" t="s">
        <v>1110</v>
      </c>
      <c r="C51" t="s">
        <v>1069</v>
      </c>
      <c r="D51" s="2">
        <v>50.62</v>
      </c>
    </row>
    <row r="52" spans="1:4" x14ac:dyDescent="0.25">
      <c r="A52">
        <v>37633</v>
      </c>
      <c r="B52" t="s">
        <v>1111</v>
      </c>
      <c r="C52" t="s">
        <v>1069</v>
      </c>
      <c r="D52" s="2">
        <v>36.61</v>
      </c>
    </row>
    <row r="53" spans="1:4" x14ac:dyDescent="0.25">
      <c r="A53">
        <v>45146</v>
      </c>
      <c r="B53" t="s">
        <v>1112</v>
      </c>
      <c r="C53" t="s">
        <v>1069</v>
      </c>
      <c r="D53" s="2">
        <v>56.29</v>
      </c>
    </row>
    <row r="54" spans="1:4" x14ac:dyDescent="0.25">
      <c r="A54">
        <v>40383</v>
      </c>
      <c r="B54" t="s">
        <v>1113</v>
      </c>
      <c r="C54" t="s">
        <v>1069</v>
      </c>
      <c r="D54" s="2">
        <v>29.82</v>
      </c>
    </row>
    <row r="55" spans="1:4" x14ac:dyDescent="0.25">
      <c r="A55">
        <v>21418</v>
      </c>
      <c r="B55" t="s">
        <v>1114</v>
      </c>
      <c r="C55" t="s">
        <v>1069</v>
      </c>
      <c r="D55" s="2">
        <v>15.83</v>
      </c>
    </row>
    <row r="56" spans="1:4" x14ac:dyDescent="0.25">
      <c r="A56">
        <v>37667</v>
      </c>
      <c r="B56" t="s">
        <v>1115</v>
      </c>
      <c r="C56" t="s">
        <v>1069</v>
      </c>
      <c r="D56" s="2">
        <v>31.76</v>
      </c>
    </row>
    <row r="57" spans="1:4" x14ac:dyDescent="0.25">
      <c r="A57">
        <v>41504</v>
      </c>
      <c r="B57" t="s">
        <v>1116</v>
      </c>
      <c r="C57" t="s">
        <v>1069</v>
      </c>
      <c r="D57" s="2">
        <v>26.84</v>
      </c>
    </row>
    <row r="58" spans="1:4" x14ac:dyDescent="0.25">
      <c r="A58">
        <v>78917</v>
      </c>
      <c r="B58" t="s">
        <v>1117</v>
      </c>
      <c r="C58" t="s">
        <v>1069</v>
      </c>
      <c r="D58" s="2">
        <v>12.95</v>
      </c>
    </row>
    <row r="59" spans="1:4" x14ac:dyDescent="0.25">
      <c r="A59">
        <v>78898</v>
      </c>
      <c r="B59" t="s">
        <v>1118</v>
      </c>
      <c r="C59" t="s">
        <v>1069</v>
      </c>
      <c r="D59" s="2">
        <v>56.89</v>
      </c>
    </row>
    <row r="60" spans="1:4" x14ac:dyDescent="0.25">
      <c r="A60">
        <v>78879</v>
      </c>
      <c r="B60" t="s">
        <v>1119</v>
      </c>
      <c r="C60" t="s">
        <v>1069</v>
      </c>
      <c r="D60" s="2">
        <v>29.81</v>
      </c>
    </row>
    <row r="61" spans="1:4" x14ac:dyDescent="0.25">
      <c r="A61">
        <v>78902</v>
      </c>
      <c r="B61" t="s">
        <v>1120</v>
      </c>
      <c r="C61" t="s">
        <v>1069</v>
      </c>
      <c r="D61" s="2">
        <v>36.47</v>
      </c>
    </row>
    <row r="62" spans="1:4" x14ac:dyDescent="0.25">
      <c r="A62">
        <v>10846</v>
      </c>
      <c r="B62" t="s">
        <v>1121</v>
      </c>
      <c r="C62" t="s">
        <v>1069</v>
      </c>
      <c r="D62" s="2">
        <v>34.35</v>
      </c>
    </row>
    <row r="63" spans="1:4" x14ac:dyDescent="0.25">
      <c r="A63">
        <v>37820</v>
      </c>
      <c r="B63" t="s">
        <v>1122</v>
      </c>
      <c r="C63" t="s">
        <v>1069</v>
      </c>
      <c r="D63" s="2">
        <v>12.5</v>
      </c>
    </row>
    <row r="64" spans="1:4" x14ac:dyDescent="0.25">
      <c r="A64">
        <v>37815</v>
      </c>
      <c r="B64" t="s">
        <v>1123</v>
      </c>
      <c r="C64" t="s">
        <v>1069</v>
      </c>
      <c r="D64" s="2">
        <v>56.43</v>
      </c>
    </row>
    <row r="65" spans="1:4" x14ac:dyDescent="0.25">
      <c r="A65">
        <v>37807</v>
      </c>
      <c r="B65" t="s">
        <v>1124</v>
      </c>
      <c r="C65" t="s">
        <v>1069</v>
      </c>
      <c r="D65" s="2">
        <v>32.54</v>
      </c>
    </row>
    <row r="66" spans="1:4" x14ac:dyDescent="0.25">
      <c r="A66">
        <v>10845</v>
      </c>
      <c r="B66" t="s">
        <v>1125</v>
      </c>
      <c r="C66" t="s">
        <v>1069</v>
      </c>
      <c r="D66" s="2">
        <v>34.35</v>
      </c>
    </row>
    <row r="67" spans="1:4" x14ac:dyDescent="0.25">
      <c r="A67">
        <v>68479</v>
      </c>
      <c r="B67" t="s">
        <v>1126</v>
      </c>
      <c r="C67" t="s">
        <v>1069</v>
      </c>
      <c r="D67" s="2">
        <v>12.96</v>
      </c>
    </row>
    <row r="68" spans="1:4" x14ac:dyDescent="0.25">
      <c r="A68">
        <v>68483</v>
      </c>
      <c r="B68" t="s">
        <v>1127</v>
      </c>
      <c r="C68" t="s">
        <v>1069</v>
      </c>
      <c r="D68" s="2">
        <v>33.69</v>
      </c>
    </row>
    <row r="69" spans="1:4" x14ac:dyDescent="0.25">
      <c r="A69">
        <v>10848</v>
      </c>
      <c r="B69" t="s">
        <v>1128</v>
      </c>
      <c r="C69" t="s">
        <v>1069</v>
      </c>
      <c r="D69" s="2">
        <v>38.36</v>
      </c>
    </row>
    <row r="70" spans="1:4" x14ac:dyDescent="0.25">
      <c r="A70">
        <v>45165</v>
      </c>
      <c r="B70" t="s">
        <v>1129</v>
      </c>
      <c r="C70" t="s">
        <v>1069</v>
      </c>
      <c r="D70" s="2">
        <v>55.89</v>
      </c>
    </row>
    <row r="71" spans="1:4" x14ac:dyDescent="0.25">
      <c r="A71">
        <v>15798</v>
      </c>
      <c r="B71" t="s">
        <v>1130</v>
      </c>
      <c r="C71" t="s">
        <v>1069</v>
      </c>
      <c r="D71" s="2">
        <v>29.81</v>
      </c>
    </row>
    <row r="72" spans="1:4" x14ac:dyDescent="0.25">
      <c r="A72">
        <v>7231</v>
      </c>
      <c r="B72" t="s">
        <v>1131</v>
      </c>
      <c r="C72" t="s">
        <v>1069</v>
      </c>
      <c r="D72" s="2">
        <v>15.68</v>
      </c>
    </row>
    <row r="73" spans="1:4" x14ac:dyDescent="0.25">
      <c r="A73">
        <v>7245</v>
      </c>
      <c r="B73" t="s">
        <v>1132</v>
      </c>
      <c r="C73" t="s">
        <v>1069</v>
      </c>
      <c r="D73" s="2">
        <v>31.75</v>
      </c>
    </row>
    <row r="74" spans="1:4" x14ac:dyDescent="0.25">
      <c r="A74">
        <v>38631</v>
      </c>
      <c r="B74" t="s">
        <v>1133</v>
      </c>
      <c r="C74" t="s">
        <v>1069</v>
      </c>
      <c r="D74" s="2">
        <v>15.85</v>
      </c>
    </row>
    <row r="75" spans="1:4" x14ac:dyDescent="0.25">
      <c r="A75">
        <v>38626</v>
      </c>
      <c r="B75" t="s">
        <v>1134</v>
      </c>
      <c r="C75" t="s">
        <v>1069</v>
      </c>
      <c r="D75" s="2">
        <v>32.950000000000003</v>
      </c>
    </row>
    <row r="76" spans="1:4" x14ac:dyDescent="0.25">
      <c r="A76">
        <v>20336</v>
      </c>
      <c r="B76" t="s">
        <v>1135</v>
      </c>
      <c r="C76" t="s">
        <v>1069</v>
      </c>
      <c r="D76" s="2">
        <v>57.21</v>
      </c>
    </row>
    <row r="77" spans="1:4" x14ac:dyDescent="0.25">
      <c r="A77">
        <v>20283</v>
      </c>
      <c r="B77" t="s">
        <v>1136</v>
      </c>
      <c r="C77" t="s">
        <v>1069</v>
      </c>
      <c r="D77" s="2">
        <v>28.88</v>
      </c>
    </row>
    <row r="78" spans="1:4" x14ac:dyDescent="0.25">
      <c r="A78">
        <v>82729</v>
      </c>
      <c r="B78" t="s">
        <v>1137</v>
      </c>
      <c r="C78" t="s">
        <v>1069</v>
      </c>
      <c r="D78" s="2">
        <v>57.92</v>
      </c>
    </row>
    <row r="79" spans="1:4" x14ac:dyDescent="0.25">
      <c r="A79">
        <v>82733</v>
      </c>
      <c r="B79" t="s">
        <v>1138</v>
      </c>
      <c r="C79" t="s">
        <v>1069</v>
      </c>
      <c r="D79" s="2">
        <v>34.35</v>
      </c>
    </row>
    <row r="80" spans="1:4" x14ac:dyDescent="0.25">
      <c r="A80">
        <v>78643</v>
      </c>
      <c r="B80" t="s">
        <v>1139</v>
      </c>
      <c r="C80" t="s">
        <v>1069</v>
      </c>
      <c r="D80" s="2">
        <v>56.29</v>
      </c>
    </row>
    <row r="81" spans="1:4" x14ac:dyDescent="0.25">
      <c r="A81">
        <v>78677</v>
      </c>
      <c r="B81" t="s">
        <v>1140</v>
      </c>
      <c r="C81" t="s">
        <v>1069</v>
      </c>
      <c r="D81" s="2">
        <v>29.81</v>
      </c>
    </row>
    <row r="82" spans="1:4" x14ac:dyDescent="0.25">
      <c r="A82">
        <v>78597</v>
      </c>
      <c r="B82" t="s">
        <v>1141</v>
      </c>
      <c r="C82" t="s">
        <v>1069</v>
      </c>
      <c r="D82" s="2">
        <v>15.75</v>
      </c>
    </row>
    <row r="83" spans="1:4" x14ac:dyDescent="0.25">
      <c r="A83">
        <v>78605</v>
      </c>
      <c r="B83" t="s">
        <v>1142</v>
      </c>
      <c r="C83" t="s">
        <v>1069</v>
      </c>
      <c r="D83" s="2">
        <v>31.76</v>
      </c>
    </row>
    <row r="84" spans="1:4" x14ac:dyDescent="0.25">
      <c r="A84">
        <v>8941</v>
      </c>
      <c r="B84" t="s">
        <v>1143</v>
      </c>
      <c r="C84" t="s">
        <v>1069</v>
      </c>
      <c r="D84" s="2">
        <v>14.46</v>
      </c>
    </row>
    <row r="85" spans="1:4" x14ac:dyDescent="0.25">
      <c r="A85">
        <v>8940</v>
      </c>
      <c r="B85" t="s">
        <v>1144</v>
      </c>
      <c r="C85" t="s">
        <v>1069</v>
      </c>
      <c r="D85" s="2">
        <v>31.78</v>
      </c>
    </row>
    <row r="86" spans="1:4" x14ac:dyDescent="0.25">
      <c r="A86">
        <v>10847</v>
      </c>
      <c r="B86" t="s">
        <v>1145</v>
      </c>
      <c r="C86" t="s">
        <v>1069</v>
      </c>
      <c r="D86" s="2">
        <v>34.35</v>
      </c>
    </row>
    <row r="87" spans="1:4" x14ac:dyDescent="0.25">
      <c r="A87">
        <v>11474</v>
      </c>
      <c r="B87" t="s">
        <v>1146</v>
      </c>
      <c r="C87" t="s">
        <v>1069</v>
      </c>
      <c r="D87" s="2">
        <v>2.86</v>
      </c>
    </row>
    <row r="88" spans="1:4" x14ac:dyDescent="0.25">
      <c r="A88">
        <v>11474</v>
      </c>
      <c r="B88" t="s">
        <v>1146</v>
      </c>
      <c r="C88" t="s">
        <v>1069</v>
      </c>
      <c r="D88" s="2">
        <v>2.82</v>
      </c>
    </row>
    <row r="89" spans="1:4" x14ac:dyDescent="0.25">
      <c r="A89">
        <v>54405</v>
      </c>
      <c r="B89" t="s">
        <v>1147</v>
      </c>
      <c r="C89" t="s">
        <v>1069</v>
      </c>
      <c r="D89" s="2">
        <v>59.85</v>
      </c>
    </row>
    <row r="90" spans="1:4" x14ac:dyDescent="0.25">
      <c r="A90">
        <v>62576</v>
      </c>
      <c r="B90" t="s">
        <v>1148</v>
      </c>
      <c r="C90" t="s">
        <v>1069</v>
      </c>
      <c r="D90" s="2">
        <v>16.5</v>
      </c>
    </row>
    <row r="91" spans="1:4" x14ac:dyDescent="0.25">
      <c r="A91">
        <v>62561</v>
      </c>
      <c r="B91" t="s">
        <v>1149</v>
      </c>
      <c r="C91" t="s">
        <v>1069</v>
      </c>
      <c r="D91" s="2">
        <v>33.840000000000003</v>
      </c>
    </row>
    <row r="92" spans="1:4" x14ac:dyDescent="0.25">
      <c r="A92">
        <v>10818</v>
      </c>
      <c r="B92" t="s">
        <v>1150</v>
      </c>
      <c r="C92" t="s">
        <v>1069</v>
      </c>
      <c r="D92" s="2">
        <v>34.35</v>
      </c>
    </row>
    <row r="93" spans="1:4" x14ac:dyDescent="0.25">
      <c r="A93">
        <v>85752</v>
      </c>
      <c r="B93" t="s">
        <v>1151</v>
      </c>
      <c r="C93" t="s">
        <v>1069</v>
      </c>
      <c r="D93" s="2">
        <v>12.96</v>
      </c>
    </row>
    <row r="94" spans="1:4" x14ac:dyDescent="0.25">
      <c r="A94">
        <v>85839</v>
      </c>
      <c r="B94" t="s">
        <v>1152</v>
      </c>
      <c r="C94" t="s">
        <v>1069</v>
      </c>
      <c r="D94" s="2">
        <v>57.52</v>
      </c>
    </row>
    <row r="95" spans="1:4" x14ac:dyDescent="0.25">
      <c r="A95">
        <v>85843</v>
      </c>
      <c r="B95" t="s">
        <v>1153</v>
      </c>
      <c r="C95" t="s">
        <v>1069</v>
      </c>
      <c r="D95" s="2">
        <v>29.81</v>
      </c>
    </row>
    <row r="96" spans="1:4" x14ac:dyDescent="0.25">
      <c r="A96">
        <v>85805</v>
      </c>
      <c r="B96" t="s">
        <v>1154</v>
      </c>
      <c r="C96" t="s">
        <v>1069</v>
      </c>
      <c r="D96" s="2">
        <v>28.53</v>
      </c>
    </row>
    <row r="97" spans="1:4" x14ac:dyDescent="0.25">
      <c r="A97">
        <v>32890</v>
      </c>
      <c r="B97" t="s">
        <v>1155</v>
      </c>
      <c r="C97" t="s">
        <v>1069</v>
      </c>
      <c r="D97" s="2">
        <v>12.95</v>
      </c>
    </row>
    <row r="98" spans="1:4" x14ac:dyDescent="0.25">
      <c r="A98">
        <v>32923</v>
      </c>
      <c r="B98" t="s">
        <v>1156</v>
      </c>
      <c r="C98" t="s">
        <v>1069</v>
      </c>
      <c r="D98" s="2">
        <v>40.29</v>
      </c>
    </row>
    <row r="99" spans="1:4" x14ac:dyDescent="0.25">
      <c r="A99">
        <v>10849</v>
      </c>
      <c r="B99" t="s">
        <v>1157</v>
      </c>
      <c r="C99" t="s">
        <v>1069</v>
      </c>
      <c r="D99" s="2">
        <v>34.35</v>
      </c>
    </row>
    <row r="100" spans="1:4" x14ac:dyDescent="0.25">
      <c r="A100">
        <v>50284</v>
      </c>
      <c r="B100" t="s">
        <v>1158</v>
      </c>
      <c r="C100" t="s">
        <v>1069</v>
      </c>
      <c r="D100" s="2">
        <v>60.09</v>
      </c>
    </row>
    <row r="101" spans="1:4" x14ac:dyDescent="0.25">
      <c r="A101">
        <v>50270</v>
      </c>
      <c r="B101" t="s">
        <v>1159</v>
      </c>
      <c r="C101" t="s">
        <v>1069</v>
      </c>
      <c r="D101" s="2">
        <v>30.86</v>
      </c>
    </row>
    <row r="102" spans="1:4" x14ac:dyDescent="0.25">
      <c r="A102">
        <v>8585</v>
      </c>
      <c r="B102" t="s">
        <v>1160</v>
      </c>
      <c r="C102" t="s">
        <v>1069</v>
      </c>
      <c r="D102" s="2">
        <v>57.67</v>
      </c>
    </row>
    <row r="103" spans="1:4" x14ac:dyDescent="0.25">
      <c r="A103">
        <v>8584</v>
      </c>
      <c r="B103" t="s">
        <v>1161</v>
      </c>
      <c r="C103" t="s">
        <v>1069</v>
      </c>
      <c r="D103" s="2">
        <v>16.510000000000002</v>
      </c>
    </row>
    <row r="104" spans="1:4" x14ac:dyDescent="0.25">
      <c r="A104">
        <v>15728</v>
      </c>
      <c r="B104" t="s">
        <v>1162</v>
      </c>
      <c r="C104" t="s">
        <v>1069</v>
      </c>
      <c r="D104" s="2">
        <v>28.25</v>
      </c>
    </row>
    <row r="105" spans="1:4" x14ac:dyDescent="0.25">
      <c r="A105">
        <v>24676</v>
      </c>
      <c r="B105" t="s">
        <v>1163</v>
      </c>
      <c r="C105" t="s">
        <v>1069</v>
      </c>
      <c r="D105" s="2">
        <v>55.89</v>
      </c>
    </row>
    <row r="106" spans="1:4" x14ac:dyDescent="0.25">
      <c r="A106">
        <v>24642</v>
      </c>
      <c r="B106" t="s">
        <v>1164</v>
      </c>
      <c r="C106" t="s">
        <v>1069</v>
      </c>
      <c r="D106" s="2">
        <v>27.3</v>
      </c>
    </row>
    <row r="107" spans="1:4" x14ac:dyDescent="0.25">
      <c r="A107">
        <v>35788</v>
      </c>
      <c r="B107" t="s">
        <v>1165</v>
      </c>
      <c r="C107" t="s">
        <v>1069</v>
      </c>
      <c r="D107" s="2">
        <v>12.43</v>
      </c>
    </row>
    <row r="108" spans="1:4" x14ac:dyDescent="0.25">
      <c r="A108">
        <v>35794</v>
      </c>
      <c r="B108" t="s">
        <v>1166</v>
      </c>
      <c r="C108" t="s">
        <v>1069</v>
      </c>
      <c r="D108" s="2">
        <v>37.92</v>
      </c>
    </row>
    <row r="109" spans="1:4" x14ac:dyDescent="0.25">
      <c r="A109">
        <v>17241</v>
      </c>
      <c r="B109" t="s">
        <v>1167</v>
      </c>
      <c r="C109" t="s">
        <v>1069</v>
      </c>
      <c r="D109" s="2">
        <v>53.92</v>
      </c>
    </row>
    <row r="110" spans="1:4" x14ac:dyDescent="0.25">
      <c r="A110">
        <v>17237</v>
      </c>
      <c r="B110" t="s">
        <v>1168</v>
      </c>
      <c r="C110" t="s">
        <v>1069</v>
      </c>
      <c r="D110" s="2">
        <v>23.03</v>
      </c>
    </row>
    <row r="111" spans="1:4" x14ac:dyDescent="0.25">
      <c r="A111">
        <v>28499</v>
      </c>
      <c r="B111" t="s">
        <v>1169</v>
      </c>
      <c r="C111" t="s">
        <v>1069</v>
      </c>
      <c r="D111" s="2">
        <v>23.03</v>
      </c>
    </row>
    <row r="112" spans="1:4" x14ac:dyDescent="0.25">
      <c r="A112">
        <v>54443</v>
      </c>
      <c r="B112" t="s">
        <v>1170</v>
      </c>
      <c r="C112" t="s">
        <v>1069</v>
      </c>
      <c r="D112" s="2">
        <v>59.86</v>
      </c>
    </row>
    <row r="113" spans="1:4" x14ac:dyDescent="0.25">
      <c r="A113">
        <v>15842</v>
      </c>
      <c r="B113" t="s">
        <v>1171</v>
      </c>
      <c r="C113" t="s">
        <v>1069</v>
      </c>
      <c r="D113" s="2">
        <v>33.15</v>
      </c>
    </row>
    <row r="114" spans="1:4" x14ac:dyDescent="0.25">
      <c r="A114">
        <v>37648</v>
      </c>
      <c r="B114" t="s">
        <v>1172</v>
      </c>
      <c r="C114" t="s">
        <v>1069</v>
      </c>
      <c r="D114" s="2">
        <v>36.6</v>
      </c>
    </row>
    <row r="115" spans="1:4" x14ac:dyDescent="0.25">
      <c r="A115">
        <v>15868</v>
      </c>
      <c r="B115" t="s">
        <v>1173</v>
      </c>
      <c r="C115" t="s">
        <v>1069</v>
      </c>
      <c r="D115" s="2">
        <v>29.81</v>
      </c>
    </row>
    <row r="116" spans="1:4" x14ac:dyDescent="0.25">
      <c r="A116">
        <v>24566</v>
      </c>
      <c r="B116" t="s">
        <v>1174</v>
      </c>
      <c r="C116" t="s">
        <v>1069</v>
      </c>
      <c r="D116" s="2">
        <v>56.29</v>
      </c>
    </row>
    <row r="117" spans="1:4" x14ac:dyDescent="0.25">
      <c r="A117">
        <v>24558</v>
      </c>
      <c r="B117" t="s">
        <v>1175</v>
      </c>
      <c r="C117" t="s">
        <v>1069</v>
      </c>
      <c r="D117" s="2">
        <v>25.96</v>
      </c>
    </row>
    <row r="118" spans="1:4" x14ac:dyDescent="0.25">
      <c r="A118">
        <v>35756</v>
      </c>
      <c r="B118" t="s">
        <v>1176</v>
      </c>
      <c r="C118" t="s">
        <v>1069</v>
      </c>
      <c r="D118" s="2">
        <v>12.43</v>
      </c>
    </row>
    <row r="119" spans="1:4" x14ac:dyDescent="0.25">
      <c r="A119">
        <v>35775</v>
      </c>
      <c r="B119" t="s">
        <v>1177</v>
      </c>
      <c r="C119" t="s">
        <v>1069</v>
      </c>
      <c r="D119" s="2">
        <v>36.950000000000003</v>
      </c>
    </row>
    <row r="120" spans="1:4" x14ac:dyDescent="0.25">
      <c r="A120">
        <v>53169</v>
      </c>
      <c r="B120" t="s">
        <v>1178</v>
      </c>
      <c r="C120" t="s">
        <v>1069</v>
      </c>
      <c r="D120" s="2">
        <v>55.78</v>
      </c>
    </row>
    <row r="121" spans="1:4" x14ac:dyDescent="0.25">
      <c r="A121">
        <v>53154</v>
      </c>
      <c r="B121" t="s">
        <v>1179</v>
      </c>
      <c r="C121" t="s">
        <v>1069</v>
      </c>
      <c r="D121" s="2">
        <v>24.88</v>
      </c>
    </row>
    <row r="122" spans="1:4" x14ac:dyDescent="0.25">
      <c r="A122">
        <v>12578</v>
      </c>
      <c r="B122" t="s">
        <v>1180</v>
      </c>
      <c r="C122" t="s">
        <v>1069</v>
      </c>
      <c r="D122" s="2">
        <v>51.27</v>
      </c>
    </row>
    <row r="123" spans="1:4" x14ac:dyDescent="0.25">
      <c r="A123">
        <v>55563</v>
      </c>
      <c r="B123" t="s">
        <v>1181</v>
      </c>
      <c r="C123" t="s">
        <v>1069</v>
      </c>
      <c r="D123" s="2">
        <v>12.66</v>
      </c>
    </row>
    <row r="124" spans="1:4" x14ac:dyDescent="0.25">
      <c r="A124">
        <v>15888</v>
      </c>
      <c r="B124" t="s">
        <v>1182</v>
      </c>
      <c r="C124" t="s">
        <v>1069</v>
      </c>
      <c r="D124" s="2">
        <v>29.81</v>
      </c>
    </row>
    <row r="125" spans="1:4" x14ac:dyDescent="0.25">
      <c r="A125">
        <v>12780</v>
      </c>
      <c r="B125" t="s">
        <v>1183</v>
      </c>
      <c r="C125" t="s">
        <v>1069</v>
      </c>
      <c r="D125" s="2">
        <v>16.09</v>
      </c>
    </row>
    <row r="126" spans="1:4" x14ac:dyDescent="0.25">
      <c r="A126">
        <v>12783</v>
      </c>
      <c r="B126" t="s">
        <v>1184</v>
      </c>
      <c r="C126" t="s">
        <v>1069</v>
      </c>
      <c r="D126" s="2">
        <v>10.69</v>
      </c>
    </row>
    <row r="127" spans="1:4" x14ac:dyDescent="0.25">
      <c r="A127">
        <v>12781</v>
      </c>
      <c r="B127" t="s">
        <v>1185</v>
      </c>
      <c r="C127" t="s">
        <v>1069</v>
      </c>
      <c r="D127" s="2">
        <v>34.35</v>
      </c>
    </row>
    <row r="128" spans="1:4" x14ac:dyDescent="0.25">
      <c r="A128">
        <v>12782</v>
      </c>
      <c r="B128" t="s">
        <v>1186</v>
      </c>
      <c r="C128" t="s">
        <v>1069</v>
      </c>
      <c r="D128" s="2">
        <v>54.36</v>
      </c>
    </row>
    <row r="129" spans="1:4" x14ac:dyDescent="0.25">
      <c r="A129">
        <v>98102</v>
      </c>
      <c r="B129" t="s">
        <v>1187</v>
      </c>
      <c r="C129" t="s">
        <v>1069</v>
      </c>
      <c r="D129" s="2">
        <v>44.82</v>
      </c>
    </row>
    <row r="130" spans="1:4" x14ac:dyDescent="0.25">
      <c r="A130">
        <v>55966</v>
      </c>
      <c r="B130" t="s">
        <v>1188</v>
      </c>
      <c r="C130" t="s">
        <v>1069</v>
      </c>
      <c r="D130" s="2">
        <v>10.69</v>
      </c>
    </row>
    <row r="131" spans="1:4" x14ac:dyDescent="0.25">
      <c r="A131">
        <v>45248</v>
      </c>
      <c r="B131" t="s">
        <v>1189</v>
      </c>
      <c r="C131" t="s">
        <v>1069</v>
      </c>
      <c r="D131" s="2">
        <v>13.61</v>
      </c>
    </row>
    <row r="132" spans="1:4" x14ac:dyDescent="0.25">
      <c r="A132">
        <v>57422</v>
      </c>
      <c r="B132" t="s">
        <v>1190</v>
      </c>
      <c r="C132" t="s">
        <v>1069</v>
      </c>
      <c r="D132" s="2">
        <v>57.93</v>
      </c>
    </row>
    <row r="133" spans="1:4" x14ac:dyDescent="0.25">
      <c r="A133">
        <v>37614</v>
      </c>
      <c r="B133" t="s">
        <v>1191</v>
      </c>
      <c r="C133" t="s">
        <v>1069</v>
      </c>
      <c r="D133" s="2">
        <v>36.840000000000003</v>
      </c>
    </row>
    <row r="134" spans="1:4" x14ac:dyDescent="0.25">
      <c r="A134">
        <v>45256</v>
      </c>
      <c r="B134" t="s">
        <v>1192</v>
      </c>
      <c r="C134" t="s">
        <v>1069</v>
      </c>
      <c r="D134" s="2">
        <v>13.22</v>
      </c>
    </row>
    <row r="135" spans="1:4" x14ac:dyDescent="0.25">
      <c r="A135">
        <v>11788</v>
      </c>
      <c r="B135" t="s">
        <v>1193</v>
      </c>
      <c r="C135" t="s">
        <v>1069</v>
      </c>
      <c r="D135" s="2">
        <v>36.869999999999997</v>
      </c>
    </row>
    <row r="136" spans="1:4" x14ac:dyDescent="0.25">
      <c r="A136">
        <v>78928</v>
      </c>
      <c r="B136" t="s">
        <v>1194</v>
      </c>
      <c r="C136" t="s">
        <v>1069</v>
      </c>
      <c r="D136" s="2">
        <v>10.69</v>
      </c>
    </row>
    <row r="137" spans="1:4" x14ac:dyDescent="0.25">
      <c r="A137">
        <v>10819</v>
      </c>
      <c r="B137" t="s">
        <v>1195</v>
      </c>
      <c r="C137" t="s">
        <v>1069</v>
      </c>
      <c r="D137" s="2">
        <v>24.32</v>
      </c>
    </row>
    <row r="138" spans="1:4" x14ac:dyDescent="0.25">
      <c r="A138">
        <v>26080</v>
      </c>
      <c r="B138" t="s">
        <v>1196</v>
      </c>
      <c r="C138" t="s">
        <v>1069</v>
      </c>
      <c r="D138" s="2">
        <v>13.85</v>
      </c>
    </row>
    <row r="139" spans="1:4" x14ac:dyDescent="0.25">
      <c r="A139">
        <v>26018</v>
      </c>
      <c r="B139" t="s">
        <v>1197</v>
      </c>
      <c r="C139" t="s">
        <v>1069</v>
      </c>
      <c r="D139" s="2">
        <v>10.69</v>
      </c>
    </row>
    <row r="140" spans="1:4" x14ac:dyDescent="0.25">
      <c r="A140">
        <v>25917</v>
      </c>
      <c r="B140" t="s">
        <v>1198</v>
      </c>
      <c r="C140" t="s">
        <v>1069</v>
      </c>
      <c r="D140" s="2">
        <v>30.85</v>
      </c>
    </row>
    <row r="141" spans="1:4" x14ac:dyDescent="0.25">
      <c r="A141">
        <v>25758</v>
      </c>
      <c r="B141" t="s">
        <v>1199</v>
      </c>
      <c r="C141" t="s">
        <v>1069</v>
      </c>
      <c r="D141" s="2">
        <v>50.85</v>
      </c>
    </row>
    <row r="142" spans="1:4" x14ac:dyDescent="0.25">
      <c r="A142">
        <v>25697</v>
      </c>
      <c r="B142" t="s">
        <v>1200</v>
      </c>
      <c r="C142" t="s">
        <v>1069</v>
      </c>
      <c r="D142" s="2">
        <v>10.69</v>
      </c>
    </row>
    <row r="143" spans="1:4" x14ac:dyDescent="0.25">
      <c r="A143">
        <v>10820</v>
      </c>
      <c r="B143" t="s">
        <v>1201</v>
      </c>
      <c r="C143" t="s">
        <v>1069</v>
      </c>
      <c r="D143" s="2">
        <v>24.32</v>
      </c>
    </row>
    <row r="144" spans="1:4" x14ac:dyDescent="0.25">
      <c r="A144">
        <v>45920</v>
      </c>
      <c r="B144" t="s">
        <v>1202</v>
      </c>
      <c r="C144" t="s">
        <v>1069</v>
      </c>
      <c r="D144" s="2">
        <v>30.86</v>
      </c>
    </row>
    <row r="145" spans="1:4" x14ac:dyDescent="0.25">
      <c r="A145">
        <v>45987</v>
      </c>
      <c r="B145" t="s">
        <v>1203</v>
      </c>
      <c r="C145" t="s">
        <v>1069</v>
      </c>
      <c r="D145" s="2">
        <v>51.19</v>
      </c>
    </row>
    <row r="146" spans="1:4" x14ac:dyDescent="0.25">
      <c r="A146">
        <v>45915</v>
      </c>
      <c r="B146" t="s">
        <v>1204</v>
      </c>
      <c r="C146" t="s">
        <v>1069</v>
      </c>
      <c r="D146" s="2">
        <v>13.56</v>
      </c>
    </row>
    <row r="147" spans="1:4" x14ac:dyDescent="0.25">
      <c r="A147">
        <v>45862</v>
      </c>
      <c r="B147" t="s">
        <v>1205</v>
      </c>
      <c r="C147" t="s">
        <v>1069</v>
      </c>
      <c r="D147" s="2">
        <v>10.69</v>
      </c>
    </row>
    <row r="148" spans="1:4" x14ac:dyDescent="0.25">
      <c r="A148">
        <v>10642</v>
      </c>
      <c r="B148" t="s">
        <v>1206</v>
      </c>
      <c r="C148" t="s">
        <v>1069</v>
      </c>
      <c r="D148" s="2">
        <v>13.56</v>
      </c>
    </row>
    <row r="149" spans="1:4" x14ac:dyDescent="0.25">
      <c r="A149">
        <v>11712</v>
      </c>
      <c r="B149" t="s">
        <v>1207</v>
      </c>
      <c r="C149" t="s">
        <v>1069</v>
      </c>
      <c r="D149" s="2">
        <v>16.77</v>
      </c>
    </row>
    <row r="150" spans="1:4" x14ac:dyDescent="0.25">
      <c r="A150">
        <v>12022</v>
      </c>
      <c r="B150" t="s">
        <v>1208</v>
      </c>
      <c r="C150" t="s">
        <v>1069</v>
      </c>
      <c r="D150" s="2">
        <v>25.75</v>
      </c>
    </row>
    <row r="151" spans="1:4" x14ac:dyDescent="0.25">
      <c r="A151">
        <v>11711</v>
      </c>
      <c r="B151" t="s">
        <v>1209</v>
      </c>
      <c r="C151" t="s">
        <v>1069</v>
      </c>
      <c r="D151" s="2">
        <v>44.35</v>
      </c>
    </row>
    <row r="152" spans="1:4" x14ac:dyDescent="0.25">
      <c r="A152">
        <v>45288</v>
      </c>
      <c r="B152" t="s">
        <v>1210</v>
      </c>
      <c r="C152" t="s">
        <v>1069</v>
      </c>
      <c r="D152" s="2">
        <v>14.75</v>
      </c>
    </row>
    <row r="153" spans="1:4" x14ac:dyDescent="0.25">
      <c r="A153">
        <v>49523</v>
      </c>
      <c r="B153" t="s">
        <v>1211</v>
      </c>
      <c r="C153" t="s">
        <v>1069</v>
      </c>
      <c r="D153" s="2">
        <v>44.8</v>
      </c>
    </row>
    <row r="154" spans="1:4" x14ac:dyDescent="0.25">
      <c r="A154">
        <v>82695</v>
      </c>
      <c r="B154" t="s">
        <v>1212</v>
      </c>
      <c r="C154" t="s">
        <v>1069</v>
      </c>
      <c r="D154" s="2">
        <v>21.94</v>
      </c>
    </row>
    <row r="155" spans="1:4" x14ac:dyDescent="0.25">
      <c r="A155">
        <v>49519</v>
      </c>
      <c r="B155" t="s">
        <v>1213</v>
      </c>
      <c r="C155" t="s">
        <v>1069</v>
      </c>
      <c r="D155" s="2">
        <v>38.6</v>
      </c>
    </row>
    <row r="156" spans="1:4" x14ac:dyDescent="0.25">
      <c r="A156">
        <v>55985</v>
      </c>
      <c r="B156" t="s">
        <v>1214</v>
      </c>
      <c r="C156" t="s">
        <v>1069</v>
      </c>
      <c r="D156" s="2">
        <v>10.69</v>
      </c>
    </row>
    <row r="157" spans="1:4" x14ac:dyDescent="0.25">
      <c r="A157">
        <v>78955</v>
      </c>
      <c r="B157" t="s">
        <v>1215</v>
      </c>
      <c r="C157" t="s">
        <v>1069</v>
      </c>
      <c r="D157" s="2">
        <v>10.69</v>
      </c>
    </row>
    <row r="158" spans="1:4" x14ac:dyDescent="0.25">
      <c r="A158">
        <v>10821</v>
      </c>
      <c r="B158" t="s">
        <v>1216</v>
      </c>
      <c r="C158" t="s">
        <v>1069</v>
      </c>
      <c r="D158" s="2">
        <v>24.32</v>
      </c>
    </row>
    <row r="159" spans="1:4" x14ac:dyDescent="0.25">
      <c r="A159">
        <v>20341</v>
      </c>
      <c r="B159" t="s">
        <v>1217</v>
      </c>
      <c r="C159" t="s">
        <v>1069</v>
      </c>
      <c r="D159" s="2">
        <v>19.940000000000001</v>
      </c>
    </row>
    <row r="160" spans="1:4" x14ac:dyDescent="0.25">
      <c r="A160">
        <v>32976</v>
      </c>
      <c r="B160" t="s">
        <v>1218</v>
      </c>
      <c r="C160" t="s">
        <v>1069</v>
      </c>
      <c r="D160" s="2">
        <v>39.5</v>
      </c>
    </row>
    <row r="161" spans="1:4" x14ac:dyDescent="0.25">
      <c r="A161">
        <v>82748</v>
      </c>
      <c r="B161" t="s">
        <v>1219</v>
      </c>
      <c r="C161" t="s">
        <v>1069</v>
      </c>
      <c r="D161" s="2">
        <v>19.7</v>
      </c>
    </row>
    <row r="162" spans="1:4" x14ac:dyDescent="0.25">
      <c r="A162">
        <v>82752</v>
      </c>
      <c r="B162" t="s">
        <v>1220</v>
      </c>
      <c r="C162" t="s">
        <v>1069</v>
      </c>
      <c r="D162" s="2">
        <v>40</v>
      </c>
    </row>
    <row r="163" spans="1:4" x14ac:dyDescent="0.25">
      <c r="A163">
        <v>82767</v>
      </c>
      <c r="B163" t="s">
        <v>1221</v>
      </c>
      <c r="C163" t="s">
        <v>1069</v>
      </c>
      <c r="D163" s="2">
        <v>10.69</v>
      </c>
    </row>
    <row r="164" spans="1:4" x14ac:dyDescent="0.25">
      <c r="A164">
        <v>78529</v>
      </c>
      <c r="B164" t="s">
        <v>1222</v>
      </c>
      <c r="C164" t="s">
        <v>1069</v>
      </c>
      <c r="D164" s="2">
        <v>14.76</v>
      </c>
    </row>
    <row r="165" spans="1:4" x14ac:dyDescent="0.25">
      <c r="A165">
        <v>21202</v>
      </c>
      <c r="B165" t="s">
        <v>1223</v>
      </c>
      <c r="C165" t="s">
        <v>1069</v>
      </c>
      <c r="D165" s="2">
        <v>44.8</v>
      </c>
    </row>
    <row r="166" spans="1:4" x14ac:dyDescent="0.25">
      <c r="A166">
        <v>78548</v>
      </c>
      <c r="B166" t="s">
        <v>1224</v>
      </c>
      <c r="C166" t="s">
        <v>1069</v>
      </c>
      <c r="D166" s="2">
        <v>38.61</v>
      </c>
    </row>
    <row r="167" spans="1:4" x14ac:dyDescent="0.25">
      <c r="A167">
        <v>78720</v>
      </c>
      <c r="B167" t="s">
        <v>1225</v>
      </c>
      <c r="C167" t="s">
        <v>1069</v>
      </c>
      <c r="D167" s="2">
        <v>10.69</v>
      </c>
    </row>
    <row r="168" spans="1:4" x14ac:dyDescent="0.25">
      <c r="A168">
        <v>78681</v>
      </c>
      <c r="B168" t="s">
        <v>1226</v>
      </c>
      <c r="C168" t="s">
        <v>1069</v>
      </c>
      <c r="D168" s="2">
        <v>10.69</v>
      </c>
    </row>
    <row r="169" spans="1:4" x14ac:dyDescent="0.25">
      <c r="A169">
        <v>8938</v>
      </c>
      <c r="B169" t="s">
        <v>1227</v>
      </c>
      <c r="C169" t="s">
        <v>1069</v>
      </c>
      <c r="D169" s="2">
        <v>13.76</v>
      </c>
    </row>
    <row r="170" spans="1:4" x14ac:dyDescent="0.25">
      <c r="A170">
        <v>8937</v>
      </c>
      <c r="B170" t="s">
        <v>1228</v>
      </c>
      <c r="C170" t="s">
        <v>1069</v>
      </c>
      <c r="D170" s="2">
        <v>4.91</v>
      </c>
    </row>
    <row r="171" spans="1:4" x14ac:dyDescent="0.25">
      <c r="A171">
        <v>8939</v>
      </c>
      <c r="B171" t="s">
        <v>1229</v>
      </c>
      <c r="C171" t="s">
        <v>1069</v>
      </c>
      <c r="D171" s="2">
        <v>38.64</v>
      </c>
    </row>
    <row r="172" spans="1:4" x14ac:dyDescent="0.25">
      <c r="A172">
        <v>8942</v>
      </c>
      <c r="B172" t="s">
        <v>1230</v>
      </c>
      <c r="C172" t="s">
        <v>1069</v>
      </c>
      <c r="D172" s="2">
        <v>10.69</v>
      </c>
    </row>
    <row r="173" spans="1:4" x14ac:dyDescent="0.25">
      <c r="A173">
        <v>78715</v>
      </c>
      <c r="B173" t="s">
        <v>1231</v>
      </c>
      <c r="C173" t="s">
        <v>1069</v>
      </c>
      <c r="D173" s="2">
        <v>10.67</v>
      </c>
    </row>
    <row r="174" spans="1:4" x14ac:dyDescent="0.25">
      <c r="A174">
        <v>10822</v>
      </c>
      <c r="B174" t="s">
        <v>1232</v>
      </c>
      <c r="C174" t="s">
        <v>1069</v>
      </c>
      <c r="D174" s="2">
        <v>24.32</v>
      </c>
    </row>
    <row r="175" spans="1:4" x14ac:dyDescent="0.25">
      <c r="A175">
        <v>8936</v>
      </c>
      <c r="B175" t="s">
        <v>1233</v>
      </c>
      <c r="C175" t="s">
        <v>1069</v>
      </c>
      <c r="D175" s="2">
        <v>14.75</v>
      </c>
    </row>
    <row r="176" spans="1:4" x14ac:dyDescent="0.25">
      <c r="A176">
        <v>8932</v>
      </c>
      <c r="B176" t="s">
        <v>1234</v>
      </c>
      <c r="C176" t="s">
        <v>1069</v>
      </c>
      <c r="D176" s="2">
        <v>4.91</v>
      </c>
    </row>
    <row r="177" spans="1:4" x14ac:dyDescent="0.25">
      <c r="A177">
        <v>8933</v>
      </c>
      <c r="B177" t="s">
        <v>1235</v>
      </c>
      <c r="C177" t="s">
        <v>1069</v>
      </c>
      <c r="D177" s="2">
        <v>38.64</v>
      </c>
    </row>
    <row r="178" spans="1:4" x14ac:dyDescent="0.25">
      <c r="A178">
        <v>54477</v>
      </c>
      <c r="B178" t="s">
        <v>1236</v>
      </c>
      <c r="C178" t="s">
        <v>1069</v>
      </c>
      <c r="D178" s="2">
        <v>15.34</v>
      </c>
    </row>
    <row r="179" spans="1:4" x14ac:dyDescent="0.25">
      <c r="A179">
        <v>54501</v>
      </c>
      <c r="B179" t="s">
        <v>1237</v>
      </c>
      <c r="C179" t="s">
        <v>1069</v>
      </c>
      <c r="D179" s="2">
        <v>15.17</v>
      </c>
    </row>
    <row r="180" spans="1:4" x14ac:dyDescent="0.25">
      <c r="A180">
        <v>8954</v>
      </c>
      <c r="B180" t="s">
        <v>1238</v>
      </c>
      <c r="C180" t="s">
        <v>1069</v>
      </c>
      <c r="D180" s="2">
        <v>43.59</v>
      </c>
    </row>
    <row r="181" spans="1:4" x14ac:dyDescent="0.25">
      <c r="A181">
        <v>935</v>
      </c>
      <c r="B181" t="s">
        <v>1239</v>
      </c>
      <c r="C181" t="s">
        <v>1069</v>
      </c>
      <c r="D181" s="2">
        <v>44.81</v>
      </c>
    </row>
    <row r="182" spans="1:4" x14ac:dyDescent="0.25">
      <c r="A182">
        <v>85858</v>
      </c>
      <c r="B182" t="s">
        <v>1240</v>
      </c>
      <c r="C182" t="s">
        <v>1069</v>
      </c>
      <c r="D182" s="2">
        <v>14.89</v>
      </c>
    </row>
    <row r="183" spans="1:4" x14ac:dyDescent="0.25">
      <c r="A183">
        <v>85748</v>
      </c>
      <c r="B183" t="s">
        <v>1241</v>
      </c>
      <c r="C183" t="s">
        <v>1069</v>
      </c>
      <c r="D183" s="2">
        <v>44.84</v>
      </c>
    </row>
    <row r="184" spans="1:4" x14ac:dyDescent="0.25">
      <c r="A184">
        <v>85877</v>
      </c>
      <c r="B184" t="s">
        <v>1242</v>
      </c>
      <c r="C184" t="s">
        <v>1069</v>
      </c>
      <c r="D184" s="2">
        <v>31.07</v>
      </c>
    </row>
    <row r="185" spans="1:4" x14ac:dyDescent="0.25">
      <c r="A185">
        <v>72239</v>
      </c>
      <c r="B185" t="s">
        <v>1243</v>
      </c>
      <c r="C185" t="s">
        <v>1069</v>
      </c>
      <c r="D185" s="2">
        <v>51.42</v>
      </c>
    </row>
    <row r="186" spans="1:4" x14ac:dyDescent="0.25">
      <c r="A186">
        <v>42055</v>
      </c>
      <c r="B186" t="s">
        <v>1244</v>
      </c>
      <c r="C186" t="s">
        <v>1069</v>
      </c>
      <c r="D186" s="2">
        <v>10.69</v>
      </c>
    </row>
    <row r="187" spans="1:4" x14ac:dyDescent="0.25">
      <c r="A187">
        <v>10823</v>
      </c>
      <c r="B187" t="s">
        <v>1245</v>
      </c>
      <c r="C187" t="s">
        <v>1069</v>
      </c>
      <c r="D187" s="2">
        <v>24.32</v>
      </c>
    </row>
    <row r="188" spans="1:4" x14ac:dyDescent="0.25">
      <c r="A188">
        <v>72243</v>
      </c>
      <c r="B188" t="s">
        <v>1246</v>
      </c>
      <c r="C188" t="s">
        <v>1069</v>
      </c>
      <c r="D188" s="2">
        <v>16.09</v>
      </c>
    </row>
    <row r="189" spans="1:4" x14ac:dyDescent="0.25">
      <c r="A189">
        <v>72262</v>
      </c>
      <c r="B189" t="s">
        <v>1247</v>
      </c>
      <c r="C189" t="s">
        <v>1069</v>
      </c>
      <c r="D189" s="2">
        <v>34.35</v>
      </c>
    </row>
    <row r="190" spans="1:4" x14ac:dyDescent="0.25">
      <c r="A190">
        <v>72277</v>
      </c>
      <c r="B190" t="s">
        <v>1248</v>
      </c>
      <c r="C190" t="s">
        <v>1069</v>
      </c>
      <c r="D190" s="2">
        <v>10.69</v>
      </c>
    </row>
    <row r="191" spans="1:4" x14ac:dyDescent="0.25">
      <c r="A191">
        <v>45309</v>
      </c>
      <c r="B191" t="s">
        <v>1249</v>
      </c>
      <c r="C191" t="s">
        <v>1069</v>
      </c>
      <c r="D191" s="2">
        <v>14.11</v>
      </c>
    </row>
    <row r="192" spans="1:4" x14ac:dyDescent="0.25">
      <c r="A192">
        <v>80032</v>
      </c>
      <c r="B192" t="s">
        <v>1250</v>
      </c>
      <c r="C192" t="s">
        <v>1069</v>
      </c>
      <c r="D192" s="2">
        <v>37.07</v>
      </c>
    </row>
    <row r="193" spans="1:4" x14ac:dyDescent="0.25">
      <c r="A193">
        <v>45313</v>
      </c>
      <c r="B193" t="s">
        <v>1251</v>
      </c>
      <c r="C193" t="s">
        <v>1069</v>
      </c>
      <c r="D193" s="2">
        <v>14.42</v>
      </c>
    </row>
    <row r="194" spans="1:4" x14ac:dyDescent="0.25">
      <c r="A194">
        <v>21221</v>
      </c>
      <c r="B194" t="s">
        <v>1252</v>
      </c>
      <c r="C194" t="s">
        <v>1069</v>
      </c>
      <c r="D194" s="2">
        <v>44.81</v>
      </c>
    </row>
    <row r="195" spans="1:4" x14ac:dyDescent="0.25">
      <c r="A195">
        <v>80047</v>
      </c>
      <c r="B195" t="s">
        <v>1253</v>
      </c>
      <c r="C195" t="s">
        <v>1069</v>
      </c>
      <c r="D195" s="2">
        <v>40.03</v>
      </c>
    </row>
    <row r="196" spans="1:4" x14ac:dyDescent="0.25">
      <c r="A196">
        <v>54378</v>
      </c>
      <c r="B196" t="s">
        <v>1254</v>
      </c>
      <c r="C196" t="s">
        <v>1069</v>
      </c>
      <c r="D196" s="2">
        <v>15.34</v>
      </c>
    </row>
    <row r="197" spans="1:4" x14ac:dyDescent="0.25">
      <c r="A197">
        <v>57509</v>
      </c>
      <c r="B197" t="s">
        <v>1255</v>
      </c>
      <c r="C197" t="s">
        <v>1069</v>
      </c>
      <c r="D197" s="2">
        <v>43.59</v>
      </c>
    </row>
    <row r="198" spans="1:4" x14ac:dyDescent="0.25">
      <c r="A198">
        <v>45328</v>
      </c>
      <c r="B198" t="s">
        <v>1256</v>
      </c>
      <c r="C198" t="s">
        <v>1069</v>
      </c>
      <c r="D198" s="2">
        <v>13.88</v>
      </c>
    </row>
    <row r="199" spans="1:4" x14ac:dyDescent="0.25">
      <c r="A199">
        <v>80051</v>
      </c>
      <c r="B199" t="s">
        <v>1257</v>
      </c>
      <c r="C199" t="s">
        <v>1069</v>
      </c>
      <c r="D199" s="2">
        <v>36.840000000000003</v>
      </c>
    </row>
    <row r="200" spans="1:4" x14ac:dyDescent="0.25">
      <c r="A200">
        <v>21236</v>
      </c>
      <c r="B200" t="s">
        <v>1258</v>
      </c>
      <c r="C200" t="s">
        <v>1069</v>
      </c>
      <c r="D200" s="2">
        <v>44.8</v>
      </c>
    </row>
    <row r="201" spans="1:4" x14ac:dyDescent="0.25">
      <c r="A201">
        <v>77542</v>
      </c>
      <c r="B201" t="s">
        <v>1259</v>
      </c>
      <c r="C201" t="s">
        <v>1069</v>
      </c>
      <c r="D201" s="2">
        <v>15.34</v>
      </c>
    </row>
    <row r="202" spans="1:4" x14ac:dyDescent="0.25">
      <c r="A202">
        <v>77519</v>
      </c>
      <c r="B202" t="s">
        <v>1260</v>
      </c>
      <c r="C202" t="s">
        <v>1069</v>
      </c>
      <c r="D202" s="2">
        <v>44.85</v>
      </c>
    </row>
    <row r="203" spans="1:4" x14ac:dyDescent="0.25">
      <c r="A203">
        <v>77568</v>
      </c>
      <c r="B203" t="s">
        <v>1261</v>
      </c>
      <c r="C203" t="s">
        <v>1069</v>
      </c>
      <c r="D203" s="2">
        <v>43.03</v>
      </c>
    </row>
    <row r="204" spans="1:4" x14ac:dyDescent="0.25">
      <c r="A204">
        <v>87185</v>
      </c>
      <c r="B204" t="s">
        <v>1262</v>
      </c>
      <c r="C204" t="s">
        <v>1069</v>
      </c>
      <c r="D204" s="2">
        <v>18.86</v>
      </c>
    </row>
    <row r="205" spans="1:4" x14ac:dyDescent="0.25">
      <c r="A205">
        <v>11024</v>
      </c>
      <c r="B205" t="s">
        <v>1263</v>
      </c>
      <c r="C205" t="s">
        <v>1069</v>
      </c>
      <c r="D205" s="2">
        <v>44.84</v>
      </c>
    </row>
    <row r="206" spans="1:4" x14ac:dyDescent="0.25">
      <c r="A206">
        <v>10525</v>
      </c>
      <c r="B206" t="s">
        <v>1264</v>
      </c>
      <c r="C206" t="s">
        <v>1265</v>
      </c>
      <c r="D206" s="2">
        <v>15.36</v>
      </c>
    </row>
    <row r="207" spans="1:4" x14ac:dyDescent="0.25">
      <c r="A207">
        <v>1051</v>
      </c>
      <c r="B207" t="s">
        <v>1266</v>
      </c>
      <c r="C207" t="s">
        <v>1265</v>
      </c>
      <c r="D207" s="2">
        <v>13.23</v>
      </c>
    </row>
    <row r="208" spans="1:4" x14ac:dyDescent="0.25">
      <c r="A208">
        <v>4348</v>
      </c>
      <c r="B208" t="s">
        <v>1267</v>
      </c>
      <c r="C208" t="s">
        <v>1265</v>
      </c>
      <c r="D208" s="2">
        <v>13.23</v>
      </c>
    </row>
    <row r="209" spans="1:4" x14ac:dyDescent="0.25">
      <c r="A209">
        <v>4337</v>
      </c>
      <c r="B209" t="s">
        <v>1268</v>
      </c>
      <c r="C209" t="s">
        <v>1265</v>
      </c>
      <c r="D209" s="2">
        <v>13.23</v>
      </c>
    </row>
    <row r="210" spans="1:4" x14ac:dyDescent="0.25">
      <c r="A210">
        <v>5349</v>
      </c>
      <c r="B210" t="s">
        <v>1269</v>
      </c>
      <c r="C210" t="s">
        <v>1265</v>
      </c>
      <c r="D210" s="2">
        <v>13.23</v>
      </c>
    </row>
    <row r="211" spans="1:4" x14ac:dyDescent="0.25">
      <c r="A211">
        <v>11864</v>
      </c>
      <c r="B211" t="s">
        <v>1270</v>
      </c>
      <c r="C211" t="s">
        <v>1265</v>
      </c>
      <c r="D211" s="2">
        <v>3.51</v>
      </c>
    </row>
    <row r="212" spans="1:4" x14ac:dyDescent="0.25">
      <c r="A212">
        <v>11864</v>
      </c>
      <c r="B212" t="s">
        <v>1270</v>
      </c>
      <c r="C212" t="s">
        <v>1265</v>
      </c>
      <c r="D212" s="2">
        <v>3.46</v>
      </c>
    </row>
    <row r="213" spans="1:4" x14ac:dyDescent="0.25">
      <c r="A213">
        <v>11867</v>
      </c>
      <c r="B213" t="s">
        <v>1271</v>
      </c>
      <c r="C213" t="s">
        <v>1265</v>
      </c>
      <c r="D213" s="2">
        <v>3.51</v>
      </c>
    </row>
    <row r="214" spans="1:4" x14ac:dyDescent="0.25">
      <c r="A214">
        <v>11867</v>
      </c>
      <c r="B214" t="s">
        <v>1271</v>
      </c>
      <c r="C214" t="s">
        <v>1265</v>
      </c>
      <c r="D214" s="2">
        <v>3.46</v>
      </c>
    </row>
    <row r="215" spans="1:4" x14ac:dyDescent="0.25">
      <c r="A215">
        <v>9136</v>
      </c>
      <c r="B215" t="s">
        <v>1272</v>
      </c>
      <c r="C215" t="s">
        <v>1265</v>
      </c>
      <c r="D215" s="2">
        <v>15.36</v>
      </c>
    </row>
    <row r="216" spans="1:4" x14ac:dyDescent="0.25">
      <c r="A216">
        <v>60373</v>
      </c>
      <c r="B216" t="s">
        <v>1273</v>
      </c>
      <c r="C216" t="s">
        <v>1265</v>
      </c>
      <c r="D216" s="2">
        <v>14.58</v>
      </c>
    </row>
    <row r="217" spans="1:4" x14ac:dyDescent="0.25">
      <c r="A217">
        <v>65302</v>
      </c>
      <c r="B217" t="s">
        <v>1274</v>
      </c>
      <c r="C217" t="s">
        <v>1265</v>
      </c>
      <c r="D217" s="2">
        <v>12.57</v>
      </c>
    </row>
    <row r="218" spans="1:4" x14ac:dyDescent="0.25">
      <c r="A218">
        <v>75679</v>
      </c>
      <c r="B218" t="s">
        <v>1275</v>
      </c>
      <c r="C218" t="s">
        <v>1265</v>
      </c>
      <c r="D218" s="2">
        <v>19.43</v>
      </c>
    </row>
    <row r="219" spans="1:4" x14ac:dyDescent="0.25">
      <c r="A219">
        <v>9035</v>
      </c>
      <c r="B219" t="s">
        <v>1276</v>
      </c>
      <c r="C219" t="s">
        <v>1265</v>
      </c>
      <c r="D219" s="2">
        <v>6.55</v>
      </c>
    </row>
    <row r="220" spans="1:4" x14ac:dyDescent="0.25">
      <c r="A220">
        <v>11154</v>
      </c>
      <c r="B220" t="s">
        <v>1277</v>
      </c>
      <c r="C220" t="s">
        <v>1265</v>
      </c>
      <c r="D220" s="2">
        <v>4.07</v>
      </c>
    </row>
    <row r="221" spans="1:4" x14ac:dyDescent="0.25">
      <c r="A221">
        <v>11154</v>
      </c>
      <c r="B221" t="s">
        <v>1277</v>
      </c>
      <c r="C221" t="s">
        <v>1265</v>
      </c>
      <c r="D221" s="2">
        <v>3.86</v>
      </c>
    </row>
    <row r="222" spans="1:4" x14ac:dyDescent="0.25">
      <c r="A222">
        <v>17864</v>
      </c>
      <c r="B222" t="s">
        <v>1278</v>
      </c>
      <c r="C222" t="s">
        <v>1265</v>
      </c>
      <c r="D222" s="2">
        <v>19.440000000000001</v>
      </c>
    </row>
    <row r="223" spans="1:4" x14ac:dyDescent="0.25">
      <c r="A223">
        <v>9034</v>
      </c>
      <c r="B223" t="s">
        <v>1279</v>
      </c>
      <c r="C223" t="s">
        <v>1265</v>
      </c>
      <c r="D223" s="2">
        <v>6.55</v>
      </c>
    </row>
    <row r="224" spans="1:4" x14ac:dyDescent="0.25">
      <c r="A224">
        <v>11676</v>
      </c>
      <c r="B224" t="s">
        <v>1280</v>
      </c>
      <c r="C224" t="s">
        <v>1265</v>
      </c>
      <c r="D224" s="2">
        <v>9.16</v>
      </c>
    </row>
    <row r="225" spans="1:4" x14ac:dyDescent="0.25">
      <c r="A225">
        <v>10257</v>
      </c>
      <c r="B225" t="s">
        <v>1281</v>
      </c>
      <c r="C225" t="s">
        <v>1265</v>
      </c>
      <c r="D225" s="2">
        <v>12.57</v>
      </c>
    </row>
    <row r="226" spans="1:4" x14ac:dyDescent="0.25">
      <c r="A226">
        <v>10273</v>
      </c>
      <c r="B226" t="s">
        <v>1282</v>
      </c>
      <c r="C226" t="s">
        <v>1265</v>
      </c>
      <c r="D226" s="2">
        <v>20.12</v>
      </c>
    </row>
    <row r="227" spans="1:4" x14ac:dyDescent="0.25">
      <c r="A227">
        <v>10284</v>
      </c>
      <c r="B227" t="s">
        <v>1283</v>
      </c>
      <c r="C227" t="s">
        <v>1265</v>
      </c>
      <c r="D227" s="2">
        <v>30.95</v>
      </c>
    </row>
    <row r="228" spans="1:4" x14ac:dyDescent="0.25">
      <c r="A228">
        <v>79836</v>
      </c>
      <c r="B228" t="s">
        <v>1284</v>
      </c>
      <c r="C228" t="s">
        <v>1265</v>
      </c>
      <c r="D228" s="2">
        <v>6.55</v>
      </c>
    </row>
    <row r="229" spans="1:4" x14ac:dyDescent="0.25">
      <c r="A229">
        <v>10279</v>
      </c>
      <c r="B229" t="s">
        <v>1285</v>
      </c>
      <c r="C229" t="s">
        <v>1265</v>
      </c>
      <c r="D229" s="2">
        <v>11.16</v>
      </c>
    </row>
    <row r="230" spans="1:4" x14ac:dyDescent="0.25">
      <c r="A230">
        <v>10261</v>
      </c>
      <c r="B230" t="s">
        <v>1286</v>
      </c>
      <c r="C230" t="s">
        <v>1265</v>
      </c>
      <c r="D230" s="2">
        <v>39.520000000000003</v>
      </c>
    </row>
    <row r="231" spans="1:4" x14ac:dyDescent="0.25">
      <c r="A231">
        <v>10260</v>
      </c>
      <c r="B231" t="s">
        <v>1287</v>
      </c>
      <c r="C231" t="s">
        <v>1265</v>
      </c>
      <c r="D231" s="2">
        <v>18.7</v>
      </c>
    </row>
    <row r="232" spans="1:4" x14ac:dyDescent="0.25">
      <c r="A232">
        <v>11159</v>
      </c>
      <c r="B232" t="s">
        <v>1288</v>
      </c>
      <c r="C232" t="s">
        <v>1265</v>
      </c>
      <c r="D232" s="2">
        <v>4.07</v>
      </c>
    </row>
    <row r="233" spans="1:4" x14ac:dyDescent="0.25">
      <c r="A233">
        <v>11159</v>
      </c>
      <c r="B233" t="s">
        <v>1288</v>
      </c>
      <c r="C233" t="s">
        <v>1265</v>
      </c>
      <c r="D233" s="2">
        <v>3.87</v>
      </c>
    </row>
    <row r="234" spans="1:4" x14ac:dyDescent="0.25">
      <c r="A234">
        <v>10265</v>
      </c>
      <c r="B234" t="s">
        <v>1289</v>
      </c>
      <c r="C234" t="s">
        <v>1265</v>
      </c>
      <c r="D234" s="2">
        <v>11.16</v>
      </c>
    </row>
    <row r="235" spans="1:4" x14ac:dyDescent="0.25">
      <c r="A235">
        <v>10256</v>
      </c>
      <c r="B235" t="s">
        <v>1290</v>
      </c>
      <c r="C235" t="s">
        <v>1265</v>
      </c>
      <c r="D235" s="2">
        <v>39.520000000000003</v>
      </c>
    </row>
    <row r="236" spans="1:4" x14ac:dyDescent="0.25">
      <c r="A236">
        <v>10263</v>
      </c>
      <c r="B236" t="s">
        <v>1291</v>
      </c>
      <c r="C236" t="s">
        <v>1265</v>
      </c>
      <c r="D236" s="2">
        <v>18.690000000000001</v>
      </c>
    </row>
    <row r="237" spans="1:4" x14ac:dyDescent="0.25">
      <c r="A237">
        <v>11160</v>
      </c>
      <c r="B237" t="s">
        <v>1292</v>
      </c>
      <c r="C237" t="s">
        <v>1265</v>
      </c>
      <c r="D237" s="2">
        <v>4.07</v>
      </c>
    </row>
    <row r="238" spans="1:4" x14ac:dyDescent="0.25">
      <c r="A238">
        <v>11160</v>
      </c>
      <c r="B238" t="s">
        <v>1292</v>
      </c>
      <c r="C238" t="s">
        <v>1265</v>
      </c>
      <c r="D238" s="2">
        <v>3.87</v>
      </c>
    </row>
    <row r="239" spans="1:4" x14ac:dyDescent="0.25">
      <c r="A239">
        <v>11161</v>
      </c>
      <c r="B239" t="s">
        <v>1293</v>
      </c>
      <c r="C239" t="s">
        <v>1265</v>
      </c>
      <c r="D239" s="2">
        <v>4.07</v>
      </c>
    </row>
    <row r="240" spans="1:4" x14ac:dyDescent="0.25">
      <c r="A240">
        <v>11161</v>
      </c>
      <c r="B240" t="s">
        <v>1293</v>
      </c>
      <c r="C240" t="s">
        <v>1265</v>
      </c>
      <c r="D240" s="2">
        <v>3.87</v>
      </c>
    </row>
    <row r="241" spans="1:4" x14ac:dyDescent="0.25">
      <c r="A241">
        <v>10365</v>
      </c>
      <c r="B241" t="s">
        <v>1294</v>
      </c>
      <c r="C241" t="s">
        <v>1265</v>
      </c>
      <c r="D241" s="2">
        <v>48.08</v>
      </c>
    </row>
    <row r="242" spans="1:4" x14ac:dyDescent="0.25">
      <c r="A242">
        <v>10366</v>
      </c>
      <c r="B242" t="s">
        <v>1295</v>
      </c>
      <c r="C242" t="s">
        <v>1265</v>
      </c>
      <c r="D242" s="2">
        <v>20.12</v>
      </c>
    </row>
    <row r="243" spans="1:4" x14ac:dyDescent="0.25">
      <c r="A243">
        <v>10368</v>
      </c>
      <c r="B243" t="s">
        <v>1296</v>
      </c>
      <c r="C243" t="s">
        <v>1265</v>
      </c>
      <c r="D243" s="2">
        <v>12.57</v>
      </c>
    </row>
    <row r="244" spans="1:4" x14ac:dyDescent="0.25">
      <c r="A244">
        <v>12607</v>
      </c>
      <c r="B244" t="s">
        <v>1297</v>
      </c>
      <c r="C244" t="s">
        <v>1265</v>
      </c>
      <c r="D244" s="2">
        <v>20.12</v>
      </c>
    </row>
    <row r="245" spans="1:4" x14ac:dyDescent="0.25">
      <c r="A245">
        <v>12608</v>
      </c>
      <c r="B245" t="s">
        <v>1298</v>
      </c>
      <c r="C245" t="s">
        <v>1265</v>
      </c>
      <c r="D245" s="2">
        <v>20.12</v>
      </c>
    </row>
    <row r="246" spans="1:4" x14ac:dyDescent="0.25">
      <c r="A246">
        <v>77168</v>
      </c>
      <c r="B246" t="s">
        <v>1299</v>
      </c>
      <c r="C246" t="s">
        <v>1265</v>
      </c>
      <c r="D246" s="2">
        <v>48.08</v>
      </c>
    </row>
    <row r="247" spans="1:4" x14ac:dyDescent="0.25">
      <c r="A247">
        <v>78352</v>
      </c>
      <c r="B247" t="s">
        <v>1300</v>
      </c>
      <c r="C247" t="s">
        <v>1265</v>
      </c>
      <c r="D247" s="2">
        <v>30.95</v>
      </c>
    </row>
    <row r="248" spans="1:4" x14ac:dyDescent="0.25">
      <c r="A248">
        <v>76728</v>
      </c>
      <c r="B248" t="s">
        <v>1301</v>
      </c>
      <c r="C248" t="s">
        <v>1265</v>
      </c>
      <c r="D248" s="2">
        <v>12.57</v>
      </c>
    </row>
    <row r="249" spans="1:4" x14ac:dyDescent="0.25">
      <c r="A249">
        <v>76364</v>
      </c>
      <c r="B249" t="s">
        <v>1302</v>
      </c>
      <c r="C249" t="s">
        <v>1265</v>
      </c>
      <c r="D249" s="2">
        <v>20.12</v>
      </c>
    </row>
    <row r="250" spans="1:4" x14ac:dyDescent="0.25">
      <c r="A250">
        <v>79821</v>
      </c>
      <c r="B250" t="s">
        <v>1303</v>
      </c>
      <c r="C250" t="s">
        <v>1265</v>
      </c>
      <c r="D250" s="2">
        <v>6.55</v>
      </c>
    </row>
    <row r="251" spans="1:4" x14ac:dyDescent="0.25">
      <c r="A251">
        <v>60263</v>
      </c>
      <c r="B251" t="s">
        <v>1304</v>
      </c>
      <c r="C251" t="s">
        <v>1265</v>
      </c>
      <c r="D251" s="2">
        <v>14.57</v>
      </c>
    </row>
    <row r="252" spans="1:4" x14ac:dyDescent="0.25">
      <c r="A252">
        <v>17898</v>
      </c>
      <c r="B252" t="s">
        <v>1305</v>
      </c>
      <c r="C252" t="s">
        <v>1265</v>
      </c>
      <c r="D252" s="2">
        <v>19.43</v>
      </c>
    </row>
    <row r="253" spans="1:4" x14ac:dyDescent="0.25">
      <c r="A253">
        <v>12609</v>
      </c>
      <c r="B253" t="s">
        <v>1306</v>
      </c>
      <c r="C253" t="s">
        <v>1265</v>
      </c>
      <c r="D253" s="2">
        <v>6.55</v>
      </c>
    </row>
    <row r="254" spans="1:4" x14ac:dyDescent="0.25">
      <c r="A254">
        <v>41977</v>
      </c>
      <c r="B254" t="s">
        <v>1307</v>
      </c>
      <c r="C254" t="s">
        <v>1265</v>
      </c>
      <c r="D254" s="2">
        <v>6.55</v>
      </c>
    </row>
    <row r="255" spans="1:4" x14ac:dyDescent="0.25">
      <c r="A255">
        <v>42002</v>
      </c>
      <c r="B255" t="s">
        <v>1308</v>
      </c>
      <c r="C255" t="s">
        <v>1265</v>
      </c>
      <c r="D255" s="2">
        <v>19.43</v>
      </c>
    </row>
    <row r="256" spans="1:4" x14ac:dyDescent="0.25">
      <c r="A256">
        <v>11673</v>
      </c>
      <c r="B256" t="s">
        <v>1309</v>
      </c>
      <c r="C256" t="s">
        <v>1265</v>
      </c>
      <c r="D256" s="2">
        <v>9.16</v>
      </c>
    </row>
    <row r="257" spans="1:4" x14ac:dyDescent="0.25">
      <c r="A257">
        <v>9038</v>
      </c>
      <c r="B257" t="s">
        <v>1310</v>
      </c>
      <c r="C257" t="s">
        <v>1265</v>
      </c>
      <c r="D257" s="2">
        <v>12.57</v>
      </c>
    </row>
    <row r="258" spans="1:4" x14ac:dyDescent="0.25">
      <c r="A258">
        <v>9037</v>
      </c>
      <c r="B258" t="s">
        <v>1311</v>
      </c>
      <c r="C258" t="s">
        <v>1265</v>
      </c>
      <c r="D258" s="2">
        <v>48.08</v>
      </c>
    </row>
    <row r="259" spans="1:4" x14ac:dyDescent="0.25">
      <c r="A259">
        <v>9039</v>
      </c>
      <c r="B259" t="s">
        <v>1312</v>
      </c>
      <c r="C259" t="s">
        <v>1265</v>
      </c>
      <c r="D259" s="2">
        <v>20.079999999999998</v>
      </c>
    </row>
    <row r="260" spans="1:4" x14ac:dyDescent="0.25">
      <c r="A260">
        <v>76732</v>
      </c>
      <c r="B260" t="s">
        <v>1313</v>
      </c>
      <c r="C260" t="s">
        <v>1265</v>
      </c>
      <c r="D260" s="2">
        <v>12.57</v>
      </c>
    </row>
    <row r="261" spans="1:4" x14ac:dyDescent="0.25">
      <c r="A261">
        <v>77246</v>
      </c>
      <c r="B261" t="s">
        <v>1314</v>
      </c>
      <c r="C261" t="s">
        <v>1265</v>
      </c>
      <c r="D261" s="2">
        <v>48.08</v>
      </c>
    </row>
    <row r="262" spans="1:4" x14ac:dyDescent="0.25">
      <c r="A262">
        <v>4467</v>
      </c>
      <c r="B262" t="s">
        <v>1315</v>
      </c>
      <c r="C262" t="s">
        <v>1265</v>
      </c>
      <c r="D262" s="2">
        <v>20.079999999999998</v>
      </c>
    </row>
    <row r="263" spans="1:4" x14ac:dyDescent="0.25">
      <c r="A263">
        <v>76398</v>
      </c>
      <c r="B263" t="s">
        <v>1316</v>
      </c>
      <c r="C263" t="s">
        <v>1265</v>
      </c>
      <c r="D263" s="2">
        <v>30.95</v>
      </c>
    </row>
    <row r="264" spans="1:4" x14ac:dyDescent="0.25">
      <c r="A264">
        <v>12610</v>
      </c>
      <c r="B264" t="s">
        <v>1317</v>
      </c>
      <c r="C264" t="s">
        <v>1265</v>
      </c>
      <c r="D264" s="2">
        <v>6.55</v>
      </c>
    </row>
    <row r="265" spans="1:4" x14ac:dyDescent="0.25">
      <c r="A265">
        <v>42047</v>
      </c>
      <c r="B265" t="s">
        <v>1318</v>
      </c>
      <c r="C265" t="s">
        <v>1265</v>
      </c>
      <c r="D265" s="2">
        <v>19.43</v>
      </c>
    </row>
    <row r="266" spans="1:4" x14ac:dyDescent="0.25">
      <c r="A266">
        <v>9036</v>
      </c>
      <c r="B266" t="s">
        <v>1319</v>
      </c>
      <c r="C266" t="s">
        <v>1265</v>
      </c>
      <c r="D266" s="2">
        <v>6.55</v>
      </c>
    </row>
    <row r="267" spans="1:4" x14ac:dyDescent="0.25">
      <c r="A267">
        <v>41958</v>
      </c>
      <c r="B267" t="s">
        <v>1320</v>
      </c>
      <c r="C267" t="s">
        <v>1265</v>
      </c>
      <c r="D267" s="2">
        <v>6.55</v>
      </c>
    </row>
    <row r="268" spans="1:4" x14ac:dyDescent="0.25">
      <c r="A268">
        <v>42017</v>
      </c>
      <c r="B268" t="s">
        <v>1321</v>
      </c>
      <c r="C268" t="s">
        <v>1265</v>
      </c>
      <c r="D268" s="2">
        <v>19.43</v>
      </c>
    </row>
    <row r="269" spans="1:4" x14ac:dyDescent="0.25">
      <c r="A269">
        <v>79745</v>
      </c>
      <c r="B269" t="s">
        <v>1322</v>
      </c>
      <c r="C269" t="s">
        <v>1265</v>
      </c>
      <c r="D269" s="2">
        <v>6.55</v>
      </c>
    </row>
    <row r="270" spans="1:4" x14ac:dyDescent="0.25">
      <c r="A270">
        <v>77887</v>
      </c>
      <c r="B270" t="s">
        <v>1323</v>
      </c>
      <c r="C270" t="s">
        <v>1265</v>
      </c>
      <c r="D270" s="2">
        <v>14.57</v>
      </c>
    </row>
    <row r="271" spans="1:4" x14ac:dyDescent="0.25">
      <c r="A271">
        <v>76455</v>
      </c>
      <c r="B271" t="s">
        <v>1324</v>
      </c>
      <c r="C271" t="s">
        <v>1265</v>
      </c>
      <c r="D271" s="2">
        <v>19.43</v>
      </c>
    </row>
    <row r="272" spans="1:4" x14ac:dyDescent="0.25">
      <c r="A272">
        <v>79711</v>
      </c>
      <c r="B272" t="s">
        <v>1325</v>
      </c>
      <c r="C272" t="s">
        <v>1265</v>
      </c>
      <c r="D272" s="2">
        <v>6.55</v>
      </c>
    </row>
    <row r="273" spans="1:4" x14ac:dyDescent="0.25">
      <c r="A273">
        <v>41981</v>
      </c>
      <c r="B273" t="s">
        <v>1326</v>
      </c>
      <c r="C273" t="s">
        <v>1265</v>
      </c>
      <c r="D273" s="2">
        <v>6.55</v>
      </c>
    </row>
    <row r="274" spans="1:4" x14ac:dyDescent="0.25">
      <c r="A274">
        <v>41996</v>
      </c>
      <c r="B274" t="s">
        <v>1327</v>
      </c>
      <c r="C274" t="s">
        <v>1265</v>
      </c>
      <c r="D274" s="2">
        <v>19.43</v>
      </c>
    </row>
    <row r="275" spans="1:4" x14ac:dyDescent="0.25">
      <c r="A275">
        <v>11672</v>
      </c>
      <c r="B275" t="s">
        <v>1328</v>
      </c>
      <c r="C275" t="s">
        <v>1265</v>
      </c>
      <c r="D275" s="2">
        <v>9.16</v>
      </c>
    </row>
    <row r="276" spans="1:4" x14ac:dyDescent="0.25">
      <c r="A276">
        <v>60211</v>
      </c>
      <c r="B276" t="s">
        <v>1329</v>
      </c>
      <c r="C276" t="s">
        <v>1265</v>
      </c>
      <c r="D276" s="2">
        <v>14.58</v>
      </c>
    </row>
    <row r="277" spans="1:4" x14ac:dyDescent="0.25">
      <c r="A277">
        <v>46873</v>
      </c>
      <c r="B277" t="s">
        <v>1330</v>
      </c>
      <c r="C277" t="s">
        <v>1265</v>
      </c>
      <c r="D277" s="2">
        <v>12.56</v>
      </c>
    </row>
    <row r="278" spans="1:4" x14ac:dyDescent="0.25">
      <c r="A278">
        <v>78391</v>
      </c>
      <c r="B278" t="s">
        <v>1331</v>
      </c>
      <c r="C278" t="s">
        <v>1265</v>
      </c>
      <c r="D278" s="2">
        <v>48.08</v>
      </c>
    </row>
    <row r="279" spans="1:4" x14ac:dyDescent="0.25">
      <c r="A279">
        <v>17883</v>
      </c>
      <c r="B279" t="s">
        <v>1332</v>
      </c>
      <c r="C279" t="s">
        <v>1265</v>
      </c>
      <c r="D279" s="2">
        <v>19.440000000000001</v>
      </c>
    </row>
    <row r="280" spans="1:4" x14ac:dyDescent="0.25">
      <c r="A280">
        <v>46888</v>
      </c>
      <c r="B280" t="s">
        <v>1333</v>
      </c>
      <c r="C280" t="s">
        <v>1265</v>
      </c>
      <c r="D280" s="2">
        <v>20.079999999999998</v>
      </c>
    </row>
    <row r="281" spans="1:4" x14ac:dyDescent="0.25">
      <c r="A281">
        <v>11080</v>
      </c>
      <c r="B281" t="s">
        <v>1334</v>
      </c>
      <c r="C281" t="s">
        <v>1265</v>
      </c>
      <c r="D281" s="2">
        <v>12.57</v>
      </c>
    </row>
    <row r="282" spans="1:4" x14ac:dyDescent="0.25">
      <c r="A282">
        <v>11081</v>
      </c>
      <c r="B282" t="s">
        <v>1335</v>
      </c>
      <c r="C282" t="s">
        <v>1265</v>
      </c>
      <c r="D282" s="2">
        <v>20.13</v>
      </c>
    </row>
    <row r="283" spans="1:4" x14ac:dyDescent="0.25">
      <c r="A283">
        <v>10262</v>
      </c>
      <c r="B283" t="s">
        <v>1336</v>
      </c>
      <c r="C283" t="s">
        <v>1265</v>
      </c>
      <c r="D283" s="2">
        <v>12.57</v>
      </c>
    </row>
    <row r="284" spans="1:4" x14ac:dyDescent="0.25">
      <c r="A284">
        <v>10264</v>
      </c>
      <c r="B284" t="s">
        <v>1337</v>
      </c>
      <c r="C284" t="s">
        <v>1265</v>
      </c>
      <c r="D284" s="2">
        <v>20.12</v>
      </c>
    </row>
    <row r="285" spans="1:4" x14ac:dyDescent="0.25">
      <c r="A285">
        <v>65135</v>
      </c>
      <c r="B285" t="s">
        <v>1338</v>
      </c>
      <c r="C285" t="s">
        <v>1265</v>
      </c>
      <c r="D285" s="2">
        <v>20.12</v>
      </c>
    </row>
    <row r="286" spans="1:4" x14ac:dyDescent="0.25">
      <c r="A286">
        <v>77898</v>
      </c>
      <c r="B286" t="s">
        <v>1339</v>
      </c>
      <c r="C286" t="s">
        <v>1265</v>
      </c>
      <c r="D286" s="2">
        <v>14.57</v>
      </c>
    </row>
    <row r="287" spans="1:4" x14ac:dyDescent="0.25">
      <c r="A287">
        <v>77906</v>
      </c>
      <c r="B287" t="s">
        <v>1340</v>
      </c>
      <c r="C287" t="s">
        <v>1265</v>
      </c>
      <c r="D287" s="2">
        <v>14.57</v>
      </c>
    </row>
    <row r="288" spans="1:4" x14ac:dyDescent="0.25">
      <c r="A288">
        <v>42036</v>
      </c>
      <c r="B288" t="s">
        <v>1341</v>
      </c>
      <c r="C288" t="s">
        <v>1265</v>
      </c>
      <c r="D288" s="2">
        <v>19.43</v>
      </c>
    </row>
    <row r="289" spans="1:4" x14ac:dyDescent="0.25">
      <c r="A289">
        <v>11674</v>
      </c>
      <c r="B289" t="s">
        <v>1342</v>
      </c>
      <c r="C289" t="s">
        <v>1265</v>
      </c>
      <c r="D289" s="2">
        <v>9.16</v>
      </c>
    </row>
    <row r="290" spans="1:4" x14ac:dyDescent="0.25">
      <c r="A290">
        <v>41943</v>
      </c>
      <c r="B290" t="s">
        <v>1343</v>
      </c>
      <c r="C290" t="s">
        <v>1265</v>
      </c>
      <c r="D290" s="2">
        <v>6.55</v>
      </c>
    </row>
    <row r="291" spans="1:4" x14ac:dyDescent="0.25">
      <c r="A291">
        <v>42021</v>
      </c>
      <c r="B291" t="s">
        <v>1344</v>
      </c>
      <c r="C291" t="s">
        <v>1265</v>
      </c>
      <c r="D291" s="2">
        <v>19.43</v>
      </c>
    </row>
    <row r="292" spans="1:4" x14ac:dyDescent="0.25">
      <c r="A292">
        <v>11675</v>
      </c>
      <c r="B292" t="s">
        <v>1345</v>
      </c>
      <c r="C292" t="s">
        <v>1265</v>
      </c>
      <c r="D292" s="2">
        <v>9.16</v>
      </c>
    </row>
    <row r="293" spans="1:4" x14ac:dyDescent="0.25">
      <c r="A293">
        <v>79779</v>
      </c>
      <c r="B293" t="s">
        <v>1346</v>
      </c>
      <c r="C293" t="s">
        <v>1265</v>
      </c>
      <c r="D293" s="2">
        <v>6.55</v>
      </c>
    </row>
    <row r="294" spans="1:4" x14ac:dyDescent="0.25">
      <c r="A294">
        <v>78219</v>
      </c>
      <c r="B294" t="s">
        <v>1347</v>
      </c>
      <c r="C294" t="s">
        <v>1265</v>
      </c>
      <c r="D294" s="2">
        <v>12.57</v>
      </c>
    </row>
    <row r="295" spans="1:4" x14ac:dyDescent="0.25">
      <c r="A295">
        <v>75664</v>
      </c>
      <c r="B295" t="s">
        <v>1348</v>
      </c>
      <c r="C295" t="s">
        <v>1265</v>
      </c>
      <c r="D295" s="2">
        <v>20.12</v>
      </c>
    </row>
    <row r="296" spans="1:4" x14ac:dyDescent="0.25">
      <c r="A296">
        <v>8686</v>
      </c>
      <c r="B296" t="s">
        <v>1349</v>
      </c>
      <c r="C296" t="s">
        <v>1265</v>
      </c>
      <c r="D296" s="2">
        <v>52.41</v>
      </c>
    </row>
    <row r="297" spans="1:4" x14ac:dyDescent="0.25">
      <c r="A297">
        <v>77208</v>
      </c>
      <c r="B297" t="s">
        <v>1350</v>
      </c>
      <c r="C297" t="s">
        <v>1265</v>
      </c>
      <c r="D297" s="2">
        <v>48.08</v>
      </c>
    </row>
    <row r="298" spans="1:4" x14ac:dyDescent="0.25">
      <c r="A298">
        <v>75683</v>
      </c>
      <c r="B298" t="s">
        <v>1351</v>
      </c>
      <c r="C298" t="s">
        <v>1265</v>
      </c>
      <c r="D298" s="2">
        <v>19.43</v>
      </c>
    </row>
    <row r="299" spans="1:4" x14ac:dyDescent="0.25">
      <c r="A299">
        <v>78268</v>
      </c>
      <c r="B299" t="s">
        <v>1352</v>
      </c>
      <c r="C299" t="s">
        <v>1265</v>
      </c>
      <c r="D299" s="2">
        <v>30.95</v>
      </c>
    </row>
    <row r="300" spans="1:4" x14ac:dyDescent="0.25">
      <c r="A300">
        <v>79750</v>
      </c>
      <c r="B300" t="s">
        <v>1353</v>
      </c>
      <c r="C300" t="s">
        <v>1265</v>
      </c>
      <c r="D300" s="2">
        <v>6.55</v>
      </c>
    </row>
    <row r="301" spans="1:4" x14ac:dyDescent="0.25">
      <c r="A301">
        <v>75741</v>
      </c>
      <c r="B301" t="s">
        <v>1354</v>
      </c>
      <c r="C301" t="s">
        <v>1265</v>
      </c>
      <c r="D301" s="2">
        <v>12.57</v>
      </c>
    </row>
    <row r="302" spans="1:4" x14ac:dyDescent="0.25">
      <c r="A302">
        <v>77212</v>
      </c>
      <c r="B302" t="s">
        <v>1355</v>
      </c>
      <c r="C302" t="s">
        <v>1265</v>
      </c>
      <c r="D302" s="2">
        <v>48.08</v>
      </c>
    </row>
    <row r="303" spans="1:4" x14ac:dyDescent="0.25">
      <c r="A303">
        <v>75728</v>
      </c>
      <c r="B303" t="s">
        <v>1356</v>
      </c>
      <c r="C303" t="s">
        <v>1265</v>
      </c>
      <c r="D303" s="2">
        <v>20.12</v>
      </c>
    </row>
    <row r="304" spans="1:4" x14ac:dyDescent="0.25">
      <c r="A304">
        <v>77796</v>
      </c>
      <c r="B304" t="s">
        <v>1357</v>
      </c>
      <c r="C304" t="s">
        <v>1265</v>
      </c>
      <c r="D304" s="2">
        <v>30.95</v>
      </c>
    </row>
    <row r="305" spans="1:4" x14ac:dyDescent="0.25">
      <c r="A305">
        <v>46387</v>
      </c>
      <c r="B305" t="s">
        <v>1358</v>
      </c>
      <c r="C305" t="s">
        <v>1265</v>
      </c>
      <c r="D305" s="2">
        <v>13.96</v>
      </c>
    </row>
    <row r="306" spans="1:4" x14ac:dyDescent="0.25">
      <c r="A306">
        <v>46414</v>
      </c>
      <c r="B306" t="s">
        <v>1359</v>
      </c>
      <c r="C306" t="s">
        <v>1265</v>
      </c>
      <c r="D306" s="2">
        <v>4.67</v>
      </c>
    </row>
    <row r="307" spans="1:4" x14ac:dyDescent="0.25">
      <c r="A307">
        <v>46400</v>
      </c>
      <c r="B307" t="s">
        <v>1360</v>
      </c>
      <c r="C307" t="s">
        <v>1265</v>
      </c>
      <c r="D307" s="2">
        <v>4.67</v>
      </c>
    </row>
    <row r="308" spans="1:4" x14ac:dyDescent="0.25">
      <c r="A308">
        <v>46361</v>
      </c>
      <c r="B308" t="s">
        <v>1361</v>
      </c>
      <c r="C308" t="s">
        <v>1265</v>
      </c>
      <c r="D308" s="2">
        <v>13.96</v>
      </c>
    </row>
    <row r="309" spans="1:4" x14ac:dyDescent="0.25">
      <c r="A309">
        <v>11190</v>
      </c>
      <c r="B309" t="s">
        <v>1362</v>
      </c>
      <c r="C309" t="s">
        <v>1265</v>
      </c>
      <c r="D309" s="2">
        <v>37.549999999999997</v>
      </c>
    </row>
    <row r="310" spans="1:4" x14ac:dyDescent="0.25">
      <c r="A310">
        <v>11192</v>
      </c>
      <c r="B310" t="s">
        <v>1363</v>
      </c>
      <c r="C310" t="s">
        <v>1265</v>
      </c>
      <c r="D310" s="2">
        <v>16.09</v>
      </c>
    </row>
    <row r="311" spans="1:4" x14ac:dyDescent="0.25">
      <c r="A311">
        <v>11181</v>
      </c>
      <c r="B311" t="s">
        <v>1364</v>
      </c>
      <c r="C311" t="s">
        <v>1265</v>
      </c>
      <c r="D311" s="2">
        <v>37.549999999999997</v>
      </c>
    </row>
    <row r="312" spans="1:4" x14ac:dyDescent="0.25">
      <c r="A312">
        <v>11180</v>
      </c>
      <c r="B312" t="s">
        <v>1365</v>
      </c>
      <c r="C312" t="s">
        <v>1265</v>
      </c>
      <c r="D312" s="2">
        <v>16.09</v>
      </c>
    </row>
    <row r="313" spans="1:4" x14ac:dyDescent="0.25">
      <c r="A313">
        <v>11189</v>
      </c>
      <c r="B313" t="s">
        <v>1366</v>
      </c>
      <c r="C313" t="s">
        <v>1265</v>
      </c>
      <c r="D313" s="2">
        <v>37.549999999999997</v>
      </c>
    </row>
    <row r="314" spans="1:4" x14ac:dyDescent="0.25">
      <c r="A314">
        <v>11188</v>
      </c>
      <c r="B314" t="s">
        <v>1367</v>
      </c>
      <c r="C314" t="s">
        <v>1265</v>
      </c>
      <c r="D314" s="2">
        <v>16.09</v>
      </c>
    </row>
    <row r="315" spans="1:4" x14ac:dyDescent="0.25">
      <c r="A315">
        <v>11185</v>
      </c>
      <c r="B315" t="s">
        <v>1368</v>
      </c>
      <c r="C315" t="s">
        <v>1265</v>
      </c>
      <c r="D315" s="2">
        <v>37.549999999999997</v>
      </c>
    </row>
    <row r="316" spans="1:4" x14ac:dyDescent="0.25">
      <c r="A316">
        <v>11184</v>
      </c>
      <c r="B316" t="s">
        <v>1369</v>
      </c>
      <c r="C316" t="s">
        <v>1265</v>
      </c>
      <c r="D316" s="2">
        <v>16.09</v>
      </c>
    </row>
    <row r="317" spans="1:4" x14ac:dyDescent="0.25">
      <c r="A317">
        <v>11183</v>
      </c>
      <c r="B317" t="s">
        <v>1370</v>
      </c>
      <c r="C317" t="s">
        <v>1265</v>
      </c>
      <c r="D317" s="2">
        <v>37.549999999999997</v>
      </c>
    </row>
    <row r="318" spans="1:4" x14ac:dyDescent="0.25">
      <c r="A318">
        <v>11182</v>
      </c>
      <c r="B318" t="s">
        <v>1371</v>
      </c>
      <c r="C318" t="s">
        <v>1265</v>
      </c>
      <c r="D318" s="2">
        <v>16.09</v>
      </c>
    </row>
    <row r="319" spans="1:4" x14ac:dyDescent="0.25">
      <c r="A319">
        <v>11195</v>
      </c>
      <c r="B319" t="s">
        <v>1372</v>
      </c>
      <c r="C319" t="s">
        <v>1265</v>
      </c>
      <c r="D319" s="2">
        <v>16.09</v>
      </c>
    </row>
    <row r="320" spans="1:4" x14ac:dyDescent="0.25">
      <c r="A320">
        <v>11196</v>
      </c>
      <c r="B320" t="s">
        <v>1373</v>
      </c>
      <c r="C320" t="s">
        <v>1265</v>
      </c>
      <c r="D320" s="2">
        <v>29.98</v>
      </c>
    </row>
    <row r="321" spans="1:4" x14ac:dyDescent="0.25">
      <c r="A321">
        <v>11200</v>
      </c>
      <c r="B321" t="s">
        <v>1374</v>
      </c>
      <c r="C321" t="s">
        <v>1265</v>
      </c>
      <c r="D321" s="2">
        <v>16.09</v>
      </c>
    </row>
    <row r="322" spans="1:4" x14ac:dyDescent="0.25">
      <c r="A322">
        <v>11191</v>
      </c>
      <c r="B322" t="s">
        <v>1375</v>
      </c>
      <c r="C322" t="s">
        <v>1265</v>
      </c>
      <c r="D322" s="2">
        <v>29.98</v>
      </c>
    </row>
    <row r="323" spans="1:4" x14ac:dyDescent="0.25">
      <c r="A323">
        <v>11213</v>
      </c>
      <c r="B323" t="s">
        <v>1376</v>
      </c>
      <c r="C323" t="s">
        <v>1265</v>
      </c>
      <c r="D323" s="2">
        <v>13.25</v>
      </c>
    </row>
    <row r="324" spans="1:4" x14ac:dyDescent="0.25">
      <c r="A324">
        <v>11203</v>
      </c>
      <c r="B324" t="s">
        <v>1377</v>
      </c>
      <c r="C324" t="s">
        <v>1265</v>
      </c>
      <c r="D324" s="2">
        <v>13.25</v>
      </c>
    </row>
    <row r="325" spans="1:4" x14ac:dyDescent="0.25">
      <c r="A325">
        <v>11204</v>
      </c>
      <c r="B325" t="s">
        <v>1378</v>
      </c>
      <c r="C325" t="s">
        <v>1265</v>
      </c>
      <c r="D325" s="2">
        <v>21.35</v>
      </c>
    </row>
    <row r="326" spans="1:4" x14ac:dyDescent="0.25">
      <c r="A326">
        <v>11207</v>
      </c>
      <c r="B326" t="s">
        <v>1379</v>
      </c>
      <c r="C326" t="s">
        <v>1265</v>
      </c>
      <c r="D326" s="2">
        <v>13.25</v>
      </c>
    </row>
    <row r="327" spans="1:4" x14ac:dyDescent="0.25">
      <c r="A327">
        <v>11208</v>
      </c>
      <c r="B327" t="s">
        <v>1380</v>
      </c>
      <c r="C327" t="s">
        <v>1265</v>
      </c>
      <c r="D327" s="2">
        <v>21.35</v>
      </c>
    </row>
    <row r="328" spans="1:4" x14ac:dyDescent="0.25">
      <c r="A328">
        <v>11209</v>
      </c>
      <c r="B328" t="s">
        <v>1381</v>
      </c>
      <c r="C328" t="s">
        <v>1265</v>
      </c>
      <c r="D328" s="2">
        <v>40.39</v>
      </c>
    </row>
    <row r="329" spans="1:4" x14ac:dyDescent="0.25">
      <c r="A329">
        <v>11202</v>
      </c>
      <c r="B329" t="s">
        <v>1382</v>
      </c>
      <c r="C329" t="s">
        <v>1265</v>
      </c>
      <c r="D329" s="2">
        <v>31.98</v>
      </c>
    </row>
    <row r="330" spans="1:4" x14ac:dyDescent="0.25">
      <c r="A330">
        <v>11201</v>
      </c>
      <c r="B330" t="s">
        <v>1383</v>
      </c>
      <c r="C330" t="s">
        <v>1265</v>
      </c>
      <c r="D330" s="2">
        <v>13.25</v>
      </c>
    </row>
    <row r="331" spans="1:4" x14ac:dyDescent="0.25">
      <c r="A331">
        <v>11212</v>
      </c>
      <c r="B331" t="s">
        <v>1384</v>
      </c>
      <c r="C331" t="s">
        <v>1265</v>
      </c>
      <c r="D331" s="2">
        <v>31.98</v>
      </c>
    </row>
    <row r="332" spans="1:4" x14ac:dyDescent="0.25">
      <c r="A332">
        <v>11194</v>
      </c>
      <c r="B332" t="s">
        <v>1385</v>
      </c>
      <c r="C332" t="s">
        <v>1265</v>
      </c>
      <c r="D332" s="2">
        <v>37.549999999999997</v>
      </c>
    </row>
    <row r="333" spans="1:4" x14ac:dyDescent="0.25">
      <c r="A333">
        <v>11193</v>
      </c>
      <c r="B333" t="s">
        <v>1386</v>
      </c>
      <c r="C333" t="s">
        <v>1265</v>
      </c>
      <c r="D333" s="2">
        <v>16.09</v>
      </c>
    </row>
    <row r="334" spans="1:4" x14ac:dyDescent="0.25">
      <c r="A334">
        <v>11199</v>
      </c>
      <c r="B334" t="s">
        <v>1387</v>
      </c>
      <c r="C334" t="s">
        <v>1265</v>
      </c>
      <c r="D334" s="2">
        <v>16.09</v>
      </c>
    </row>
    <row r="335" spans="1:4" x14ac:dyDescent="0.25">
      <c r="A335">
        <v>11473</v>
      </c>
      <c r="B335" t="s">
        <v>1388</v>
      </c>
      <c r="C335" t="s">
        <v>1265</v>
      </c>
      <c r="D335" s="2">
        <v>19.420000000000002</v>
      </c>
    </row>
    <row r="336" spans="1:4" x14ac:dyDescent="0.25">
      <c r="A336">
        <v>10258</v>
      </c>
      <c r="B336" t="s">
        <v>1389</v>
      </c>
      <c r="C336" t="s">
        <v>1265</v>
      </c>
      <c r="D336" s="2">
        <v>12.57</v>
      </c>
    </row>
    <row r="337" spans="1:4" x14ac:dyDescent="0.25">
      <c r="A337">
        <v>10255</v>
      </c>
      <c r="B337" t="s">
        <v>1390</v>
      </c>
      <c r="C337" t="s">
        <v>1265</v>
      </c>
      <c r="D337" s="2">
        <v>48.08</v>
      </c>
    </row>
    <row r="338" spans="1:4" x14ac:dyDescent="0.25">
      <c r="A338">
        <v>10259</v>
      </c>
      <c r="B338" t="s">
        <v>1391</v>
      </c>
      <c r="C338" t="s">
        <v>1265</v>
      </c>
      <c r="D338" s="2">
        <v>20.12</v>
      </c>
    </row>
    <row r="339" spans="1:4" x14ac:dyDescent="0.25">
      <c r="A339">
        <v>10275</v>
      </c>
      <c r="B339" t="s">
        <v>1392</v>
      </c>
      <c r="C339" t="s">
        <v>1265</v>
      </c>
      <c r="D339" s="2">
        <v>30.95</v>
      </c>
    </row>
    <row r="340" spans="1:4" x14ac:dyDescent="0.25">
      <c r="A340">
        <v>12605</v>
      </c>
      <c r="B340" t="s">
        <v>1393</v>
      </c>
      <c r="C340" t="s">
        <v>1265</v>
      </c>
      <c r="D340" s="2">
        <v>12.57</v>
      </c>
    </row>
    <row r="341" spans="1:4" x14ac:dyDescent="0.25">
      <c r="A341">
        <v>12606</v>
      </c>
      <c r="B341" t="s">
        <v>1394</v>
      </c>
      <c r="C341" t="s">
        <v>1265</v>
      </c>
      <c r="D341" s="2">
        <v>20.12</v>
      </c>
    </row>
    <row r="342" spans="1:4" x14ac:dyDescent="0.25">
      <c r="A342">
        <v>12602</v>
      </c>
      <c r="B342" t="s">
        <v>1395</v>
      </c>
      <c r="C342" t="s">
        <v>1265</v>
      </c>
      <c r="D342" s="2">
        <v>30.95</v>
      </c>
    </row>
    <row r="343" spans="1:4" x14ac:dyDescent="0.25">
      <c r="A343">
        <v>12596</v>
      </c>
      <c r="B343" t="s">
        <v>1396</v>
      </c>
      <c r="C343" t="s">
        <v>1265</v>
      </c>
      <c r="D343" s="2">
        <v>16.09</v>
      </c>
    </row>
    <row r="344" spans="1:4" x14ac:dyDescent="0.25">
      <c r="A344">
        <v>12597</v>
      </c>
      <c r="B344" t="s">
        <v>1397</v>
      </c>
      <c r="C344" t="s">
        <v>1265</v>
      </c>
      <c r="D344" s="2">
        <v>28.18</v>
      </c>
    </row>
    <row r="345" spans="1:4" x14ac:dyDescent="0.25">
      <c r="A345">
        <v>12594</v>
      </c>
      <c r="B345" t="s">
        <v>1398</v>
      </c>
      <c r="C345" t="s">
        <v>1265</v>
      </c>
      <c r="D345" s="2">
        <v>16.09</v>
      </c>
    </row>
    <row r="346" spans="1:4" x14ac:dyDescent="0.25">
      <c r="A346">
        <v>12600</v>
      </c>
      <c r="B346" t="s">
        <v>1399</v>
      </c>
      <c r="C346" t="s">
        <v>1265</v>
      </c>
      <c r="D346" s="2">
        <v>28.18</v>
      </c>
    </row>
    <row r="347" spans="1:4" x14ac:dyDescent="0.25">
      <c r="A347">
        <v>12595</v>
      </c>
      <c r="B347" t="s">
        <v>1400</v>
      </c>
      <c r="C347" t="s">
        <v>1265</v>
      </c>
      <c r="D347" s="2">
        <v>28.18</v>
      </c>
    </row>
    <row r="348" spans="1:4" x14ac:dyDescent="0.25">
      <c r="A348">
        <v>12593</v>
      </c>
      <c r="B348" t="s">
        <v>1401</v>
      </c>
      <c r="C348" t="s">
        <v>1265</v>
      </c>
      <c r="D348" s="2">
        <v>16.09</v>
      </c>
    </row>
    <row r="349" spans="1:4" x14ac:dyDescent="0.25">
      <c r="A349">
        <v>11863</v>
      </c>
      <c r="B349" t="s">
        <v>1402</v>
      </c>
      <c r="C349" t="s">
        <v>1265</v>
      </c>
      <c r="D349" s="2">
        <v>1.86</v>
      </c>
    </row>
    <row r="350" spans="1:4" x14ac:dyDescent="0.25">
      <c r="A350">
        <v>11863</v>
      </c>
      <c r="B350" t="s">
        <v>1402</v>
      </c>
      <c r="C350" t="s">
        <v>1265</v>
      </c>
      <c r="D350" s="2">
        <v>1.8</v>
      </c>
    </row>
    <row r="351" spans="1:4" x14ac:dyDescent="0.25">
      <c r="A351">
        <v>11862</v>
      </c>
      <c r="B351" t="s">
        <v>1403</v>
      </c>
      <c r="C351" t="s">
        <v>1265</v>
      </c>
      <c r="D351" s="2">
        <v>1.86</v>
      </c>
    </row>
    <row r="352" spans="1:4" x14ac:dyDescent="0.25">
      <c r="A352">
        <v>11862</v>
      </c>
      <c r="B352" t="s">
        <v>1403</v>
      </c>
      <c r="C352" t="s">
        <v>1265</v>
      </c>
      <c r="D352" s="2">
        <v>1.8</v>
      </c>
    </row>
    <row r="353" spans="1:4" x14ac:dyDescent="0.25">
      <c r="A353">
        <v>52071</v>
      </c>
      <c r="B353" t="s">
        <v>1404</v>
      </c>
      <c r="C353" t="s">
        <v>1265</v>
      </c>
      <c r="D353" s="2">
        <v>47.03</v>
      </c>
    </row>
    <row r="354" spans="1:4" x14ac:dyDescent="0.25">
      <c r="A354">
        <v>51788</v>
      </c>
      <c r="B354" t="s">
        <v>1405</v>
      </c>
      <c r="C354" t="s">
        <v>1265</v>
      </c>
      <c r="D354" s="2">
        <v>14.69</v>
      </c>
    </row>
    <row r="355" spans="1:4" x14ac:dyDescent="0.25">
      <c r="A355">
        <v>52382</v>
      </c>
      <c r="B355" t="s">
        <v>1406</v>
      </c>
      <c r="C355" t="s">
        <v>1265</v>
      </c>
      <c r="D355" s="2">
        <v>44.18</v>
      </c>
    </row>
    <row r="356" spans="1:4" x14ac:dyDescent="0.25">
      <c r="A356">
        <v>52067</v>
      </c>
      <c r="B356" t="s">
        <v>1407</v>
      </c>
      <c r="C356" t="s">
        <v>1265</v>
      </c>
      <c r="D356" s="2">
        <v>14.43</v>
      </c>
    </row>
    <row r="357" spans="1:4" x14ac:dyDescent="0.25">
      <c r="A357">
        <v>52215</v>
      </c>
      <c r="B357" t="s">
        <v>1408</v>
      </c>
      <c r="C357" t="s">
        <v>1265</v>
      </c>
      <c r="D357" s="2">
        <v>14.71</v>
      </c>
    </row>
    <row r="358" spans="1:4" x14ac:dyDescent="0.25">
      <c r="A358">
        <v>52378</v>
      </c>
      <c r="B358" t="s">
        <v>1409</v>
      </c>
      <c r="C358" t="s">
        <v>1265</v>
      </c>
      <c r="D358" s="2">
        <v>26.98</v>
      </c>
    </row>
    <row r="359" spans="1:4" x14ac:dyDescent="0.25">
      <c r="A359">
        <v>77063</v>
      </c>
      <c r="B359" t="s">
        <v>1410</v>
      </c>
      <c r="C359" t="s">
        <v>1265</v>
      </c>
      <c r="D359" s="2">
        <v>44.63</v>
      </c>
    </row>
    <row r="360" spans="1:4" x14ac:dyDescent="0.25">
      <c r="A360">
        <v>51936</v>
      </c>
      <c r="B360" t="s">
        <v>1411</v>
      </c>
      <c r="C360" t="s">
        <v>1265</v>
      </c>
      <c r="D360" s="2">
        <v>46.03</v>
      </c>
    </row>
    <row r="361" spans="1:4" x14ac:dyDescent="0.25">
      <c r="A361">
        <v>52234</v>
      </c>
      <c r="B361" t="s">
        <v>1412</v>
      </c>
      <c r="C361" t="s">
        <v>1265</v>
      </c>
      <c r="D361" s="2">
        <v>14.71</v>
      </c>
    </row>
    <row r="362" spans="1:4" x14ac:dyDescent="0.25">
      <c r="A362">
        <v>51845</v>
      </c>
      <c r="B362" t="s">
        <v>1413</v>
      </c>
      <c r="C362" t="s">
        <v>1265</v>
      </c>
      <c r="D362" s="2">
        <v>27.51</v>
      </c>
    </row>
    <row r="363" spans="1:4" x14ac:dyDescent="0.25">
      <c r="A363">
        <v>82896</v>
      </c>
      <c r="B363" t="s">
        <v>1414</v>
      </c>
      <c r="C363" t="s">
        <v>1265</v>
      </c>
      <c r="D363" s="2">
        <v>46.02</v>
      </c>
    </row>
    <row r="364" spans="1:4" x14ac:dyDescent="0.25">
      <c r="A364">
        <v>82862</v>
      </c>
      <c r="B364" t="s">
        <v>1415</v>
      </c>
      <c r="C364" t="s">
        <v>1265</v>
      </c>
      <c r="D364" s="2">
        <v>46.02</v>
      </c>
    </row>
    <row r="365" spans="1:4" x14ac:dyDescent="0.25">
      <c r="A365">
        <v>77101</v>
      </c>
      <c r="B365" t="s">
        <v>1416</v>
      </c>
      <c r="C365" t="s">
        <v>1265</v>
      </c>
      <c r="D365" s="2">
        <v>42.33</v>
      </c>
    </row>
    <row r="366" spans="1:4" x14ac:dyDescent="0.25">
      <c r="A366">
        <v>51955</v>
      </c>
      <c r="B366" t="s">
        <v>1417</v>
      </c>
      <c r="C366" t="s">
        <v>1265</v>
      </c>
      <c r="D366" s="2">
        <v>43.16</v>
      </c>
    </row>
    <row r="367" spans="1:4" x14ac:dyDescent="0.25">
      <c r="A367">
        <v>76837</v>
      </c>
      <c r="B367" t="s">
        <v>1418</v>
      </c>
      <c r="C367" t="s">
        <v>1265</v>
      </c>
      <c r="D367" s="2">
        <v>45.53</v>
      </c>
    </row>
    <row r="368" spans="1:4" x14ac:dyDescent="0.25">
      <c r="A368">
        <v>77078</v>
      </c>
      <c r="B368" t="s">
        <v>1419</v>
      </c>
      <c r="C368" t="s">
        <v>1265</v>
      </c>
      <c r="D368" s="2">
        <v>42.33</v>
      </c>
    </row>
    <row r="369" spans="1:4" x14ac:dyDescent="0.25">
      <c r="A369">
        <v>51947</v>
      </c>
      <c r="B369" t="s">
        <v>1420</v>
      </c>
      <c r="C369" t="s">
        <v>1265</v>
      </c>
      <c r="D369" s="2">
        <v>43.16</v>
      </c>
    </row>
    <row r="370" spans="1:4" x14ac:dyDescent="0.25">
      <c r="A370">
        <v>76856</v>
      </c>
      <c r="B370" t="s">
        <v>1421</v>
      </c>
      <c r="C370" t="s">
        <v>1265</v>
      </c>
      <c r="D370" s="2">
        <v>46.02</v>
      </c>
    </row>
    <row r="371" spans="1:4" x14ac:dyDescent="0.25">
      <c r="A371">
        <v>77030</v>
      </c>
      <c r="B371" t="s">
        <v>1422</v>
      </c>
      <c r="C371" t="s">
        <v>1265</v>
      </c>
      <c r="D371" s="2">
        <v>43.16</v>
      </c>
    </row>
    <row r="372" spans="1:4" x14ac:dyDescent="0.25">
      <c r="A372">
        <v>51974</v>
      </c>
      <c r="B372" t="s">
        <v>1423</v>
      </c>
      <c r="C372" t="s">
        <v>1265</v>
      </c>
      <c r="D372" s="2">
        <v>43.17</v>
      </c>
    </row>
    <row r="373" spans="1:4" x14ac:dyDescent="0.25">
      <c r="A373">
        <v>52110</v>
      </c>
      <c r="B373" t="s">
        <v>1424</v>
      </c>
      <c r="C373" t="s">
        <v>1265</v>
      </c>
      <c r="D373" s="2">
        <v>12.57</v>
      </c>
    </row>
    <row r="374" spans="1:4" x14ac:dyDescent="0.25">
      <c r="A374">
        <v>52158</v>
      </c>
      <c r="B374" t="s">
        <v>1425</v>
      </c>
      <c r="C374" t="s">
        <v>1265</v>
      </c>
      <c r="D374" s="2">
        <v>26.1</v>
      </c>
    </row>
    <row r="375" spans="1:4" x14ac:dyDescent="0.25">
      <c r="A375">
        <v>82805</v>
      </c>
      <c r="B375" t="s">
        <v>1426</v>
      </c>
      <c r="C375" t="s">
        <v>1265</v>
      </c>
      <c r="D375" s="2">
        <v>46.02</v>
      </c>
    </row>
    <row r="376" spans="1:4" x14ac:dyDescent="0.25">
      <c r="A376">
        <v>82858</v>
      </c>
      <c r="B376" t="s">
        <v>1427</v>
      </c>
      <c r="C376" t="s">
        <v>1265</v>
      </c>
      <c r="D376" s="2">
        <v>13.09</v>
      </c>
    </row>
    <row r="377" spans="1:4" x14ac:dyDescent="0.25">
      <c r="A377">
        <v>51993</v>
      </c>
      <c r="B377" t="s">
        <v>1428</v>
      </c>
      <c r="C377" t="s">
        <v>1265</v>
      </c>
      <c r="D377" s="2">
        <v>46.02</v>
      </c>
    </row>
    <row r="378" spans="1:4" x14ac:dyDescent="0.25">
      <c r="A378">
        <v>52052</v>
      </c>
      <c r="B378" t="s">
        <v>1429</v>
      </c>
      <c r="C378" t="s">
        <v>1265</v>
      </c>
      <c r="D378" s="2">
        <v>13.07</v>
      </c>
    </row>
    <row r="379" spans="1:4" x14ac:dyDescent="0.25">
      <c r="A379">
        <v>51773</v>
      </c>
      <c r="B379" t="s">
        <v>1430</v>
      </c>
      <c r="C379" t="s">
        <v>1265</v>
      </c>
      <c r="D379" s="2">
        <v>26.73</v>
      </c>
    </row>
    <row r="380" spans="1:4" x14ac:dyDescent="0.25">
      <c r="A380">
        <v>10638</v>
      </c>
      <c r="B380" t="s">
        <v>1431</v>
      </c>
      <c r="C380" t="s">
        <v>1265</v>
      </c>
      <c r="D380" s="2">
        <v>15.43</v>
      </c>
    </row>
    <row r="381" spans="1:4" x14ac:dyDescent="0.25">
      <c r="A381">
        <v>10639</v>
      </c>
      <c r="B381" t="s">
        <v>1432</v>
      </c>
      <c r="C381" t="s">
        <v>1265</v>
      </c>
      <c r="D381" s="2">
        <v>28.09</v>
      </c>
    </row>
    <row r="382" spans="1:4" x14ac:dyDescent="0.25">
      <c r="A382">
        <v>10637</v>
      </c>
      <c r="B382" t="s">
        <v>1433</v>
      </c>
      <c r="C382" t="s">
        <v>1265</v>
      </c>
      <c r="D382" s="2">
        <v>4.21</v>
      </c>
    </row>
    <row r="383" spans="1:4" x14ac:dyDescent="0.25">
      <c r="A383">
        <v>52097</v>
      </c>
      <c r="B383" t="s">
        <v>1434</v>
      </c>
      <c r="C383" t="s">
        <v>1265</v>
      </c>
      <c r="D383" s="2">
        <v>47.03</v>
      </c>
    </row>
    <row r="384" spans="1:4" x14ac:dyDescent="0.25">
      <c r="A384">
        <v>52105</v>
      </c>
      <c r="B384" t="s">
        <v>1435</v>
      </c>
      <c r="C384" t="s">
        <v>1265</v>
      </c>
      <c r="D384" s="2">
        <v>15.43</v>
      </c>
    </row>
    <row r="385" spans="1:4" x14ac:dyDescent="0.25">
      <c r="A385">
        <v>52359</v>
      </c>
      <c r="B385" t="s">
        <v>1436</v>
      </c>
      <c r="C385" t="s">
        <v>1265</v>
      </c>
      <c r="D385" s="2">
        <v>4.22</v>
      </c>
    </row>
    <row r="386" spans="1:4" x14ac:dyDescent="0.25">
      <c r="A386">
        <v>52000</v>
      </c>
      <c r="B386" t="s">
        <v>1437</v>
      </c>
      <c r="C386" t="s">
        <v>1265</v>
      </c>
      <c r="D386" s="2">
        <v>27.51</v>
      </c>
    </row>
    <row r="387" spans="1:4" x14ac:dyDescent="0.25">
      <c r="A387">
        <v>52397</v>
      </c>
      <c r="B387" t="s">
        <v>1438</v>
      </c>
      <c r="C387" t="s">
        <v>1265</v>
      </c>
      <c r="D387" s="2">
        <v>15.43</v>
      </c>
    </row>
    <row r="388" spans="1:4" x14ac:dyDescent="0.25">
      <c r="A388">
        <v>51727</v>
      </c>
      <c r="B388" t="s">
        <v>1439</v>
      </c>
      <c r="C388" t="s">
        <v>1265</v>
      </c>
      <c r="D388" s="2">
        <v>4.22</v>
      </c>
    </row>
    <row r="389" spans="1:4" x14ac:dyDescent="0.25">
      <c r="A389">
        <v>52287</v>
      </c>
      <c r="B389" t="s">
        <v>1440</v>
      </c>
      <c r="C389" t="s">
        <v>1265</v>
      </c>
      <c r="D389" s="2">
        <v>28.1</v>
      </c>
    </row>
    <row r="390" spans="1:4" x14ac:dyDescent="0.25">
      <c r="A390">
        <v>10640</v>
      </c>
      <c r="B390" t="s">
        <v>1441</v>
      </c>
      <c r="C390" t="s">
        <v>1265</v>
      </c>
      <c r="D390" s="2">
        <v>15.43</v>
      </c>
    </row>
    <row r="391" spans="1:4" x14ac:dyDescent="0.25">
      <c r="A391">
        <v>10641</v>
      </c>
      <c r="B391" t="s">
        <v>1442</v>
      </c>
      <c r="C391" t="s">
        <v>1265</v>
      </c>
      <c r="D391" s="2">
        <v>28.09</v>
      </c>
    </row>
    <row r="392" spans="1:4" x14ac:dyDescent="0.25">
      <c r="A392">
        <v>11237</v>
      </c>
      <c r="B392" t="s">
        <v>1443</v>
      </c>
      <c r="C392" t="s">
        <v>1265</v>
      </c>
      <c r="D392" s="2">
        <v>47.95</v>
      </c>
    </row>
    <row r="393" spans="1:4" x14ac:dyDescent="0.25">
      <c r="A393">
        <v>11241</v>
      </c>
      <c r="B393" t="s">
        <v>1444</v>
      </c>
      <c r="C393" t="s">
        <v>1265</v>
      </c>
      <c r="D393" s="2">
        <v>15.71</v>
      </c>
    </row>
    <row r="394" spans="1:4" x14ac:dyDescent="0.25">
      <c r="A394">
        <v>11240</v>
      </c>
      <c r="B394" t="s">
        <v>1445</v>
      </c>
      <c r="C394" t="s">
        <v>1265</v>
      </c>
      <c r="D394" s="2">
        <v>31.23</v>
      </c>
    </row>
    <row r="395" spans="1:4" x14ac:dyDescent="0.25">
      <c r="A395">
        <v>11245</v>
      </c>
      <c r="B395" t="s">
        <v>1446</v>
      </c>
      <c r="C395" t="s">
        <v>1265</v>
      </c>
      <c r="D395" s="2">
        <v>15.71</v>
      </c>
    </row>
    <row r="396" spans="1:4" x14ac:dyDescent="0.25">
      <c r="A396">
        <v>11246</v>
      </c>
      <c r="B396" t="s">
        <v>1447</v>
      </c>
      <c r="C396" t="s">
        <v>1265</v>
      </c>
      <c r="D396" s="2">
        <v>5.04</v>
      </c>
    </row>
    <row r="397" spans="1:4" x14ac:dyDescent="0.25">
      <c r="A397">
        <v>11242</v>
      </c>
      <c r="B397" t="s">
        <v>1448</v>
      </c>
      <c r="C397" t="s">
        <v>1265</v>
      </c>
      <c r="D397" s="2">
        <v>31.23</v>
      </c>
    </row>
    <row r="398" spans="1:4" x14ac:dyDescent="0.25">
      <c r="A398">
        <v>12899</v>
      </c>
      <c r="B398" t="s">
        <v>1449</v>
      </c>
      <c r="C398" t="s">
        <v>1265</v>
      </c>
      <c r="D398" s="2">
        <v>15.7</v>
      </c>
    </row>
    <row r="399" spans="1:4" x14ac:dyDescent="0.25">
      <c r="A399">
        <v>12898</v>
      </c>
      <c r="B399" t="s">
        <v>1450</v>
      </c>
      <c r="C399" t="s">
        <v>1265</v>
      </c>
      <c r="D399" s="2">
        <v>15.7</v>
      </c>
    </row>
    <row r="400" spans="1:4" x14ac:dyDescent="0.25">
      <c r="A400">
        <v>51921</v>
      </c>
      <c r="B400" t="s">
        <v>1451</v>
      </c>
      <c r="C400" t="s">
        <v>1265</v>
      </c>
      <c r="D400" s="2">
        <v>38.5</v>
      </c>
    </row>
    <row r="401" spans="1:4" x14ac:dyDescent="0.25">
      <c r="A401">
        <v>52249</v>
      </c>
      <c r="B401" t="s">
        <v>1452</v>
      </c>
      <c r="C401" t="s">
        <v>1265</v>
      </c>
      <c r="D401" s="2">
        <v>13.28</v>
      </c>
    </row>
    <row r="402" spans="1:4" x14ac:dyDescent="0.25">
      <c r="A402">
        <v>11872</v>
      </c>
      <c r="B402" t="s">
        <v>1453</v>
      </c>
      <c r="C402" t="s">
        <v>1265</v>
      </c>
      <c r="D402" s="2">
        <v>36.840000000000003</v>
      </c>
    </row>
    <row r="403" spans="1:4" x14ac:dyDescent="0.25">
      <c r="A403">
        <v>11873</v>
      </c>
      <c r="B403" t="s">
        <v>1454</v>
      </c>
      <c r="C403" t="s">
        <v>1265</v>
      </c>
      <c r="D403" s="2">
        <v>13.25</v>
      </c>
    </row>
    <row r="404" spans="1:4" x14ac:dyDescent="0.25">
      <c r="A404">
        <v>52220</v>
      </c>
      <c r="B404" t="s">
        <v>1455</v>
      </c>
      <c r="C404" t="s">
        <v>1265</v>
      </c>
      <c r="D404" s="2">
        <v>38.5</v>
      </c>
    </row>
    <row r="405" spans="1:4" x14ac:dyDescent="0.25">
      <c r="A405">
        <v>51960</v>
      </c>
      <c r="B405" t="s">
        <v>1456</v>
      </c>
      <c r="C405" t="s">
        <v>1265</v>
      </c>
      <c r="D405" s="2">
        <v>13.25</v>
      </c>
    </row>
    <row r="406" spans="1:4" x14ac:dyDescent="0.25">
      <c r="A406">
        <v>11868</v>
      </c>
      <c r="B406" t="s">
        <v>1457</v>
      </c>
      <c r="C406" t="s">
        <v>1265</v>
      </c>
      <c r="D406" s="2">
        <v>36.840000000000003</v>
      </c>
    </row>
    <row r="407" spans="1:4" x14ac:dyDescent="0.25">
      <c r="A407">
        <v>11869</v>
      </c>
      <c r="B407" t="s">
        <v>1458</v>
      </c>
      <c r="C407" t="s">
        <v>1265</v>
      </c>
      <c r="D407" s="2">
        <v>13.25</v>
      </c>
    </row>
    <row r="408" spans="1:4" x14ac:dyDescent="0.25">
      <c r="A408">
        <v>52162</v>
      </c>
      <c r="B408" t="s">
        <v>1459</v>
      </c>
      <c r="C408" t="s">
        <v>1265</v>
      </c>
      <c r="D408" s="2">
        <v>38.5</v>
      </c>
    </row>
    <row r="409" spans="1:4" x14ac:dyDescent="0.25">
      <c r="A409">
        <v>52181</v>
      </c>
      <c r="B409" t="s">
        <v>1460</v>
      </c>
      <c r="C409" t="s">
        <v>1265</v>
      </c>
      <c r="D409" s="2">
        <v>13.25</v>
      </c>
    </row>
    <row r="410" spans="1:4" x14ac:dyDescent="0.25">
      <c r="A410">
        <v>52139</v>
      </c>
      <c r="B410" t="s">
        <v>1461</v>
      </c>
      <c r="C410" t="s">
        <v>1265</v>
      </c>
      <c r="D410" s="2">
        <v>26.03</v>
      </c>
    </row>
    <row r="411" spans="1:4" x14ac:dyDescent="0.25">
      <c r="A411">
        <v>82786</v>
      </c>
      <c r="B411" t="s">
        <v>1462</v>
      </c>
      <c r="C411" t="s">
        <v>1265</v>
      </c>
      <c r="D411" s="2">
        <v>38.5</v>
      </c>
    </row>
    <row r="412" spans="1:4" x14ac:dyDescent="0.25">
      <c r="A412">
        <v>82771</v>
      </c>
      <c r="B412" t="s">
        <v>1463</v>
      </c>
      <c r="C412" t="s">
        <v>1265</v>
      </c>
      <c r="D412" s="2">
        <v>13.28</v>
      </c>
    </row>
    <row r="413" spans="1:4" x14ac:dyDescent="0.25">
      <c r="A413">
        <v>52143</v>
      </c>
      <c r="B413" t="s">
        <v>1464</v>
      </c>
      <c r="C413" t="s">
        <v>1265</v>
      </c>
      <c r="D413" s="2">
        <v>38.5</v>
      </c>
    </row>
    <row r="414" spans="1:4" x14ac:dyDescent="0.25">
      <c r="A414">
        <v>52196</v>
      </c>
      <c r="B414" t="s">
        <v>1465</v>
      </c>
      <c r="C414" t="s">
        <v>1265</v>
      </c>
      <c r="D414" s="2">
        <v>13.25</v>
      </c>
    </row>
    <row r="415" spans="1:4" x14ac:dyDescent="0.25">
      <c r="A415">
        <v>52207</v>
      </c>
      <c r="B415" t="s">
        <v>1466</v>
      </c>
      <c r="C415" t="s">
        <v>1265</v>
      </c>
      <c r="D415" s="2">
        <v>38.5</v>
      </c>
    </row>
    <row r="416" spans="1:4" x14ac:dyDescent="0.25">
      <c r="A416">
        <v>52177</v>
      </c>
      <c r="B416" t="s">
        <v>1467</v>
      </c>
      <c r="C416" t="s">
        <v>1265</v>
      </c>
      <c r="D416" s="2">
        <v>13.25</v>
      </c>
    </row>
    <row r="417" spans="1:4" x14ac:dyDescent="0.25">
      <c r="A417">
        <v>52344</v>
      </c>
      <c r="B417" t="s">
        <v>1468</v>
      </c>
      <c r="C417" t="s">
        <v>1265</v>
      </c>
      <c r="D417" s="2">
        <v>15.13</v>
      </c>
    </row>
    <row r="418" spans="1:4" x14ac:dyDescent="0.25">
      <c r="A418">
        <v>52325</v>
      </c>
      <c r="B418" t="s">
        <v>1469</v>
      </c>
      <c r="C418" t="s">
        <v>1265</v>
      </c>
      <c r="D418" s="2">
        <v>4.22</v>
      </c>
    </row>
    <row r="419" spans="1:4" x14ac:dyDescent="0.25">
      <c r="A419">
        <v>52253</v>
      </c>
      <c r="B419" t="s">
        <v>1470</v>
      </c>
      <c r="C419" t="s">
        <v>1265</v>
      </c>
      <c r="D419" s="2">
        <v>27.55</v>
      </c>
    </row>
    <row r="420" spans="1:4" x14ac:dyDescent="0.25">
      <c r="A420">
        <v>52029</v>
      </c>
      <c r="B420" t="s">
        <v>1471</v>
      </c>
      <c r="C420" t="s">
        <v>1265</v>
      </c>
      <c r="D420" s="2">
        <v>15.13</v>
      </c>
    </row>
    <row r="421" spans="1:4" x14ac:dyDescent="0.25">
      <c r="A421">
        <v>52033</v>
      </c>
      <c r="B421" t="s">
        <v>1472</v>
      </c>
      <c r="C421" t="s">
        <v>1265</v>
      </c>
      <c r="D421" s="2">
        <v>4.22</v>
      </c>
    </row>
    <row r="422" spans="1:4" x14ac:dyDescent="0.25">
      <c r="A422">
        <v>57475</v>
      </c>
      <c r="B422" t="s">
        <v>1473</v>
      </c>
      <c r="C422" t="s">
        <v>1265</v>
      </c>
      <c r="D422" s="2">
        <v>47.83</v>
      </c>
    </row>
    <row r="423" spans="1:4" x14ac:dyDescent="0.25">
      <c r="A423">
        <v>56987</v>
      </c>
      <c r="B423" t="s">
        <v>1474</v>
      </c>
      <c r="C423" t="s">
        <v>1265</v>
      </c>
      <c r="D423" s="2">
        <v>19.71</v>
      </c>
    </row>
    <row r="424" spans="1:4" x14ac:dyDescent="0.25">
      <c r="A424">
        <v>56230</v>
      </c>
      <c r="B424" t="s">
        <v>1475</v>
      </c>
      <c r="C424" t="s">
        <v>1265</v>
      </c>
      <c r="D424" s="2">
        <v>49.95</v>
      </c>
    </row>
    <row r="425" spans="1:4" x14ac:dyDescent="0.25">
      <c r="A425">
        <v>56206</v>
      </c>
      <c r="B425" t="s">
        <v>1476</v>
      </c>
      <c r="C425" t="s">
        <v>1265</v>
      </c>
      <c r="D425" s="2">
        <v>20.39</v>
      </c>
    </row>
    <row r="426" spans="1:4" x14ac:dyDescent="0.25">
      <c r="A426">
        <v>57289</v>
      </c>
      <c r="B426" t="s">
        <v>1477</v>
      </c>
      <c r="C426" t="s">
        <v>1265</v>
      </c>
      <c r="D426" s="2">
        <v>10.96</v>
      </c>
    </row>
    <row r="427" spans="1:4" x14ac:dyDescent="0.25">
      <c r="A427">
        <v>56297</v>
      </c>
      <c r="B427" t="s">
        <v>1478</v>
      </c>
      <c r="C427" t="s">
        <v>1265</v>
      </c>
      <c r="D427" s="2">
        <v>49.85</v>
      </c>
    </row>
    <row r="428" spans="1:4" x14ac:dyDescent="0.25">
      <c r="A428">
        <v>57312</v>
      </c>
      <c r="B428" t="s">
        <v>1479</v>
      </c>
      <c r="C428" t="s">
        <v>1265</v>
      </c>
      <c r="D428" s="2">
        <v>27.09</v>
      </c>
    </row>
    <row r="429" spans="1:4" x14ac:dyDescent="0.25">
      <c r="A429">
        <v>56244</v>
      </c>
      <c r="B429" t="s">
        <v>1480</v>
      </c>
      <c r="C429" t="s">
        <v>1265</v>
      </c>
      <c r="D429" s="2">
        <v>28.34</v>
      </c>
    </row>
    <row r="430" spans="1:4" x14ac:dyDescent="0.25">
      <c r="A430">
        <v>56327</v>
      </c>
      <c r="B430" t="s">
        <v>1481</v>
      </c>
      <c r="C430" t="s">
        <v>1265</v>
      </c>
      <c r="D430" s="2">
        <v>51.11</v>
      </c>
    </row>
    <row r="431" spans="1:4" x14ac:dyDescent="0.25">
      <c r="A431">
        <v>12601</v>
      </c>
      <c r="B431" t="s">
        <v>1482</v>
      </c>
      <c r="C431" t="s">
        <v>1265</v>
      </c>
      <c r="D431" s="2">
        <v>29.14</v>
      </c>
    </row>
    <row r="432" spans="1:4" x14ac:dyDescent="0.25">
      <c r="A432">
        <v>54935</v>
      </c>
      <c r="B432" t="s">
        <v>1483</v>
      </c>
      <c r="C432" t="s">
        <v>1265</v>
      </c>
      <c r="D432" s="2">
        <v>22.19</v>
      </c>
    </row>
    <row r="433" spans="1:4" x14ac:dyDescent="0.25">
      <c r="A433">
        <v>11640</v>
      </c>
      <c r="B433" t="s">
        <v>1484</v>
      </c>
      <c r="C433" t="s">
        <v>1265</v>
      </c>
      <c r="D433" s="2">
        <v>20.399999999999999</v>
      </c>
    </row>
    <row r="434" spans="1:4" x14ac:dyDescent="0.25">
      <c r="A434">
        <v>11640</v>
      </c>
      <c r="B434" t="s">
        <v>1484</v>
      </c>
      <c r="C434" t="s">
        <v>1265</v>
      </c>
      <c r="D434" s="2">
        <v>20.34</v>
      </c>
    </row>
    <row r="435" spans="1:4" x14ac:dyDescent="0.25">
      <c r="A435">
        <v>56369</v>
      </c>
      <c r="B435" t="s">
        <v>1485</v>
      </c>
      <c r="C435" t="s">
        <v>1265</v>
      </c>
      <c r="D435" s="2">
        <v>49.86</v>
      </c>
    </row>
    <row r="436" spans="1:4" x14ac:dyDescent="0.25">
      <c r="A436">
        <v>56354</v>
      </c>
      <c r="B436" t="s">
        <v>1486</v>
      </c>
      <c r="C436" t="s">
        <v>1265</v>
      </c>
      <c r="D436" s="2">
        <v>19.14</v>
      </c>
    </row>
    <row r="437" spans="1:4" x14ac:dyDescent="0.25">
      <c r="A437">
        <v>8946</v>
      </c>
      <c r="B437" t="s">
        <v>1487</v>
      </c>
      <c r="C437" t="s">
        <v>1265</v>
      </c>
      <c r="D437" s="2">
        <v>49.85</v>
      </c>
    </row>
    <row r="438" spans="1:4" x14ac:dyDescent="0.25">
      <c r="A438">
        <v>8945</v>
      </c>
      <c r="B438" t="s">
        <v>1488</v>
      </c>
      <c r="C438" t="s">
        <v>1265</v>
      </c>
      <c r="D438" s="2">
        <v>20.39</v>
      </c>
    </row>
    <row r="439" spans="1:4" x14ac:dyDescent="0.25">
      <c r="A439">
        <v>56388</v>
      </c>
      <c r="B439" t="s">
        <v>1489</v>
      </c>
      <c r="C439" t="s">
        <v>1265</v>
      </c>
      <c r="D439" s="2">
        <v>48.86</v>
      </c>
    </row>
    <row r="440" spans="1:4" x14ac:dyDescent="0.25">
      <c r="A440">
        <v>57365</v>
      </c>
      <c r="B440" t="s">
        <v>1490</v>
      </c>
      <c r="C440" t="s">
        <v>1265</v>
      </c>
      <c r="D440" s="2">
        <v>27.05</v>
      </c>
    </row>
    <row r="441" spans="1:4" x14ac:dyDescent="0.25">
      <c r="A441">
        <v>56373</v>
      </c>
      <c r="B441" t="s">
        <v>1491</v>
      </c>
      <c r="C441" t="s">
        <v>1265</v>
      </c>
      <c r="D441" s="2">
        <v>19.71</v>
      </c>
    </row>
    <row r="442" spans="1:4" x14ac:dyDescent="0.25">
      <c r="A442">
        <v>56407</v>
      </c>
      <c r="B442" t="s">
        <v>1492</v>
      </c>
      <c r="C442" t="s">
        <v>1265</v>
      </c>
      <c r="D442" s="2">
        <v>49.85</v>
      </c>
    </row>
    <row r="443" spans="1:4" x14ac:dyDescent="0.25">
      <c r="A443">
        <v>57467</v>
      </c>
      <c r="B443" t="s">
        <v>1493</v>
      </c>
      <c r="C443" t="s">
        <v>1265</v>
      </c>
      <c r="D443" s="2">
        <v>27.1</v>
      </c>
    </row>
    <row r="444" spans="1:4" x14ac:dyDescent="0.25">
      <c r="A444">
        <v>56392</v>
      </c>
      <c r="B444" t="s">
        <v>1494</v>
      </c>
      <c r="C444" t="s">
        <v>1265</v>
      </c>
      <c r="D444" s="2">
        <v>18.43</v>
      </c>
    </row>
    <row r="445" spans="1:4" x14ac:dyDescent="0.25">
      <c r="A445">
        <v>56426</v>
      </c>
      <c r="B445" t="s">
        <v>1495</v>
      </c>
      <c r="C445" t="s">
        <v>1265</v>
      </c>
      <c r="D445" s="2">
        <v>48.86</v>
      </c>
    </row>
    <row r="446" spans="1:4" x14ac:dyDescent="0.25">
      <c r="A446">
        <v>56411</v>
      </c>
      <c r="B446" t="s">
        <v>1496</v>
      </c>
      <c r="C446" t="s">
        <v>1265</v>
      </c>
      <c r="D446" s="2">
        <v>19.71</v>
      </c>
    </row>
    <row r="447" spans="1:4" x14ac:dyDescent="0.25">
      <c r="A447">
        <v>76799</v>
      </c>
      <c r="B447" t="s">
        <v>1497</v>
      </c>
      <c r="C447" t="s">
        <v>1265</v>
      </c>
      <c r="D447" s="2">
        <v>8.7799999999999994</v>
      </c>
    </row>
    <row r="448" spans="1:4" x14ac:dyDescent="0.25">
      <c r="A448">
        <v>54992</v>
      </c>
      <c r="B448" t="s">
        <v>1498</v>
      </c>
      <c r="C448" t="s">
        <v>1265</v>
      </c>
      <c r="D448" s="2">
        <v>12.86</v>
      </c>
    </row>
    <row r="449" spans="1:4" x14ac:dyDescent="0.25">
      <c r="A449">
        <v>70422</v>
      </c>
      <c r="B449" t="s">
        <v>1499</v>
      </c>
      <c r="C449" t="s">
        <v>1265</v>
      </c>
      <c r="D449" s="2">
        <v>8.7799999999999994</v>
      </c>
    </row>
    <row r="450" spans="1:4" x14ac:dyDescent="0.25">
      <c r="A450">
        <v>57480</v>
      </c>
      <c r="B450" t="s">
        <v>1500</v>
      </c>
      <c r="C450" t="s">
        <v>1265</v>
      </c>
      <c r="D450" s="2">
        <v>40.19</v>
      </c>
    </row>
    <row r="451" spans="1:4" x14ac:dyDescent="0.25">
      <c r="A451">
        <v>56191</v>
      </c>
      <c r="B451" t="s">
        <v>1501</v>
      </c>
      <c r="C451" t="s">
        <v>1265</v>
      </c>
      <c r="D451" s="2">
        <v>30.61</v>
      </c>
    </row>
    <row r="452" spans="1:4" x14ac:dyDescent="0.25">
      <c r="A452">
        <v>9257</v>
      </c>
      <c r="B452" t="s">
        <v>1502</v>
      </c>
      <c r="C452" t="s">
        <v>1265</v>
      </c>
      <c r="D452" s="2">
        <v>8.7799999999999994</v>
      </c>
    </row>
    <row r="453" spans="1:4" x14ac:dyDescent="0.25">
      <c r="A453">
        <v>9256</v>
      </c>
      <c r="B453" t="s">
        <v>1503</v>
      </c>
      <c r="C453" t="s">
        <v>1265</v>
      </c>
      <c r="D453" s="2">
        <v>8.7799999999999994</v>
      </c>
    </row>
    <row r="454" spans="1:4" x14ac:dyDescent="0.25">
      <c r="A454">
        <v>56479</v>
      </c>
      <c r="B454" t="s">
        <v>1504</v>
      </c>
      <c r="C454" t="s">
        <v>1265</v>
      </c>
      <c r="D454" s="2">
        <v>13.95</v>
      </c>
    </row>
    <row r="455" spans="1:4" x14ac:dyDescent="0.25">
      <c r="A455">
        <v>57661</v>
      </c>
      <c r="B455" t="s">
        <v>1505</v>
      </c>
      <c r="C455" t="s">
        <v>1265</v>
      </c>
      <c r="D455" s="2">
        <v>40.28</v>
      </c>
    </row>
    <row r="456" spans="1:4" x14ac:dyDescent="0.25">
      <c r="A456">
        <v>57687</v>
      </c>
      <c r="B456" t="s">
        <v>1506</v>
      </c>
      <c r="C456" t="s">
        <v>1265</v>
      </c>
      <c r="D456" s="2">
        <v>4.9800000000000004</v>
      </c>
    </row>
    <row r="457" spans="1:4" x14ac:dyDescent="0.25">
      <c r="A457">
        <v>56483</v>
      </c>
      <c r="B457" t="s">
        <v>1507</v>
      </c>
      <c r="C457" t="s">
        <v>1265</v>
      </c>
      <c r="D457" s="2">
        <v>38.85</v>
      </c>
    </row>
    <row r="458" spans="1:4" x14ac:dyDescent="0.25">
      <c r="A458">
        <v>56464</v>
      </c>
      <c r="B458" t="s">
        <v>1508</v>
      </c>
      <c r="C458" t="s">
        <v>1265</v>
      </c>
      <c r="D458" s="2">
        <v>13.12</v>
      </c>
    </row>
    <row r="459" spans="1:4" x14ac:dyDescent="0.25">
      <c r="A459">
        <v>54940</v>
      </c>
      <c r="B459" t="s">
        <v>1509</v>
      </c>
      <c r="C459" t="s">
        <v>1265</v>
      </c>
      <c r="D459" s="2">
        <v>29.14</v>
      </c>
    </row>
    <row r="460" spans="1:4" x14ac:dyDescent="0.25">
      <c r="A460">
        <v>57638</v>
      </c>
      <c r="B460" t="s">
        <v>1510</v>
      </c>
      <c r="C460" t="s">
        <v>1265</v>
      </c>
      <c r="D460" s="2">
        <v>4.24</v>
      </c>
    </row>
    <row r="461" spans="1:4" x14ac:dyDescent="0.25">
      <c r="A461">
        <v>11641</v>
      </c>
      <c r="B461" t="s">
        <v>1511</v>
      </c>
      <c r="C461" t="s">
        <v>1265</v>
      </c>
      <c r="D461" s="2">
        <v>14.5</v>
      </c>
    </row>
    <row r="462" spans="1:4" x14ac:dyDescent="0.25">
      <c r="A462">
        <v>11641</v>
      </c>
      <c r="B462" t="s">
        <v>1511</v>
      </c>
      <c r="C462" t="s">
        <v>1265</v>
      </c>
      <c r="D462" s="2">
        <v>14.36</v>
      </c>
    </row>
    <row r="463" spans="1:4" x14ac:dyDescent="0.25">
      <c r="A463">
        <v>70441</v>
      </c>
      <c r="B463" t="s">
        <v>1512</v>
      </c>
      <c r="C463" t="s">
        <v>1265</v>
      </c>
      <c r="D463" s="2">
        <v>8.7799999999999994</v>
      </c>
    </row>
    <row r="464" spans="1:4" x14ac:dyDescent="0.25">
      <c r="A464">
        <v>56498</v>
      </c>
      <c r="B464" t="s">
        <v>1513</v>
      </c>
      <c r="C464" t="s">
        <v>1265</v>
      </c>
      <c r="D464" s="2">
        <v>12.41</v>
      </c>
    </row>
    <row r="465" spans="1:4" x14ac:dyDescent="0.25">
      <c r="A465">
        <v>70437</v>
      </c>
      <c r="B465" t="s">
        <v>1514</v>
      </c>
      <c r="C465" t="s">
        <v>1265</v>
      </c>
      <c r="D465" s="2">
        <v>8.7799999999999994</v>
      </c>
    </row>
    <row r="466" spans="1:4" x14ac:dyDescent="0.25">
      <c r="A466">
        <v>57934</v>
      </c>
      <c r="B466" t="s">
        <v>1515</v>
      </c>
      <c r="C466" t="s">
        <v>1265</v>
      </c>
      <c r="D466" s="2">
        <v>4.24</v>
      </c>
    </row>
    <row r="467" spans="1:4" x14ac:dyDescent="0.25">
      <c r="A467">
        <v>56517</v>
      </c>
      <c r="B467" t="s">
        <v>1516</v>
      </c>
      <c r="C467" t="s">
        <v>1265</v>
      </c>
      <c r="D467" s="2">
        <v>34.479999999999997</v>
      </c>
    </row>
    <row r="468" spans="1:4" x14ac:dyDescent="0.25">
      <c r="A468">
        <v>57843</v>
      </c>
      <c r="B468" t="s">
        <v>1517</v>
      </c>
      <c r="C468" t="s">
        <v>1265</v>
      </c>
      <c r="D468" s="2">
        <v>40.19</v>
      </c>
    </row>
    <row r="469" spans="1:4" x14ac:dyDescent="0.25">
      <c r="A469">
        <v>56593</v>
      </c>
      <c r="B469" t="s">
        <v>1518</v>
      </c>
      <c r="C469" t="s">
        <v>1265</v>
      </c>
      <c r="D469" s="2">
        <v>12.41</v>
      </c>
    </row>
    <row r="470" spans="1:4" x14ac:dyDescent="0.25">
      <c r="A470">
        <v>76803</v>
      </c>
      <c r="B470" t="s">
        <v>1519</v>
      </c>
      <c r="C470" t="s">
        <v>1265</v>
      </c>
      <c r="D470" s="2">
        <v>8.7799999999999994</v>
      </c>
    </row>
    <row r="471" spans="1:4" x14ac:dyDescent="0.25">
      <c r="A471">
        <v>58008</v>
      </c>
      <c r="B471" t="s">
        <v>1520</v>
      </c>
      <c r="C471" t="s">
        <v>1265</v>
      </c>
      <c r="D471" s="2">
        <v>4.24</v>
      </c>
    </row>
    <row r="472" spans="1:4" x14ac:dyDescent="0.25">
      <c r="A472">
        <v>56670</v>
      </c>
      <c r="B472" t="s">
        <v>1521</v>
      </c>
      <c r="C472" t="s">
        <v>1265</v>
      </c>
      <c r="D472" s="2">
        <v>30.56</v>
      </c>
    </row>
    <row r="473" spans="1:4" x14ac:dyDescent="0.25">
      <c r="A473">
        <v>76818</v>
      </c>
      <c r="B473" t="s">
        <v>1522</v>
      </c>
      <c r="C473" t="s">
        <v>1265</v>
      </c>
      <c r="D473" s="2">
        <v>8.7799999999999994</v>
      </c>
    </row>
    <row r="474" spans="1:4" x14ac:dyDescent="0.25">
      <c r="A474">
        <v>76822</v>
      </c>
      <c r="B474" t="s">
        <v>1523</v>
      </c>
      <c r="C474" t="s">
        <v>1265</v>
      </c>
      <c r="D474" s="2">
        <v>8.7799999999999994</v>
      </c>
    </row>
    <row r="475" spans="1:4" x14ac:dyDescent="0.25">
      <c r="A475">
        <v>58031</v>
      </c>
      <c r="B475" t="s">
        <v>1524</v>
      </c>
      <c r="C475" t="s">
        <v>1265</v>
      </c>
      <c r="D475" s="2">
        <v>40.19</v>
      </c>
    </row>
    <row r="476" spans="1:4" x14ac:dyDescent="0.25">
      <c r="A476">
        <v>56718</v>
      </c>
      <c r="B476" t="s">
        <v>1525</v>
      </c>
      <c r="C476" t="s">
        <v>1265</v>
      </c>
      <c r="D476" s="2">
        <v>12.68</v>
      </c>
    </row>
    <row r="477" spans="1:4" x14ac:dyDescent="0.25">
      <c r="A477">
        <v>56722</v>
      </c>
      <c r="B477" t="s">
        <v>1526</v>
      </c>
      <c r="C477" t="s">
        <v>1265</v>
      </c>
      <c r="D477" s="2">
        <v>32.119999999999997</v>
      </c>
    </row>
    <row r="478" spans="1:4" x14ac:dyDescent="0.25">
      <c r="A478">
        <v>56699</v>
      </c>
      <c r="B478" t="s">
        <v>1527</v>
      </c>
      <c r="C478" t="s">
        <v>1265</v>
      </c>
      <c r="D478" s="2">
        <v>12.71</v>
      </c>
    </row>
    <row r="479" spans="1:4" x14ac:dyDescent="0.25">
      <c r="A479">
        <v>56976</v>
      </c>
      <c r="B479" t="s">
        <v>1528</v>
      </c>
      <c r="C479" t="s">
        <v>1265</v>
      </c>
      <c r="D479" s="2">
        <v>32.17</v>
      </c>
    </row>
    <row r="480" spans="1:4" x14ac:dyDescent="0.25">
      <c r="A480">
        <v>11971</v>
      </c>
      <c r="B480" t="s">
        <v>1529</v>
      </c>
      <c r="C480" t="s">
        <v>1069</v>
      </c>
      <c r="D480" s="2">
        <v>46.53</v>
      </c>
    </row>
    <row r="481" spans="1:4" x14ac:dyDescent="0.25">
      <c r="A481">
        <v>11972</v>
      </c>
      <c r="B481" t="s">
        <v>1530</v>
      </c>
      <c r="C481" t="s">
        <v>1069</v>
      </c>
      <c r="D481" s="2">
        <v>46.53</v>
      </c>
    </row>
    <row r="482" spans="1:4" x14ac:dyDescent="0.25">
      <c r="A482">
        <v>52248</v>
      </c>
      <c r="B482" t="s">
        <v>1531</v>
      </c>
      <c r="C482" t="s">
        <v>1069</v>
      </c>
      <c r="D482" s="2">
        <v>50.33</v>
      </c>
    </row>
    <row r="483" spans="1:4" x14ac:dyDescent="0.25">
      <c r="A483">
        <v>11963</v>
      </c>
      <c r="B483" t="s">
        <v>1532</v>
      </c>
      <c r="C483" t="s">
        <v>1069</v>
      </c>
      <c r="D483" s="2">
        <v>43.47</v>
      </c>
    </row>
    <row r="484" spans="1:4" x14ac:dyDescent="0.25">
      <c r="A484">
        <v>24971</v>
      </c>
      <c r="B484" t="s">
        <v>1533</v>
      </c>
      <c r="C484" t="s">
        <v>1069</v>
      </c>
      <c r="D484" s="2">
        <v>50.32</v>
      </c>
    </row>
    <row r="485" spans="1:4" x14ac:dyDescent="0.25">
      <c r="A485">
        <v>11928</v>
      </c>
      <c r="B485" t="s">
        <v>1534</v>
      </c>
      <c r="C485" t="s">
        <v>1069</v>
      </c>
      <c r="D485" s="2">
        <v>43.47</v>
      </c>
    </row>
    <row r="486" spans="1:4" x14ac:dyDescent="0.25">
      <c r="A486">
        <v>16388</v>
      </c>
      <c r="B486" t="s">
        <v>1535</v>
      </c>
      <c r="C486" t="s">
        <v>1069</v>
      </c>
      <c r="D486" s="2">
        <v>26.58</v>
      </c>
    </row>
    <row r="487" spans="1:4" x14ac:dyDescent="0.25">
      <c r="A487">
        <v>15967</v>
      </c>
      <c r="B487" t="s">
        <v>1536</v>
      </c>
      <c r="C487" t="s">
        <v>1069</v>
      </c>
      <c r="D487" s="2">
        <v>26.57</v>
      </c>
    </row>
    <row r="488" spans="1:4" x14ac:dyDescent="0.25">
      <c r="A488">
        <v>11943</v>
      </c>
      <c r="B488" t="s">
        <v>1537</v>
      </c>
      <c r="C488" t="s">
        <v>1069</v>
      </c>
      <c r="D488" s="2">
        <v>44.56</v>
      </c>
    </row>
    <row r="489" spans="1:4" x14ac:dyDescent="0.25">
      <c r="A489">
        <v>11962</v>
      </c>
      <c r="B489" t="s">
        <v>1538</v>
      </c>
      <c r="C489" t="s">
        <v>1069</v>
      </c>
      <c r="D489" s="2">
        <v>12.06</v>
      </c>
    </row>
    <row r="490" spans="1:4" x14ac:dyDescent="0.25">
      <c r="A490">
        <v>33164</v>
      </c>
      <c r="B490" t="s">
        <v>1539</v>
      </c>
      <c r="C490" t="s">
        <v>1069</v>
      </c>
      <c r="D490" s="2">
        <v>12.02</v>
      </c>
    </row>
    <row r="491" spans="1:4" x14ac:dyDescent="0.25">
      <c r="A491">
        <v>11969</v>
      </c>
      <c r="B491" t="s">
        <v>1540</v>
      </c>
      <c r="C491" t="s">
        <v>1069</v>
      </c>
      <c r="D491" s="2">
        <v>45.14</v>
      </c>
    </row>
    <row r="492" spans="1:4" x14ac:dyDescent="0.25">
      <c r="A492">
        <v>11966</v>
      </c>
      <c r="B492" t="s">
        <v>1541</v>
      </c>
      <c r="C492" t="s">
        <v>1069</v>
      </c>
      <c r="D492" s="2">
        <v>12.94</v>
      </c>
    </row>
    <row r="493" spans="1:4" x14ac:dyDescent="0.25">
      <c r="A493">
        <v>11959</v>
      </c>
      <c r="B493" t="s">
        <v>1542</v>
      </c>
      <c r="C493" t="s">
        <v>1069</v>
      </c>
      <c r="D493" s="2">
        <v>16.07</v>
      </c>
    </row>
    <row r="494" spans="1:4" x14ac:dyDescent="0.25">
      <c r="A494">
        <v>11960</v>
      </c>
      <c r="B494" t="s">
        <v>1543</v>
      </c>
      <c r="C494" t="s">
        <v>1069</v>
      </c>
      <c r="D494" s="2">
        <v>25.75</v>
      </c>
    </row>
    <row r="495" spans="1:4" x14ac:dyDescent="0.25">
      <c r="A495">
        <v>11958</v>
      </c>
      <c r="B495" t="s">
        <v>1544</v>
      </c>
      <c r="C495" t="s">
        <v>1069</v>
      </c>
      <c r="D495" s="2">
        <v>9.68</v>
      </c>
    </row>
    <row r="496" spans="1:4" x14ac:dyDescent="0.25">
      <c r="A496">
        <v>11965</v>
      </c>
      <c r="B496" t="s">
        <v>1545</v>
      </c>
      <c r="C496" t="s">
        <v>1069</v>
      </c>
      <c r="D496" s="2">
        <v>10.17</v>
      </c>
    </row>
    <row r="497" spans="1:4" x14ac:dyDescent="0.25">
      <c r="A497">
        <v>16409</v>
      </c>
      <c r="B497" t="s">
        <v>1546</v>
      </c>
      <c r="C497" t="s">
        <v>1069</v>
      </c>
      <c r="D497" s="2">
        <v>26.57</v>
      </c>
    </row>
    <row r="498" spans="1:4" x14ac:dyDescent="0.25">
      <c r="A498">
        <v>16348</v>
      </c>
      <c r="B498" t="s">
        <v>1547</v>
      </c>
      <c r="C498" t="s">
        <v>1069</v>
      </c>
      <c r="D498" s="2">
        <v>26.58</v>
      </c>
    </row>
    <row r="499" spans="1:4" x14ac:dyDescent="0.25">
      <c r="A499">
        <v>47703</v>
      </c>
      <c r="B499" t="s">
        <v>1548</v>
      </c>
      <c r="C499" t="s">
        <v>1069</v>
      </c>
      <c r="D499" s="2">
        <v>38.229999999999997</v>
      </c>
    </row>
    <row r="500" spans="1:4" x14ac:dyDescent="0.25">
      <c r="A500">
        <v>61929</v>
      </c>
      <c r="B500" t="s">
        <v>1549</v>
      </c>
      <c r="C500" t="s">
        <v>1069</v>
      </c>
      <c r="D500" s="2">
        <v>13.85</v>
      </c>
    </row>
    <row r="501" spans="1:4" x14ac:dyDescent="0.25">
      <c r="A501">
        <v>43338</v>
      </c>
      <c r="B501" t="s">
        <v>1550</v>
      </c>
      <c r="C501" t="s">
        <v>1069</v>
      </c>
      <c r="D501" s="2">
        <v>37.28</v>
      </c>
    </row>
    <row r="502" spans="1:4" x14ac:dyDescent="0.25">
      <c r="A502">
        <v>37601</v>
      </c>
      <c r="B502" t="s">
        <v>1551</v>
      </c>
      <c r="C502" t="s">
        <v>1069</v>
      </c>
      <c r="D502" s="2">
        <v>38.71</v>
      </c>
    </row>
    <row r="503" spans="1:4" x14ac:dyDescent="0.25">
      <c r="A503">
        <v>38516</v>
      </c>
      <c r="B503" t="s">
        <v>1552</v>
      </c>
      <c r="C503" t="s">
        <v>1069</v>
      </c>
      <c r="D503" s="2">
        <v>39.909999999999997</v>
      </c>
    </row>
    <row r="504" spans="1:4" x14ac:dyDescent="0.25">
      <c r="A504">
        <v>11964</v>
      </c>
      <c r="B504" t="s">
        <v>1553</v>
      </c>
      <c r="C504" t="s">
        <v>1069</v>
      </c>
      <c r="D504" s="2">
        <v>46.53</v>
      </c>
    </row>
    <row r="505" spans="1:4" x14ac:dyDescent="0.25">
      <c r="A505">
        <v>36073</v>
      </c>
      <c r="B505" t="s">
        <v>1554</v>
      </c>
      <c r="C505" t="s">
        <v>1069</v>
      </c>
      <c r="D505" s="2">
        <v>38.71</v>
      </c>
    </row>
    <row r="506" spans="1:4" x14ac:dyDescent="0.25">
      <c r="A506">
        <v>61948</v>
      </c>
      <c r="B506" t="s">
        <v>1555</v>
      </c>
      <c r="C506" t="s">
        <v>1069</v>
      </c>
      <c r="D506" s="2">
        <v>14.29</v>
      </c>
    </row>
    <row r="507" spans="1:4" x14ac:dyDescent="0.25">
      <c r="A507">
        <v>33150</v>
      </c>
      <c r="B507" t="s">
        <v>1556</v>
      </c>
      <c r="C507" t="s">
        <v>1069</v>
      </c>
      <c r="D507" s="2">
        <v>37.270000000000003</v>
      </c>
    </row>
    <row r="508" spans="1:4" x14ac:dyDescent="0.25">
      <c r="A508">
        <v>11961</v>
      </c>
      <c r="B508" t="s">
        <v>1557</v>
      </c>
      <c r="C508" t="s">
        <v>1069</v>
      </c>
      <c r="D508" s="2">
        <v>46.53</v>
      </c>
    </row>
    <row r="509" spans="1:4" x14ac:dyDescent="0.25">
      <c r="A509">
        <v>38535</v>
      </c>
      <c r="B509" t="s">
        <v>1558</v>
      </c>
      <c r="C509" t="s">
        <v>1069</v>
      </c>
      <c r="D509" s="2">
        <v>39.83</v>
      </c>
    </row>
    <row r="510" spans="1:4" x14ac:dyDescent="0.25">
      <c r="A510">
        <v>42184</v>
      </c>
      <c r="B510" t="s">
        <v>1559</v>
      </c>
      <c r="C510" t="s">
        <v>1069</v>
      </c>
      <c r="D510" s="2">
        <v>35.67</v>
      </c>
    </row>
    <row r="511" spans="1:4" x14ac:dyDescent="0.25">
      <c r="A511">
        <v>33145</v>
      </c>
      <c r="B511" t="s">
        <v>1560</v>
      </c>
      <c r="C511" t="s">
        <v>1069</v>
      </c>
      <c r="D511" s="2">
        <v>11.89</v>
      </c>
    </row>
    <row r="512" spans="1:4" x14ac:dyDescent="0.25">
      <c r="A512">
        <v>33137</v>
      </c>
      <c r="B512" t="s">
        <v>1561</v>
      </c>
      <c r="C512" t="s">
        <v>1069</v>
      </c>
      <c r="D512" s="2">
        <v>28.88</v>
      </c>
    </row>
    <row r="513" spans="1:4" x14ac:dyDescent="0.25">
      <c r="A513">
        <v>33126</v>
      </c>
      <c r="B513" t="s">
        <v>1562</v>
      </c>
      <c r="C513" t="s">
        <v>1069</v>
      </c>
      <c r="D513" s="2">
        <v>4.92</v>
      </c>
    </row>
    <row r="514" spans="1:4" x14ac:dyDescent="0.25">
      <c r="A514">
        <v>33126</v>
      </c>
      <c r="B514" t="s">
        <v>1562</v>
      </c>
      <c r="C514" t="s">
        <v>1069</v>
      </c>
      <c r="D514" s="2">
        <v>4.74</v>
      </c>
    </row>
    <row r="515" spans="1:4" x14ac:dyDescent="0.25">
      <c r="A515">
        <v>71009</v>
      </c>
      <c r="B515" t="s">
        <v>1563</v>
      </c>
      <c r="C515" t="s">
        <v>1069</v>
      </c>
      <c r="D515" s="2">
        <v>12.94</v>
      </c>
    </row>
    <row r="516" spans="1:4" x14ac:dyDescent="0.25">
      <c r="A516">
        <v>42165</v>
      </c>
      <c r="B516" t="s">
        <v>1564</v>
      </c>
      <c r="C516" t="s">
        <v>1069</v>
      </c>
      <c r="D516" s="2">
        <v>11.57</v>
      </c>
    </row>
    <row r="517" spans="1:4" x14ac:dyDescent="0.25">
      <c r="A517">
        <v>38679</v>
      </c>
      <c r="B517" t="s">
        <v>1565</v>
      </c>
      <c r="C517" t="s">
        <v>1069</v>
      </c>
      <c r="D517" s="2">
        <v>38.71</v>
      </c>
    </row>
    <row r="518" spans="1:4" x14ac:dyDescent="0.25">
      <c r="A518">
        <v>8448</v>
      </c>
      <c r="B518" t="s">
        <v>1566</v>
      </c>
      <c r="C518" t="s">
        <v>1069</v>
      </c>
      <c r="D518" s="2">
        <v>39.9</v>
      </c>
    </row>
    <row r="519" spans="1:4" x14ac:dyDescent="0.25">
      <c r="A519">
        <v>11978</v>
      </c>
      <c r="B519" t="s">
        <v>1567</v>
      </c>
      <c r="C519" t="s">
        <v>1069</v>
      </c>
      <c r="D519" s="2">
        <v>44.56</v>
      </c>
    </row>
    <row r="520" spans="1:4" x14ac:dyDescent="0.25">
      <c r="A520">
        <v>16356</v>
      </c>
      <c r="B520" t="s">
        <v>1568</v>
      </c>
      <c r="C520" t="s">
        <v>1069</v>
      </c>
      <c r="D520" s="2">
        <v>26.58</v>
      </c>
    </row>
    <row r="521" spans="1:4" x14ac:dyDescent="0.25">
      <c r="A521">
        <v>11979</v>
      </c>
      <c r="B521" t="s">
        <v>1569</v>
      </c>
      <c r="C521" t="s">
        <v>1069</v>
      </c>
      <c r="D521" s="2">
        <v>48.01</v>
      </c>
    </row>
    <row r="522" spans="1:4" x14ac:dyDescent="0.25">
      <c r="A522">
        <v>11929</v>
      </c>
      <c r="B522" t="s">
        <v>1570</v>
      </c>
      <c r="C522" t="s">
        <v>1069</v>
      </c>
      <c r="D522" s="2">
        <v>44.56</v>
      </c>
    </row>
    <row r="523" spans="1:4" x14ac:dyDescent="0.25">
      <c r="A523">
        <v>11977</v>
      </c>
      <c r="B523" t="s">
        <v>1571</v>
      </c>
      <c r="C523" t="s">
        <v>1069</v>
      </c>
      <c r="D523" s="2">
        <v>12.06</v>
      </c>
    </row>
    <row r="524" spans="1:4" x14ac:dyDescent="0.25">
      <c r="A524">
        <v>11973</v>
      </c>
      <c r="B524" t="s">
        <v>1572</v>
      </c>
      <c r="C524" t="s">
        <v>1069</v>
      </c>
      <c r="D524" s="2">
        <v>16.829999999999998</v>
      </c>
    </row>
    <row r="525" spans="1:4" x14ac:dyDescent="0.25">
      <c r="A525">
        <v>11974</v>
      </c>
      <c r="B525" t="s">
        <v>1573</v>
      </c>
      <c r="C525" t="s">
        <v>1069</v>
      </c>
      <c r="D525" s="2">
        <v>26.08</v>
      </c>
    </row>
    <row r="526" spans="1:4" x14ac:dyDescent="0.25">
      <c r="A526">
        <v>47684</v>
      </c>
      <c r="B526" t="s">
        <v>1574</v>
      </c>
      <c r="C526" t="s">
        <v>1069</v>
      </c>
      <c r="D526" s="2">
        <v>38.229999999999997</v>
      </c>
    </row>
    <row r="527" spans="1:4" x14ac:dyDescent="0.25">
      <c r="A527">
        <v>75178</v>
      </c>
      <c r="B527" t="s">
        <v>1575</v>
      </c>
      <c r="C527" t="s">
        <v>1069</v>
      </c>
      <c r="D527" s="2">
        <v>50.34</v>
      </c>
    </row>
    <row r="528" spans="1:4" x14ac:dyDescent="0.25">
      <c r="A528">
        <v>37869</v>
      </c>
      <c r="B528" t="s">
        <v>1576</v>
      </c>
      <c r="C528" t="s">
        <v>1069</v>
      </c>
      <c r="D528" s="2">
        <v>39.83</v>
      </c>
    </row>
    <row r="529" spans="1:4" x14ac:dyDescent="0.25">
      <c r="A529">
        <v>47748</v>
      </c>
      <c r="B529" t="s">
        <v>1577</v>
      </c>
      <c r="C529" t="s">
        <v>1069</v>
      </c>
      <c r="D529" s="2">
        <v>38.229999999999997</v>
      </c>
    </row>
    <row r="530" spans="1:4" x14ac:dyDescent="0.25">
      <c r="A530">
        <v>81756</v>
      </c>
      <c r="B530" t="s">
        <v>1578</v>
      </c>
      <c r="C530" t="s">
        <v>1069</v>
      </c>
      <c r="D530" s="2">
        <v>13.79</v>
      </c>
    </row>
    <row r="531" spans="1:4" x14ac:dyDescent="0.25">
      <c r="A531">
        <v>70969</v>
      </c>
      <c r="B531" t="s">
        <v>1579</v>
      </c>
      <c r="C531" t="s">
        <v>1069</v>
      </c>
      <c r="D531" s="2">
        <v>13.69</v>
      </c>
    </row>
    <row r="532" spans="1:4" x14ac:dyDescent="0.25">
      <c r="A532">
        <v>55454</v>
      </c>
      <c r="B532" t="s">
        <v>1580</v>
      </c>
      <c r="C532" t="s">
        <v>1069</v>
      </c>
      <c r="D532" s="2">
        <v>6.02</v>
      </c>
    </row>
    <row r="533" spans="1:4" x14ac:dyDescent="0.25">
      <c r="A533">
        <v>55454</v>
      </c>
      <c r="B533" t="s">
        <v>1580</v>
      </c>
      <c r="C533" t="s">
        <v>1069</v>
      </c>
      <c r="D533" s="2">
        <v>5.95</v>
      </c>
    </row>
    <row r="534" spans="1:4" x14ac:dyDescent="0.25">
      <c r="A534">
        <v>12092</v>
      </c>
      <c r="B534" t="s">
        <v>1581</v>
      </c>
      <c r="C534" t="s">
        <v>1069</v>
      </c>
      <c r="D534" s="2">
        <v>14.12</v>
      </c>
    </row>
    <row r="535" spans="1:4" x14ac:dyDescent="0.25">
      <c r="A535">
        <v>12107</v>
      </c>
      <c r="B535" t="s">
        <v>1582</v>
      </c>
      <c r="C535" t="s">
        <v>1069</v>
      </c>
      <c r="D535" s="2">
        <v>31.19</v>
      </c>
    </row>
    <row r="536" spans="1:4" x14ac:dyDescent="0.25">
      <c r="A536">
        <v>11799</v>
      </c>
      <c r="B536" t="s">
        <v>1583</v>
      </c>
      <c r="C536" t="s">
        <v>1069</v>
      </c>
      <c r="D536" s="2">
        <v>11.33</v>
      </c>
    </row>
    <row r="537" spans="1:4" x14ac:dyDescent="0.25">
      <c r="A537">
        <v>11800</v>
      </c>
      <c r="B537" t="s">
        <v>1584</v>
      </c>
      <c r="C537" t="s">
        <v>1069</v>
      </c>
      <c r="D537" s="2">
        <v>45.45</v>
      </c>
    </row>
    <row r="538" spans="1:4" x14ac:dyDescent="0.25">
      <c r="A538">
        <v>7962</v>
      </c>
      <c r="B538" t="s">
        <v>1585</v>
      </c>
      <c r="C538" t="s">
        <v>1069</v>
      </c>
      <c r="D538" s="2">
        <v>61.36</v>
      </c>
    </row>
    <row r="539" spans="1:4" x14ac:dyDescent="0.25">
      <c r="A539">
        <v>11801</v>
      </c>
      <c r="B539" t="s">
        <v>1586</v>
      </c>
      <c r="C539" t="s">
        <v>1069</v>
      </c>
      <c r="D539" s="2">
        <v>18.440000000000001</v>
      </c>
    </row>
    <row r="540" spans="1:4" x14ac:dyDescent="0.25">
      <c r="A540">
        <v>11795</v>
      </c>
      <c r="B540" t="s">
        <v>1587</v>
      </c>
      <c r="C540" t="s">
        <v>1069</v>
      </c>
      <c r="D540" s="2">
        <v>19.98</v>
      </c>
    </row>
    <row r="541" spans="1:4" x14ac:dyDescent="0.25">
      <c r="A541">
        <v>11796</v>
      </c>
      <c r="B541" t="s">
        <v>1588</v>
      </c>
      <c r="C541" t="s">
        <v>1069</v>
      </c>
      <c r="D541" s="2">
        <v>12.75</v>
      </c>
    </row>
    <row r="542" spans="1:4" x14ac:dyDescent="0.25">
      <c r="A542">
        <v>87076</v>
      </c>
      <c r="B542" t="s">
        <v>1589</v>
      </c>
      <c r="C542" t="s">
        <v>1069</v>
      </c>
      <c r="D542" s="2">
        <v>9.7799999999999994</v>
      </c>
    </row>
    <row r="543" spans="1:4" x14ac:dyDescent="0.25">
      <c r="A543">
        <v>35426</v>
      </c>
      <c r="B543" t="s">
        <v>1590</v>
      </c>
      <c r="C543" t="s">
        <v>1069</v>
      </c>
      <c r="D543" s="2">
        <v>12.76</v>
      </c>
    </row>
    <row r="544" spans="1:4" x14ac:dyDescent="0.25">
      <c r="A544">
        <v>11843</v>
      </c>
      <c r="B544" t="s">
        <v>1591</v>
      </c>
      <c r="C544" t="s">
        <v>1069</v>
      </c>
      <c r="D544" s="2">
        <v>54.1</v>
      </c>
    </row>
    <row r="545" spans="1:4" x14ac:dyDescent="0.25">
      <c r="A545">
        <v>11798</v>
      </c>
      <c r="B545" t="s">
        <v>1592</v>
      </c>
      <c r="C545" t="s">
        <v>1069</v>
      </c>
      <c r="D545" s="2">
        <v>19.260000000000002</v>
      </c>
    </row>
    <row r="546" spans="1:4" x14ac:dyDescent="0.25">
      <c r="A546">
        <v>36748</v>
      </c>
      <c r="B546" t="s">
        <v>1593</v>
      </c>
      <c r="C546" t="s">
        <v>1069</v>
      </c>
      <c r="D546" s="2">
        <v>12.76</v>
      </c>
    </row>
    <row r="547" spans="1:4" x14ac:dyDescent="0.25">
      <c r="A547">
        <v>11797</v>
      </c>
      <c r="B547" t="s">
        <v>1594</v>
      </c>
      <c r="C547" t="s">
        <v>1069</v>
      </c>
      <c r="D547" s="2">
        <v>40.270000000000003</v>
      </c>
    </row>
    <row r="548" spans="1:4" x14ac:dyDescent="0.25">
      <c r="A548">
        <v>38257</v>
      </c>
      <c r="B548" t="s">
        <v>1595</v>
      </c>
      <c r="C548" t="s">
        <v>1069</v>
      </c>
      <c r="D548" s="2">
        <v>8.14</v>
      </c>
    </row>
    <row r="549" spans="1:4" x14ac:dyDescent="0.25">
      <c r="A549">
        <v>11842</v>
      </c>
      <c r="B549" t="s">
        <v>1596</v>
      </c>
      <c r="C549" t="s">
        <v>1069</v>
      </c>
      <c r="D549" s="2">
        <v>11.33</v>
      </c>
    </row>
    <row r="550" spans="1:4" x14ac:dyDescent="0.25">
      <c r="A550">
        <v>87019</v>
      </c>
      <c r="B550" t="s">
        <v>1597</v>
      </c>
      <c r="C550" t="s">
        <v>1069</v>
      </c>
      <c r="D550" s="2">
        <v>9.7799999999999994</v>
      </c>
    </row>
    <row r="551" spans="1:4" x14ac:dyDescent="0.25">
      <c r="A551">
        <v>38994</v>
      </c>
      <c r="B551" t="s">
        <v>1598</v>
      </c>
      <c r="C551" t="s">
        <v>1069</v>
      </c>
      <c r="D551" s="2">
        <v>12.21</v>
      </c>
    </row>
    <row r="552" spans="1:4" x14ac:dyDescent="0.25">
      <c r="A552">
        <v>9033</v>
      </c>
      <c r="B552" t="s">
        <v>1599</v>
      </c>
      <c r="C552" t="s">
        <v>1069</v>
      </c>
      <c r="D552" s="2">
        <v>23.06</v>
      </c>
    </row>
    <row r="553" spans="1:4" x14ac:dyDescent="0.25">
      <c r="A553">
        <v>9148</v>
      </c>
      <c r="B553" t="s">
        <v>1600</v>
      </c>
      <c r="C553" t="s">
        <v>1069</v>
      </c>
      <c r="D553" s="2">
        <v>44.16</v>
      </c>
    </row>
    <row r="554" spans="1:4" x14ac:dyDescent="0.25">
      <c r="A554">
        <v>38698</v>
      </c>
      <c r="B554" t="s">
        <v>1601</v>
      </c>
      <c r="C554" t="s">
        <v>1069</v>
      </c>
      <c r="D554" s="2">
        <v>12.49</v>
      </c>
    </row>
    <row r="555" spans="1:4" x14ac:dyDescent="0.25">
      <c r="A555">
        <v>63295</v>
      </c>
      <c r="B555" t="s">
        <v>1602</v>
      </c>
      <c r="C555" t="s">
        <v>1069</v>
      </c>
      <c r="D555" s="2">
        <v>31.98</v>
      </c>
    </row>
    <row r="556" spans="1:4" x14ac:dyDescent="0.25">
      <c r="A556">
        <v>52803</v>
      </c>
      <c r="B556" t="s">
        <v>1603</v>
      </c>
      <c r="C556" t="s">
        <v>1069</v>
      </c>
      <c r="D556" s="2">
        <v>51.79</v>
      </c>
    </row>
    <row r="557" spans="1:4" x14ac:dyDescent="0.25">
      <c r="A557">
        <v>87462</v>
      </c>
      <c r="B557" t="s">
        <v>1604</v>
      </c>
      <c r="C557" t="s">
        <v>1069</v>
      </c>
      <c r="D557" s="2">
        <v>31.56</v>
      </c>
    </row>
    <row r="558" spans="1:4" x14ac:dyDescent="0.25">
      <c r="A558">
        <v>54495</v>
      </c>
      <c r="B558" t="s">
        <v>1605</v>
      </c>
      <c r="C558" t="s">
        <v>1069</v>
      </c>
      <c r="D558" s="2">
        <v>31.56</v>
      </c>
    </row>
    <row r="559" spans="1:4" x14ac:dyDescent="0.25">
      <c r="A559">
        <v>28910</v>
      </c>
      <c r="B559" t="s">
        <v>1606</v>
      </c>
      <c r="C559" t="s">
        <v>1069</v>
      </c>
      <c r="D559" s="2">
        <v>13.76</v>
      </c>
    </row>
    <row r="560" spans="1:4" x14ac:dyDescent="0.25">
      <c r="A560">
        <v>75067</v>
      </c>
      <c r="B560" t="s">
        <v>1607</v>
      </c>
      <c r="C560" t="s">
        <v>1069</v>
      </c>
      <c r="D560" s="2">
        <v>28.8</v>
      </c>
    </row>
    <row r="561" spans="1:4" x14ac:dyDescent="0.25">
      <c r="A561">
        <v>40488</v>
      </c>
      <c r="B561" t="s">
        <v>1608</v>
      </c>
      <c r="C561" t="s">
        <v>1069</v>
      </c>
      <c r="D561" s="2">
        <v>13.76</v>
      </c>
    </row>
    <row r="562" spans="1:4" x14ac:dyDescent="0.25">
      <c r="A562">
        <v>42131</v>
      </c>
      <c r="B562" t="s">
        <v>1609</v>
      </c>
      <c r="C562" t="s">
        <v>1069</v>
      </c>
      <c r="D562" s="2">
        <v>13.12</v>
      </c>
    </row>
    <row r="563" spans="1:4" x14ac:dyDescent="0.25">
      <c r="A563">
        <v>42157</v>
      </c>
      <c r="B563" t="s">
        <v>1610</v>
      </c>
      <c r="C563" t="s">
        <v>1069</v>
      </c>
      <c r="D563" s="2">
        <v>21.55</v>
      </c>
    </row>
    <row r="564" spans="1:4" x14ac:dyDescent="0.25">
      <c r="A564">
        <v>11820</v>
      </c>
      <c r="B564" t="s">
        <v>1611</v>
      </c>
      <c r="C564" t="s">
        <v>1069</v>
      </c>
      <c r="D564" s="2">
        <v>12.77</v>
      </c>
    </row>
    <row r="565" spans="1:4" x14ac:dyDescent="0.25">
      <c r="A565">
        <v>8449</v>
      </c>
      <c r="B565" t="s">
        <v>1611</v>
      </c>
      <c r="C565" t="s">
        <v>1069</v>
      </c>
      <c r="D565" s="2">
        <v>12.77</v>
      </c>
    </row>
    <row r="566" spans="1:4" x14ac:dyDescent="0.25">
      <c r="A566">
        <v>38276</v>
      </c>
      <c r="B566" t="s">
        <v>1612</v>
      </c>
      <c r="C566" t="s">
        <v>1069</v>
      </c>
      <c r="D566" s="2">
        <v>8.14</v>
      </c>
    </row>
    <row r="567" spans="1:4" x14ac:dyDescent="0.25">
      <c r="A567">
        <v>11823</v>
      </c>
      <c r="B567" t="s">
        <v>1613</v>
      </c>
      <c r="C567" t="s">
        <v>1069</v>
      </c>
      <c r="D567" s="2">
        <v>11.85</v>
      </c>
    </row>
    <row r="568" spans="1:4" x14ac:dyDescent="0.25">
      <c r="A568">
        <v>11826</v>
      </c>
      <c r="B568" t="s">
        <v>1614</v>
      </c>
      <c r="C568" t="s">
        <v>1069</v>
      </c>
      <c r="D568" s="2">
        <v>19.47</v>
      </c>
    </row>
    <row r="569" spans="1:4" x14ac:dyDescent="0.25">
      <c r="A569">
        <v>37596</v>
      </c>
      <c r="B569" t="s">
        <v>1615</v>
      </c>
      <c r="C569" t="s">
        <v>1069</v>
      </c>
      <c r="D569" s="2">
        <v>12.77</v>
      </c>
    </row>
    <row r="570" spans="1:4" x14ac:dyDescent="0.25">
      <c r="A570">
        <v>11833</v>
      </c>
      <c r="B570" t="s">
        <v>1616</v>
      </c>
      <c r="C570" t="s">
        <v>1069</v>
      </c>
      <c r="D570" s="2">
        <v>11.85</v>
      </c>
    </row>
    <row r="571" spans="1:4" x14ac:dyDescent="0.25">
      <c r="A571">
        <v>87042</v>
      </c>
      <c r="B571" t="s">
        <v>1617</v>
      </c>
      <c r="C571" t="s">
        <v>1069</v>
      </c>
      <c r="D571" s="2">
        <v>9.7799999999999994</v>
      </c>
    </row>
    <row r="572" spans="1:4" x14ac:dyDescent="0.25">
      <c r="A572">
        <v>37931</v>
      </c>
      <c r="B572" t="s">
        <v>1618</v>
      </c>
      <c r="C572" t="s">
        <v>1069</v>
      </c>
      <c r="D572" s="2">
        <v>12.78</v>
      </c>
    </row>
    <row r="573" spans="1:4" x14ac:dyDescent="0.25">
      <c r="A573">
        <v>38261</v>
      </c>
      <c r="B573" t="s">
        <v>1619</v>
      </c>
      <c r="C573" t="s">
        <v>1069</v>
      </c>
      <c r="D573" s="2">
        <v>8.14</v>
      </c>
    </row>
    <row r="574" spans="1:4" x14ac:dyDescent="0.25">
      <c r="A574">
        <v>37265</v>
      </c>
      <c r="B574" t="s">
        <v>1620</v>
      </c>
      <c r="C574" t="s">
        <v>1069</v>
      </c>
      <c r="D574" s="2">
        <v>15.39</v>
      </c>
    </row>
    <row r="575" spans="1:4" x14ac:dyDescent="0.25">
      <c r="A575">
        <v>37303</v>
      </c>
      <c r="B575" t="s">
        <v>1621</v>
      </c>
      <c r="C575" t="s">
        <v>1069</v>
      </c>
      <c r="D575" s="2">
        <v>31.56</v>
      </c>
    </row>
    <row r="576" spans="1:4" x14ac:dyDescent="0.25">
      <c r="A576">
        <v>65025</v>
      </c>
      <c r="B576" t="s">
        <v>1622</v>
      </c>
      <c r="C576" t="s">
        <v>1069</v>
      </c>
      <c r="D576" s="2">
        <v>15.39</v>
      </c>
    </row>
    <row r="577" spans="1:4" x14ac:dyDescent="0.25">
      <c r="A577">
        <v>85948</v>
      </c>
      <c r="B577" t="s">
        <v>1623</v>
      </c>
      <c r="C577" t="s">
        <v>1069</v>
      </c>
      <c r="D577" s="2">
        <v>9.7799999999999994</v>
      </c>
    </row>
    <row r="578" spans="1:4" x14ac:dyDescent="0.25">
      <c r="A578">
        <v>85933</v>
      </c>
      <c r="B578" t="s">
        <v>1624</v>
      </c>
      <c r="C578" t="s">
        <v>1069</v>
      </c>
      <c r="D578" s="2">
        <v>8.1199999999999992</v>
      </c>
    </row>
    <row r="579" spans="1:4" x14ac:dyDescent="0.25">
      <c r="A579">
        <v>11806</v>
      </c>
      <c r="B579" t="s">
        <v>1625</v>
      </c>
      <c r="C579" t="s">
        <v>1069</v>
      </c>
      <c r="D579" s="2">
        <v>11.85</v>
      </c>
    </row>
    <row r="580" spans="1:4" x14ac:dyDescent="0.25">
      <c r="A580">
        <v>11811</v>
      </c>
      <c r="B580" t="s">
        <v>1626</v>
      </c>
      <c r="C580" t="s">
        <v>1069</v>
      </c>
      <c r="D580" s="2">
        <v>3.09</v>
      </c>
    </row>
    <row r="581" spans="1:4" x14ac:dyDescent="0.25">
      <c r="A581">
        <v>11802</v>
      </c>
      <c r="B581" t="s">
        <v>1627</v>
      </c>
      <c r="C581" t="s">
        <v>1069</v>
      </c>
      <c r="D581" s="2">
        <v>19.47</v>
      </c>
    </row>
    <row r="582" spans="1:4" x14ac:dyDescent="0.25">
      <c r="A582">
        <v>87057</v>
      </c>
      <c r="B582" t="s">
        <v>1628</v>
      </c>
      <c r="C582" t="s">
        <v>1069</v>
      </c>
      <c r="D582" s="2">
        <v>9.7799999999999994</v>
      </c>
    </row>
    <row r="583" spans="1:4" x14ac:dyDescent="0.25">
      <c r="A583">
        <v>28905</v>
      </c>
      <c r="B583" t="s">
        <v>1629</v>
      </c>
      <c r="C583" t="s">
        <v>1069</v>
      </c>
      <c r="D583" s="2">
        <v>14.65</v>
      </c>
    </row>
    <row r="584" spans="1:4" x14ac:dyDescent="0.25">
      <c r="A584">
        <v>55727</v>
      </c>
      <c r="B584" t="s">
        <v>1630</v>
      </c>
      <c r="C584" t="s">
        <v>1069</v>
      </c>
      <c r="D584" s="2">
        <v>3.7</v>
      </c>
    </row>
    <row r="585" spans="1:4" x14ac:dyDescent="0.25">
      <c r="A585">
        <v>75041</v>
      </c>
      <c r="B585" t="s">
        <v>1631</v>
      </c>
      <c r="C585" t="s">
        <v>1069</v>
      </c>
      <c r="D585" s="2">
        <v>29.71</v>
      </c>
    </row>
    <row r="586" spans="1:4" x14ac:dyDescent="0.25">
      <c r="A586">
        <v>64894</v>
      </c>
      <c r="B586" t="s">
        <v>1632</v>
      </c>
      <c r="C586" t="s">
        <v>1069</v>
      </c>
      <c r="D586" s="2">
        <v>14.65</v>
      </c>
    </row>
    <row r="587" spans="1:4" x14ac:dyDescent="0.25">
      <c r="A587">
        <v>85900</v>
      </c>
      <c r="B587" t="s">
        <v>1633</v>
      </c>
      <c r="C587" t="s">
        <v>1069</v>
      </c>
      <c r="D587" s="2">
        <v>20.77</v>
      </c>
    </row>
    <row r="588" spans="1:4" x14ac:dyDescent="0.25">
      <c r="A588">
        <v>11792</v>
      </c>
      <c r="B588" t="s">
        <v>1634</v>
      </c>
      <c r="C588" t="s">
        <v>1069</v>
      </c>
      <c r="D588" s="2">
        <v>20.77</v>
      </c>
    </row>
    <row r="589" spans="1:4" x14ac:dyDescent="0.25">
      <c r="A589">
        <v>38242</v>
      </c>
      <c r="B589" t="s">
        <v>1635</v>
      </c>
      <c r="C589" t="s">
        <v>1069</v>
      </c>
      <c r="D589" s="2">
        <v>8.14</v>
      </c>
    </row>
    <row r="590" spans="1:4" x14ac:dyDescent="0.25">
      <c r="A590">
        <v>11840</v>
      </c>
      <c r="B590" t="s">
        <v>1636</v>
      </c>
      <c r="C590" t="s">
        <v>1069</v>
      </c>
      <c r="D590" s="2">
        <v>11.85</v>
      </c>
    </row>
    <row r="591" spans="1:4" x14ac:dyDescent="0.25">
      <c r="A591">
        <v>15952</v>
      </c>
      <c r="B591" t="s">
        <v>1637</v>
      </c>
      <c r="C591" t="s">
        <v>1069</v>
      </c>
      <c r="D591" s="2">
        <v>26.58</v>
      </c>
    </row>
    <row r="592" spans="1:4" x14ac:dyDescent="0.25">
      <c r="A592">
        <v>47699</v>
      </c>
      <c r="B592" t="s">
        <v>1638</v>
      </c>
      <c r="C592" t="s">
        <v>1069</v>
      </c>
      <c r="D592" s="2">
        <v>38.64</v>
      </c>
    </row>
    <row r="593" spans="1:4" x14ac:dyDescent="0.25">
      <c r="A593">
        <v>82275</v>
      </c>
      <c r="B593" t="s">
        <v>1639</v>
      </c>
      <c r="C593" t="s">
        <v>1069</v>
      </c>
      <c r="D593" s="2">
        <v>35.619999999999997</v>
      </c>
    </row>
    <row r="594" spans="1:4" x14ac:dyDescent="0.25">
      <c r="A594">
        <v>82288</v>
      </c>
      <c r="B594" t="s">
        <v>1640</v>
      </c>
      <c r="C594" t="s">
        <v>1069</v>
      </c>
      <c r="D594" s="2">
        <v>45.56</v>
      </c>
    </row>
    <row r="595" spans="1:4" x14ac:dyDescent="0.25">
      <c r="A595">
        <v>11954</v>
      </c>
      <c r="B595" t="s">
        <v>1641</v>
      </c>
      <c r="C595" t="s">
        <v>1069</v>
      </c>
      <c r="D595" s="2">
        <v>44.56</v>
      </c>
    </row>
    <row r="596" spans="1:4" x14ac:dyDescent="0.25">
      <c r="A596">
        <v>11953</v>
      </c>
      <c r="B596" t="s">
        <v>1642</v>
      </c>
      <c r="C596" t="s">
        <v>1069</v>
      </c>
      <c r="D596" s="2">
        <v>12.06</v>
      </c>
    </row>
    <row r="597" spans="1:4" x14ac:dyDescent="0.25">
      <c r="A597">
        <v>43363</v>
      </c>
      <c r="B597" t="s">
        <v>1643</v>
      </c>
      <c r="C597" t="s">
        <v>1069</v>
      </c>
      <c r="D597" s="2">
        <v>38.22</v>
      </c>
    </row>
    <row r="598" spans="1:4" x14ac:dyDescent="0.25">
      <c r="A598">
        <v>61857</v>
      </c>
      <c r="B598" t="s">
        <v>1644</v>
      </c>
      <c r="C598" t="s">
        <v>1069</v>
      </c>
      <c r="D598" s="2">
        <v>13.85</v>
      </c>
    </row>
    <row r="599" spans="1:4" x14ac:dyDescent="0.25">
      <c r="A599">
        <v>97489</v>
      </c>
      <c r="B599" t="s">
        <v>1645</v>
      </c>
      <c r="C599" t="s">
        <v>1069</v>
      </c>
      <c r="D599" s="2">
        <v>14.27</v>
      </c>
    </row>
    <row r="600" spans="1:4" x14ac:dyDescent="0.25">
      <c r="A600">
        <v>11952</v>
      </c>
      <c r="B600" t="s">
        <v>1646</v>
      </c>
      <c r="C600" t="s">
        <v>1069</v>
      </c>
      <c r="D600" s="2">
        <v>16.829999999999998</v>
      </c>
    </row>
    <row r="601" spans="1:4" x14ac:dyDescent="0.25">
      <c r="A601">
        <v>56245</v>
      </c>
      <c r="B601" t="s">
        <v>1647</v>
      </c>
      <c r="C601" t="s">
        <v>1648</v>
      </c>
      <c r="D601" s="2">
        <v>11.05</v>
      </c>
    </row>
    <row r="602" spans="1:4" x14ac:dyDescent="0.25">
      <c r="A602">
        <v>70687</v>
      </c>
      <c r="B602" t="s">
        <v>1649</v>
      </c>
      <c r="C602" t="s">
        <v>1648</v>
      </c>
      <c r="D602" s="2">
        <v>29.9</v>
      </c>
    </row>
    <row r="603" spans="1:4" x14ac:dyDescent="0.25">
      <c r="A603">
        <v>12104</v>
      </c>
      <c r="B603" t="s">
        <v>1650</v>
      </c>
      <c r="C603" t="s">
        <v>1648</v>
      </c>
      <c r="D603" s="2">
        <v>25.03</v>
      </c>
    </row>
    <row r="604" spans="1:4" x14ac:dyDescent="0.25">
      <c r="A604">
        <v>12103</v>
      </c>
      <c r="B604" t="s">
        <v>1651</v>
      </c>
      <c r="C604" t="s">
        <v>1648</v>
      </c>
      <c r="D604" s="2">
        <v>17.95</v>
      </c>
    </row>
    <row r="605" spans="1:4" x14ac:dyDescent="0.25">
      <c r="A605">
        <v>12066</v>
      </c>
      <c r="B605" t="s">
        <v>1652</v>
      </c>
      <c r="C605" t="s">
        <v>1648</v>
      </c>
      <c r="D605" s="2">
        <v>45.16</v>
      </c>
    </row>
    <row r="606" spans="1:4" x14ac:dyDescent="0.25">
      <c r="A606">
        <v>13065</v>
      </c>
      <c r="B606" t="s">
        <v>1653</v>
      </c>
      <c r="C606" t="s">
        <v>1648</v>
      </c>
      <c r="D606" s="2">
        <v>58.62</v>
      </c>
    </row>
    <row r="607" spans="1:4" x14ac:dyDescent="0.25">
      <c r="A607">
        <v>13084</v>
      </c>
      <c r="B607" t="s">
        <v>1654</v>
      </c>
      <c r="C607" t="s">
        <v>1648</v>
      </c>
      <c r="D607" s="2">
        <v>16.22</v>
      </c>
    </row>
    <row r="608" spans="1:4" x14ac:dyDescent="0.25">
      <c r="A608">
        <v>12064</v>
      </c>
      <c r="B608" t="s">
        <v>1655</v>
      </c>
      <c r="C608" t="s">
        <v>1648</v>
      </c>
      <c r="D608" s="2">
        <v>12.11</v>
      </c>
    </row>
    <row r="609" spans="1:4" x14ac:dyDescent="0.25">
      <c r="A609">
        <v>12065</v>
      </c>
      <c r="B609" t="s">
        <v>1656</v>
      </c>
      <c r="C609" t="s">
        <v>1648</v>
      </c>
      <c r="D609" s="2">
        <v>35.409999999999997</v>
      </c>
    </row>
    <row r="610" spans="1:4" x14ac:dyDescent="0.25">
      <c r="A610">
        <v>13078</v>
      </c>
      <c r="B610" t="s">
        <v>1657</v>
      </c>
      <c r="C610" t="s">
        <v>1648</v>
      </c>
      <c r="D610" s="2">
        <v>42.07</v>
      </c>
    </row>
    <row r="611" spans="1:4" x14ac:dyDescent="0.25">
      <c r="A611">
        <v>12070</v>
      </c>
      <c r="B611" t="s">
        <v>1658</v>
      </c>
      <c r="C611" t="s">
        <v>1648</v>
      </c>
      <c r="D611" s="2">
        <v>44.18</v>
      </c>
    </row>
    <row r="612" spans="1:4" x14ac:dyDescent="0.25">
      <c r="A612">
        <v>12067</v>
      </c>
      <c r="B612" t="s">
        <v>1659</v>
      </c>
      <c r="C612" t="s">
        <v>1648</v>
      </c>
      <c r="D612" s="2">
        <v>12.37</v>
      </c>
    </row>
    <row r="613" spans="1:4" x14ac:dyDescent="0.25">
      <c r="A613">
        <v>12069</v>
      </c>
      <c r="B613" t="s">
        <v>1660</v>
      </c>
      <c r="C613" t="s">
        <v>1648</v>
      </c>
      <c r="D613" s="2">
        <v>36.9</v>
      </c>
    </row>
    <row r="614" spans="1:4" x14ac:dyDescent="0.25">
      <c r="A614">
        <v>13051</v>
      </c>
      <c r="B614" t="s">
        <v>1661</v>
      </c>
      <c r="C614" t="s">
        <v>1648</v>
      </c>
      <c r="D614" s="2">
        <v>59.72</v>
      </c>
    </row>
    <row r="615" spans="1:4" x14ac:dyDescent="0.25">
      <c r="A615">
        <v>12949</v>
      </c>
      <c r="B615" t="s">
        <v>1662</v>
      </c>
      <c r="C615" t="s">
        <v>1648</v>
      </c>
      <c r="D615" s="2">
        <v>17.82</v>
      </c>
    </row>
    <row r="616" spans="1:4" x14ac:dyDescent="0.25">
      <c r="A616">
        <v>12953</v>
      </c>
      <c r="B616" t="s">
        <v>1663</v>
      </c>
      <c r="C616" t="s">
        <v>1648</v>
      </c>
      <c r="D616" s="2">
        <v>44.52</v>
      </c>
    </row>
    <row r="617" spans="1:4" x14ac:dyDescent="0.25">
      <c r="A617">
        <v>12071</v>
      </c>
      <c r="B617" t="s">
        <v>1664</v>
      </c>
      <c r="C617" t="s">
        <v>1648</v>
      </c>
      <c r="D617" s="2">
        <v>14.13</v>
      </c>
    </row>
    <row r="618" spans="1:4" x14ac:dyDescent="0.25">
      <c r="A618">
        <v>12073</v>
      </c>
      <c r="B618" t="s">
        <v>1665</v>
      </c>
      <c r="C618" t="s">
        <v>1648</v>
      </c>
      <c r="D618" s="2">
        <v>36.33</v>
      </c>
    </row>
    <row r="619" spans="1:4" x14ac:dyDescent="0.25">
      <c r="A619">
        <v>12074</v>
      </c>
      <c r="B619" t="s">
        <v>1666</v>
      </c>
      <c r="C619" t="s">
        <v>1648</v>
      </c>
      <c r="D619" s="2">
        <v>49.23</v>
      </c>
    </row>
    <row r="620" spans="1:4" x14ac:dyDescent="0.25">
      <c r="A620">
        <v>45093</v>
      </c>
      <c r="B620" t="s">
        <v>1667</v>
      </c>
      <c r="C620" t="s">
        <v>1648</v>
      </c>
      <c r="D620" s="2">
        <v>60.6</v>
      </c>
    </row>
    <row r="621" spans="1:4" x14ac:dyDescent="0.25">
      <c r="A621">
        <v>45108</v>
      </c>
      <c r="B621" t="s">
        <v>1668</v>
      </c>
      <c r="C621" t="s">
        <v>1648</v>
      </c>
      <c r="D621" s="2">
        <v>44.22</v>
      </c>
    </row>
    <row r="622" spans="1:4" x14ac:dyDescent="0.25">
      <c r="A622">
        <v>45127</v>
      </c>
      <c r="B622" t="s">
        <v>1669</v>
      </c>
      <c r="C622" t="s">
        <v>1648</v>
      </c>
      <c r="D622" s="2">
        <v>17.510000000000002</v>
      </c>
    </row>
    <row r="623" spans="1:4" x14ac:dyDescent="0.25">
      <c r="A623">
        <v>75994</v>
      </c>
      <c r="B623" t="s">
        <v>1670</v>
      </c>
      <c r="C623" t="s">
        <v>1648</v>
      </c>
      <c r="D623" s="2">
        <v>13.51</v>
      </c>
    </row>
    <row r="624" spans="1:4" x14ac:dyDescent="0.25">
      <c r="A624">
        <v>75878</v>
      </c>
      <c r="B624" t="s">
        <v>1671</v>
      </c>
      <c r="C624" t="s">
        <v>1648</v>
      </c>
      <c r="D624" s="2">
        <v>13.67</v>
      </c>
    </row>
    <row r="625" spans="1:4" x14ac:dyDescent="0.25">
      <c r="A625">
        <v>75884</v>
      </c>
      <c r="B625" t="s">
        <v>1672</v>
      </c>
      <c r="C625" t="s">
        <v>1648</v>
      </c>
      <c r="D625" s="2">
        <v>29.37</v>
      </c>
    </row>
    <row r="626" spans="1:4" x14ac:dyDescent="0.25">
      <c r="A626">
        <v>12075</v>
      </c>
      <c r="B626" t="s">
        <v>1673</v>
      </c>
      <c r="C626" t="s">
        <v>1648</v>
      </c>
      <c r="D626" s="2">
        <v>12.11</v>
      </c>
    </row>
    <row r="627" spans="1:4" x14ac:dyDescent="0.25">
      <c r="A627">
        <v>12076</v>
      </c>
      <c r="B627" t="s">
        <v>1674</v>
      </c>
      <c r="C627" t="s">
        <v>1648</v>
      </c>
      <c r="D627" s="2">
        <v>46.63</v>
      </c>
    </row>
    <row r="628" spans="1:4" x14ac:dyDescent="0.25">
      <c r="A628">
        <v>45089</v>
      </c>
      <c r="B628" t="s">
        <v>1675</v>
      </c>
      <c r="C628" t="s">
        <v>1648</v>
      </c>
      <c r="D628" s="2">
        <v>45.52</v>
      </c>
    </row>
    <row r="629" spans="1:4" x14ac:dyDescent="0.25">
      <c r="A629">
        <v>12987</v>
      </c>
      <c r="B629" t="s">
        <v>1676</v>
      </c>
      <c r="C629" t="s">
        <v>1648</v>
      </c>
      <c r="D629" s="2">
        <v>12.27</v>
      </c>
    </row>
    <row r="630" spans="1:4" x14ac:dyDescent="0.25">
      <c r="A630">
        <v>12998</v>
      </c>
      <c r="B630" t="s">
        <v>1677</v>
      </c>
      <c r="C630" t="s">
        <v>1648</v>
      </c>
      <c r="D630" s="2">
        <v>28.36</v>
      </c>
    </row>
    <row r="631" spans="1:4" x14ac:dyDescent="0.25">
      <c r="A631">
        <v>12113</v>
      </c>
      <c r="B631" t="s">
        <v>1678</v>
      </c>
      <c r="C631" t="s">
        <v>1648</v>
      </c>
      <c r="D631" s="2">
        <v>37.799999999999997</v>
      </c>
    </row>
    <row r="632" spans="1:4" x14ac:dyDescent="0.25">
      <c r="A632">
        <v>12111</v>
      </c>
      <c r="B632" t="s">
        <v>1679</v>
      </c>
      <c r="C632" t="s">
        <v>1648</v>
      </c>
      <c r="D632" s="2">
        <v>18.16</v>
      </c>
    </row>
    <row r="633" spans="1:4" x14ac:dyDescent="0.25">
      <c r="A633">
        <v>12112</v>
      </c>
      <c r="B633" t="s">
        <v>1680</v>
      </c>
      <c r="C633" t="s">
        <v>1648</v>
      </c>
      <c r="D633" s="2">
        <v>26.43</v>
      </c>
    </row>
    <row r="634" spans="1:4" x14ac:dyDescent="0.25">
      <c r="A634">
        <v>13012</v>
      </c>
      <c r="B634" t="s">
        <v>1681</v>
      </c>
      <c r="C634" t="s">
        <v>1648</v>
      </c>
      <c r="D634" s="2">
        <v>12.58</v>
      </c>
    </row>
    <row r="635" spans="1:4" x14ac:dyDescent="0.25">
      <c r="A635">
        <v>13027</v>
      </c>
      <c r="B635" t="s">
        <v>1682</v>
      </c>
      <c r="C635" t="s">
        <v>1648</v>
      </c>
      <c r="D635" s="2">
        <v>30.82</v>
      </c>
    </row>
    <row r="636" spans="1:4" x14ac:dyDescent="0.25">
      <c r="A636">
        <v>12105</v>
      </c>
      <c r="B636" t="s">
        <v>1683</v>
      </c>
      <c r="C636" t="s">
        <v>1648</v>
      </c>
      <c r="D636" s="2">
        <v>5.55</v>
      </c>
    </row>
    <row r="637" spans="1:4" x14ac:dyDescent="0.25">
      <c r="A637">
        <v>12109</v>
      </c>
      <c r="B637" t="s">
        <v>1684</v>
      </c>
      <c r="C637" t="s">
        <v>1648</v>
      </c>
      <c r="D637" s="2">
        <v>17.16</v>
      </c>
    </row>
    <row r="638" spans="1:4" x14ac:dyDescent="0.25">
      <c r="A638">
        <v>12110</v>
      </c>
      <c r="B638" t="s">
        <v>1685</v>
      </c>
      <c r="C638" t="s">
        <v>1648</v>
      </c>
      <c r="D638" s="2">
        <v>26.85</v>
      </c>
    </row>
    <row r="639" spans="1:4" x14ac:dyDescent="0.25">
      <c r="A639">
        <v>45074</v>
      </c>
      <c r="B639" t="s">
        <v>1686</v>
      </c>
      <c r="C639" t="s">
        <v>1648</v>
      </c>
      <c r="D639" s="2">
        <v>43.1</v>
      </c>
    </row>
    <row r="640" spans="1:4" x14ac:dyDescent="0.25">
      <c r="A640">
        <v>12708</v>
      </c>
      <c r="B640" t="s">
        <v>1687</v>
      </c>
      <c r="C640" t="s">
        <v>1648</v>
      </c>
      <c r="D640" s="2">
        <v>27.86</v>
      </c>
    </row>
    <row r="641" spans="1:4" x14ac:dyDescent="0.25">
      <c r="A641">
        <v>12115</v>
      </c>
      <c r="B641" t="s">
        <v>1688</v>
      </c>
      <c r="C641" t="s">
        <v>1648</v>
      </c>
      <c r="D641" s="2">
        <v>30.92</v>
      </c>
    </row>
    <row r="642" spans="1:4" x14ac:dyDescent="0.25">
      <c r="A642">
        <v>12114</v>
      </c>
      <c r="B642" t="s">
        <v>1689</v>
      </c>
      <c r="C642" t="s">
        <v>1648</v>
      </c>
      <c r="D642" s="2">
        <v>16.649999999999999</v>
      </c>
    </row>
    <row r="643" spans="1:4" x14ac:dyDescent="0.25">
      <c r="A643">
        <v>76001</v>
      </c>
      <c r="B643" t="s">
        <v>1690</v>
      </c>
      <c r="C643" t="s">
        <v>1648</v>
      </c>
      <c r="D643" s="2">
        <v>12.65</v>
      </c>
    </row>
    <row r="644" spans="1:4" x14ac:dyDescent="0.25">
      <c r="A644">
        <v>12080</v>
      </c>
      <c r="B644" t="s">
        <v>1691</v>
      </c>
      <c r="C644" t="s">
        <v>1648</v>
      </c>
      <c r="D644" s="2">
        <v>45.15</v>
      </c>
    </row>
    <row r="645" spans="1:4" x14ac:dyDescent="0.25">
      <c r="A645">
        <v>12786</v>
      </c>
      <c r="B645" t="s">
        <v>1692</v>
      </c>
      <c r="C645" t="s">
        <v>1648</v>
      </c>
      <c r="D645" s="2">
        <v>61.17</v>
      </c>
    </row>
    <row r="646" spans="1:4" x14ac:dyDescent="0.25">
      <c r="A646">
        <v>12791</v>
      </c>
      <c r="B646" t="s">
        <v>1693</v>
      </c>
      <c r="C646" t="s">
        <v>1648</v>
      </c>
      <c r="D646" s="2">
        <v>17.75</v>
      </c>
    </row>
    <row r="647" spans="1:4" x14ac:dyDescent="0.25">
      <c r="A647">
        <v>12077</v>
      </c>
      <c r="B647" t="s">
        <v>1694</v>
      </c>
      <c r="C647" t="s">
        <v>1648</v>
      </c>
      <c r="D647" s="2">
        <v>13.63</v>
      </c>
    </row>
    <row r="648" spans="1:4" x14ac:dyDescent="0.25">
      <c r="A648">
        <v>12079</v>
      </c>
      <c r="B648" t="s">
        <v>1695</v>
      </c>
      <c r="C648" t="s">
        <v>1648</v>
      </c>
      <c r="D648" s="2">
        <v>36.33</v>
      </c>
    </row>
    <row r="649" spans="1:4" x14ac:dyDescent="0.25">
      <c r="A649">
        <v>12805</v>
      </c>
      <c r="B649" t="s">
        <v>1696</v>
      </c>
      <c r="C649" t="s">
        <v>1648</v>
      </c>
      <c r="D649" s="2">
        <v>42.94</v>
      </c>
    </row>
    <row r="650" spans="1:4" x14ac:dyDescent="0.25">
      <c r="A650">
        <v>76087</v>
      </c>
      <c r="B650" t="s">
        <v>1697</v>
      </c>
      <c r="C650" t="s">
        <v>1648</v>
      </c>
      <c r="D650" s="2">
        <v>13.64</v>
      </c>
    </row>
    <row r="651" spans="1:4" x14ac:dyDescent="0.25">
      <c r="A651">
        <v>76049</v>
      </c>
      <c r="B651" t="s">
        <v>1698</v>
      </c>
      <c r="C651" t="s">
        <v>1648</v>
      </c>
      <c r="D651" s="2">
        <v>6.65</v>
      </c>
    </row>
    <row r="652" spans="1:4" x14ac:dyDescent="0.25">
      <c r="A652">
        <v>12082</v>
      </c>
      <c r="B652" t="s">
        <v>1699</v>
      </c>
      <c r="C652" t="s">
        <v>1648</v>
      </c>
      <c r="D652" s="2">
        <v>47.12</v>
      </c>
    </row>
    <row r="653" spans="1:4" x14ac:dyDescent="0.25">
      <c r="A653">
        <v>82256</v>
      </c>
      <c r="B653" t="s">
        <v>1699</v>
      </c>
      <c r="C653" t="s">
        <v>1648</v>
      </c>
      <c r="D653" s="2">
        <v>48.46</v>
      </c>
    </row>
    <row r="654" spans="1:4" x14ac:dyDescent="0.25">
      <c r="A654">
        <v>33753</v>
      </c>
      <c r="B654" t="s">
        <v>1700</v>
      </c>
      <c r="C654" t="s">
        <v>1648</v>
      </c>
      <c r="D654" s="2">
        <v>15.21</v>
      </c>
    </row>
    <row r="655" spans="1:4" x14ac:dyDescent="0.25">
      <c r="A655">
        <v>12081</v>
      </c>
      <c r="B655" t="s">
        <v>1701</v>
      </c>
      <c r="C655" t="s">
        <v>1648</v>
      </c>
      <c r="D655" s="2">
        <v>12.11</v>
      </c>
    </row>
    <row r="656" spans="1:4" x14ac:dyDescent="0.25">
      <c r="A656">
        <v>33768</v>
      </c>
      <c r="B656" t="s">
        <v>1702</v>
      </c>
      <c r="C656" t="s">
        <v>1648</v>
      </c>
      <c r="D656" s="2">
        <v>32.840000000000003</v>
      </c>
    </row>
    <row r="657" spans="1:4" x14ac:dyDescent="0.25">
      <c r="A657">
        <v>45068</v>
      </c>
      <c r="B657" t="s">
        <v>1703</v>
      </c>
      <c r="C657" t="s">
        <v>1648</v>
      </c>
      <c r="D657" s="2">
        <v>16.899999999999999</v>
      </c>
    </row>
    <row r="658" spans="1:4" x14ac:dyDescent="0.25">
      <c r="A658">
        <v>84608</v>
      </c>
      <c r="B658" t="s">
        <v>1704</v>
      </c>
      <c r="C658" t="s">
        <v>1648</v>
      </c>
      <c r="D658" s="2">
        <v>49</v>
      </c>
    </row>
    <row r="659" spans="1:4" x14ac:dyDescent="0.25">
      <c r="A659">
        <v>45055</v>
      </c>
      <c r="B659" t="s">
        <v>1705</v>
      </c>
      <c r="C659" t="s">
        <v>1648</v>
      </c>
      <c r="D659" s="2">
        <v>37.380000000000003</v>
      </c>
    </row>
    <row r="660" spans="1:4" x14ac:dyDescent="0.25">
      <c r="A660">
        <v>12083</v>
      </c>
      <c r="B660" t="s">
        <v>1706</v>
      </c>
      <c r="C660" t="s">
        <v>1648</v>
      </c>
      <c r="D660" s="2">
        <v>12.61</v>
      </c>
    </row>
    <row r="661" spans="1:4" x14ac:dyDescent="0.25">
      <c r="A661">
        <v>12084</v>
      </c>
      <c r="B661" t="s">
        <v>1707</v>
      </c>
      <c r="C661" t="s">
        <v>1648</v>
      </c>
      <c r="D661" s="2">
        <v>36.4</v>
      </c>
    </row>
    <row r="662" spans="1:4" x14ac:dyDescent="0.25">
      <c r="A662">
        <v>12085</v>
      </c>
      <c r="B662" t="s">
        <v>1708</v>
      </c>
      <c r="C662" t="s">
        <v>1648</v>
      </c>
      <c r="D662" s="2">
        <v>45.15</v>
      </c>
    </row>
    <row r="663" spans="1:4" x14ac:dyDescent="0.25">
      <c r="A663">
        <v>76028</v>
      </c>
      <c r="B663" t="s">
        <v>1709</v>
      </c>
      <c r="C663" t="s">
        <v>1648</v>
      </c>
      <c r="D663" s="2">
        <v>13.51</v>
      </c>
    </row>
    <row r="664" spans="1:4" x14ac:dyDescent="0.25">
      <c r="A664">
        <v>12862</v>
      </c>
      <c r="B664" t="s">
        <v>1710</v>
      </c>
      <c r="C664" t="s">
        <v>1648</v>
      </c>
      <c r="D664" s="2">
        <v>22.97</v>
      </c>
    </row>
    <row r="665" spans="1:4" x14ac:dyDescent="0.25">
      <c r="A665">
        <v>75038</v>
      </c>
      <c r="B665" t="s">
        <v>1711</v>
      </c>
      <c r="C665" t="s">
        <v>1648</v>
      </c>
      <c r="D665" s="2">
        <v>38.869999999999997</v>
      </c>
    </row>
    <row r="666" spans="1:4" x14ac:dyDescent="0.25">
      <c r="A666">
        <v>12093</v>
      </c>
      <c r="B666" t="s">
        <v>1712</v>
      </c>
      <c r="C666" t="s">
        <v>1648</v>
      </c>
      <c r="D666" s="2">
        <v>46.41</v>
      </c>
    </row>
    <row r="667" spans="1:4" x14ac:dyDescent="0.25">
      <c r="A667">
        <v>12086</v>
      </c>
      <c r="B667" t="s">
        <v>1713</v>
      </c>
      <c r="C667" t="s">
        <v>1648</v>
      </c>
      <c r="D667" s="2">
        <v>11.1</v>
      </c>
    </row>
    <row r="668" spans="1:4" x14ac:dyDescent="0.25">
      <c r="A668">
        <v>12090</v>
      </c>
      <c r="B668" t="s">
        <v>1714</v>
      </c>
      <c r="C668" t="s">
        <v>1648</v>
      </c>
      <c r="D668" s="2">
        <v>33.909999999999997</v>
      </c>
    </row>
    <row r="669" spans="1:4" x14ac:dyDescent="0.25">
      <c r="A669">
        <v>12094</v>
      </c>
      <c r="B669" t="s">
        <v>1715</v>
      </c>
      <c r="C669" t="s">
        <v>1648</v>
      </c>
      <c r="D669" s="2">
        <v>14.63</v>
      </c>
    </row>
    <row r="670" spans="1:4" x14ac:dyDescent="0.25">
      <c r="A670">
        <v>12095</v>
      </c>
      <c r="B670" t="s">
        <v>1716</v>
      </c>
      <c r="C670" t="s">
        <v>1648</v>
      </c>
      <c r="D670" s="2">
        <v>37.33</v>
      </c>
    </row>
    <row r="671" spans="1:4" x14ac:dyDescent="0.25">
      <c r="A671">
        <v>12096</v>
      </c>
      <c r="B671" t="s">
        <v>1717</v>
      </c>
      <c r="C671" t="s">
        <v>1648</v>
      </c>
      <c r="D671" s="2">
        <v>45.15</v>
      </c>
    </row>
    <row r="672" spans="1:4" x14ac:dyDescent="0.25">
      <c r="A672">
        <v>25628</v>
      </c>
      <c r="B672" t="s">
        <v>1718</v>
      </c>
      <c r="C672" t="s">
        <v>1648</v>
      </c>
      <c r="D672" s="2">
        <v>18.04</v>
      </c>
    </row>
    <row r="673" spans="1:4" x14ac:dyDescent="0.25">
      <c r="A673">
        <v>6609</v>
      </c>
      <c r="B673" t="s">
        <v>1719</v>
      </c>
      <c r="C673" t="s">
        <v>1648</v>
      </c>
      <c r="D673" s="2">
        <v>51.84</v>
      </c>
    </row>
    <row r="674" spans="1:4" x14ac:dyDescent="0.25">
      <c r="A674">
        <v>48585</v>
      </c>
      <c r="B674" t="s">
        <v>1720</v>
      </c>
      <c r="C674" t="s">
        <v>1648</v>
      </c>
      <c r="D674" s="2">
        <v>38.1</v>
      </c>
    </row>
    <row r="675" spans="1:4" x14ac:dyDescent="0.25">
      <c r="A675">
        <v>8278</v>
      </c>
      <c r="B675" t="s">
        <v>1721</v>
      </c>
      <c r="C675" t="s">
        <v>1648</v>
      </c>
      <c r="D675" s="2">
        <v>14.42</v>
      </c>
    </row>
    <row r="676" spans="1:4" x14ac:dyDescent="0.25">
      <c r="A676">
        <v>12097</v>
      </c>
      <c r="B676" t="s">
        <v>1722</v>
      </c>
      <c r="C676" t="s">
        <v>1648</v>
      </c>
      <c r="D676" s="2">
        <v>9.59</v>
      </c>
    </row>
    <row r="677" spans="1:4" x14ac:dyDescent="0.25">
      <c r="A677">
        <v>12099</v>
      </c>
      <c r="B677" t="s">
        <v>1723</v>
      </c>
      <c r="C677" t="s">
        <v>1648</v>
      </c>
      <c r="D677" s="2">
        <v>46.63</v>
      </c>
    </row>
    <row r="678" spans="1:4" x14ac:dyDescent="0.25">
      <c r="A678">
        <v>12668</v>
      </c>
      <c r="B678" t="s">
        <v>1724</v>
      </c>
      <c r="C678" t="s">
        <v>1648</v>
      </c>
      <c r="D678" s="2">
        <v>54.96</v>
      </c>
    </row>
    <row r="679" spans="1:4" x14ac:dyDescent="0.25">
      <c r="A679">
        <v>12676</v>
      </c>
      <c r="B679" t="s">
        <v>1725</v>
      </c>
      <c r="C679" t="s">
        <v>1648</v>
      </c>
      <c r="D679" s="2">
        <v>13.39</v>
      </c>
    </row>
    <row r="680" spans="1:4" x14ac:dyDescent="0.25">
      <c r="A680">
        <v>12098</v>
      </c>
      <c r="B680" t="s">
        <v>1726</v>
      </c>
      <c r="C680" t="s">
        <v>1648</v>
      </c>
      <c r="D680" s="2">
        <v>30.92</v>
      </c>
    </row>
    <row r="681" spans="1:4" x14ac:dyDescent="0.25">
      <c r="A681">
        <v>12681</v>
      </c>
      <c r="B681" t="s">
        <v>1727</v>
      </c>
      <c r="C681" t="s">
        <v>1648</v>
      </c>
      <c r="D681" s="2">
        <v>41.79</v>
      </c>
    </row>
    <row r="682" spans="1:4" x14ac:dyDescent="0.25">
      <c r="A682">
        <v>12100</v>
      </c>
      <c r="B682" t="s">
        <v>1728</v>
      </c>
      <c r="C682" t="s">
        <v>1648</v>
      </c>
      <c r="D682" s="2">
        <v>9.08</v>
      </c>
    </row>
    <row r="683" spans="1:4" x14ac:dyDescent="0.25">
      <c r="A683">
        <v>12102</v>
      </c>
      <c r="B683" t="s">
        <v>1729</v>
      </c>
      <c r="C683" t="s">
        <v>1648</v>
      </c>
      <c r="D683" s="2">
        <v>46.14</v>
      </c>
    </row>
    <row r="684" spans="1:4" x14ac:dyDescent="0.25">
      <c r="A684">
        <v>12461</v>
      </c>
      <c r="B684" t="s">
        <v>1730</v>
      </c>
      <c r="C684" t="s">
        <v>1648</v>
      </c>
      <c r="D684" s="2">
        <v>52.43</v>
      </c>
    </row>
    <row r="685" spans="1:4" x14ac:dyDescent="0.25">
      <c r="A685">
        <v>12695</v>
      </c>
      <c r="B685" t="s">
        <v>1731</v>
      </c>
      <c r="C685" t="s">
        <v>1648</v>
      </c>
      <c r="D685" s="2">
        <v>12.89</v>
      </c>
    </row>
    <row r="686" spans="1:4" x14ac:dyDescent="0.25">
      <c r="A686">
        <v>12101</v>
      </c>
      <c r="B686" t="s">
        <v>1732</v>
      </c>
      <c r="C686" t="s">
        <v>1648</v>
      </c>
      <c r="D686" s="2">
        <v>29.68</v>
      </c>
    </row>
    <row r="687" spans="1:4" x14ac:dyDescent="0.25">
      <c r="A687">
        <v>12456</v>
      </c>
      <c r="B687" t="s">
        <v>1733</v>
      </c>
      <c r="C687" t="s">
        <v>1648</v>
      </c>
      <c r="D687" s="2">
        <v>38.549999999999997</v>
      </c>
    </row>
    <row r="688" spans="1:4" x14ac:dyDescent="0.25">
      <c r="A688">
        <v>76068</v>
      </c>
      <c r="B688" t="s">
        <v>1734</v>
      </c>
      <c r="C688" t="s">
        <v>1648</v>
      </c>
      <c r="D688" s="2">
        <v>13.39</v>
      </c>
    </row>
    <row r="689" spans="1:4" x14ac:dyDescent="0.25">
      <c r="A689">
        <v>26397</v>
      </c>
      <c r="B689" t="s">
        <v>1735</v>
      </c>
      <c r="C689" t="s">
        <v>1648</v>
      </c>
      <c r="D689" s="2">
        <v>7.74</v>
      </c>
    </row>
    <row r="690" spans="1:4" x14ac:dyDescent="0.25">
      <c r="A690">
        <v>45028</v>
      </c>
      <c r="B690" t="s">
        <v>1736</v>
      </c>
      <c r="C690" t="s">
        <v>1648</v>
      </c>
      <c r="D690" s="2">
        <v>42.41</v>
      </c>
    </row>
    <row r="691" spans="1:4" x14ac:dyDescent="0.25">
      <c r="A691">
        <v>12502</v>
      </c>
      <c r="B691" t="s">
        <v>1737</v>
      </c>
      <c r="C691" t="s">
        <v>1648</v>
      </c>
      <c r="D691" s="2">
        <v>11.14</v>
      </c>
    </row>
    <row r="692" spans="1:4" x14ac:dyDescent="0.25">
      <c r="A692">
        <v>12509</v>
      </c>
      <c r="B692" t="s">
        <v>1738</v>
      </c>
      <c r="C692" t="s">
        <v>1648</v>
      </c>
      <c r="D692" s="2">
        <v>27.59</v>
      </c>
    </row>
    <row r="693" spans="1:4" x14ac:dyDescent="0.25">
      <c r="A693">
        <v>12135</v>
      </c>
      <c r="B693" t="s">
        <v>1739</v>
      </c>
      <c r="C693" t="s">
        <v>1648</v>
      </c>
      <c r="D693" s="2">
        <v>15.64</v>
      </c>
    </row>
    <row r="694" spans="1:4" x14ac:dyDescent="0.25">
      <c r="A694">
        <v>12136</v>
      </c>
      <c r="B694" t="s">
        <v>1740</v>
      </c>
      <c r="C694" t="s">
        <v>1648</v>
      </c>
      <c r="D694" s="2">
        <v>24.93</v>
      </c>
    </row>
    <row r="695" spans="1:4" x14ac:dyDescent="0.25">
      <c r="A695">
        <v>12137</v>
      </c>
      <c r="B695" t="s">
        <v>1741</v>
      </c>
      <c r="C695" t="s">
        <v>1648</v>
      </c>
      <c r="D695" s="2">
        <v>34.36</v>
      </c>
    </row>
    <row r="696" spans="1:4" x14ac:dyDescent="0.25">
      <c r="A696">
        <v>12513</v>
      </c>
      <c r="B696" t="s">
        <v>1742</v>
      </c>
      <c r="C696" t="s">
        <v>1648</v>
      </c>
      <c r="D696" s="2">
        <v>12.75</v>
      </c>
    </row>
    <row r="697" spans="1:4" x14ac:dyDescent="0.25">
      <c r="A697">
        <v>12536</v>
      </c>
      <c r="B697" t="s">
        <v>1743</v>
      </c>
      <c r="C697" t="s">
        <v>1648</v>
      </c>
      <c r="D697" s="2">
        <v>29.7</v>
      </c>
    </row>
    <row r="698" spans="1:4" x14ac:dyDescent="0.25">
      <c r="A698">
        <v>12133</v>
      </c>
      <c r="B698" t="s">
        <v>1744</v>
      </c>
      <c r="C698" t="s">
        <v>1648</v>
      </c>
      <c r="D698" s="2">
        <v>5.4</v>
      </c>
    </row>
    <row r="699" spans="1:4" x14ac:dyDescent="0.25">
      <c r="A699">
        <v>12403</v>
      </c>
      <c r="B699" t="s">
        <v>1744</v>
      </c>
      <c r="C699" t="s">
        <v>1648</v>
      </c>
      <c r="D699" s="2">
        <v>6.02</v>
      </c>
    </row>
    <row r="700" spans="1:4" x14ac:dyDescent="0.25">
      <c r="A700">
        <v>12123</v>
      </c>
      <c r="B700" t="s">
        <v>1745</v>
      </c>
      <c r="C700" t="s">
        <v>1648</v>
      </c>
      <c r="D700" s="2">
        <v>17.649999999999999</v>
      </c>
    </row>
    <row r="701" spans="1:4" x14ac:dyDescent="0.25">
      <c r="A701">
        <v>12134</v>
      </c>
      <c r="B701" t="s">
        <v>1746</v>
      </c>
      <c r="C701" t="s">
        <v>1648</v>
      </c>
      <c r="D701" s="2">
        <v>26.44</v>
      </c>
    </row>
    <row r="702" spans="1:4" x14ac:dyDescent="0.25">
      <c r="A702">
        <v>45017</v>
      </c>
      <c r="B702" t="s">
        <v>1747</v>
      </c>
      <c r="C702" t="s">
        <v>1648</v>
      </c>
      <c r="D702" s="2">
        <v>41.45</v>
      </c>
    </row>
    <row r="703" spans="1:4" x14ac:dyDescent="0.25">
      <c r="A703">
        <v>12422</v>
      </c>
      <c r="B703" t="s">
        <v>1748</v>
      </c>
      <c r="C703" t="s">
        <v>1648</v>
      </c>
      <c r="D703" s="2">
        <v>11.1</v>
      </c>
    </row>
    <row r="704" spans="1:4" x14ac:dyDescent="0.25">
      <c r="A704">
        <v>12437</v>
      </c>
      <c r="B704" t="s">
        <v>1749</v>
      </c>
      <c r="C704" t="s">
        <v>1648</v>
      </c>
      <c r="D704" s="2">
        <v>27.98</v>
      </c>
    </row>
    <row r="705" spans="1:4" x14ac:dyDescent="0.25">
      <c r="A705">
        <v>12138</v>
      </c>
      <c r="B705" t="s">
        <v>1750</v>
      </c>
      <c r="C705" t="s">
        <v>1648</v>
      </c>
      <c r="D705" s="2">
        <v>15.64</v>
      </c>
    </row>
    <row r="706" spans="1:4" x14ac:dyDescent="0.25">
      <c r="A706">
        <v>12139</v>
      </c>
      <c r="B706" t="s">
        <v>1751</v>
      </c>
      <c r="C706" t="s">
        <v>1648</v>
      </c>
      <c r="D706" s="2">
        <v>32.880000000000003</v>
      </c>
    </row>
    <row r="707" spans="1:4" x14ac:dyDescent="0.25">
      <c r="A707">
        <v>76072</v>
      </c>
      <c r="B707" t="s">
        <v>1752</v>
      </c>
      <c r="C707" t="s">
        <v>1648</v>
      </c>
      <c r="D707" s="2">
        <v>12.65</v>
      </c>
    </row>
    <row r="708" spans="1:4" x14ac:dyDescent="0.25">
      <c r="A708">
        <v>47665</v>
      </c>
      <c r="B708" t="s">
        <v>1753</v>
      </c>
      <c r="C708" t="s">
        <v>1648</v>
      </c>
      <c r="D708" s="2">
        <v>3.04</v>
      </c>
    </row>
    <row r="709" spans="1:4" x14ac:dyDescent="0.25">
      <c r="A709">
        <v>46563</v>
      </c>
      <c r="B709" t="s">
        <v>1754</v>
      </c>
      <c r="C709" t="s">
        <v>1648</v>
      </c>
      <c r="D709" s="2">
        <v>3.22</v>
      </c>
    </row>
    <row r="710" spans="1:4" x14ac:dyDescent="0.25">
      <c r="A710">
        <v>56207</v>
      </c>
      <c r="B710" t="s">
        <v>1755</v>
      </c>
      <c r="C710" t="s">
        <v>1648</v>
      </c>
      <c r="D710" s="2">
        <v>7.25</v>
      </c>
    </row>
    <row r="711" spans="1:4" x14ac:dyDescent="0.25">
      <c r="A711">
        <v>56231</v>
      </c>
      <c r="B711" t="s">
        <v>1756</v>
      </c>
      <c r="C711" t="s">
        <v>1648</v>
      </c>
      <c r="D711" s="2">
        <v>7.25</v>
      </c>
    </row>
    <row r="712" spans="1:4" x14ac:dyDescent="0.25">
      <c r="A712">
        <v>9282</v>
      </c>
      <c r="B712" t="s">
        <v>1757</v>
      </c>
      <c r="C712" t="s">
        <v>1648</v>
      </c>
      <c r="D712" s="2">
        <v>12.3</v>
      </c>
    </row>
    <row r="713" spans="1:4" x14ac:dyDescent="0.25">
      <c r="A713">
        <v>9282</v>
      </c>
      <c r="B713" t="s">
        <v>1757</v>
      </c>
      <c r="C713" t="s">
        <v>1648</v>
      </c>
      <c r="D713" s="2">
        <v>12.19</v>
      </c>
    </row>
    <row r="714" spans="1:4" x14ac:dyDescent="0.25">
      <c r="A714">
        <v>9283</v>
      </c>
      <c r="B714" t="s">
        <v>1758</v>
      </c>
      <c r="C714" t="s">
        <v>1648</v>
      </c>
      <c r="D714" s="2">
        <v>2.89</v>
      </c>
    </row>
    <row r="715" spans="1:4" x14ac:dyDescent="0.25">
      <c r="A715">
        <v>9281</v>
      </c>
      <c r="B715" t="s">
        <v>1759</v>
      </c>
      <c r="C715" t="s">
        <v>1648</v>
      </c>
      <c r="D715" s="2">
        <v>41.45</v>
      </c>
    </row>
    <row r="716" spans="1:4" x14ac:dyDescent="0.25">
      <c r="A716">
        <v>9287</v>
      </c>
      <c r="B716" t="s">
        <v>1760</v>
      </c>
      <c r="C716" t="s">
        <v>1648</v>
      </c>
      <c r="D716" s="2">
        <v>12.29</v>
      </c>
    </row>
    <row r="717" spans="1:4" x14ac:dyDescent="0.25">
      <c r="A717">
        <v>9287</v>
      </c>
      <c r="B717" t="s">
        <v>1760</v>
      </c>
      <c r="C717" t="s">
        <v>1648</v>
      </c>
      <c r="D717" s="2">
        <v>12.18</v>
      </c>
    </row>
    <row r="718" spans="1:4" x14ac:dyDescent="0.25">
      <c r="A718">
        <v>9284</v>
      </c>
      <c r="B718" t="s">
        <v>1761</v>
      </c>
      <c r="C718" t="s">
        <v>1648</v>
      </c>
      <c r="D718" s="2">
        <v>3.26</v>
      </c>
    </row>
    <row r="719" spans="1:4" x14ac:dyDescent="0.25">
      <c r="A719">
        <v>9286</v>
      </c>
      <c r="B719" t="s">
        <v>1762</v>
      </c>
      <c r="C719" t="s">
        <v>1648</v>
      </c>
      <c r="D719" s="2">
        <v>40.85</v>
      </c>
    </row>
    <row r="720" spans="1:4" x14ac:dyDescent="0.25">
      <c r="A720">
        <v>9333</v>
      </c>
      <c r="B720" t="s">
        <v>1763</v>
      </c>
      <c r="C720" t="s">
        <v>1648</v>
      </c>
      <c r="D720" s="2">
        <v>6.79</v>
      </c>
    </row>
    <row r="721" spans="1:4" x14ac:dyDescent="0.25">
      <c r="A721">
        <v>10643</v>
      </c>
      <c r="B721" t="s">
        <v>1764</v>
      </c>
      <c r="C721" t="s">
        <v>1648</v>
      </c>
      <c r="D721" s="2">
        <v>9.3000000000000007</v>
      </c>
    </row>
    <row r="722" spans="1:4" x14ac:dyDescent="0.25">
      <c r="A722">
        <v>9311</v>
      </c>
      <c r="B722" t="s">
        <v>1765</v>
      </c>
      <c r="C722" t="s">
        <v>1648</v>
      </c>
      <c r="D722" s="2">
        <v>14.92</v>
      </c>
    </row>
    <row r="723" spans="1:4" x14ac:dyDescent="0.25">
      <c r="A723">
        <v>9311</v>
      </c>
      <c r="B723" t="s">
        <v>1765</v>
      </c>
      <c r="C723" t="s">
        <v>1648</v>
      </c>
      <c r="D723" s="2">
        <v>14.79</v>
      </c>
    </row>
    <row r="724" spans="1:4" x14ac:dyDescent="0.25">
      <c r="A724">
        <v>9314</v>
      </c>
      <c r="B724" t="s">
        <v>1766</v>
      </c>
      <c r="C724" t="s">
        <v>1648</v>
      </c>
      <c r="D724" s="2">
        <v>3.25</v>
      </c>
    </row>
    <row r="725" spans="1:4" x14ac:dyDescent="0.25">
      <c r="A725">
        <v>9335</v>
      </c>
      <c r="B725" t="s">
        <v>1767</v>
      </c>
      <c r="C725" t="s">
        <v>1648</v>
      </c>
      <c r="D725" s="2">
        <v>7.16</v>
      </c>
    </row>
    <row r="726" spans="1:4" x14ac:dyDescent="0.25">
      <c r="A726">
        <v>10917</v>
      </c>
      <c r="B726" t="s">
        <v>1768</v>
      </c>
      <c r="C726" t="s">
        <v>1648</v>
      </c>
      <c r="D726" s="2">
        <v>13.94</v>
      </c>
    </row>
    <row r="727" spans="1:4" x14ac:dyDescent="0.25">
      <c r="A727">
        <v>10917</v>
      </c>
      <c r="B727" t="s">
        <v>1768</v>
      </c>
      <c r="C727" t="s">
        <v>1648</v>
      </c>
      <c r="D727" s="2">
        <v>13.89</v>
      </c>
    </row>
    <row r="728" spans="1:4" x14ac:dyDescent="0.25">
      <c r="A728">
        <v>10918</v>
      </c>
      <c r="B728" t="s">
        <v>1769</v>
      </c>
      <c r="C728" t="s">
        <v>1648</v>
      </c>
      <c r="D728" s="2">
        <v>4.24</v>
      </c>
    </row>
    <row r="729" spans="1:4" x14ac:dyDescent="0.25">
      <c r="A729">
        <v>10918</v>
      </c>
      <c r="B729" t="s">
        <v>1769</v>
      </c>
      <c r="C729" t="s">
        <v>1648</v>
      </c>
      <c r="D729" s="2">
        <v>4.21</v>
      </c>
    </row>
    <row r="730" spans="1:4" x14ac:dyDescent="0.25">
      <c r="A730">
        <v>10916</v>
      </c>
      <c r="B730" t="s">
        <v>1770</v>
      </c>
      <c r="C730" t="s">
        <v>1648</v>
      </c>
      <c r="D730" s="2">
        <v>5.59</v>
      </c>
    </row>
    <row r="731" spans="1:4" x14ac:dyDescent="0.25">
      <c r="A731">
        <v>9289</v>
      </c>
      <c r="B731" t="s">
        <v>1771</v>
      </c>
      <c r="C731" t="s">
        <v>1648</v>
      </c>
      <c r="D731" s="2">
        <v>12.04</v>
      </c>
    </row>
    <row r="732" spans="1:4" x14ac:dyDescent="0.25">
      <c r="A732">
        <v>9289</v>
      </c>
      <c r="B732" t="s">
        <v>1771</v>
      </c>
      <c r="C732" t="s">
        <v>1648</v>
      </c>
      <c r="D732" s="2">
        <v>11.79</v>
      </c>
    </row>
    <row r="733" spans="1:4" x14ac:dyDescent="0.25">
      <c r="A733">
        <v>9288</v>
      </c>
      <c r="B733" t="s">
        <v>1772</v>
      </c>
      <c r="C733" t="s">
        <v>1648</v>
      </c>
      <c r="D733" s="2">
        <v>2.94</v>
      </c>
    </row>
    <row r="734" spans="1:4" x14ac:dyDescent="0.25">
      <c r="A734">
        <v>9292</v>
      </c>
      <c r="B734" t="s">
        <v>1773</v>
      </c>
      <c r="C734" t="s">
        <v>1648</v>
      </c>
      <c r="D734" s="2">
        <v>36.25</v>
      </c>
    </row>
    <row r="735" spans="1:4" x14ac:dyDescent="0.25">
      <c r="A735">
        <v>9331</v>
      </c>
      <c r="B735" t="s">
        <v>1774</v>
      </c>
      <c r="C735" t="s">
        <v>1648</v>
      </c>
      <c r="D735" s="2">
        <v>6.12</v>
      </c>
    </row>
    <row r="736" spans="1:4" x14ac:dyDescent="0.25">
      <c r="A736">
        <v>9293</v>
      </c>
      <c r="B736" t="s">
        <v>1775</v>
      </c>
      <c r="C736" t="s">
        <v>1648</v>
      </c>
      <c r="D736" s="2">
        <v>13.23</v>
      </c>
    </row>
    <row r="737" spans="1:4" x14ac:dyDescent="0.25">
      <c r="A737">
        <v>9293</v>
      </c>
      <c r="B737" t="s">
        <v>1775</v>
      </c>
      <c r="C737" t="s">
        <v>1648</v>
      </c>
      <c r="D737" s="2">
        <v>13.17</v>
      </c>
    </row>
    <row r="738" spans="1:4" x14ac:dyDescent="0.25">
      <c r="A738">
        <v>9294</v>
      </c>
      <c r="B738" t="s">
        <v>1776</v>
      </c>
      <c r="C738" t="s">
        <v>1648</v>
      </c>
      <c r="D738" s="2">
        <v>3.16</v>
      </c>
    </row>
    <row r="739" spans="1:4" x14ac:dyDescent="0.25">
      <c r="A739">
        <v>9336</v>
      </c>
      <c r="B739" t="s">
        <v>1777</v>
      </c>
      <c r="C739" t="s">
        <v>1648</v>
      </c>
      <c r="D739" s="2">
        <v>6.72</v>
      </c>
    </row>
    <row r="740" spans="1:4" x14ac:dyDescent="0.25">
      <c r="A740">
        <v>9296</v>
      </c>
      <c r="B740" t="s">
        <v>1778</v>
      </c>
      <c r="C740" t="s">
        <v>1648</v>
      </c>
      <c r="D740" s="2">
        <v>14.97</v>
      </c>
    </row>
    <row r="741" spans="1:4" x14ac:dyDescent="0.25">
      <c r="A741">
        <v>9296</v>
      </c>
      <c r="B741" t="s">
        <v>1778</v>
      </c>
      <c r="C741" t="s">
        <v>1648</v>
      </c>
      <c r="D741" s="2">
        <v>14.91</v>
      </c>
    </row>
    <row r="742" spans="1:4" x14ac:dyDescent="0.25">
      <c r="A742">
        <v>9295</v>
      </c>
      <c r="B742" t="s">
        <v>1779</v>
      </c>
      <c r="C742" t="s">
        <v>1648</v>
      </c>
      <c r="D742" s="2">
        <v>3.19</v>
      </c>
    </row>
    <row r="743" spans="1:4" x14ac:dyDescent="0.25">
      <c r="A743">
        <v>9337</v>
      </c>
      <c r="B743" t="s">
        <v>1780</v>
      </c>
      <c r="C743" t="s">
        <v>1648</v>
      </c>
      <c r="D743" s="2">
        <v>6.79</v>
      </c>
    </row>
    <row r="744" spans="1:4" x14ac:dyDescent="0.25">
      <c r="A744">
        <v>9298</v>
      </c>
      <c r="B744" t="s">
        <v>1781</v>
      </c>
      <c r="C744" t="s">
        <v>1648</v>
      </c>
      <c r="D744" s="2">
        <v>13.69</v>
      </c>
    </row>
    <row r="745" spans="1:4" x14ac:dyDescent="0.25">
      <c r="A745">
        <v>9298</v>
      </c>
      <c r="B745" t="s">
        <v>1781</v>
      </c>
      <c r="C745" t="s">
        <v>1648</v>
      </c>
      <c r="D745" s="2">
        <v>13.64</v>
      </c>
    </row>
    <row r="746" spans="1:4" x14ac:dyDescent="0.25">
      <c r="A746">
        <v>9297</v>
      </c>
      <c r="B746" t="s">
        <v>1782</v>
      </c>
      <c r="C746" t="s">
        <v>1648</v>
      </c>
      <c r="D746" s="2">
        <v>2.99</v>
      </c>
    </row>
    <row r="747" spans="1:4" x14ac:dyDescent="0.25">
      <c r="A747">
        <v>9340</v>
      </c>
      <c r="B747" t="s">
        <v>1783</v>
      </c>
      <c r="C747" t="s">
        <v>1648</v>
      </c>
      <c r="D747" s="2">
        <v>6.72</v>
      </c>
    </row>
    <row r="748" spans="1:4" x14ac:dyDescent="0.25">
      <c r="A748">
        <v>10644</v>
      </c>
      <c r="B748" t="s">
        <v>1784</v>
      </c>
      <c r="C748" t="s">
        <v>1648</v>
      </c>
      <c r="D748" s="2">
        <v>9.3000000000000007</v>
      </c>
    </row>
    <row r="749" spans="1:4" x14ac:dyDescent="0.25">
      <c r="A749">
        <v>9300</v>
      </c>
      <c r="B749" t="s">
        <v>1785</v>
      </c>
      <c r="C749" t="s">
        <v>1648</v>
      </c>
      <c r="D749" s="2">
        <v>12.23</v>
      </c>
    </row>
    <row r="750" spans="1:4" x14ac:dyDescent="0.25">
      <c r="A750">
        <v>9300</v>
      </c>
      <c r="B750" t="s">
        <v>1785</v>
      </c>
      <c r="C750" t="s">
        <v>1648</v>
      </c>
      <c r="D750" s="2">
        <v>12.18</v>
      </c>
    </row>
    <row r="751" spans="1:4" x14ac:dyDescent="0.25">
      <c r="A751">
        <v>9299</v>
      </c>
      <c r="B751" t="s">
        <v>1786</v>
      </c>
      <c r="C751" t="s">
        <v>1648</v>
      </c>
      <c r="D751" s="2">
        <v>3.17</v>
      </c>
    </row>
    <row r="752" spans="1:4" x14ac:dyDescent="0.25">
      <c r="A752">
        <v>9312</v>
      </c>
      <c r="B752" t="s">
        <v>1787</v>
      </c>
      <c r="C752" t="s">
        <v>1648</v>
      </c>
      <c r="D752" s="2">
        <v>12.99</v>
      </c>
    </row>
    <row r="753" spans="1:4" x14ac:dyDescent="0.25">
      <c r="A753">
        <v>9312</v>
      </c>
      <c r="B753" t="s">
        <v>1787</v>
      </c>
      <c r="C753" t="s">
        <v>1648</v>
      </c>
      <c r="D753" s="2">
        <v>12.94</v>
      </c>
    </row>
    <row r="754" spans="1:4" x14ac:dyDescent="0.25">
      <c r="A754">
        <v>9313</v>
      </c>
      <c r="B754" t="s">
        <v>1788</v>
      </c>
      <c r="C754" t="s">
        <v>1648</v>
      </c>
      <c r="D754" s="2">
        <v>3.14</v>
      </c>
    </row>
    <row r="755" spans="1:4" x14ac:dyDescent="0.25">
      <c r="A755">
        <v>12395</v>
      </c>
      <c r="B755" t="s">
        <v>1789</v>
      </c>
      <c r="C755" t="s">
        <v>1648</v>
      </c>
      <c r="D755" s="2">
        <v>13.99</v>
      </c>
    </row>
    <row r="756" spans="1:4" x14ac:dyDescent="0.25">
      <c r="A756">
        <v>12395</v>
      </c>
      <c r="B756" t="s">
        <v>1789</v>
      </c>
      <c r="C756" t="s">
        <v>1648</v>
      </c>
      <c r="D756" s="2">
        <v>13.94</v>
      </c>
    </row>
    <row r="757" spans="1:4" x14ac:dyDescent="0.25">
      <c r="A757">
        <v>12394</v>
      </c>
      <c r="B757" t="s">
        <v>1790</v>
      </c>
      <c r="C757" t="s">
        <v>1648</v>
      </c>
      <c r="D757" s="2">
        <v>3.35</v>
      </c>
    </row>
    <row r="758" spans="1:4" x14ac:dyDescent="0.25">
      <c r="A758">
        <v>12394</v>
      </c>
      <c r="B758" t="s">
        <v>1790</v>
      </c>
      <c r="C758" t="s">
        <v>1648</v>
      </c>
      <c r="D758" s="2">
        <v>3.32</v>
      </c>
    </row>
    <row r="759" spans="1:4" x14ac:dyDescent="0.25">
      <c r="A759">
        <v>9345</v>
      </c>
      <c r="B759" t="s">
        <v>1791</v>
      </c>
      <c r="C759" t="s">
        <v>1648</v>
      </c>
      <c r="D759" s="2">
        <v>7.45</v>
      </c>
    </row>
    <row r="760" spans="1:4" x14ac:dyDescent="0.25">
      <c r="A760">
        <v>10393</v>
      </c>
      <c r="B760" t="s">
        <v>1792</v>
      </c>
      <c r="C760" t="s">
        <v>1648</v>
      </c>
      <c r="D760" s="2">
        <v>15.81</v>
      </c>
    </row>
    <row r="761" spans="1:4" x14ac:dyDescent="0.25">
      <c r="A761">
        <v>10393</v>
      </c>
      <c r="B761" t="s">
        <v>1792</v>
      </c>
      <c r="C761" t="s">
        <v>1648</v>
      </c>
      <c r="D761" s="2">
        <v>15.74</v>
      </c>
    </row>
    <row r="762" spans="1:4" x14ac:dyDescent="0.25">
      <c r="A762">
        <v>10394</v>
      </c>
      <c r="B762" t="s">
        <v>1793</v>
      </c>
      <c r="C762" t="s">
        <v>1648</v>
      </c>
      <c r="D762" s="2">
        <v>3.25</v>
      </c>
    </row>
    <row r="763" spans="1:4" x14ac:dyDescent="0.25">
      <c r="A763">
        <v>9308</v>
      </c>
      <c r="B763" t="s">
        <v>1794</v>
      </c>
      <c r="C763" t="s">
        <v>1648</v>
      </c>
      <c r="D763" s="2">
        <v>12.65</v>
      </c>
    </row>
    <row r="764" spans="1:4" x14ac:dyDescent="0.25">
      <c r="A764">
        <v>9310</v>
      </c>
      <c r="B764" t="s">
        <v>1795</v>
      </c>
      <c r="C764" t="s">
        <v>1648</v>
      </c>
      <c r="D764" s="2">
        <v>3.14</v>
      </c>
    </row>
    <row r="765" spans="1:4" x14ac:dyDescent="0.25">
      <c r="A765">
        <v>9309</v>
      </c>
      <c r="B765" t="s">
        <v>1796</v>
      </c>
      <c r="C765" t="s">
        <v>1648</v>
      </c>
      <c r="D765" s="2">
        <v>36.31</v>
      </c>
    </row>
    <row r="766" spans="1:4" x14ac:dyDescent="0.25">
      <c r="A766">
        <v>9341</v>
      </c>
      <c r="B766" t="s">
        <v>1797</v>
      </c>
      <c r="C766" t="s">
        <v>1648</v>
      </c>
      <c r="D766" s="2">
        <v>6.79</v>
      </c>
    </row>
    <row r="767" spans="1:4" x14ac:dyDescent="0.25">
      <c r="A767">
        <v>9344</v>
      </c>
      <c r="B767" t="s">
        <v>1798</v>
      </c>
      <c r="C767" t="s">
        <v>1648</v>
      </c>
      <c r="D767" s="2">
        <v>6.72</v>
      </c>
    </row>
    <row r="768" spans="1:4" x14ac:dyDescent="0.25">
      <c r="A768">
        <v>9306</v>
      </c>
      <c r="B768" t="s">
        <v>1799</v>
      </c>
      <c r="C768" t="s">
        <v>1648</v>
      </c>
      <c r="D768" s="2">
        <v>12.19</v>
      </c>
    </row>
    <row r="769" spans="1:4" x14ac:dyDescent="0.25">
      <c r="A769">
        <v>9306</v>
      </c>
      <c r="B769" t="s">
        <v>1799</v>
      </c>
      <c r="C769" t="s">
        <v>1648</v>
      </c>
      <c r="D769" s="2">
        <v>12.14</v>
      </c>
    </row>
    <row r="770" spans="1:4" x14ac:dyDescent="0.25">
      <c r="A770">
        <v>9303</v>
      </c>
      <c r="B770" t="s">
        <v>1800</v>
      </c>
      <c r="C770" t="s">
        <v>1648</v>
      </c>
      <c r="D770" s="2">
        <v>4.0999999999999996</v>
      </c>
    </row>
    <row r="771" spans="1:4" x14ac:dyDescent="0.25">
      <c r="A771">
        <v>9307</v>
      </c>
      <c r="B771" t="s">
        <v>1801</v>
      </c>
      <c r="C771" t="s">
        <v>1648</v>
      </c>
      <c r="D771" s="2">
        <v>35.659999999999997</v>
      </c>
    </row>
    <row r="772" spans="1:4" x14ac:dyDescent="0.25">
      <c r="A772">
        <v>9334</v>
      </c>
      <c r="B772" t="s">
        <v>1802</v>
      </c>
      <c r="C772" t="s">
        <v>1648</v>
      </c>
      <c r="D772" s="2">
        <v>6.2</v>
      </c>
    </row>
    <row r="773" spans="1:4" x14ac:dyDescent="0.25">
      <c r="A773">
        <v>10645</v>
      </c>
      <c r="B773" t="s">
        <v>1803</v>
      </c>
      <c r="C773" t="s">
        <v>1648</v>
      </c>
      <c r="D773" s="2">
        <v>8.5399999999999991</v>
      </c>
    </row>
    <row r="774" spans="1:4" x14ac:dyDescent="0.25">
      <c r="A774">
        <v>9302</v>
      </c>
      <c r="B774" t="s">
        <v>1804</v>
      </c>
      <c r="C774" t="s">
        <v>1648</v>
      </c>
      <c r="D774" s="2">
        <v>13.78</v>
      </c>
    </row>
    <row r="775" spans="1:4" x14ac:dyDescent="0.25">
      <c r="A775">
        <v>9302</v>
      </c>
      <c r="B775" t="s">
        <v>1804</v>
      </c>
      <c r="C775" t="s">
        <v>1648</v>
      </c>
      <c r="D775" s="2">
        <v>13.73</v>
      </c>
    </row>
    <row r="776" spans="1:4" x14ac:dyDescent="0.25">
      <c r="A776">
        <v>9301</v>
      </c>
      <c r="B776" t="s">
        <v>1805</v>
      </c>
      <c r="C776" t="s">
        <v>1648</v>
      </c>
      <c r="D776" s="2">
        <v>3.14</v>
      </c>
    </row>
    <row r="777" spans="1:4" x14ac:dyDescent="0.25">
      <c r="A777">
        <v>9332</v>
      </c>
      <c r="B777" t="s">
        <v>1806</v>
      </c>
      <c r="C777" t="s">
        <v>1648</v>
      </c>
      <c r="D777" s="2">
        <v>6.08</v>
      </c>
    </row>
    <row r="778" spans="1:4" x14ac:dyDescent="0.25">
      <c r="A778">
        <v>12128</v>
      </c>
      <c r="B778" t="s">
        <v>1807</v>
      </c>
      <c r="C778" t="s">
        <v>1648</v>
      </c>
      <c r="D778" s="2">
        <v>37.700000000000003</v>
      </c>
    </row>
    <row r="779" spans="1:4" x14ac:dyDescent="0.25">
      <c r="A779">
        <v>45036</v>
      </c>
      <c r="B779" t="s">
        <v>1808</v>
      </c>
      <c r="C779" t="s">
        <v>1648</v>
      </c>
      <c r="D779" s="2">
        <v>46.25</v>
      </c>
    </row>
    <row r="780" spans="1:4" x14ac:dyDescent="0.25">
      <c r="A780">
        <v>12888</v>
      </c>
      <c r="B780" t="s">
        <v>1809</v>
      </c>
      <c r="C780" t="s">
        <v>1648</v>
      </c>
      <c r="D780" s="2">
        <v>5.41</v>
      </c>
    </row>
    <row r="781" spans="1:4" x14ac:dyDescent="0.25">
      <c r="A781">
        <v>12901</v>
      </c>
      <c r="B781" t="s">
        <v>1810</v>
      </c>
      <c r="C781" t="s">
        <v>1648</v>
      </c>
      <c r="D781" s="2">
        <v>12.85</v>
      </c>
    </row>
    <row r="782" spans="1:4" x14ac:dyDescent="0.25">
      <c r="A782">
        <v>12124</v>
      </c>
      <c r="B782" t="s">
        <v>1811</v>
      </c>
      <c r="C782" t="s">
        <v>1648</v>
      </c>
      <c r="D782" s="2">
        <v>17.649999999999999</v>
      </c>
    </row>
    <row r="783" spans="1:4" x14ac:dyDescent="0.25">
      <c r="A783">
        <v>12928</v>
      </c>
      <c r="B783" t="s">
        <v>1812</v>
      </c>
      <c r="C783" t="s">
        <v>1648</v>
      </c>
      <c r="D783" s="2">
        <v>31.46</v>
      </c>
    </row>
    <row r="784" spans="1:4" x14ac:dyDescent="0.25">
      <c r="A784">
        <v>12127</v>
      </c>
      <c r="B784" t="s">
        <v>1813</v>
      </c>
      <c r="C784" t="s">
        <v>1648</v>
      </c>
      <c r="D784" s="2">
        <v>27.92</v>
      </c>
    </row>
    <row r="785" spans="1:4" x14ac:dyDescent="0.25">
      <c r="A785">
        <v>12934</v>
      </c>
      <c r="B785" t="s">
        <v>1814</v>
      </c>
      <c r="C785" t="s">
        <v>1648</v>
      </c>
      <c r="D785" s="2">
        <v>5.95</v>
      </c>
    </row>
    <row r="786" spans="1:4" x14ac:dyDescent="0.25">
      <c r="A786">
        <v>12116</v>
      </c>
      <c r="B786" t="s">
        <v>1814</v>
      </c>
      <c r="C786" t="s">
        <v>1648</v>
      </c>
      <c r="D786" s="2">
        <v>5.04</v>
      </c>
    </row>
    <row r="787" spans="1:4" x14ac:dyDescent="0.25">
      <c r="A787">
        <v>12541</v>
      </c>
      <c r="B787" t="s">
        <v>1815</v>
      </c>
      <c r="C787" t="s">
        <v>1648</v>
      </c>
      <c r="D787" s="2">
        <v>12.74</v>
      </c>
    </row>
    <row r="788" spans="1:4" x14ac:dyDescent="0.25">
      <c r="A788">
        <v>12119</v>
      </c>
      <c r="B788" t="s">
        <v>1816</v>
      </c>
      <c r="C788" t="s">
        <v>1648</v>
      </c>
      <c r="D788" s="2">
        <v>18.16</v>
      </c>
    </row>
    <row r="789" spans="1:4" x14ac:dyDescent="0.25">
      <c r="A789">
        <v>12547</v>
      </c>
      <c r="B789" t="s">
        <v>1817</v>
      </c>
      <c r="C789" t="s">
        <v>1648</v>
      </c>
      <c r="D789" s="2">
        <v>31.7</v>
      </c>
    </row>
    <row r="790" spans="1:4" x14ac:dyDescent="0.25">
      <c r="A790">
        <v>12120</v>
      </c>
      <c r="B790" t="s">
        <v>1818</v>
      </c>
      <c r="C790" t="s">
        <v>1648</v>
      </c>
      <c r="D790" s="2">
        <v>28.92</v>
      </c>
    </row>
    <row r="791" spans="1:4" x14ac:dyDescent="0.25">
      <c r="A791">
        <v>12132</v>
      </c>
      <c r="B791" t="s">
        <v>1819</v>
      </c>
      <c r="C791" t="s">
        <v>1648</v>
      </c>
      <c r="D791" s="2">
        <v>35.35</v>
      </c>
    </row>
    <row r="792" spans="1:4" x14ac:dyDescent="0.25">
      <c r="A792">
        <v>44738</v>
      </c>
      <c r="B792" t="s">
        <v>1820</v>
      </c>
      <c r="C792" t="s">
        <v>1648</v>
      </c>
      <c r="D792" s="2">
        <v>44.95</v>
      </c>
    </row>
    <row r="793" spans="1:4" x14ac:dyDescent="0.25">
      <c r="A793">
        <v>12558</v>
      </c>
      <c r="B793" t="s">
        <v>1821</v>
      </c>
      <c r="C793" t="s">
        <v>1648</v>
      </c>
      <c r="D793" s="2">
        <v>5.53</v>
      </c>
    </row>
    <row r="794" spans="1:4" x14ac:dyDescent="0.25">
      <c r="A794">
        <v>12571</v>
      </c>
      <c r="B794" t="s">
        <v>1822</v>
      </c>
      <c r="C794" t="s">
        <v>1648</v>
      </c>
      <c r="D794" s="2">
        <v>13.18</v>
      </c>
    </row>
    <row r="795" spans="1:4" x14ac:dyDescent="0.25">
      <c r="A795">
        <v>12129</v>
      </c>
      <c r="B795" t="s">
        <v>1823</v>
      </c>
      <c r="C795" t="s">
        <v>1648</v>
      </c>
      <c r="D795" s="2">
        <v>16.149999999999999</v>
      </c>
    </row>
    <row r="796" spans="1:4" x14ac:dyDescent="0.25">
      <c r="A796">
        <v>12619</v>
      </c>
      <c r="B796" t="s">
        <v>1824</v>
      </c>
      <c r="C796" t="s">
        <v>1648</v>
      </c>
      <c r="D796" s="2">
        <v>31.78</v>
      </c>
    </row>
    <row r="797" spans="1:4" x14ac:dyDescent="0.25">
      <c r="A797">
        <v>76053</v>
      </c>
      <c r="B797" t="s">
        <v>1825</v>
      </c>
      <c r="C797" t="s">
        <v>1648</v>
      </c>
      <c r="D797" s="2">
        <v>12.59</v>
      </c>
    </row>
    <row r="798" spans="1:4" x14ac:dyDescent="0.25">
      <c r="A798">
        <v>32418</v>
      </c>
      <c r="B798" t="s">
        <v>1826</v>
      </c>
      <c r="C798" t="s">
        <v>1067</v>
      </c>
      <c r="D798" s="2">
        <v>33.549999999999997</v>
      </c>
    </row>
    <row r="799" spans="1:4" x14ac:dyDescent="0.25">
      <c r="A799">
        <v>32389</v>
      </c>
      <c r="B799" t="s">
        <v>1827</v>
      </c>
      <c r="C799" t="s">
        <v>1067</v>
      </c>
      <c r="D799" s="2">
        <v>16.98</v>
      </c>
    </row>
    <row r="800" spans="1:4" x14ac:dyDescent="0.25">
      <c r="A800">
        <v>32518</v>
      </c>
      <c r="B800" t="s">
        <v>1828</v>
      </c>
      <c r="C800" t="s">
        <v>1067</v>
      </c>
      <c r="D800" s="2">
        <v>41.93</v>
      </c>
    </row>
    <row r="801" spans="1:4" x14ac:dyDescent="0.25">
      <c r="A801">
        <v>32503</v>
      </c>
      <c r="B801" t="s">
        <v>1829</v>
      </c>
      <c r="C801" t="s">
        <v>1067</v>
      </c>
      <c r="D801" s="2">
        <v>41.95</v>
      </c>
    </row>
    <row r="802" spans="1:4" x14ac:dyDescent="0.25">
      <c r="A802">
        <v>32446</v>
      </c>
      <c r="B802" t="s">
        <v>1830</v>
      </c>
      <c r="C802" t="s">
        <v>1067</v>
      </c>
      <c r="D802" s="2">
        <v>16.559999999999999</v>
      </c>
    </row>
    <row r="803" spans="1:4" x14ac:dyDescent="0.25">
      <c r="A803">
        <v>32302</v>
      </c>
      <c r="B803" t="s">
        <v>1831</v>
      </c>
      <c r="C803" t="s">
        <v>1067</v>
      </c>
      <c r="D803" s="2">
        <v>11.11</v>
      </c>
    </row>
    <row r="804" spans="1:4" x14ac:dyDescent="0.25">
      <c r="A804">
        <v>32336</v>
      </c>
      <c r="B804" t="s">
        <v>1832</v>
      </c>
      <c r="C804" t="s">
        <v>1067</v>
      </c>
      <c r="D804" s="2">
        <v>19.149999999999999</v>
      </c>
    </row>
    <row r="805" spans="1:4" x14ac:dyDescent="0.25">
      <c r="A805">
        <v>32355</v>
      </c>
      <c r="B805" t="s">
        <v>1833</v>
      </c>
      <c r="C805" t="s">
        <v>1067</v>
      </c>
      <c r="D805" s="2">
        <v>33.549999999999997</v>
      </c>
    </row>
    <row r="806" spans="1:4" x14ac:dyDescent="0.25">
      <c r="A806">
        <v>32226</v>
      </c>
      <c r="B806" t="s">
        <v>1834</v>
      </c>
      <c r="C806" t="s">
        <v>1067</v>
      </c>
      <c r="D806" s="2">
        <v>41.22</v>
      </c>
    </row>
    <row r="807" spans="1:4" x14ac:dyDescent="0.25">
      <c r="A807">
        <v>32218</v>
      </c>
      <c r="B807" t="s">
        <v>1835</v>
      </c>
      <c r="C807" t="s">
        <v>1067</v>
      </c>
      <c r="D807" s="2">
        <v>20.34</v>
      </c>
    </row>
    <row r="808" spans="1:4" x14ac:dyDescent="0.25">
      <c r="A808">
        <v>32264</v>
      </c>
      <c r="B808" t="s">
        <v>1836</v>
      </c>
      <c r="C808" t="s">
        <v>1067</v>
      </c>
      <c r="D808" s="2">
        <v>44.1</v>
      </c>
    </row>
    <row r="809" spans="1:4" x14ac:dyDescent="0.25">
      <c r="A809">
        <v>32258</v>
      </c>
      <c r="B809" t="s">
        <v>1837</v>
      </c>
      <c r="C809" t="s">
        <v>1067</v>
      </c>
      <c r="D809" s="2">
        <v>49.07</v>
      </c>
    </row>
    <row r="810" spans="1:4" x14ac:dyDescent="0.25">
      <c r="A810">
        <v>32231</v>
      </c>
      <c r="B810" t="s">
        <v>1838</v>
      </c>
      <c r="C810" t="s">
        <v>1067</v>
      </c>
      <c r="D810" s="2">
        <v>17.12</v>
      </c>
    </row>
    <row r="811" spans="1:4" x14ac:dyDescent="0.25">
      <c r="A811">
        <v>32188</v>
      </c>
      <c r="B811" t="s">
        <v>1839</v>
      </c>
      <c r="C811" t="s">
        <v>1067</v>
      </c>
      <c r="D811" s="2">
        <v>11.87</v>
      </c>
    </row>
    <row r="812" spans="1:4" x14ac:dyDescent="0.25">
      <c r="A812">
        <v>32192</v>
      </c>
      <c r="B812" t="s">
        <v>1840</v>
      </c>
      <c r="C812" t="s">
        <v>1067</v>
      </c>
      <c r="D812" s="2">
        <v>20.399999999999999</v>
      </c>
    </row>
    <row r="813" spans="1:4" x14ac:dyDescent="0.25">
      <c r="A813">
        <v>12387</v>
      </c>
      <c r="B813" t="s">
        <v>1841</v>
      </c>
      <c r="C813" t="s">
        <v>1067</v>
      </c>
      <c r="D813" s="2">
        <v>4.99</v>
      </c>
    </row>
    <row r="814" spans="1:4" x14ac:dyDescent="0.25">
      <c r="A814">
        <v>55091</v>
      </c>
      <c r="B814" t="s">
        <v>1842</v>
      </c>
      <c r="C814" t="s">
        <v>1067</v>
      </c>
      <c r="D814" s="2">
        <v>53.43</v>
      </c>
    </row>
    <row r="815" spans="1:4" x14ac:dyDescent="0.25">
      <c r="A815">
        <v>32561</v>
      </c>
      <c r="B815" t="s">
        <v>1843</v>
      </c>
      <c r="C815" t="s">
        <v>1067</v>
      </c>
      <c r="D815" s="2">
        <v>38.5</v>
      </c>
    </row>
    <row r="816" spans="1:4" x14ac:dyDescent="0.25">
      <c r="A816">
        <v>60128</v>
      </c>
      <c r="B816" t="s">
        <v>1844</v>
      </c>
      <c r="C816" t="s">
        <v>1067</v>
      </c>
      <c r="D816" s="2">
        <v>26.27</v>
      </c>
    </row>
    <row r="817" spans="1:4" x14ac:dyDescent="0.25">
      <c r="A817">
        <v>32575</v>
      </c>
      <c r="B817" t="s">
        <v>1845</v>
      </c>
      <c r="C817" t="s">
        <v>1067</v>
      </c>
      <c r="D817" s="2">
        <v>43.92</v>
      </c>
    </row>
    <row r="818" spans="1:4" x14ac:dyDescent="0.25">
      <c r="A818">
        <v>60062</v>
      </c>
      <c r="B818" t="s">
        <v>1846</v>
      </c>
      <c r="C818" t="s">
        <v>1067</v>
      </c>
      <c r="D818" s="2">
        <v>8.77</v>
      </c>
    </row>
    <row r="819" spans="1:4" x14ac:dyDescent="0.25">
      <c r="A819">
        <v>60096</v>
      </c>
      <c r="B819" t="s">
        <v>1847</v>
      </c>
      <c r="C819" t="s">
        <v>1067</v>
      </c>
      <c r="D819" s="2">
        <v>17.61</v>
      </c>
    </row>
    <row r="820" spans="1:4" x14ac:dyDescent="0.25">
      <c r="A820">
        <v>32757</v>
      </c>
      <c r="B820" t="s">
        <v>1848</v>
      </c>
      <c r="C820" t="s">
        <v>1067</v>
      </c>
      <c r="D820" s="2">
        <v>40.24</v>
      </c>
    </row>
    <row r="821" spans="1:4" x14ac:dyDescent="0.25">
      <c r="A821">
        <v>54128</v>
      </c>
      <c r="B821" t="s">
        <v>1849</v>
      </c>
      <c r="C821" t="s">
        <v>1067</v>
      </c>
      <c r="D821" s="2">
        <v>6.18</v>
      </c>
    </row>
    <row r="822" spans="1:4" x14ac:dyDescent="0.25">
      <c r="A822">
        <v>32719</v>
      </c>
      <c r="B822" t="s">
        <v>1850</v>
      </c>
      <c r="C822" t="s">
        <v>1067</v>
      </c>
      <c r="D822" s="2">
        <v>17.899999999999999</v>
      </c>
    </row>
    <row r="823" spans="1:4" x14ac:dyDescent="0.25">
      <c r="A823">
        <v>54132</v>
      </c>
      <c r="B823" t="s">
        <v>1851</v>
      </c>
      <c r="C823" t="s">
        <v>1067</v>
      </c>
      <c r="D823" s="2">
        <v>8.5299999999999994</v>
      </c>
    </row>
    <row r="824" spans="1:4" x14ac:dyDescent="0.25">
      <c r="A824">
        <v>32814</v>
      </c>
      <c r="B824" t="s">
        <v>1852</v>
      </c>
      <c r="C824" t="s">
        <v>1067</v>
      </c>
      <c r="D824" s="2">
        <v>48.34</v>
      </c>
    </row>
    <row r="825" spans="1:4" x14ac:dyDescent="0.25">
      <c r="A825">
        <v>32808</v>
      </c>
      <c r="B825" t="s">
        <v>1853</v>
      </c>
      <c r="C825" t="s">
        <v>1067</v>
      </c>
      <c r="D825" s="2">
        <v>17.18</v>
      </c>
    </row>
    <row r="826" spans="1:4" x14ac:dyDescent="0.25">
      <c r="A826">
        <v>32594</v>
      </c>
      <c r="B826" t="s">
        <v>1854</v>
      </c>
      <c r="C826" t="s">
        <v>1067</v>
      </c>
      <c r="D826" s="2">
        <v>10.26</v>
      </c>
    </row>
    <row r="827" spans="1:4" x14ac:dyDescent="0.25">
      <c r="A827">
        <v>32609</v>
      </c>
      <c r="B827" t="s">
        <v>1855</v>
      </c>
      <c r="C827" t="s">
        <v>1067</v>
      </c>
      <c r="D827" s="2">
        <v>19.43</v>
      </c>
    </row>
    <row r="828" spans="1:4" x14ac:dyDescent="0.25">
      <c r="A828">
        <v>32588</v>
      </c>
      <c r="B828" t="s">
        <v>1856</v>
      </c>
      <c r="C828" t="s">
        <v>1067</v>
      </c>
      <c r="D828" s="2">
        <v>5.53</v>
      </c>
    </row>
    <row r="829" spans="1:4" x14ac:dyDescent="0.25">
      <c r="A829">
        <v>32613</v>
      </c>
      <c r="B829" t="s">
        <v>1857</v>
      </c>
      <c r="C829" t="s">
        <v>1067</v>
      </c>
      <c r="D829" s="2">
        <v>38.67</v>
      </c>
    </row>
    <row r="830" spans="1:4" x14ac:dyDescent="0.25">
      <c r="A830">
        <v>32859</v>
      </c>
      <c r="B830" t="s">
        <v>1858</v>
      </c>
      <c r="C830" t="s">
        <v>1067</v>
      </c>
      <c r="D830" s="2">
        <v>44.11</v>
      </c>
    </row>
    <row r="831" spans="1:4" x14ac:dyDescent="0.25">
      <c r="A831">
        <v>32852</v>
      </c>
      <c r="B831" t="s">
        <v>1859</v>
      </c>
      <c r="C831" t="s">
        <v>1067</v>
      </c>
      <c r="D831" s="2">
        <v>21.48</v>
      </c>
    </row>
    <row r="832" spans="1:4" x14ac:dyDescent="0.25">
      <c r="A832">
        <v>32848</v>
      </c>
      <c r="B832" t="s">
        <v>1860</v>
      </c>
      <c r="C832" t="s">
        <v>1067</v>
      </c>
      <c r="D832" s="2">
        <v>4.95</v>
      </c>
    </row>
    <row r="833" spans="1:4" x14ac:dyDescent="0.25">
      <c r="A833">
        <v>32939</v>
      </c>
      <c r="B833" t="s">
        <v>1861</v>
      </c>
      <c r="C833" t="s">
        <v>1067</v>
      </c>
      <c r="D833" s="2">
        <v>52.93</v>
      </c>
    </row>
    <row r="834" spans="1:4" x14ac:dyDescent="0.25">
      <c r="A834">
        <v>32891</v>
      </c>
      <c r="B834" t="s">
        <v>1862</v>
      </c>
      <c r="C834" t="s">
        <v>1067</v>
      </c>
      <c r="D834" s="2">
        <v>6.1</v>
      </c>
    </row>
    <row r="835" spans="1:4" x14ac:dyDescent="0.25">
      <c r="A835">
        <v>32924</v>
      </c>
      <c r="B835" t="s">
        <v>1863</v>
      </c>
      <c r="C835" t="s">
        <v>1067</v>
      </c>
      <c r="D835" s="2">
        <v>19.73</v>
      </c>
    </row>
    <row r="836" spans="1:4" x14ac:dyDescent="0.25">
      <c r="A836">
        <v>55078</v>
      </c>
      <c r="B836" t="s">
        <v>1864</v>
      </c>
      <c r="C836" t="s">
        <v>1067</v>
      </c>
      <c r="D836" s="2">
        <v>11.86</v>
      </c>
    </row>
    <row r="837" spans="1:4" x14ac:dyDescent="0.25">
      <c r="A837">
        <v>55086</v>
      </c>
      <c r="B837" t="s">
        <v>1865</v>
      </c>
      <c r="C837" t="s">
        <v>1067</v>
      </c>
      <c r="D837" s="2">
        <v>53.76</v>
      </c>
    </row>
    <row r="838" spans="1:4" x14ac:dyDescent="0.25">
      <c r="A838">
        <v>74395</v>
      </c>
      <c r="B838" t="s">
        <v>1866</v>
      </c>
      <c r="C838" t="s">
        <v>1067</v>
      </c>
      <c r="D838" s="2">
        <v>14.49</v>
      </c>
    </row>
    <row r="839" spans="1:4" x14ac:dyDescent="0.25">
      <c r="A839">
        <v>74395</v>
      </c>
      <c r="B839" t="s">
        <v>1866</v>
      </c>
      <c r="C839" t="s">
        <v>1067</v>
      </c>
      <c r="D839" s="2">
        <v>14.13</v>
      </c>
    </row>
    <row r="840" spans="1:4" x14ac:dyDescent="0.25">
      <c r="A840">
        <v>74408</v>
      </c>
      <c r="B840" t="s">
        <v>1867</v>
      </c>
      <c r="C840" t="s">
        <v>1067</v>
      </c>
      <c r="D840" s="2">
        <v>46.85</v>
      </c>
    </row>
    <row r="841" spans="1:4" x14ac:dyDescent="0.25">
      <c r="A841">
        <v>74408</v>
      </c>
      <c r="B841" t="s">
        <v>1867</v>
      </c>
      <c r="C841" t="s">
        <v>1067</v>
      </c>
      <c r="D841" s="2">
        <v>45.61</v>
      </c>
    </row>
    <row r="842" spans="1:4" x14ac:dyDescent="0.25">
      <c r="A842">
        <v>74486</v>
      </c>
      <c r="B842" t="s">
        <v>1868</v>
      </c>
      <c r="C842" t="s">
        <v>1067</v>
      </c>
      <c r="D842" s="2">
        <v>12.66</v>
      </c>
    </row>
    <row r="843" spans="1:4" x14ac:dyDescent="0.25">
      <c r="A843">
        <v>74524</v>
      </c>
      <c r="B843" t="s">
        <v>1869</v>
      </c>
      <c r="C843" t="s">
        <v>1067</v>
      </c>
      <c r="D843" s="2">
        <v>61.66</v>
      </c>
    </row>
    <row r="844" spans="1:4" x14ac:dyDescent="0.25">
      <c r="A844">
        <v>74524</v>
      </c>
      <c r="B844" t="s">
        <v>1869</v>
      </c>
      <c r="C844" t="s">
        <v>1067</v>
      </c>
      <c r="D844" s="2">
        <v>60.46</v>
      </c>
    </row>
    <row r="845" spans="1:4" x14ac:dyDescent="0.25">
      <c r="A845">
        <v>74558</v>
      </c>
      <c r="B845" t="s">
        <v>1870</v>
      </c>
      <c r="C845" t="s">
        <v>1067</v>
      </c>
      <c r="D845" s="2">
        <v>24.47</v>
      </c>
    </row>
    <row r="846" spans="1:4" x14ac:dyDescent="0.25">
      <c r="A846">
        <v>74558</v>
      </c>
      <c r="B846" t="s">
        <v>1870</v>
      </c>
      <c r="C846" t="s">
        <v>1067</v>
      </c>
      <c r="D846" s="2">
        <v>23.92</v>
      </c>
    </row>
    <row r="847" spans="1:4" x14ac:dyDescent="0.25">
      <c r="A847">
        <v>54586</v>
      </c>
      <c r="B847" t="s">
        <v>1871</v>
      </c>
      <c r="C847" t="s">
        <v>1067</v>
      </c>
      <c r="D847" s="2">
        <v>4.2</v>
      </c>
    </row>
    <row r="848" spans="1:4" x14ac:dyDescent="0.25">
      <c r="A848">
        <v>74577</v>
      </c>
      <c r="B848" t="s">
        <v>1872</v>
      </c>
      <c r="C848" t="s">
        <v>1067</v>
      </c>
      <c r="D848" s="2">
        <v>42.85</v>
      </c>
    </row>
    <row r="849" spans="1:4" x14ac:dyDescent="0.25">
      <c r="A849">
        <v>74414</v>
      </c>
      <c r="B849" t="s">
        <v>1873</v>
      </c>
      <c r="C849" t="s">
        <v>1067</v>
      </c>
      <c r="D849" s="2">
        <v>10.81</v>
      </c>
    </row>
    <row r="850" spans="1:4" x14ac:dyDescent="0.25">
      <c r="A850">
        <v>54825</v>
      </c>
      <c r="B850" t="s">
        <v>1874</v>
      </c>
      <c r="C850" t="s">
        <v>1067</v>
      </c>
      <c r="D850" s="2">
        <v>9.68</v>
      </c>
    </row>
    <row r="851" spans="1:4" x14ac:dyDescent="0.25">
      <c r="A851">
        <v>74588</v>
      </c>
      <c r="B851" t="s">
        <v>1875</v>
      </c>
      <c r="C851" t="s">
        <v>1067</v>
      </c>
      <c r="D851" s="2">
        <v>13.39</v>
      </c>
    </row>
    <row r="852" spans="1:4" x14ac:dyDescent="0.25">
      <c r="A852">
        <v>74588</v>
      </c>
      <c r="B852" t="s">
        <v>1875</v>
      </c>
      <c r="C852" t="s">
        <v>1067</v>
      </c>
      <c r="D852" s="2">
        <v>12.96</v>
      </c>
    </row>
    <row r="853" spans="1:4" x14ac:dyDescent="0.25">
      <c r="A853">
        <v>74596</v>
      </c>
      <c r="B853" t="s">
        <v>1876</v>
      </c>
      <c r="C853" t="s">
        <v>1067</v>
      </c>
      <c r="D853" s="2">
        <v>56.77</v>
      </c>
    </row>
    <row r="854" spans="1:4" x14ac:dyDescent="0.25">
      <c r="A854">
        <v>74596</v>
      </c>
      <c r="B854" t="s">
        <v>1876</v>
      </c>
      <c r="C854" t="s">
        <v>1067</v>
      </c>
      <c r="D854" s="2">
        <v>54.96</v>
      </c>
    </row>
    <row r="855" spans="1:4" x14ac:dyDescent="0.25">
      <c r="A855">
        <v>74601</v>
      </c>
      <c r="B855" t="s">
        <v>1877</v>
      </c>
      <c r="C855" t="s">
        <v>1067</v>
      </c>
      <c r="D855" s="2">
        <v>25.87</v>
      </c>
    </row>
    <row r="856" spans="1:4" x14ac:dyDescent="0.25">
      <c r="A856">
        <v>74601</v>
      </c>
      <c r="B856" t="s">
        <v>1877</v>
      </c>
      <c r="C856" t="s">
        <v>1067</v>
      </c>
      <c r="D856" s="2">
        <v>25.27</v>
      </c>
    </row>
    <row r="857" spans="1:4" x14ac:dyDescent="0.25">
      <c r="A857">
        <v>54605</v>
      </c>
      <c r="B857" t="s">
        <v>1878</v>
      </c>
      <c r="C857" t="s">
        <v>1067</v>
      </c>
      <c r="D857" s="2">
        <v>4.5999999999999996</v>
      </c>
    </row>
    <row r="858" spans="1:4" x14ac:dyDescent="0.25">
      <c r="A858">
        <v>74634</v>
      </c>
      <c r="B858" t="s">
        <v>1879</v>
      </c>
      <c r="C858" t="s">
        <v>1067</v>
      </c>
      <c r="D858" s="2">
        <v>13.38</v>
      </c>
    </row>
    <row r="859" spans="1:4" x14ac:dyDescent="0.25">
      <c r="A859">
        <v>74634</v>
      </c>
      <c r="B859" t="s">
        <v>1879</v>
      </c>
      <c r="C859" t="s">
        <v>1067</v>
      </c>
      <c r="D859" s="2">
        <v>13.06</v>
      </c>
    </row>
    <row r="860" spans="1:4" x14ac:dyDescent="0.25">
      <c r="A860">
        <v>74653</v>
      </c>
      <c r="B860" t="s">
        <v>1880</v>
      </c>
      <c r="C860" t="s">
        <v>1067</v>
      </c>
      <c r="D860" s="2">
        <v>56.77</v>
      </c>
    </row>
    <row r="861" spans="1:4" x14ac:dyDescent="0.25">
      <c r="A861">
        <v>74653</v>
      </c>
      <c r="B861" t="s">
        <v>1880</v>
      </c>
      <c r="C861" t="s">
        <v>1067</v>
      </c>
      <c r="D861" s="2">
        <v>54.96</v>
      </c>
    </row>
    <row r="862" spans="1:4" x14ac:dyDescent="0.25">
      <c r="A862">
        <v>74668</v>
      </c>
      <c r="B862" t="s">
        <v>1881</v>
      </c>
      <c r="C862" t="s">
        <v>1067</v>
      </c>
      <c r="D862" s="2">
        <v>25.87</v>
      </c>
    </row>
    <row r="863" spans="1:4" x14ac:dyDescent="0.25">
      <c r="A863">
        <v>74668</v>
      </c>
      <c r="B863" t="s">
        <v>1881</v>
      </c>
      <c r="C863" t="s">
        <v>1067</v>
      </c>
      <c r="D863" s="2">
        <v>25.27</v>
      </c>
    </row>
    <row r="864" spans="1:4" x14ac:dyDescent="0.25">
      <c r="A864">
        <v>54677</v>
      </c>
      <c r="B864" t="s">
        <v>1882</v>
      </c>
      <c r="C864" t="s">
        <v>1067</v>
      </c>
      <c r="D864" s="2">
        <v>4.5999999999999996</v>
      </c>
    </row>
    <row r="865" spans="1:4" x14ac:dyDescent="0.25">
      <c r="A865">
        <v>74433</v>
      </c>
      <c r="B865" t="s">
        <v>1883</v>
      </c>
      <c r="C865" t="s">
        <v>1067</v>
      </c>
      <c r="D865" s="2">
        <v>10.43</v>
      </c>
    </row>
    <row r="866" spans="1:4" x14ac:dyDescent="0.25">
      <c r="A866">
        <v>74698</v>
      </c>
      <c r="B866" t="s">
        <v>1884</v>
      </c>
      <c r="C866" t="s">
        <v>1067</v>
      </c>
      <c r="D866" s="2">
        <v>17.12</v>
      </c>
    </row>
    <row r="867" spans="1:4" x14ac:dyDescent="0.25">
      <c r="A867">
        <v>74698</v>
      </c>
      <c r="B867" t="s">
        <v>1884</v>
      </c>
      <c r="C867" t="s">
        <v>1067</v>
      </c>
      <c r="D867" s="2">
        <v>16.54</v>
      </c>
    </row>
    <row r="868" spans="1:4" x14ac:dyDescent="0.25">
      <c r="A868">
        <v>58718</v>
      </c>
      <c r="B868" t="s">
        <v>1885</v>
      </c>
      <c r="C868" t="s">
        <v>1067</v>
      </c>
      <c r="D868" s="2">
        <v>4.67</v>
      </c>
    </row>
    <row r="869" spans="1:4" x14ac:dyDescent="0.25">
      <c r="A869">
        <v>74687</v>
      </c>
      <c r="B869" t="s">
        <v>1886</v>
      </c>
      <c r="C869" t="s">
        <v>1067</v>
      </c>
      <c r="D869" s="2">
        <v>31.37</v>
      </c>
    </row>
    <row r="870" spans="1:4" x14ac:dyDescent="0.25">
      <c r="A870">
        <v>74687</v>
      </c>
      <c r="B870" t="s">
        <v>1886</v>
      </c>
      <c r="C870" t="s">
        <v>1067</v>
      </c>
      <c r="D870" s="2">
        <v>30.14</v>
      </c>
    </row>
    <row r="871" spans="1:4" x14ac:dyDescent="0.25">
      <c r="A871">
        <v>54863</v>
      </c>
      <c r="B871" t="s">
        <v>1887</v>
      </c>
      <c r="C871" t="s">
        <v>1067</v>
      </c>
      <c r="D871" s="2">
        <v>20.3</v>
      </c>
    </row>
    <row r="872" spans="1:4" x14ac:dyDescent="0.25">
      <c r="A872">
        <v>74725</v>
      </c>
      <c r="B872" t="s">
        <v>1888</v>
      </c>
      <c r="C872" t="s">
        <v>1067</v>
      </c>
      <c r="D872" s="2">
        <v>17.11</v>
      </c>
    </row>
    <row r="873" spans="1:4" x14ac:dyDescent="0.25">
      <c r="A873">
        <v>74725</v>
      </c>
      <c r="B873" t="s">
        <v>1888</v>
      </c>
      <c r="C873" t="s">
        <v>1067</v>
      </c>
      <c r="D873" s="2">
        <v>16.760000000000002</v>
      </c>
    </row>
    <row r="874" spans="1:4" x14ac:dyDescent="0.25">
      <c r="A874">
        <v>51128</v>
      </c>
      <c r="B874" t="s">
        <v>1889</v>
      </c>
      <c r="C874" t="s">
        <v>1067</v>
      </c>
      <c r="D874" s="2">
        <v>4.67</v>
      </c>
    </row>
    <row r="875" spans="1:4" x14ac:dyDescent="0.25">
      <c r="A875">
        <v>74448</v>
      </c>
      <c r="B875" t="s">
        <v>1890</v>
      </c>
      <c r="C875" t="s">
        <v>1067</v>
      </c>
      <c r="D875" s="2">
        <v>10.54</v>
      </c>
    </row>
    <row r="876" spans="1:4" x14ac:dyDescent="0.25">
      <c r="A876">
        <v>74738</v>
      </c>
      <c r="B876" t="s">
        <v>1891</v>
      </c>
      <c r="C876" t="s">
        <v>1067</v>
      </c>
      <c r="D876" s="2">
        <v>12.34</v>
      </c>
    </row>
    <row r="877" spans="1:4" x14ac:dyDescent="0.25">
      <c r="A877">
        <v>74738</v>
      </c>
      <c r="B877" t="s">
        <v>1891</v>
      </c>
      <c r="C877" t="s">
        <v>1067</v>
      </c>
      <c r="D877" s="2">
        <v>12.04</v>
      </c>
    </row>
    <row r="878" spans="1:4" x14ac:dyDescent="0.25">
      <c r="A878">
        <v>74744</v>
      </c>
      <c r="B878" t="s">
        <v>1892</v>
      </c>
      <c r="C878" t="s">
        <v>1067</v>
      </c>
      <c r="D878" s="2">
        <v>50.19</v>
      </c>
    </row>
    <row r="879" spans="1:4" x14ac:dyDescent="0.25">
      <c r="A879">
        <v>74744</v>
      </c>
      <c r="B879" t="s">
        <v>1892</v>
      </c>
      <c r="C879" t="s">
        <v>1067</v>
      </c>
      <c r="D879" s="2">
        <v>48.63</v>
      </c>
    </row>
    <row r="880" spans="1:4" x14ac:dyDescent="0.25">
      <c r="A880">
        <v>74579</v>
      </c>
      <c r="B880" t="s">
        <v>1893</v>
      </c>
      <c r="C880" t="s">
        <v>1067</v>
      </c>
      <c r="D880" s="2">
        <v>24.15</v>
      </c>
    </row>
    <row r="881" spans="1:4" x14ac:dyDescent="0.25">
      <c r="A881">
        <v>74579</v>
      </c>
      <c r="B881" t="s">
        <v>1893</v>
      </c>
      <c r="C881" t="s">
        <v>1067</v>
      </c>
      <c r="D881" s="2">
        <v>23.59</v>
      </c>
    </row>
    <row r="882" spans="1:4" x14ac:dyDescent="0.25">
      <c r="A882">
        <v>74763</v>
      </c>
      <c r="B882" t="s">
        <v>1894</v>
      </c>
      <c r="C882" t="s">
        <v>1067</v>
      </c>
      <c r="D882" s="2">
        <v>13.01</v>
      </c>
    </row>
    <row r="883" spans="1:4" x14ac:dyDescent="0.25">
      <c r="A883">
        <v>74763</v>
      </c>
      <c r="B883" t="s">
        <v>1894</v>
      </c>
      <c r="C883" t="s">
        <v>1067</v>
      </c>
      <c r="D883" s="2">
        <v>12.51</v>
      </c>
    </row>
    <row r="884" spans="1:4" x14ac:dyDescent="0.25">
      <c r="A884">
        <v>74452</v>
      </c>
      <c r="B884" t="s">
        <v>1895</v>
      </c>
      <c r="C884" t="s">
        <v>1067</v>
      </c>
      <c r="D884" s="2">
        <v>10.54</v>
      </c>
    </row>
    <row r="885" spans="1:4" x14ac:dyDescent="0.25">
      <c r="A885">
        <v>74778</v>
      </c>
      <c r="B885" t="s">
        <v>1896</v>
      </c>
      <c r="C885" t="s">
        <v>1067</v>
      </c>
      <c r="D885" s="2">
        <v>25.14</v>
      </c>
    </row>
    <row r="886" spans="1:4" x14ac:dyDescent="0.25">
      <c r="A886">
        <v>74778</v>
      </c>
      <c r="B886" t="s">
        <v>1896</v>
      </c>
      <c r="C886" t="s">
        <v>1067</v>
      </c>
      <c r="D886" s="2">
        <v>24.77</v>
      </c>
    </row>
    <row r="887" spans="1:4" x14ac:dyDescent="0.25">
      <c r="A887">
        <v>74782</v>
      </c>
      <c r="B887" t="s">
        <v>1897</v>
      </c>
      <c r="C887" t="s">
        <v>1067</v>
      </c>
      <c r="D887" s="2">
        <v>38.57</v>
      </c>
    </row>
    <row r="888" spans="1:4" x14ac:dyDescent="0.25">
      <c r="A888">
        <v>74782</v>
      </c>
      <c r="B888" t="s">
        <v>1897</v>
      </c>
      <c r="C888" t="s">
        <v>1067</v>
      </c>
      <c r="D888" s="2">
        <v>37.35</v>
      </c>
    </row>
    <row r="889" spans="1:4" x14ac:dyDescent="0.25">
      <c r="A889">
        <v>9266</v>
      </c>
      <c r="B889" t="s">
        <v>1898</v>
      </c>
      <c r="C889" t="s">
        <v>1067</v>
      </c>
      <c r="D889" s="2">
        <v>12.82</v>
      </c>
    </row>
    <row r="890" spans="1:4" x14ac:dyDescent="0.25">
      <c r="A890">
        <v>9266</v>
      </c>
      <c r="B890" t="s">
        <v>1898</v>
      </c>
      <c r="C890" t="s">
        <v>1067</v>
      </c>
      <c r="D890" s="2">
        <v>12.51</v>
      </c>
    </row>
    <row r="891" spans="1:4" x14ac:dyDescent="0.25">
      <c r="A891">
        <v>9265</v>
      </c>
      <c r="B891" t="s">
        <v>1899</v>
      </c>
      <c r="C891" t="s">
        <v>1067</v>
      </c>
      <c r="D891" s="2">
        <v>25.14</v>
      </c>
    </row>
    <row r="892" spans="1:4" x14ac:dyDescent="0.25">
      <c r="A892">
        <v>9265</v>
      </c>
      <c r="B892" t="s">
        <v>1899</v>
      </c>
      <c r="C892" t="s">
        <v>1067</v>
      </c>
      <c r="D892" s="2">
        <v>24.55</v>
      </c>
    </row>
    <row r="893" spans="1:4" x14ac:dyDescent="0.25">
      <c r="A893">
        <v>54859</v>
      </c>
      <c r="B893" t="s">
        <v>1900</v>
      </c>
      <c r="C893" t="s">
        <v>1067</v>
      </c>
      <c r="D893" s="2">
        <v>13.99</v>
      </c>
    </row>
    <row r="894" spans="1:4" x14ac:dyDescent="0.25">
      <c r="A894">
        <v>54830</v>
      </c>
      <c r="B894" t="s">
        <v>1901</v>
      </c>
      <c r="C894" t="s">
        <v>1067</v>
      </c>
      <c r="D894" s="2">
        <v>27.75</v>
      </c>
    </row>
    <row r="895" spans="1:4" x14ac:dyDescent="0.25">
      <c r="A895">
        <v>67597</v>
      </c>
      <c r="B895" t="s">
        <v>1902</v>
      </c>
      <c r="C895" t="s">
        <v>1067</v>
      </c>
      <c r="D895" s="2">
        <v>4.2</v>
      </c>
    </row>
    <row r="896" spans="1:4" x14ac:dyDescent="0.25">
      <c r="A896">
        <v>74797</v>
      </c>
      <c r="B896" t="s">
        <v>1903</v>
      </c>
      <c r="C896" t="s">
        <v>1067</v>
      </c>
      <c r="D896" s="2">
        <v>12.81</v>
      </c>
    </row>
    <row r="897" spans="1:4" x14ac:dyDescent="0.25">
      <c r="A897">
        <v>41413</v>
      </c>
      <c r="B897" t="s">
        <v>1904</v>
      </c>
      <c r="C897" t="s">
        <v>1067</v>
      </c>
      <c r="D897" s="2">
        <v>19.2</v>
      </c>
    </row>
    <row r="898" spans="1:4" x14ac:dyDescent="0.25">
      <c r="A898">
        <v>41413</v>
      </c>
      <c r="B898" t="s">
        <v>1904</v>
      </c>
      <c r="C898" t="s">
        <v>1067</v>
      </c>
      <c r="D898" s="2">
        <v>18.739999999999998</v>
      </c>
    </row>
    <row r="899" spans="1:4" x14ac:dyDescent="0.25">
      <c r="A899">
        <v>41428</v>
      </c>
      <c r="B899" t="s">
        <v>1905</v>
      </c>
      <c r="C899" t="s">
        <v>1067</v>
      </c>
      <c r="D899" s="2">
        <v>30.71</v>
      </c>
    </row>
    <row r="900" spans="1:4" x14ac:dyDescent="0.25">
      <c r="A900">
        <v>41428</v>
      </c>
      <c r="B900" t="s">
        <v>1905</v>
      </c>
      <c r="C900" t="s">
        <v>1067</v>
      </c>
      <c r="D900" s="2">
        <v>30.01</v>
      </c>
    </row>
    <row r="901" spans="1:4" x14ac:dyDescent="0.25">
      <c r="A901">
        <v>87683</v>
      </c>
      <c r="B901" t="s">
        <v>1906</v>
      </c>
      <c r="C901" t="s">
        <v>1067</v>
      </c>
      <c r="D901" s="2">
        <v>16.55</v>
      </c>
    </row>
    <row r="902" spans="1:4" x14ac:dyDescent="0.25">
      <c r="A902">
        <v>39929</v>
      </c>
      <c r="B902" t="s">
        <v>1907</v>
      </c>
      <c r="C902" t="s">
        <v>1067</v>
      </c>
      <c r="D902" s="2">
        <v>28.79</v>
      </c>
    </row>
    <row r="903" spans="1:4" x14ac:dyDescent="0.25">
      <c r="A903">
        <v>39908</v>
      </c>
      <c r="B903" t="s">
        <v>1908</v>
      </c>
      <c r="C903" t="s">
        <v>1067</v>
      </c>
      <c r="D903" s="2">
        <v>56.39</v>
      </c>
    </row>
    <row r="904" spans="1:4" x14ac:dyDescent="0.25">
      <c r="A904">
        <v>39895</v>
      </c>
      <c r="B904" t="s">
        <v>1909</v>
      </c>
      <c r="C904" t="s">
        <v>1067</v>
      </c>
      <c r="D904" s="2">
        <v>14.66</v>
      </c>
    </row>
    <row r="905" spans="1:4" x14ac:dyDescent="0.25">
      <c r="A905">
        <v>39895</v>
      </c>
      <c r="B905" t="s">
        <v>1909</v>
      </c>
      <c r="C905" t="s">
        <v>1067</v>
      </c>
      <c r="D905" s="2">
        <v>14.37</v>
      </c>
    </row>
    <row r="906" spans="1:4" x14ac:dyDescent="0.25">
      <c r="A906">
        <v>82366</v>
      </c>
      <c r="B906" t="s">
        <v>1910</v>
      </c>
      <c r="C906" t="s">
        <v>1067</v>
      </c>
      <c r="D906" s="2">
        <v>39.81</v>
      </c>
    </row>
    <row r="907" spans="1:4" x14ac:dyDescent="0.25">
      <c r="A907">
        <v>55105</v>
      </c>
      <c r="B907" t="s">
        <v>1911</v>
      </c>
      <c r="C907" t="s">
        <v>1067</v>
      </c>
      <c r="D907" s="2">
        <v>25.83</v>
      </c>
    </row>
    <row r="908" spans="1:4" x14ac:dyDescent="0.25">
      <c r="A908">
        <v>34731</v>
      </c>
      <c r="B908" t="s">
        <v>1912</v>
      </c>
      <c r="C908" t="s">
        <v>1067</v>
      </c>
      <c r="D908" s="2">
        <v>26.86</v>
      </c>
    </row>
    <row r="909" spans="1:4" x14ac:dyDescent="0.25">
      <c r="A909">
        <v>4557</v>
      </c>
      <c r="B909" t="s">
        <v>1913</v>
      </c>
      <c r="C909" t="s">
        <v>1067</v>
      </c>
      <c r="D909" s="2">
        <v>11.31</v>
      </c>
    </row>
    <row r="910" spans="1:4" x14ac:dyDescent="0.25">
      <c r="A910">
        <v>10324</v>
      </c>
      <c r="B910" t="s">
        <v>1914</v>
      </c>
      <c r="C910" t="s">
        <v>1067</v>
      </c>
      <c r="D910" s="2">
        <v>58.9</v>
      </c>
    </row>
    <row r="911" spans="1:4" x14ac:dyDescent="0.25">
      <c r="A911">
        <v>10339</v>
      </c>
      <c r="B911" t="s">
        <v>1915</v>
      </c>
      <c r="C911" t="s">
        <v>1067</v>
      </c>
      <c r="D911" s="2">
        <v>33.26</v>
      </c>
    </row>
    <row r="912" spans="1:4" x14ac:dyDescent="0.25">
      <c r="A912">
        <v>10388</v>
      </c>
      <c r="B912" t="s">
        <v>1916</v>
      </c>
      <c r="C912" t="s">
        <v>1067</v>
      </c>
      <c r="D912" s="2">
        <v>16.7</v>
      </c>
    </row>
    <row r="913" spans="1:4" x14ac:dyDescent="0.25">
      <c r="A913">
        <v>10388</v>
      </c>
      <c r="B913" t="s">
        <v>1916</v>
      </c>
      <c r="C913" t="s">
        <v>1067</v>
      </c>
      <c r="D913" s="2">
        <v>16.239999999999998</v>
      </c>
    </row>
    <row r="914" spans="1:4" x14ac:dyDescent="0.25">
      <c r="A914">
        <v>55118</v>
      </c>
      <c r="B914" t="s">
        <v>1917</v>
      </c>
      <c r="C914" t="s">
        <v>1067</v>
      </c>
      <c r="D914" s="2">
        <v>23.62</v>
      </c>
    </row>
    <row r="915" spans="1:4" x14ac:dyDescent="0.25">
      <c r="A915">
        <v>77595</v>
      </c>
      <c r="B915" t="s">
        <v>1918</v>
      </c>
      <c r="C915" t="s">
        <v>1067</v>
      </c>
      <c r="D915" s="2">
        <v>10.46</v>
      </c>
    </row>
    <row r="916" spans="1:4" x14ac:dyDescent="0.25">
      <c r="A916">
        <v>77614</v>
      </c>
      <c r="B916" t="s">
        <v>1919</v>
      </c>
      <c r="C916" t="s">
        <v>1067</v>
      </c>
      <c r="D916" s="2">
        <v>58.7</v>
      </c>
    </row>
    <row r="917" spans="1:4" x14ac:dyDescent="0.25">
      <c r="A917">
        <v>77608</v>
      </c>
      <c r="B917" t="s">
        <v>1920</v>
      </c>
      <c r="C917" t="s">
        <v>1067</v>
      </c>
      <c r="D917" s="2">
        <v>35.520000000000003</v>
      </c>
    </row>
    <row r="918" spans="1:4" x14ac:dyDescent="0.25">
      <c r="A918">
        <v>87679</v>
      </c>
      <c r="B918" t="s">
        <v>1921</v>
      </c>
      <c r="C918" t="s">
        <v>1067</v>
      </c>
      <c r="D918" s="2">
        <v>16.309999999999999</v>
      </c>
    </row>
    <row r="919" spans="1:4" x14ac:dyDescent="0.25">
      <c r="A919">
        <v>10318</v>
      </c>
      <c r="B919" t="s">
        <v>1922</v>
      </c>
      <c r="C919" t="s">
        <v>1067</v>
      </c>
      <c r="D919" s="2">
        <v>28.33</v>
      </c>
    </row>
    <row r="920" spans="1:4" x14ac:dyDescent="0.25">
      <c r="A920">
        <v>46119</v>
      </c>
      <c r="B920" t="s">
        <v>1923</v>
      </c>
      <c r="C920" t="s">
        <v>1067</v>
      </c>
      <c r="D920" s="2">
        <v>62.26</v>
      </c>
    </row>
    <row r="921" spans="1:4" x14ac:dyDescent="0.25">
      <c r="A921">
        <v>46119</v>
      </c>
      <c r="B921" t="s">
        <v>1923</v>
      </c>
      <c r="C921" t="s">
        <v>1067</v>
      </c>
      <c r="D921" s="2">
        <v>59.81</v>
      </c>
    </row>
    <row r="922" spans="1:4" x14ac:dyDescent="0.25">
      <c r="A922">
        <v>46047</v>
      </c>
      <c r="B922" t="s">
        <v>1924</v>
      </c>
      <c r="C922" t="s">
        <v>1067</v>
      </c>
      <c r="D922" s="2">
        <v>15.58</v>
      </c>
    </row>
    <row r="923" spans="1:4" x14ac:dyDescent="0.25">
      <c r="A923">
        <v>46047</v>
      </c>
      <c r="B923" t="s">
        <v>1924</v>
      </c>
      <c r="C923" t="s">
        <v>1067</v>
      </c>
      <c r="D923" s="2">
        <v>15.26</v>
      </c>
    </row>
    <row r="924" spans="1:4" x14ac:dyDescent="0.25">
      <c r="A924">
        <v>46104</v>
      </c>
      <c r="B924" t="s">
        <v>1925</v>
      </c>
      <c r="C924" t="s">
        <v>1067</v>
      </c>
      <c r="D924" s="2">
        <v>40.17</v>
      </c>
    </row>
    <row r="925" spans="1:4" x14ac:dyDescent="0.25">
      <c r="A925">
        <v>87736</v>
      </c>
      <c r="B925" t="s">
        <v>1926</v>
      </c>
      <c r="C925" t="s">
        <v>1067</v>
      </c>
      <c r="D925" s="2">
        <v>16.55</v>
      </c>
    </row>
    <row r="926" spans="1:4" x14ac:dyDescent="0.25">
      <c r="A926">
        <v>44878</v>
      </c>
      <c r="B926" t="s">
        <v>1927</v>
      </c>
      <c r="C926" t="s">
        <v>1067</v>
      </c>
      <c r="D926" s="2">
        <v>28.79</v>
      </c>
    </row>
    <row r="927" spans="1:4" x14ac:dyDescent="0.25">
      <c r="A927">
        <v>46168</v>
      </c>
      <c r="B927" t="s">
        <v>1928</v>
      </c>
      <c r="C927" t="s">
        <v>1067</v>
      </c>
      <c r="D927" s="2">
        <v>12</v>
      </c>
    </row>
    <row r="928" spans="1:4" x14ac:dyDescent="0.25">
      <c r="A928">
        <v>46168</v>
      </c>
      <c r="B928" t="s">
        <v>1928</v>
      </c>
      <c r="C928" t="s">
        <v>1067</v>
      </c>
      <c r="D928" s="2">
        <v>11.72</v>
      </c>
    </row>
    <row r="929" spans="1:4" x14ac:dyDescent="0.25">
      <c r="A929">
        <v>44867</v>
      </c>
      <c r="B929" t="s">
        <v>1929</v>
      </c>
      <c r="C929" t="s">
        <v>1067</v>
      </c>
      <c r="D929" s="2">
        <v>57.16</v>
      </c>
    </row>
    <row r="930" spans="1:4" x14ac:dyDescent="0.25">
      <c r="A930">
        <v>44852</v>
      </c>
      <c r="B930" t="s">
        <v>1930</v>
      </c>
      <c r="C930" t="s">
        <v>1067</v>
      </c>
      <c r="D930" s="2">
        <v>32.06</v>
      </c>
    </row>
    <row r="931" spans="1:4" x14ac:dyDescent="0.25">
      <c r="A931">
        <v>46195</v>
      </c>
      <c r="B931" t="s">
        <v>1931</v>
      </c>
      <c r="C931" t="s">
        <v>1067</v>
      </c>
      <c r="D931" s="2">
        <v>40.69</v>
      </c>
    </row>
    <row r="932" spans="1:4" x14ac:dyDescent="0.25">
      <c r="A932">
        <v>46176</v>
      </c>
      <c r="B932" t="s">
        <v>1932</v>
      </c>
      <c r="C932" t="s">
        <v>1067</v>
      </c>
      <c r="D932" s="2">
        <v>14.91</v>
      </c>
    </row>
    <row r="933" spans="1:4" x14ac:dyDescent="0.25">
      <c r="A933">
        <v>46176</v>
      </c>
      <c r="B933" t="s">
        <v>1932</v>
      </c>
      <c r="C933" t="s">
        <v>1067</v>
      </c>
      <c r="D933" s="2">
        <v>14.64</v>
      </c>
    </row>
    <row r="934" spans="1:4" x14ac:dyDescent="0.25">
      <c r="A934">
        <v>45988</v>
      </c>
      <c r="B934" t="s">
        <v>1933</v>
      </c>
      <c r="C934" t="s">
        <v>1067</v>
      </c>
      <c r="D934" s="2">
        <v>60.26</v>
      </c>
    </row>
    <row r="935" spans="1:4" x14ac:dyDescent="0.25">
      <c r="A935">
        <v>45988</v>
      </c>
      <c r="B935" t="s">
        <v>1933</v>
      </c>
      <c r="C935" t="s">
        <v>1067</v>
      </c>
      <c r="D935" s="2">
        <v>58.92</v>
      </c>
    </row>
    <row r="936" spans="1:4" x14ac:dyDescent="0.25">
      <c r="A936">
        <v>87728</v>
      </c>
      <c r="B936" t="s">
        <v>1934</v>
      </c>
      <c r="C936" t="s">
        <v>1067</v>
      </c>
      <c r="D936" s="2">
        <v>16.55</v>
      </c>
    </row>
    <row r="937" spans="1:4" x14ac:dyDescent="0.25">
      <c r="A937">
        <v>44833</v>
      </c>
      <c r="B937" t="s">
        <v>1935</v>
      </c>
      <c r="C937" t="s">
        <v>1067</v>
      </c>
      <c r="D937" s="2">
        <v>28.93</v>
      </c>
    </row>
    <row r="938" spans="1:4" x14ac:dyDescent="0.25">
      <c r="A938">
        <v>44829</v>
      </c>
      <c r="B938" t="s">
        <v>1936</v>
      </c>
      <c r="C938" t="s">
        <v>1067</v>
      </c>
      <c r="D938" s="2">
        <v>60.13</v>
      </c>
    </row>
    <row r="939" spans="1:4" x14ac:dyDescent="0.25">
      <c r="A939">
        <v>44829</v>
      </c>
      <c r="B939" t="s">
        <v>1936</v>
      </c>
      <c r="C939" t="s">
        <v>1067</v>
      </c>
      <c r="D939" s="2">
        <v>58.79</v>
      </c>
    </row>
    <row r="940" spans="1:4" x14ac:dyDescent="0.25">
      <c r="A940">
        <v>44808</v>
      </c>
      <c r="B940" t="s">
        <v>1937</v>
      </c>
      <c r="C940" t="s">
        <v>1067</v>
      </c>
      <c r="D940" s="2">
        <v>14.43</v>
      </c>
    </row>
    <row r="941" spans="1:4" x14ac:dyDescent="0.25">
      <c r="A941">
        <v>44808</v>
      </c>
      <c r="B941" t="s">
        <v>1937</v>
      </c>
      <c r="C941" t="s">
        <v>1067</v>
      </c>
      <c r="D941" s="2">
        <v>13.98</v>
      </c>
    </row>
    <row r="942" spans="1:4" x14ac:dyDescent="0.25">
      <c r="A942">
        <v>44814</v>
      </c>
      <c r="B942" t="s">
        <v>1938</v>
      </c>
      <c r="C942" t="s">
        <v>1067</v>
      </c>
      <c r="D942" s="2">
        <v>39.880000000000003</v>
      </c>
    </row>
    <row r="943" spans="1:4" x14ac:dyDescent="0.25">
      <c r="A943">
        <v>78749</v>
      </c>
      <c r="B943" t="s">
        <v>1939</v>
      </c>
      <c r="C943" t="s">
        <v>1067</v>
      </c>
      <c r="D943" s="2">
        <v>22</v>
      </c>
    </row>
    <row r="944" spans="1:4" x14ac:dyDescent="0.25">
      <c r="A944">
        <v>78772</v>
      </c>
      <c r="B944" t="s">
        <v>1940</v>
      </c>
      <c r="C944" t="s">
        <v>1067</v>
      </c>
      <c r="D944" s="2">
        <v>22</v>
      </c>
    </row>
    <row r="945" spans="1:4" x14ac:dyDescent="0.25">
      <c r="A945">
        <v>44886</v>
      </c>
      <c r="B945" t="s">
        <v>1941</v>
      </c>
      <c r="C945" t="s">
        <v>1067</v>
      </c>
      <c r="D945" s="2">
        <v>11.9</v>
      </c>
    </row>
    <row r="946" spans="1:4" x14ac:dyDescent="0.25">
      <c r="A946">
        <v>44886</v>
      </c>
      <c r="B946" t="s">
        <v>1941</v>
      </c>
      <c r="C946" t="s">
        <v>1067</v>
      </c>
      <c r="D946" s="2">
        <v>11.62</v>
      </c>
    </row>
    <row r="947" spans="1:4" x14ac:dyDescent="0.25">
      <c r="A947">
        <v>44939</v>
      </c>
      <c r="B947" t="s">
        <v>1942</v>
      </c>
      <c r="C947" t="s">
        <v>1067</v>
      </c>
      <c r="D947" s="2">
        <v>62.41</v>
      </c>
    </row>
    <row r="948" spans="1:4" x14ac:dyDescent="0.25">
      <c r="A948">
        <v>87741</v>
      </c>
      <c r="B948" t="s">
        <v>1943</v>
      </c>
      <c r="C948" t="s">
        <v>1067</v>
      </c>
      <c r="D948" s="2">
        <v>16.55</v>
      </c>
    </row>
    <row r="949" spans="1:4" x14ac:dyDescent="0.25">
      <c r="A949">
        <v>44958</v>
      </c>
      <c r="B949" t="s">
        <v>1944</v>
      </c>
      <c r="C949" t="s">
        <v>1067</v>
      </c>
      <c r="D949" s="2">
        <v>28.79</v>
      </c>
    </row>
    <row r="950" spans="1:4" x14ac:dyDescent="0.25">
      <c r="A950">
        <v>44891</v>
      </c>
      <c r="B950" t="s">
        <v>1945</v>
      </c>
      <c r="C950" t="s">
        <v>1067</v>
      </c>
      <c r="D950" s="2">
        <v>33</v>
      </c>
    </row>
    <row r="951" spans="1:4" x14ac:dyDescent="0.25">
      <c r="A951">
        <v>70662</v>
      </c>
      <c r="B951" t="s">
        <v>1946</v>
      </c>
      <c r="C951" t="s">
        <v>1067</v>
      </c>
      <c r="D951" s="2">
        <v>63.89</v>
      </c>
    </row>
    <row r="952" spans="1:4" x14ac:dyDescent="0.25">
      <c r="A952">
        <v>70662</v>
      </c>
      <c r="B952" t="s">
        <v>1946</v>
      </c>
      <c r="C952" t="s">
        <v>1067</v>
      </c>
      <c r="D952" s="2">
        <v>62.39</v>
      </c>
    </row>
    <row r="953" spans="1:4" x14ac:dyDescent="0.25">
      <c r="A953">
        <v>87768</v>
      </c>
      <c r="B953" t="s">
        <v>1947</v>
      </c>
      <c r="C953" t="s">
        <v>1067</v>
      </c>
      <c r="D953" s="2">
        <v>16.309999999999999</v>
      </c>
    </row>
    <row r="954" spans="1:4" x14ac:dyDescent="0.25">
      <c r="A954">
        <v>46123</v>
      </c>
      <c r="B954" t="s">
        <v>1948</v>
      </c>
      <c r="C954" t="s">
        <v>1067</v>
      </c>
      <c r="D954" s="2">
        <v>48.22</v>
      </c>
    </row>
    <row r="955" spans="1:4" x14ac:dyDescent="0.25">
      <c r="A955">
        <v>46142</v>
      </c>
      <c r="B955" t="s">
        <v>1949</v>
      </c>
      <c r="C955" t="s">
        <v>1067</v>
      </c>
      <c r="D955" s="2">
        <v>18.68</v>
      </c>
    </row>
    <row r="956" spans="1:4" x14ac:dyDescent="0.25">
      <c r="A956">
        <v>46142</v>
      </c>
      <c r="B956" t="s">
        <v>1949</v>
      </c>
      <c r="C956" t="s">
        <v>1067</v>
      </c>
      <c r="D956" s="2">
        <v>18.260000000000002</v>
      </c>
    </row>
    <row r="957" spans="1:4" x14ac:dyDescent="0.25">
      <c r="A957">
        <v>62337</v>
      </c>
      <c r="B957" t="s">
        <v>1950</v>
      </c>
      <c r="C957" t="s">
        <v>1067</v>
      </c>
      <c r="D957" s="2">
        <v>59.85</v>
      </c>
    </row>
    <row r="958" spans="1:4" x14ac:dyDescent="0.25">
      <c r="A958">
        <v>62189</v>
      </c>
      <c r="B958" t="s">
        <v>1951</v>
      </c>
      <c r="C958" t="s">
        <v>1067</v>
      </c>
      <c r="D958" s="2">
        <v>28.79</v>
      </c>
    </row>
    <row r="959" spans="1:4" x14ac:dyDescent="0.25">
      <c r="A959">
        <v>62160</v>
      </c>
      <c r="B959" t="s">
        <v>1952</v>
      </c>
      <c r="C959" t="s">
        <v>1067</v>
      </c>
      <c r="D959" s="2">
        <v>14.49</v>
      </c>
    </row>
    <row r="960" spans="1:4" x14ac:dyDescent="0.25">
      <c r="A960">
        <v>62160</v>
      </c>
      <c r="B960" t="s">
        <v>1952</v>
      </c>
      <c r="C960" t="s">
        <v>1067</v>
      </c>
      <c r="D960" s="2">
        <v>14.14</v>
      </c>
    </row>
    <row r="961" spans="1:4" x14ac:dyDescent="0.25">
      <c r="A961">
        <v>62341</v>
      </c>
      <c r="B961" t="s">
        <v>1953</v>
      </c>
      <c r="C961" t="s">
        <v>1067</v>
      </c>
      <c r="D961" s="2">
        <v>37.89</v>
      </c>
    </row>
    <row r="962" spans="1:4" x14ac:dyDescent="0.25">
      <c r="A962">
        <v>3888</v>
      </c>
      <c r="B962" t="s">
        <v>1954</v>
      </c>
      <c r="C962" t="s">
        <v>1067</v>
      </c>
      <c r="D962" s="2">
        <v>12.14</v>
      </c>
    </row>
    <row r="963" spans="1:4" x14ac:dyDescent="0.25">
      <c r="A963">
        <v>3888</v>
      </c>
      <c r="B963" t="s">
        <v>1954</v>
      </c>
      <c r="C963" t="s">
        <v>1067</v>
      </c>
      <c r="D963" s="2">
        <v>11.83</v>
      </c>
    </row>
    <row r="964" spans="1:4" x14ac:dyDescent="0.25">
      <c r="A964">
        <v>87698</v>
      </c>
      <c r="B964" t="s">
        <v>1955</v>
      </c>
      <c r="C964" t="s">
        <v>1067</v>
      </c>
      <c r="D964" s="2">
        <v>16.78</v>
      </c>
    </row>
    <row r="965" spans="1:4" x14ac:dyDescent="0.25">
      <c r="A965">
        <v>10278</v>
      </c>
      <c r="B965" t="s">
        <v>1956</v>
      </c>
      <c r="C965" t="s">
        <v>1067</v>
      </c>
      <c r="D965" s="2">
        <v>29.16</v>
      </c>
    </row>
    <row r="966" spans="1:4" x14ac:dyDescent="0.25">
      <c r="A966">
        <v>68316</v>
      </c>
      <c r="B966" t="s">
        <v>1957</v>
      </c>
      <c r="C966" t="s">
        <v>1067</v>
      </c>
      <c r="D966" s="2">
        <v>65</v>
      </c>
    </row>
    <row r="967" spans="1:4" x14ac:dyDescent="0.25">
      <c r="A967">
        <v>68316</v>
      </c>
      <c r="B967" t="s">
        <v>1957</v>
      </c>
      <c r="C967" t="s">
        <v>1067</v>
      </c>
      <c r="D967" s="2">
        <v>63.43</v>
      </c>
    </row>
    <row r="968" spans="1:4" x14ac:dyDescent="0.25">
      <c r="A968">
        <v>3675</v>
      </c>
      <c r="B968" t="s">
        <v>1958</v>
      </c>
      <c r="C968" t="s">
        <v>1067</v>
      </c>
      <c r="D968" s="2">
        <v>34.659999999999997</v>
      </c>
    </row>
    <row r="969" spans="1:4" x14ac:dyDescent="0.25">
      <c r="A969">
        <v>39416</v>
      </c>
      <c r="B969" t="s">
        <v>1959</v>
      </c>
      <c r="C969" t="s">
        <v>1067</v>
      </c>
      <c r="D969" s="2">
        <v>9.85</v>
      </c>
    </row>
    <row r="970" spans="1:4" x14ac:dyDescent="0.25">
      <c r="A970">
        <v>87702</v>
      </c>
      <c r="B970" t="s">
        <v>1960</v>
      </c>
      <c r="C970" t="s">
        <v>1067</v>
      </c>
      <c r="D970" s="2">
        <v>16.55</v>
      </c>
    </row>
    <row r="971" spans="1:4" x14ac:dyDescent="0.25">
      <c r="A971">
        <v>42772</v>
      </c>
      <c r="B971" t="s">
        <v>1961</v>
      </c>
      <c r="C971" t="s">
        <v>1067</v>
      </c>
      <c r="D971" s="2">
        <v>28.79</v>
      </c>
    </row>
    <row r="972" spans="1:4" x14ac:dyDescent="0.25">
      <c r="A972">
        <v>98710</v>
      </c>
      <c r="B972" t="s">
        <v>1962</v>
      </c>
      <c r="C972" t="s">
        <v>1067</v>
      </c>
      <c r="D972" s="2">
        <v>57.61</v>
      </c>
    </row>
    <row r="973" spans="1:4" x14ac:dyDescent="0.25">
      <c r="A973">
        <v>98710</v>
      </c>
      <c r="B973" t="s">
        <v>1962</v>
      </c>
      <c r="C973" t="s">
        <v>1067</v>
      </c>
      <c r="D973" s="2">
        <v>56.34</v>
      </c>
    </row>
    <row r="974" spans="1:4" x14ac:dyDescent="0.25">
      <c r="A974">
        <v>68437</v>
      </c>
      <c r="B974" t="s">
        <v>1963</v>
      </c>
      <c r="C974" t="s">
        <v>1067</v>
      </c>
      <c r="D974" s="2">
        <v>14.58</v>
      </c>
    </row>
    <row r="975" spans="1:4" x14ac:dyDescent="0.25">
      <c r="A975">
        <v>68437</v>
      </c>
      <c r="B975" t="s">
        <v>1963</v>
      </c>
      <c r="C975" t="s">
        <v>1067</v>
      </c>
      <c r="D975" s="2">
        <v>13.99</v>
      </c>
    </row>
    <row r="976" spans="1:4" x14ac:dyDescent="0.25">
      <c r="A976">
        <v>78768</v>
      </c>
      <c r="B976" t="s">
        <v>1964</v>
      </c>
      <c r="C976" t="s">
        <v>1067</v>
      </c>
      <c r="D976" s="2">
        <v>21.59</v>
      </c>
    </row>
    <row r="977" spans="1:4" x14ac:dyDescent="0.25">
      <c r="A977">
        <v>3661</v>
      </c>
      <c r="B977" t="s">
        <v>1965</v>
      </c>
      <c r="C977" t="s">
        <v>1067</v>
      </c>
      <c r="D977" s="2">
        <v>38.92</v>
      </c>
    </row>
    <row r="978" spans="1:4" x14ac:dyDescent="0.25">
      <c r="A978">
        <v>9264</v>
      </c>
      <c r="B978" t="s">
        <v>1966</v>
      </c>
      <c r="C978" t="s">
        <v>1067</v>
      </c>
      <c r="D978" s="2">
        <v>48.54</v>
      </c>
    </row>
    <row r="979" spans="1:4" x14ac:dyDescent="0.25">
      <c r="A979">
        <v>9263</v>
      </c>
      <c r="B979" t="s">
        <v>1967</v>
      </c>
      <c r="C979" t="s">
        <v>1067</v>
      </c>
      <c r="D979" s="2">
        <v>14.58</v>
      </c>
    </row>
    <row r="980" spans="1:4" x14ac:dyDescent="0.25">
      <c r="A980">
        <v>9263</v>
      </c>
      <c r="B980" t="s">
        <v>1967</v>
      </c>
      <c r="C980" t="s">
        <v>1067</v>
      </c>
      <c r="D980" s="2">
        <v>14.51</v>
      </c>
    </row>
    <row r="981" spans="1:4" x14ac:dyDescent="0.25">
      <c r="A981">
        <v>39397</v>
      </c>
      <c r="B981" t="s">
        <v>1968</v>
      </c>
      <c r="C981" t="s">
        <v>1067</v>
      </c>
      <c r="D981" s="2">
        <v>48.54</v>
      </c>
    </row>
    <row r="982" spans="1:4" x14ac:dyDescent="0.25">
      <c r="A982">
        <v>39435</v>
      </c>
      <c r="B982" t="s">
        <v>1969</v>
      </c>
      <c r="C982" t="s">
        <v>1067</v>
      </c>
      <c r="D982" s="2">
        <v>28.79</v>
      </c>
    </row>
    <row r="983" spans="1:4" x14ac:dyDescent="0.25">
      <c r="A983">
        <v>39359</v>
      </c>
      <c r="B983" t="s">
        <v>1970</v>
      </c>
      <c r="C983" t="s">
        <v>1067</v>
      </c>
      <c r="D983" s="2">
        <v>14.58</v>
      </c>
    </row>
    <row r="984" spans="1:4" x14ac:dyDescent="0.25">
      <c r="A984">
        <v>39359</v>
      </c>
      <c r="B984" t="s">
        <v>1970</v>
      </c>
      <c r="C984" t="s">
        <v>1067</v>
      </c>
      <c r="D984" s="2">
        <v>14.29</v>
      </c>
    </row>
    <row r="985" spans="1:4" x14ac:dyDescent="0.25">
      <c r="A985">
        <v>14918</v>
      </c>
      <c r="B985" t="s">
        <v>1971</v>
      </c>
      <c r="C985" t="s">
        <v>1067</v>
      </c>
      <c r="D985" s="2">
        <v>11.65</v>
      </c>
    </row>
    <row r="986" spans="1:4" x14ac:dyDescent="0.25">
      <c r="A986">
        <v>14918</v>
      </c>
      <c r="B986" t="s">
        <v>1971</v>
      </c>
      <c r="C986" t="s">
        <v>1067</v>
      </c>
      <c r="D986" s="2">
        <v>11.3</v>
      </c>
    </row>
    <row r="987" spans="1:4" x14ac:dyDescent="0.25">
      <c r="A987">
        <v>14937</v>
      </c>
      <c r="B987" t="s">
        <v>1972</v>
      </c>
      <c r="C987" t="s">
        <v>1067</v>
      </c>
      <c r="D987" s="2">
        <v>54.08</v>
      </c>
    </row>
    <row r="988" spans="1:4" x14ac:dyDescent="0.25">
      <c r="A988">
        <v>19737</v>
      </c>
      <c r="B988" t="s">
        <v>1973</v>
      </c>
      <c r="C988" t="s">
        <v>1067</v>
      </c>
      <c r="D988" s="2">
        <v>16.309999999999999</v>
      </c>
    </row>
    <row r="989" spans="1:4" x14ac:dyDescent="0.25">
      <c r="A989">
        <v>19722</v>
      </c>
      <c r="B989" t="s">
        <v>1974</v>
      </c>
      <c r="C989" t="s">
        <v>1067</v>
      </c>
      <c r="D989" s="2">
        <v>28.36</v>
      </c>
    </row>
    <row r="990" spans="1:4" x14ac:dyDescent="0.25">
      <c r="A990">
        <v>19741</v>
      </c>
      <c r="B990" t="s">
        <v>1975</v>
      </c>
      <c r="C990" t="s">
        <v>1067</v>
      </c>
      <c r="D990" s="2">
        <v>32.9</v>
      </c>
    </row>
    <row r="991" spans="1:4" x14ac:dyDescent="0.25">
      <c r="A991">
        <v>44757</v>
      </c>
      <c r="B991" t="s">
        <v>1976</v>
      </c>
      <c r="C991" t="s">
        <v>1067</v>
      </c>
      <c r="D991" s="2">
        <v>9.3000000000000007</v>
      </c>
    </row>
    <row r="992" spans="1:4" x14ac:dyDescent="0.25">
      <c r="A992">
        <v>44757</v>
      </c>
      <c r="B992" t="s">
        <v>1976</v>
      </c>
      <c r="C992" t="s">
        <v>1067</v>
      </c>
      <c r="D992" s="2">
        <v>9.14</v>
      </c>
    </row>
    <row r="993" spans="1:4" x14ac:dyDescent="0.25">
      <c r="A993">
        <v>19684</v>
      </c>
      <c r="B993" t="s">
        <v>1977</v>
      </c>
      <c r="C993" t="s">
        <v>1067</v>
      </c>
      <c r="D993" s="2">
        <v>11.55</v>
      </c>
    </row>
    <row r="994" spans="1:4" x14ac:dyDescent="0.25">
      <c r="A994">
        <v>19684</v>
      </c>
      <c r="B994" t="s">
        <v>1977</v>
      </c>
      <c r="C994" t="s">
        <v>1067</v>
      </c>
      <c r="D994" s="2">
        <v>11.31</v>
      </c>
    </row>
    <row r="995" spans="1:4" x14ac:dyDescent="0.25">
      <c r="A995">
        <v>9072</v>
      </c>
      <c r="B995" t="s">
        <v>1978</v>
      </c>
      <c r="C995" t="s">
        <v>1067</v>
      </c>
      <c r="D995" s="2">
        <v>18.64</v>
      </c>
    </row>
    <row r="996" spans="1:4" x14ac:dyDescent="0.25">
      <c r="A996">
        <v>9072</v>
      </c>
      <c r="B996" t="s">
        <v>1978</v>
      </c>
      <c r="C996" t="s">
        <v>1067</v>
      </c>
      <c r="D996" s="2">
        <v>18.21</v>
      </c>
    </row>
    <row r="997" spans="1:4" x14ac:dyDescent="0.25">
      <c r="A997">
        <v>19703</v>
      </c>
      <c r="B997" t="s">
        <v>1979</v>
      </c>
      <c r="C997" t="s">
        <v>1067</v>
      </c>
      <c r="D997" s="2">
        <v>43.09</v>
      </c>
    </row>
    <row r="998" spans="1:4" x14ac:dyDescent="0.25">
      <c r="A998">
        <v>78806</v>
      </c>
      <c r="B998" t="s">
        <v>1980</v>
      </c>
      <c r="C998" t="s">
        <v>1067</v>
      </c>
      <c r="D998" s="2">
        <v>21.59</v>
      </c>
    </row>
    <row r="999" spans="1:4" x14ac:dyDescent="0.25">
      <c r="A999">
        <v>41375</v>
      </c>
      <c r="B999" t="s">
        <v>1981</v>
      </c>
      <c r="C999" t="s">
        <v>1067</v>
      </c>
      <c r="D999" s="2">
        <v>21.28</v>
      </c>
    </row>
    <row r="1000" spans="1:4" x14ac:dyDescent="0.25">
      <c r="A1000">
        <v>41375</v>
      </c>
      <c r="B1000" t="s">
        <v>1981</v>
      </c>
      <c r="C1000" t="s">
        <v>1067</v>
      </c>
      <c r="D1000" s="2">
        <v>20.75</v>
      </c>
    </row>
    <row r="1001" spans="1:4" x14ac:dyDescent="0.25">
      <c r="A1001">
        <v>50763</v>
      </c>
      <c r="B1001" t="s">
        <v>1982</v>
      </c>
      <c r="C1001" t="s">
        <v>1067</v>
      </c>
      <c r="D1001" s="2">
        <v>36.380000000000003</v>
      </c>
    </row>
    <row r="1002" spans="1:4" x14ac:dyDescent="0.25">
      <c r="A1002">
        <v>50763</v>
      </c>
      <c r="B1002" t="s">
        <v>1982</v>
      </c>
      <c r="C1002" t="s">
        <v>1067</v>
      </c>
      <c r="D1002" s="2">
        <v>35.549999999999997</v>
      </c>
    </row>
    <row r="1003" spans="1:4" x14ac:dyDescent="0.25">
      <c r="A1003">
        <v>10358</v>
      </c>
      <c r="B1003" t="s">
        <v>1983</v>
      </c>
      <c r="C1003" t="s">
        <v>1067</v>
      </c>
      <c r="D1003" s="2">
        <v>13.86</v>
      </c>
    </row>
    <row r="1004" spans="1:4" x14ac:dyDescent="0.25">
      <c r="A1004">
        <v>10358</v>
      </c>
      <c r="B1004" t="s">
        <v>1983</v>
      </c>
      <c r="C1004" t="s">
        <v>1067</v>
      </c>
      <c r="D1004" s="2">
        <v>13.51</v>
      </c>
    </row>
    <row r="1005" spans="1:4" x14ac:dyDescent="0.25">
      <c r="A1005">
        <v>2167</v>
      </c>
      <c r="B1005" t="s">
        <v>1984</v>
      </c>
      <c r="C1005" t="s">
        <v>1067</v>
      </c>
      <c r="D1005" s="2">
        <v>14.95</v>
      </c>
    </row>
    <row r="1006" spans="1:4" x14ac:dyDescent="0.25">
      <c r="A1006">
        <v>2167</v>
      </c>
      <c r="B1006" t="s">
        <v>1984</v>
      </c>
      <c r="C1006" t="s">
        <v>1067</v>
      </c>
      <c r="D1006" s="2">
        <v>14.56</v>
      </c>
    </row>
    <row r="1007" spans="1:4" x14ac:dyDescent="0.25">
      <c r="A1007">
        <v>77629</v>
      </c>
      <c r="B1007" t="s">
        <v>1985</v>
      </c>
      <c r="C1007" t="s">
        <v>1067</v>
      </c>
      <c r="D1007" s="2">
        <v>10.18</v>
      </c>
    </row>
    <row r="1008" spans="1:4" x14ac:dyDescent="0.25">
      <c r="A1008">
        <v>12517</v>
      </c>
      <c r="B1008" t="s">
        <v>1986</v>
      </c>
      <c r="C1008" t="s">
        <v>1067</v>
      </c>
      <c r="D1008" s="2">
        <v>29.87</v>
      </c>
    </row>
    <row r="1009" spans="1:4" x14ac:dyDescent="0.25">
      <c r="A1009">
        <v>12517</v>
      </c>
      <c r="B1009" t="s">
        <v>1986</v>
      </c>
      <c r="C1009" t="s">
        <v>1067</v>
      </c>
      <c r="D1009" s="2">
        <v>29.11</v>
      </c>
    </row>
    <row r="1010" spans="1:4" x14ac:dyDescent="0.25">
      <c r="A1010">
        <v>46009</v>
      </c>
      <c r="B1010" t="s">
        <v>1987</v>
      </c>
      <c r="C1010" t="s">
        <v>1067</v>
      </c>
      <c r="D1010" s="2">
        <v>19.829999999999998</v>
      </c>
    </row>
    <row r="1011" spans="1:4" x14ac:dyDescent="0.25">
      <c r="A1011">
        <v>46009</v>
      </c>
      <c r="B1011" t="s">
        <v>1987</v>
      </c>
      <c r="C1011" t="s">
        <v>1067</v>
      </c>
      <c r="D1011" s="2">
        <v>19.36</v>
      </c>
    </row>
    <row r="1012" spans="1:4" x14ac:dyDescent="0.25">
      <c r="A1012">
        <v>45992</v>
      </c>
      <c r="B1012" t="s">
        <v>1988</v>
      </c>
      <c r="C1012" t="s">
        <v>1067</v>
      </c>
      <c r="D1012" s="2">
        <v>5.16</v>
      </c>
    </row>
    <row r="1013" spans="1:4" x14ac:dyDescent="0.25">
      <c r="A1013">
        <v>74892</v>
      </c>
      <c r="B1013" t="s">
        <v>1989</v>
      </c>
      <c r="C1013" t="s">
        <v>1067</v>
      </c>
      <c r="D1013" s="2">
        <v>36.380000000000003</v>
      </c>
    </row>
    <row r="1014" spans="1:4" x14ac:dyDescent="0.25">
      <c r="A1014">
        <v>74892</v>
      </c>
      <c r="B1014" t="s">
        <v>1989</v>
      </c>
      <c r="C1014" t="s">
        <v>1067</v>
      </c>
      <c r="D1014" s="2">
        <v>34.950000000000003</v>
      </c>
    </row>
    <row r="1015" spans="1:4" x14ac:dyDescent="0.25">
      <c r="A1015">
        <v>46013</v>
      </c>
      <c r="B1015" t="s">
        <v>1990</v>
      </c>
      <c r="C1015" t="s">
        <v>1067</v>
      </c>
      <c r="D1015" s="2">
        <v>10.23</v>
      </c>
    </row>
    <row r="1016" spans="1:4" x14ac:dyDescent="0.25">
      <c r="A1016">
        <v>46032</v>
      </c>
      <c r="B1016" t="s">
        <v>1991</v>
      </c>
      <c r="C1016" t="s">
        <v>1067</v>
      </c>
      <c r="D1016" s="2">
        <v>31.83</v>
      </c>
    </row>
    <row r="1017" spans="1:4" x14ac:dyDescent="0.25">
      <c r="A1017">
        <v>46032</v>
      </c>
      <c r="B1017" t="s">
        <v>1991</v>
      </c>
      <c r="C1017" t="s">
        <v>1067</v>
      </c>
      <c r="D1017" s="2">
        <v>30.99</v>
      </c>
    </row>
    <row r="1018" spans="1:4" x14ac:dyDescent="0.25">
      <c r="A1018">
        <v>46028</v>
      </c>
      <c r="B1018" t="s">
        <v>1992</v>
      </c>
      <c r="C1018" t="s">
        <v>1067</v>
      </c>
      <c r="D1018" s="2">
        <v>18.899999999999999</v>
      </c>
    </row>
    <row r="1019" spans="1:4" x14ac:dyDescent="0.25">
      <c r="A1019">
        <v>46028</v>
      </c>
      <c r="B1019" t="s">
        <v>1992</v>
      </c>
      <c r="C1019" t="s">
        <v>1067</v>
      </c>
      <c r="D1019" s="2">
        <v>18.47</v>
      </c>
    </row>
    <row r="1020" spans="1:4" x14ac:dyDescent="0.25">
      <c r="A1020">
        <v>44962</v>
      </c>
      <c r="B1020" t="s">
        <v>1993</v>
      </c>
      <c r="C1020" t="s">
        <v>1067</v>
      </c>
      <c r="D1020" s="2">
        <v>10.28</v>
      </c>
    </row>
    <row r="1021" spans="1:4" x14ac:dyDescent="0.25">
      <c r="A1021">
        <v>44977</v>
      </c>
      <c r="B1021" t="s">
        <v>1994</v>
      </c>
      <c r="C1021" t="s">
        <v>1067</v>
      </c>
      <c r="D1021" s="2">
        <v>18.38</v>
      </c>
    </row>
    <row r="1022" spans="1:4" x14ac:dyDescent="0.25">
      <c r="A1022">
        <v>44977</v>
      </c>
      <c r="B1022" t="s">
        <v>1994</v>
      </c>
      <c r="C1022" t="s">
        <v>1067</v>
      </c>
      <c r="D1022" s="2">
        <v>17.940000000000001</v>
      </c>
    </row>
    <row r="1023" spans="1:4" x14ac:dyDescent="0.25">
      <c r="A1023">
        <v>35100</v>
      </c>
      <c r="B1023" t="s">
        <v>1995</v>
      </c>
      <c r="C1023" t="s">
        <v>1067</v>
      </c>
      <c r="D1023" s="2">
        <v>4.93</v>
      </c>
    </row>
    <row r="1024" spans="1:4" x14ac:dyDescent="0.25">
      <c r="A1024">
        <v>45002</v>
      </c>
      <c r="B1024" t="s">
        <v>1996</v>
      </c>
      <c r="C1024" t="s">
        <v>1067</v>
      </c>
      <c r="D1024" s="2">
        <v>30.16</v>
      </c>
    </row>
    <row r="1025" spans="1:4" x14ac:dyDescent="0.25">
      <c r="A1025">
        <v>62357</v>
      </c>
      <c r="B1025" t="s">
        <v>1997</v>
      </c>
      <c r="C1025" t="s">
        <v>1067</v>
      </c>
      <c r="D1025" s="2">
        <v>19.829999999999998</v>
      </c>
    </row>
    <row r="1026" spans="1:4" x14ac:dyDescent="0.25">
      <c r="A1026">
        <v>62357</v>
      </c>
      <c r="B1026" t="s">
        <v>1997</v>
      </c>
      <c r="C1026" t="s">
        <v>1067</v>
      </c>
      <c r="D1026" s="2">
        <v>19.36</v>
      </c>
    </row>
    <row r="1027" spans="1:4" x14ac:dyDescent="0.25">
      <c r="A1027">
        <v>39798</v>
      </c>
      <c r="B1027" t="s">
        <v>1998</v>
      </c>
      <c r="C1027" t="s">
        <v>1067</v>
      </c>
      <c r="D1027" s="2">
        <v>19.21</v>
      </c>
    </row>
    <row r="1028" spans="1:4" x14ac:dyDescent="0.25">
      <c r="A1028">
        <v>39798</v>
      </c>
      <c r="B1028" t="s">
        <v>1998</v>
      </c>
      <c r="C1028" t="s">
        <v>1067</v>
      </c>
      <c r="D1028" s="2">
        <v>18.78</v>
      </c>
    </row>
    <row r="1029" spans="1:4" x14ac:dyDescent="0.25">
      <c r="A1029">
        <v>4633</v>
      </c>
      <c r="B1029" t="s">
        <v>1999</v>
      </c>
      <c r="C1029" t="s">
        <v>1067</v>
      </c>
      <c r="D1029" s="2">
        <v>15.21</v>
      </c>
    </row>
    <row r="1030" spans="1:4" x14ac:dyDescent="0.25">
      <c r="A1030">
        <v>4633</v>
      </c>
      <c r="B1030" t="s">
        <v>1999</v>
      </c>
      <c r="C1030" t="s">
        <v>1067</v>
      </c>
      <c r="D1030" s="2">
        <v>14.82</v>
      </c>
    </row>
    <row r="1031" spans="1:4" x14ac:dyDescent="0.25">
      <c r="A1031">
        <v>3895</v>
      </c>
      <c r="B1031" t="s">
        <v>2000</v>
      </c>
      <c r="C1031" t="s">
        <v>1067</v>
      </c>
      <c r="D1031" s="2">
        <v>10.08</v>
      </c>
    </row>
    <row r="1032" spans="1:4" x14ac:dyDescent="0.25">
      <c r="A1032">
        <v>4629</v>
      </c>
      <c r="B1032" t="s">
        <v>2001</v>
      </c>
      <c r="C1032" t="s">
        <v>1067</v>
      </c>
      <c r="D1032" s="2">
        <v>30.05</v>
      </c>
    </row>
    <row r="1033" spans="1:4" x14ac:dyDescent="0.25">
      <c r="A1033">
        <v>4629</v>
      </c>
      <c r="B1033" t="s">
        <v>2001</v>
      </c>
      <c r="C1033" t="s">
        <v>1067</v>
      </c>
      <c r="D1033" s="2">
        <v>29.45</v>
      </c>
    </row>
    <row r="1034" spans="1:4" x14ac:dyDescent="0.25">
      <c r="A1034">
        <v>12585</v>
      </c>
      <c r="B1034" t="s">
        <v>2002</v>
      </c>
      <c r="C1034" t="s">
        <v>1067</v>
      </c>
      <c r="D1034" s="2">
        <v>48.91</v>
      </c>
    </row>
    <row r="1035" spans="1:4" x14ac:dyDescent="0.25">
      <c r="A1035">
        <v>68062</v>
      </c>
      <c r="B1035" t="s">
        <v>2003</v>
      </c>
      <c r="C1035" t="s">
        <v>1067</v>
      </c>
      <c r="D1035" s="2">
        <v>18.48</v>
      </c>
    </row>
    <row r="1036" spans="1:4" x14ac:dyDescent="0.25">
      <c r="A1036">
        <v>68062</v>
      </c>
      <c r="B1036" t="s">
        <v>2003</v>
      </c>
      <c r="C1036" t="s">
        <v>1067</v>
      </c>
      <c r="D1036" s="2">
        <v>18.05</v>
      </c>
    </row>
    <row r="1037" spans="1:4" x14ac:dyDescent="0.25">
      <c r="A1037">
        <v>78817</v>
      </c>
      <c r="B1037" t="s">
        <v>2004</v>
      </c>
      <c r="C1037" t="s">
        <v>1067</v>
      </c>
      <c r="D1037" s="2">
        <v>22</v>
      </c>
    </row>
    <row r="1038" spans="1:4" x14ac:dyDescent="0.25">
      <c r="A1038">
        <v>1118</v>
      </c>
      <c r="B1038" t="s">
        <v>2005</v>
      </c>
      <c r="C1038" t="s">
        <v>1067</v>
      </c>
      <c r="D1038" s="2">
        <v>33.19</v>
      </c>
    </row>
    <row r="1039" spans="1:4" x14ac:dyDescent="0.25">
      <c r="A1039">
        <v>1118</v>
      </c>
      <c r="B1039" t="s">
        <v>2005</v>
      </c>
      <c r="C1039" t="s">
        <v>1067</v>
      </c>
      <c r="D1039" s="2">
        <v>32.39</v>
      </c>
    </row>
    <row r="1040" spans="1:4" x14ac:dyDescent="0.25">
      <c r="A1040">
        <v>75095</v>
      </c>
      <c r="B1040" t="s">
        <v>2006</v>
      </c>
      <c r="C1040" t="s">
        <v>1067</v>
      </c>
      <c r="D1040" s="2">
        <v>5.85</v>
      </c>
    </row>
    <row r="1041" spans="1:4" x14ac:dyDescent="0.25">
      <c r="A1041">
        <v>39822</v>
      </c>
      <c r="B1041" t="s">
        <v>2007</v>
      </c>
      <c r="C1041" t="s">
        <v>1067</v>
      </c>
      <c r="D1041" s="2">
        <v>9.26</v>
      </c>
    </row>
    <row r="1042" spans="1:4" x14ac:dyDescent="0.25">
      <c r="A1042">
        <v>87774</v>
      </c>
      <c r="B1042" t="s">
        <v>2008</v>
      </c>
      <c r="C1042" t="s">
        <v>1067</v>
      </c>
      <c r="D1042" s="2">
        <v>20.39</v>
      </c>
    </row>
    <row r="1043" spans="1:4" x14ac:dyDescent="0.25">
      <c r="A1043">
        <v>42791</v>
      </c>
      <c r="B1043" t="s">
        <v>2009</v>
      </c>
      <c r="C1043" t="s">
        <v>1067</v>
      </c>
      <c r="D1043" s="2">
        <v>9.26</v>
      </c>
    </row>
    <row r="1044" spans="1:4" x14ac:dyDescent="0.25">
      <c r="A1044">
        <v>39784</v>
      </c>
      <c r="B1044" t="s">
        <v>2010</v>
      </c>
      <c r="C1044" t="s">
        <v>1067</v>
      </c>
      <c r="D1044" s="2">
        <v>18.37</v>
      </c>
    </row>
    <row r="1045" spans="1:4" x14ac:dyDescent="0.25">
      <c r="A1045">
        <v>39799</v>
      </c>
      <c r="B1045" t="s">
        <v>2011</v>
      </c>
      <c r="C1045" t="s">
        <v>1067</v>
      </c>
      <c r="D1045" s="2">
        <v>32.93</v>
      </c>
    </row>
    <row r="1046" spans="1:4" x14ac:dyDescent="0.25">
      <c r="A1046">
        <v>39440</v>
      </c>
      <c r="B1046" t="s">
        <v>2012</v>
      </c>
      <c r="C1046" t="s">
        <v>1067</v>
      </c>
      <c r="D1046" s="2">
        <v>5.85</v>
      </c>
    </row>
    <row r="1047" spans="1:4" x14ac:dyDescent="0.25">
      <c r="A1047">
        <v>26296</v>
      </c>
      <c r="B1047" t="s">
        <v>2013</v>
      </c>
      <c r="C1047" t="s">
        <v>1067</v>
      </c>
      <c r="D1047" s="2">
        <v>18.38</v>
      </c>
    </row>
    <row r="1048" spans="1:4" x14ac:dyDescent="0.25">
      <c r="A1048">
        <v>26315</v>
      </c>
      <c r="B1048" t="s">
        <v>2014</v>
      </c>
      <c r="C1048" t="s">
        <v>1067</v>
      </c>
      <c r="D1048" s="2">
        <v>33.049999999999997</v>
      </c>
    </row>
    <row r="1049" spans="1:4" x14ac:dyDescent="0.25">
      <c r="A1049">
        <v>56867</v>
      </c>
      <c r="B1049" t="s">
        <v>2015</v>
      </c>
      <c r="C1049" t="s">
        <v>1067</v>
      </c>
      <c r="D1049" s="2">
        <v>5.85</v>
      </c>
    </row>
    <row r="1050" spans="1:4" x14ac:dyDescent="0.25">
      <c r="A1050">
        <v>42787</v>
      </c>
      <c r="B1050" t="s">
        <v>2016</v>
      </c>
      <c r="C1050" t="s">
        <v>1067</v>
      </c>
      <c r="D1050" s="2">
        <v>9.26</v>
      </c>
    </row>
    <row r="1051" spans="1:4" x14ac:dyDescent="0.25">
      <c r="A1051">
        <v>51277</v>
      </c>
      <c r="B1051" t="s">
        <v>2017</v>
      </c>
      <c r="C1051" t="s">
        <v>1067</v>
      </c>
      <c r="D1051" s="2">
        <v>13.56</v>
      </c>
    </row>
    <row r="1052" spans="1:4" x14ac:dyDescent="0.25">
      <c r="A1052">
        <v>51277</v>
      </c>
      <c r="B1052" t="s">
        <v>2017</v>
      </c>
      <c r="C1052" t="s">
        <v>1067</v>
      </c>
      <c r="D1052" s="2">
        <v>13.22</v>
      </c>
    </row>
    <row r="1053" spans="1:4" x14ac:dyDescent="0.25">
      <c r="A1053">
        <v>9125</v>
      </c>
      <c r="B1053" t="s">
        <v>2018</v>
      </c>
      <c r="C1053" t="s">
        <v>1067</v>
      </c>
      <c r="D1053" s="2">
        <v>9.4</v>
      </c>
    </row>
    <row r="1054" spans="1:4" x14ac:dyDescent="0.25">
      <c r="A1054">
        <v>48418</v>
      </c>
      <c r="B1054" t="s">
        <v>2019</v>
      </c>
      <c r="C1054" t="s">
        <v>1067</v>
      </c>
      <c r="D1054" s="2">
        <v>9.58</v>
      </c>
    </row>
    <row r="1055" spans="1:4" x14ac:dyDescent="0.25">
      <c r="A1055">
        <v>51288</v>
      </c>
      <c r="B1055" t="s">
        <v>2020</v>
      </c>
      <c r="C1055" t="s">
        <v>1067</v>
      </c>
      <c r="D1055" s="2">
        <v>26.27</v>
      </c>
    </row>
    <row r="1056" spans="1:4" x14ac:dyDescent="0.25">
      <c r="A1056">
        <v>51288</v>
      </c>
      <c r="B1056" t="s">
        <v>2020</v>
      </c>
      <c r="C1056" t="s">
        <v>1067</v>
      </c>
      <c r="D1056" s="2">
        <v>25.64</v>
      </c>
    </row>
    <row r="1057" spans="1:4" x14ac:dyDescent="0.25">
      <c r="A1057">
        <v>82398</v>
      </c>
      <c r="B1057" t="s">
        <v>2021</v>
      </c>
      <c r="C1057" t="s">
        <v>1067</v>
      </c>
      <c r="D1057" s="2">
        <v>42.77</v>
      </c>
    </row>
    <row r="1058" spans="1:4" x14ac:dyDescent="0.25">
      <c r="A1058">
        <v>9720</v>
      </c>
      <c r="B1058" t="s">
        <v>2022</v>
      </c>
      <c r="C1058" t="s">
        <v>2023</v>
      </c>
      <c r="D1058" s="2">
        <v>59.42</v>
      </c>
    </row>
    <row r="1059" spans="1:4" x14ac:dyDescent="0.25">
      <c r="A1059">
        <v>9716</v>
      </c>
      <c r="B1059" t="s">
        <v>2024</v>
      </c>
      <c r="C1059" t="s">
        <v>2023</v>
      </c>
      <c r="D1059" s="2">
        <v>25.15</v>
      </c>
    </row>
    <row r="1060" spans="1:4" x14ac:dyDescent="0.25">
      <c r="A1060">
        <v>9716</v>
      </c>
      <c r="B1060" t="s">
        <v>2024</v>
      </c>
      <c r="C1060" t="s">
        <v>2023</v>
      </c>
      <c r="D1060" s="2">
        <v>24.91</v>
      </c>
    </row>
    <row r="1061" spans="1:4" x14ac:dyDescent="0.25">
      <c r="A1061">
        <v>9719</v>
      </c>
      <c r="B1061" t="s">
        <v>2025</v>
      </c>
      <c r="C1061" t="s">
        <v>2023</v>
      </c>
      <c r="D1061" s="2">
        <v>43.38</v>
      </c>
    </row>
    <row r="1062" spans="1:4" x14ac:dyDescent="0.25">
      <c r="A1062">
        <v>10359</v>
      </c>
      <c r="B1062" t="s">
        <v>2026</v>
      </c>
      <c r="C1062" t="s">
        <v>2023</v>
      </c>
      <c r="D1062" s="2">
        <v>42.58</v>
      </c>
    </row>
    <row r="1063" spans="1:4" x14ac:dyDescent="0.25">
      <c r="A1063">
        <v>10360</v>
      </c>
      <c r="B1063" t="s">
        <v>2027</v>
      </c>
      <c r="C1063" t="s">
        <v>2023</v>
      </c>
      <c r="D1063" s="2">
        <v>16.27</v>
      </c>
    </row>
    <row r="1064" spans="1:4" x14ac:dyDescent="0.25">
      <c r="A1064">
        <v>10360</v>
      </c>
      <c r="B1064" t="s">
        <v>2027</v>
      </c>
      <c r="C1064" t="s">
        <v>2023</v>
      </c>
      <c r="D1064" s="2">
        <v>16.11</v>
      </c>
    </row>
    <row r="1065" spans="1:4" x14ac:dyDescent="0.25">
      <c r="A1065">
        <v>53283</v>
      </c>
      <c r="B1065" t="s">
        <v>2028</v>
      </c>
      <c r="C1065" t="s">
        <v>2023</v>
      </c>
      <c r="D1065" s="2">
        <v>41.39</v>
      </c>
    </row>
    <row r="1066" spans="1:4" x14ac:dyDescent="0.25">
      <c r="A1066">
        <v>54165</v>
      </c>
      <c r="B1066" t="s">
        <v>2029</v>
      </c>
      <c r="C1066" t="s">
        <v>2023</v>
      </c>
      <c r="D1066" s="2">
        <v>49.9</v>
      </c>
    </row>
    <row r="1067" spans="1:4" x14ac:dyDescent="0.25">
      <c r="A1067">
        <v>53742</v>
      </c>
      <c r="B1067" t="s">
        <v>2030</v>
      </c>
      <c r="C1067" t="s">
        <v>2023</v>
      </c>
      <c r="D1067" s="2">
        <v>15.3</v>
      </c>
    </row>
    <row r="1068" spans="1:4" x14ac:dyDescent="0.25">
      <c r="A1068">
        <v>53742</v>
      </c>
      <c r="B1068" t="s">
        <v>2030</v>
      </c>
      <c r="C1068" t="s">
        <v>2023</v>
      </c>
      <c r="D1068" s="2">
        <v>15.13</v>
      </c>
    </row>
    <row r="1069" spans="1:4" x14ac:dyDescent="0.25">
      <c r="A1069">
        <v>53245</v>
      </c>
      <c r="B1069" t="s">
        <v>2031</v>
      </c>
      <c r="C1069" t="s">
        <v>2023</v>
      </c>
      <c r="D1069" s="2">
        <v>28.69</v>
      </c>
    </row>
    <row r="1070" spans="1:4" x14ac:dyDescent="0.25">
      <c r="A1070">
        <v>10364</v>
      </c>
      <c r="B1070" t="s">
        <v>2032</v>
      </c>
      <c r="C1070" t="s">
        <v>2023</v>
      </c>
      <c r="D1070" s="2">
        <v>45.67</v>
      </c>
    </row>
    <row r="1071" spans="1:4" x14ac:dyDescent="0.25">
      <c r="A1071">
        <v>10363</v>
      </c>
      <c r="B1071" t="s">
        <v>2033</v>
      </c>
      <c r="C1071" t="s">
        <v>2023</v>
      </c>
      <c r="D1071" s="2">
        <v>17.34</v>
      </c>
    </row>
    <row r="1072" spans="1:4" x14ac:dyDescent="0.25">
      <c r="A1072">
        <v>10363</v>
      </c>
      <c r="B1072" t="s">
        <v>2033</v>
      </c>
      <c r="C1072" t="s">
        <v>2023</v>
      </c>
      <c r="D1072" s="2">
        <v>17.170000000000002</v>
      </c>
    </row>
    <row r="1073" spans="1:4" x14ac:dyDescent="0.25">
      <c r="A1073">
        <v>53886</v>
      </c>
      <c r="B1073" t="s">
        <v>2034</v>
      </c>
      <c r="C1073" t="s">
        <v>2023</v>
      </c>
      <c r="D1073" s="2">
        <v>17.41</v>
      </c>
    </row>
    <row r="1074" spans="1:4" x14ac:dyDescent="0.25">
      <c r="A1074">
        <v>53886</v>
      </c>
      <c r="B1074" t="s">
        <v>2034</v>
      </c>
      <c r="C1074" t="s">
        <v>2023</v>
      </c>
      <c r="D1074" s="2">
        <v>17.23</v>
      </c>
    </row>
    <row r="1075" spans="1:4" x14ac:dyDescent="0.25">
      <c r="A1075">
        <v>53852</v>
      </c>
      <c r="B1075" t="s">
        <v>2035</v>
      </c>
      <c r="C1075" t="s">
        <v>2023</v>
      </c>
      <c r="D1075" s="2">
        <v>31.88</v>
      </c>
    </row>
    <row r="1076" spans="1:4" x14ac:dyDescent="0.25">
      <c r="A1076">
        <v>53848</v>
      </c>
      <c r="B1076" t="s">
        <v>2036</v>
      </c>
      <c r="C1076" t="s">
        <v>2023</v>
      </c>
      <c r="D1076" s="2">
        <v>46.43</v>
      </c>
    </row>
    <row r="1077" spans="1:4" x14ac:dyDescent="0.25">
      <c r="A1077">
        <v>11089</v>
      </c>
      <c r="B1077" t="s">
        <v>2037</v>
      </c>
      <c r="C1077" t="s">
        <v>2023</v>
      </c>
      <c r="D1077" s="2">
        <v>56.91</v>
      </c>
    </row>
    <row r="1078" spans="1:4" x14ac:dyDescent="0.25">
      <c r="A1078">
        <v>54108</v>
      </c>
      <c r="B1078" t="s">
        <v>2038</v>
      </c>
      <c r="C1078" t="s">
        <v>2023</v>
      </c>
      <c r="D1078" s="2">
        <v>11.39</v>
      </c>
    </row>
    <row r="1079" spans="1:4" x14ac:dyDescent="0.25">
      <c r="A1079">
        <v>54108</v>
      </c>
      <c r="B1079" t="s">
        <v>2038</v>
      </c>
      <c r="C1079" t="s">
        <v>2023</v>
      </c>
      <c r="D1079" s="2">
        <v>11.28</v>
      </c>
    </row>
    <row r="1080" spans="1:4" x14ac:dyDescent="0.25">
      <c r="A1080">
        <v>54074</v>
      </c>
      <c r="B1080" t="s">
        <v>2039</v>
      </c>
      <c r="C1080" t="s">
        <v>2023</v>
      </c>
      <c r="D1080" s="2">
        <v>19.45</v>
      </c>
    </row>
    <row r="1081" spans="1:4" x14ac:dyDescent="0.25">
      <c r="A1081">
        <v>54074</v>
      </c>
      <c r="B1081" t="s">
        <v>2039</v>
      </c>
      <c r="C1081" t="s">
        <v>2023</v>
      </c>
      <c r="D1081" s="2">
        <v>19.16</v>
      </c>
    </row>
    <row r="1082" spans="1:4" x14ac:dyDescent="0.25">
      <c r="A1082">
        <v>54060</v>
      </c>
      <c r="B1082" t="s">
        <v>2040</v>
      </c>
      <c r="C1082" t="s">
        <v>2023</v>
      </c>
      <c r="D1082" s="2">
        <v>35.4</v>
      </c>
    </row>
    <row r="1083" spans="1:4" x14ac:dyDescent="0.25">
      <c r="A1083">
        <v>53833</v>
      </c>
      <c r="B1083" t="s">
        <v>2041</v>
      </c>
      <c r="C1083" t="s">
        <v>2023</v>
      </c>
      <c r="D1083" s="2">
        <v>9.86</v>
      </c>
    </row>
    <row r="1084" spans="1:4" x14ac:dyDescent="0.25">
      <c r="A1084">
        <v>53833</v>
      </c>
      <c r="B1084" t="s">
        <v>2041</v>
      </c>
      <c r="C1084" t="s">
        <v>2023</v>
      </c>
      <c r="D1084" s="2">
        <v>9.77</v>
      </c>
    </row>
    <row r="1085" spans="1:4" x14ac:dyDescent="0.25">
      <c r="A1085">
        <v>53829</v>
      </c>
      <c r="B1085" t="s">
        <v>2042</v>
      </c>
      <c r="C1085" t="s">
        <v>2023</v>
      </c>
      <c r="D1085" s="2">
        <v>18.02</v>
      </c>
    </row>
    <row r="1086" spans="1:4" x14ac:dyDescent="0.25">
      <c r="A1086">
        <v>53829</v>
      </c>
      <c r="B1086" t="s">
        <v>2042</v>
      </c>
      <c r="C1086" t="s">
        <v>2023</v>
      </c>
      <c r="D1086" s="2">
        <v>17.829999999999998</v>
      </c>
    </row>
    <row r="1087" spans="1:4" x14ac:dyDescent="0.25">
      <c r="A1087">
        <v>53580</v>
      </c>
      <c r="B1087" t="s">
        <v>2043</v>
      </c>
      <c r="C1087" t="s">
        <v>2023</v>
      </c>
      <c r="D1087" s="2">
        <v>32.979999999999997</v>
      </c>
    </row>
    <row r="1088" spans="1:4" x14ac:dyDescent="0.25">
      <c r="A1088">
        <v>54720</v>
      </c>
      <c r="B1088" t="s">
        <v>2044</v>
      </c>
      <c r="C1088" t="s">
        <v>2023</v>
      </c>
      <c r="D1088" s="2">
        <v>47.53</v>
      </c>
    </row>
    <row r="1089" spans="1:4" x14ac:dyDescent="0.25">
      <c r="A1089">
        <v>53609</v>
      </c>
      <c r="B1089" t="s">
        <v>2045</v>
      </c>
      <c r="C1089" t="s">
        <v>2023</v>
      </c>
      <c r="D1089" s="2">
        <v>19.149999999999999</v>
      </c>
    </row>
    <row r="1090" spans="1:4" x14ac:dyDescent="0.25">
      <c r="A1090">
        <v>53609</v>
      </c>
      <c r="B1090" t="s">
        <v>2045</v>
      </c>
      <c r="C1090" t="s">
        <v>2023</v>
      </c>
      <c r="D1090" s="2">
        <v>18.95</v>
      </c>
    </row>
    <row r="1091" spans="1:4" x14ac:dyDescent="0.25">
      <c r="A1091">
        <v>53628</v>
      </c>
      <c r="B1091" t="s">
        <v>2046</v>
      </c>
      <c r="C1091" t="s">
        <v>2023</v>
      </c>
      <c r="D1091" s="2">
        <v>33.25</v>
      </c>
    </row>
    <row r="1092" spans="1:4" x14ac:dyDescent="0.25">
      <c r="A1092">
        <v>53871</v>
      </c>
      <c r="B1092" t="s">
        <v>2047</v>
      </c>
      <c r="C1092" t="s">
        <v>2023</v>
      </c>
      <c r="D1092" s="2">
        <v>11.47</v>
      </c>
    </row>
    <row r="1093" spans="1:4" x14ac:dyDescent="0.25">
      <c r="A1093">
        <v>53871</v>
      </c>
      <c r="B1093" t="s">
        <v>2047</v>
      </c>
      <c r="C1093" t="s">
        <v>2023</v>
      </c>
      <c r="D1093" s="2">
        <v>11.33</v>
      </c>
    </row>
    <row r="1094" spans="1:4" x14ac:dyDescent="0.25">
      <c r="A1094">
        <v>53787</v>
      </c>
      <c r="B1094" t="s">
        <v>2048</v>
      </c>
      <c r="C1094" t="s">
        <v>2023</v>
      </c>
      <c r="D1094" s="2">
        <v>19.420000000000002</v>
      </c>
    </row>
    <row r="1095" spans="1:4" x14ac:dyDescent="0.25">
      <c r="A1095">
        <v>53787</v>
      </c>
      <c r="B1095" t="s">
        <v>2048</v>
      </c>
      <c r="C1095" t="s">
        <v>2023</v>
      </c>
      <c r="D1095" s="2">
        <v>19.239999999999998</v>
      </c>
    </row>
    <row r="1096" spans="1:4" x14ac:dyDescent="0.25">
      <c r="A1096">
        <v>83467</v>
      </c>
      <c r="B1096" t="s">
        <v>2049</v>
      </c>
      <c r="C1096" t="s">
        <v>2023</v>
      </c>
      <c r="D1096" s="2">
        <v>55.09</v>
      </c>
    </row>
    <row r="1097" spans="1:4" x14ac:dyDescent="0.25">
      <c r="A1097">
        <v>83497</v>
      </c>
      <c r="B1097" t="s">
        <v>2050</v>
      </c>
      <c r="C1097" t="s">
        <v>2023</v>
      </c>
      <c r="D1097" s="2">
        <v>21.71</v>
      </c>
    </row>
    <row r="1098" spans="1:4" x14ac:dyDescent="0.25">
      <c r="A1098">
        <v>83471</v>
      </c>
      <c r="B1098" t="s">
        <v>2051</v>
      </c>
      <c r="C1098" t="s">
        <v>2023</v>
      </c>
      <c r="D1098" s="2">
        <v>42.16</v>
      </c>
    </row>
    <row r="1099" spans="1:4" x14ac:dyDescent="0.25">
      <c r="A1099">
        <v>86007</v>
      </c>
      <c r="B1099" t="s">
        <v>2052</v>
      </c>
      <c r="C1099" t="s">
        <v>2023</v>
      </c>
      <c r="D1099" s="2">
        <v>56.44</v>
      </c>
    </row>
    <row r="1100" spans="1:4" x14ac:dyDescent="0.25">
      <c r="A1100">
        <v>85952</v>
      </c>
      <c r="B1100" t="s">
        <v>2053</v>
      </c>
      <c r="C1100" t="s">
        <v>2023</v>
      </c>
      <c r="D1100" s="2">
        <v>23.28</v>
      </c>
    </row>
    <row r="1101" spans="1:4" x14ac:dyDescent="0.25">
      <c r="A1101">
        <v>85952</v>
      </c>
      <c r="B1101" t="s">
        <v>2053</v>
      </c>
      <c r="C1101" t="s">
        <v>2023</v>
      </c>
      <c r="D1101" s="2">
        <v>23.06</v>
      </c>
    </row>
    <row r="1102" spans="1:4" x14ac:dyDescent="0.25">
      <c r="A1102">
        <v>86050</v>
      </c>
      <c r="B1102" t="s">
        <v>2054</v>
      </c>
      <c r="C1102" t="s">
        <v>2023</v>
      </c>
      <c r="D1102" s="2">
        <v>40.130000000000003</v>
      </c>
    </row>
    <row r="1103" spans="1:4" x14ac:dyDescent="0.25">
      <c r="A1103">
        <v>83452</v>
      </c>
      <c r="B1103" t="s">
        <v>2055</v>
      </c>
      <c r="C1103" t="s">
        <v>2023</v>
      </c>
      <c r="D1103" s="2">
        <v>56.58</v>
      </c>
    </row>
    <row r="1104" spans="1:4" x14ac:dyDescent="0.25">
      <c r="A1104">
        <v>83448</v>
      </c>
      <c r="B1104" t="s">
        <v>2056</v>
      </c>
      <c r="C1104" t="s">
        <v>2023</v>
      </c>
      <c r="D1104" s="2">
        <v>20.7</v>
      </c>
    </row>
    <row r="1105" spans="1:4" x14ac:dyDescent="0.25">
      <c r="A1105">
        <v>83448</v>
      </c>
      <c r="B1105" t="s">
        <v>2056</v>
      </c>
      <c r="C1105" t="s">
        <v>2023</v>
      </c>
      <c r="D1105" s="2">
        <v>20.48</v>
      </c>
    </row>
    <row r="1106" spans="1:4" x14ac:dyDescent="0.25">
      <c r="A1106">
        <v>53647</v>
      </c>
      <c r="B1106" t="s">
        <v>2057</v>
      </c>
      <c r="C1106" t="s">
        <v>2023</v>
      </c>
      <c r="D1106" s="2">
        <v>18</v>
      </c>
    </row>
    <row r="1107" spans="1:4" x14ac:dyDescent="0.25">
      <c r="A1107">
        <v>53647</v>
      </c>
      <c r="B1107" t="s">
        <v>2057</v>
      </c>
      <c r="C1107" t="s">
        <v>2023</v>
      </c>
      <c r="D1107" s="2">
        <v>17.829999999999998</v>
      </c>
    </row>
    <row r="1108" spans="1:4" x14ac:dyDescent="0.25">
      <c r="A1108">
        <v>53690</v>
      </c>
      <c r="B1108" t="s">
        <v>2058</v>
      </c>
      <c r="C1108" t="s">
        <v>2023</v>
      </c>
      <c r="D1108" s="2">
        <v>30.85</v>
      </c>
    </row>
    <row r="1109" spans="1:4" x14ac:dyDescent="0.25">
      <c r="A1109">
        <v>53704</v>
      </c>
      <c r="B1109" t="s">
        <v>2059</v>
      </c>
      <c r="C1109" t="s">
        <v>2023</v>
      </c>
      <c r="D1109" s="2">
        <v>46.25</v>
      </c>
    </row>
    <row r="1110" spans="1:4" x14ac:dyDescent="0.25">
      <c r="A1110">
        <v>53685</v>
      </c>
      <c r="B1110" t="s">
        <v>2060</v>
      </c>
      <c r="C1110" t="s">
        <v>2023</v>
      </c>
      <c r="D1110" s="2">
        <v>46.25</v>
      </c>
    </row>
    <row r="1111" spans="1:4" x14ac:dyDescent="0.25">
      <c r="A1111">
        <v>53632</v>
      </c>
      <c r="B1111" t="s">
        <v>2061</v>
      </c>
      <c r="C1111" t="s">
        <v>2023</v>
      </c>
      <c r="D1111" s="2">
        <v>17.149999999999999</v>
      </c>
    </row>
    <row r="1112" spans="1:4" x14ac:dyDescent="0.25">
      <c r="A1112">
        <v>53632</v>
      </c>
      <c r="B1112" t="s">
        <v>2061</v>
      </c>
      <c r="C1112" t="s">
        <v>2023</v>
      </c>
      <c r="D1112" s="2">
        <v>16.98</v>
      </c>
    </row>
    <row r="1113" spans="1:4" x14ac:dyDescent="0.25">
      <c r="A1113">
        <v>53666</v>
      </c>
      <c r="B1113" t="s">
        <v>2062</v>
      </c>
      <c r="C1113" t="s">
        <v>2023</v>
      </c>
      <c r="D1113" s="2">
        <v>30.25</v>
      </c>
    </row>
    <row r="1114" spans="1:4" x14ac:dyDescent="0.25">
      <c r="A1114">
        <v>86098</v>
      </c>
      <c r="B1114" t="s">
        <v>2063</v>
      </c>
      <c r="C1114" t="s">
        <v>2023</v>
      </c>
      <c r="D1114" s="2">
        <v>52.12</v>
      </c>
    </row>
    <row r="1115" spans="1:4" x14ac:dyDescent="0.25">
      <c r="A1115">
        <v>86079</v>
      </c>
      <c r="B1115" t="s">
        <v>2064</v>
      </c>
      <c r="C1115" t="s">
        <v>2023</v>
      </c>
      <c r="D1115" s="2">
        <v>23.31</v>
      </c>
    </row>
    <row r="1116" spans="1:4" x14ac:dyDescent="0.25">
      <c r="A1116">
        <v>86079</v>
      </c>
      <c r="B1116" t="s">
        <v>2064</v>
      </c>
      <c r="C1116" t="s">
        <v>2023</v>
      </c>
      <c r="D1116" s="2">
        <v>23.07</v>
      </c>
    </row>
    <row r="1117" spans="1:4" x14ac:dyDescent="0.25">
      <c r="A1117">
        <v>54170</v>
      </c>
      <c r="B1117" t="s">
        <v>2065</v>
      </c>
      <c r="C1117" t="s">
        <v>2023</v>
      </c>
      <c r="D1117" s="2">
        <v>42.91</v>
      </c>
    </row>
    <row r="1118" spans="1:4" x14ac:dyDescent="0.25">
      <c r="A1118">
        <v>54256</v>
      </c>
      <c r="B1118" t="s">
        <v>2066</v>
      </c>
      <c r="C1118" t="s">
        <v>2023</v>
      </c>
      <c r="D1118" s="2">
        <v>17.149999999999999</v>
      </c>
    </row>
    <row r="1119" spans="1:4" x14ac:dyDescent="0.25">
      <c r="A1119">
        <v>54256</v>
      </c>
      <c r="B1119" t="s">
        <v>2066</v>
      </c>
      <c r="C1119" t="s">
        <v>2023</v>
      </c>
      <c r="D1119" s="2">
        <v>16.98</v>
      </c>
    </row>
    <row r="1120" spans="1:4" x14ac:dyDescent="0.25">
      <c r="A1120">
        <v>54199</v>
      </c>
      <c r="B1120" t="s">
        <v>2067</v>
      </c>
      <c r="C1120" t="s">
        <v>2023</v>
      </c>
      <c r="D1120" s="2">
        <v>30.38</v>
      </c>
    </row>
    <row r="1121" spans="1:4" x14ac:dyDescent="0.25">
      <c r="A1121">
        <v>53537</v>
      </c>
      <c r="B1121" t="s">
        <v>2068</v>
      </c>
      <c r="C1121" t="s">
        <v>2023</v>
      </c>
      <c r="D1121" s="2">
        <v>48.88</v>
      </c>
    </row>
    <row r="1122" spans="1:4" x14ac:dyDescent="0.25">
      <c r="A1122">
        <v>53814</v>
      </c>
      <c r="B1122" t="s">
        <v>2069</v>
      </c>
      <c r="C1122" t="s">
        <v>2023</v>
      </c>
      <c r="D1122" s="2">
        <v>18.399999999999999</v>
      </c>
    </row>
    <row r="1123" spans="1:4" x14ac:dyDescent="0.25">
      <c r="A1123">
        <v>53814</v>
      </c>
      <c r="B1123" t="s">
        <v>2069</v>
      </c>
      <c r="C1123" t="s">
        <v>2023</v>
      </c>
      <c r="D1123" s="2">
        <v>18.23</v>
      </c>
    </row>
    <row r="1124" spans="1:4" x14ac:dyDescent="0.25">
      <c r="A1124">
        <v>53575</v>
      </c>
      <c r="B1124" t="s">
        <v>2070</v>
      </c>
      <c r="C1124" t="s">
        <v>2023</v>
      </c>
      <c r="D1124" s="2">
        <v>33.85</v>
      </c>
    </row>
    <row r="1125" spans="1:4" x14ac:dyDescent="0.25">
      <c r="A1125">
        <v>54021</v>
      </c>
      <c r="B1125" t="s">
        <v>2071</v>
      </c>
      <c r="C1125" t="s">
        <v>2023</v>
      </c>
      <c r="D1125" s="2">
        <v>11.04</v>
      </c>
    </row>
    <row r="1126" spans="1:4" x14ac:dyDescent="0.25">
      <c r="A1126">
        <v>54021</v>
      </c>
      <c r="B1126" t="s">
        <v>2071</v>
      </c>
      <c r="C1126" t="s">
        <v>2023</v>
      </c>
      <c r="D1126" s="2">
        <v>10.95</v>
      </c>
    </row>
    <row r="1127" spans="1:4" x14ac:dyDescent="0.25">
      <c r="A1127">
        <v>53996</v>
      </c>
      <c r="B1127" t="s">
        <v>2072</v>
      </c>
      <c r="C1127" t="s">
        <v>2023</v>
      </c>
      <c r="D1127" s="2">
        <v>20.46</v>
      </c>
    </row>
    <row r="1128" spans="1:4" x14ac:dyDescent="0.25">
      <c r="A1128">
        <v>53996</v>
      </c>
      <c r="B1128" t="s">
        <v>2072</v>
      </c>
      <c r="C1128" t="s">
        <v>2023</v>
      </c>
      <c r="D1128" s="2">
        <v>20.25</v>
      </c>
    </row>
    <row r="1129" spans="1:4" x14ac:dyDescent="0.25">
      <c r="A1129">
        <v>53958</v>
      </c>
      <c r="B1129" t="s">
        <v>2073</v>
      </c>
      <c r="C1129" t="s">
        <v>2023</v>
      </c>
      <c r="D1129" s="2">
        <v>37.799999999999997</v>
      </c>
    </row>
    <row r="1130" spans="1:4" x14ac:dyDescent="0.25">
      <c r="A1130">
        <v>53795</v>
      </c>
      <c r="B1130" t="s">
        <v>2074</v>
      </c>
      <c r="C1130" t="s">
        <v>2023</v>
      </c>
      <c r="D1130" s="2">
        <v>9.9600000000000009</v>
      </c>
    </row>
    <row r="1131" spans="1:4" x14ac:dyDescent="0.25">
      <c r="A1131">
        <v>53795</v>
      </c>
      <c r="B1131" t="s">
        <v>2074</v>
      </c>
      <c r="C1131" t="s">
        <v>2023</v>
      </c>
      <c r="D1131" s="2">
        <v>9.8699999999999992</v>
      </c>
    </row>
    <row r="1132" spans="1:4" x14ac:dyDescent="0.25">
      <c r="A1132">
        <v>54787</v>
      </c>
      <c r="B1132" t="s">
        <v>2075</v>
      </c>
      <c r="C1132" t="s">
        <v>2023</v>
      </c>
      <c r="D1132" s="2">
        <v>18.11</v>
      </c>
    </row>
    <row r="1133" spans="1:4" x14ac:dyDescent="0.25">
      <c r="A1133">
        <v>54787</v>
      </c>
      <c r="B1133" t="s">
        <v>2075</v>
      </c>
      <c r="C1133" t="s">
        <v>2023</v>
      </c>
      <c r="D1133" s="2">
        <v>17.93</v>
      </c>
    </row>
    <row r="1134" spans="1:4" x14ac:dyDescent="0.25">
      <c r="A1134">
        <v>53594</v>
      </c>
      <c r="B1134" t="s">
        <v>2076</v>
      </c>
      <c r="C1134" t="s">
        <v>2023</v>
      </c>
      <c r="D1134" s="2">
        <v>33.46</v>
      </c>
    </row>
    <row r="1135" spans="1:4" x14ac:dyDescent="0.25">
      <c r="A1135">
        <v>83429</v>
      </c>
      <c r="B1135" t="s">
        <v>2077</v>
      </c>
      <c r="C1135" t="s">
        <v>2023</v>
      </c>
      <c r="D1135" s="2">
        <v>55.25</v>
      </c>
    </row>
    <row r="1136" spans="1:4" x14ac:dyDescent="0.25">
      <c r="A1136">
        <v>83433</v>
      </c>
      <c r="B1136" t="s">
        <v>2078</v>
      </c>
      <c r="C1136" t="s">
        <v>2023</v>
      </c>
      <c r="D1136" s="2">
        <v>22.22</v>
      </c>
    </row>
    <row r="1137" spans="1:4" x14ac:dyDescent="0.25">
      <c r="A1137">
        <v>83433</v>
      </c>
      <c r="B1137" t="s">
        <v>2078</v>
      </c>
      <c r="C1137" t="s">
        <v>2023</v>
      </c>
      <c r="D1137" s="2">
        <v>21.99</v>
      </c>
    </row>
    <row r="1138" spans="1:4" x14ac:dyDescent="0.25">
      <c r="A1138">
        <v>83706</v>
      </c>
      <c r="B1138" t="s">
        <v>2079</v>
      </c>
      <c r="C1138" t="s">
        <v>2023</v>
      </c>
      <c r="D1138" s="2">
        <v>56.84</v>
      </c>
    </row>
    <row r="1139" spans="1:4" x14ac:dyDescent="0.25">
      <c r="A1139">
        <v>83505</v>
      </c>
      <c r="B1139" t="s">
        <v>2080</v>
      </c>
      <c r="C1139" t="s">
        <v>2023</v>
      </c>
      <c r="D1139" s="2">
        <v>21.19</v>
      </c>
    </row>
    <row r="1140" spans="1:4" x14ac:dyDescent="0.25">
      <c r="A1140">
        <v>83505</v>
      </c>
      <c r="B1140" t="s">
        <v>2080</v>
      </c>
      <c r="C1140" t="s">
        <v>2023</v>
      </c>
      <c r="D1140" s="2">
        <v>20.99</v>
      </c>
    </row>
    <row r="1141" spans="1:4" x14ac:dyDescent="0.25">
      <c r="A1141">
        <v>83524</v>
      </c>
      <c r="B1141" t="s">
        <v>2081</v>
      </c>
      <c r="C1141" t="s">
        <v>2023</v>
      </c>
      <c r="D1141" s="2">
        <v>41.94</v>
      </c>
    </row>
    <row r="1142" spans="1:4" x14ac:dyDescent="0.25">
      <c r="A1142">
        <v>83759</v>
      </c>
      <c r="B1142" t="s">
        <v>2082</v>
      </c>
      <c r="C1142" t="s">
        <v>2023</v>
      </c>
      <c r="D1142" s="2">
        <v>56.57</v>
      </c>
    </row>
    <row r="1143" spans="1:4" x14ac:dyDescent="0.25">
      <c r="A1143">
        <v>83717</v>
      </c>
      <c r="B1143" t="s">
        <v>2083</v>
      </c>
      <c r="C1143" t="s">
        <v>2023</v>
      </c>
      <c r="D1143" s="2">
        <v>21.09</v>
      </c>
    </row>
    <row r="1144" spans="1:4" x14ac:dyDescent="0.25">
      <c r="A1144">
        <v>83717</v>
      </c>
      <c r="B1144" t="s">
        <v>2083</v>
      </c>
      <c r="C1144" t="s">
        <v>2023</v>
      </c>
      <c r="D1144" s="2">
        <v>20.9</v>
      </c>
    </row>
    <row r="1145" spans="1:4" x14ac:dyDescent="0.25">
      <c r="A1145">
        <v>83744</v>
      </c>
      <c r="B1145" t="s">
        <v>2084</v>
      </c>
      <c r="C1145" t="s">
        <v>2023</v>
      </c>
      <c r="D1145" s="2">
        <v>42.21</v>
      </c>
    </row>
    <row r="1146" spans="1:4" x14ac:dyDescent="0.25">
      <c r="A1146">
        <v>9721</v>
      </c>
      <c r="B1146" t="s">
        <v>2085</v>
      </c>
      <c r="C1146" t="s">
        <v>2023</v>
      </c>
      <c r="D1146" s="2">
        <v>25.31</v>
      </c>
    </row>
    <row r="1147" spans="1:4" x14ac:dyDescent="0.25">
      <c r="A1147">
        <v>9721</v>
      </c>
      <c r="B1147" t="s">
        <v>2085</v>
      </c>
      <c r="C1147" t="s">
        <v>2023</v>
      </c>
      <c r="D1147" s="2">
        <v>25.05</v>
      </c>
    </row>
    <row r="1148" spans="1:4" x14ac:dyDescent="0.25">
      <c r="A1148">
        <v>53800</v>
      </c>
      <c r="B1148" t="s">
        <v>2086</v>
      </c>
      <c r="C1148" t="s">
        <v>2023</v>
      </c>
      <c r="D1148" s="2">
        <v>13.24</v>
      </c>
    </row>
    <row r="1149" spans="1:4" x14ac:dyDescent="0.25">
      <c r="A1149">
        <v>53800</v>
      </c>
      <c r="B1149" t="s">
        <v>2086</v>
      </c>
      <c r="C1149" t="s">
        <v>2023</v>
      </c>
      <c r="D1149" s="2">
        <v>13.11</v>
      </c>
    </row>
    <row r="1150" spans="1:4" x14ac:dyDescent="0.25">
      <c r="A1150">
        <v>53484</v>
      </c>
      <c r="B1150" t="s">
        <v>2087</v>
      </c>
      <c r="C1150" t="s">
        <v>2023</v>
      </c>
      <c r="D1150" s="2">
        <v>64.86</v>
      </c>
    </row>
    <row r="1151" spans="1:4" x14ac:dyDescent="0.25">
      <c r="A1151">
        <v>54036</v>
      </c>
      <c r="B1151" t="s">
        <v>2088</v>
      </c>
      <c r="C1151" t="s">
        <v>2023</v>
      </c>
      <c r="D1151" s="2">
        <v>23.42</v>
      </c>
    </row>
    <row r="1152" spans="1:4" x14ac:dyDescent="0.25">
      <c r="A1152">
        <v>54036</v>
      </c>
      <c r="B1152" t="s">
        <v>2088</v>
      </c>
      <c r="C1152" t="s">
        <v>2023</v>
      </c>
      <c r="D1152" s="2">
        <v>23.18</v>
      </c>
    </row>
    <row r="1153" spans="1:4" x14ac:dyDescent="0.25">
      <c r="A1153">
        <v>54002</v>
      </c>
      <c r="B1153" t="s">
        <v>2089</v>
      </c>
      <c r="C1153" t="s">
        <v>2023</v>
      </c>
      <c r="D1153" s="2">
        <v>5.3</v>
      </c>
    </row>
    <row r="1154" spans="1:4" x14ac:dyDescent="0.25">
      <c r="A1154">
        <v>54002</v>
      </c>
      <c r="B1154" t="s">
        <v>2089</v>
      </c>
      <c r="C1154" t="s">
        <v>2023</v>
      </c>
      <c r="D1154" s="2">
        <v>5.25</v>
      </c>
    </row>
    <row r="1155" spans="1:4" x14ac:dyDescent="0.25">
      <c r="A1155">
        <v>54055</v>
      </c>
      <c r="B1155" t="s">
        <v>2090</v>
      </c>
      <c r="C1155" t="s">
        <v>2023</v>
      </c>
      <c r="D1155" s="2">
        <v>46.49</v>
      </c>
    </row>
    <row r="1156" spans="1:4" x14ac:dyDescent="0.25">
      <c r="A1156">
        <v>53943</v>
      </c>
      <c r="B1156" t="s">
        <v>2091</v>
      </c>
      <c r="C1156" t="s">
        <v>2023</v>
      </c>
      <c r="D1156" s="2">
        <v>14.92</v>
      </c>
    </row>
    <row r="1157" spans="1:4" x14ac:dyDescent="0.25">
      <c r="A1157">
        <v>53943</v>
      </c>
      <c r="B1157" t="s">
        <v>2091</v>
      </c>
      <c r="C1157" t="s">
        <v>2023</v>
      </c>
      <c r="D1157" s="2">
        <v>14.76</v>
      </c>
    </row>
    <row r="1158" spans="1:4" x14ac:dyDescent="0.25">
      <c r="A1158">
        <v>53939</v>
      </c>
      <c r="B1158" t="s">
        <v>2092</v>
      </c>
      <c r="C1158" t="s">
        <v>2023</v>
      </c>
      <c r="D1158" s="2">
        <v>25.38</v>
      </c>
    </row>
    <row r="1159" spans="1:4" x14ac:dyDescent="0.25">
      <c r="A1159">
        <v>53939</v>
      </c>
      <c r="B1159" t="s">
        <v>2092</v>
      </c>
      <c r="C1159" t="s">
        <v>2023</v>
      </c>
      <c r="D1159" s="2">
        <v>25.14</v>
      </c>
    </row>
    <row r="1160" spans="1:4" x14ac:dyDescent="0.25">
      <c r="A1160">
        <v>53924</v>
      </c>
      <c r="B1160" t="s">
        <v>2093</v>
      </c>
      <c r="C1160" t="s">
        <v>2023</v>
      </c>
      <c r="D1160" s="2">
        <v>5.33</v>
      </c>
    </row>
    <row r="1161" spans="1:4" x14ac:dyDescent="0.25">
      <c r="A1161">
        <v>53924</v>
      </c>
      <c r="B1161" t="s">
        <v>2093</v>
      </c>
      <c r="C1161" t="s">
        <v>2023</v>
      </c>
      <c r="D1161" s="2">
        <v>5.27</v>
      </c>
    </row>
    <row r="1162" spans="1:4" x14ac:dyDescent="0.25">
      <c r="A1162">
        <v>9722</v>
      </c>
      <c r="B1162" t="s">
        <v>2094</v>
      </c>
      <c r="C1162" t="s">
        <v>2023</v>
      </c>
      <c r="D1162" s="2">
        <v>26.27</v>
      </c>
    </row>
    <row r="1163" spans="1:4" x14ac:dyDescent="0.25">
      <c r="A1163">
        <v>9722</v>
      </c>
      <c r="B1163" t="s">
        <v>2094</v>
      </c>
      <c r="C1163" t="s">
        <v>2023</v>
      </c>
      <c r="D1163" s="2">
        <v>26.02</v>
      </c>
    </row>
    <row r="1164" spans="1:4" x14ac:dyDescent="0.25">
      <c r="A1164">
        <v>86160</v>
      </c>
      <c r="B1164" t="s">
        <v>2095</v>
      </c>
      <c r="C1164" t="s">
        <v>2023</v>
      </c>
      <c r="D1164" s="2">
        <v>15.06</v>
      </c>
    </row>
    <row r="1165" spans="1:4" x14ac:dyDescent="0.25">
      <c r="A1165">
        <v>86160</v>
      </c>
      <c r="B1165" t="s">
        <v>2095</v>
      </c>
      <c r="C1165" t="s">
        <v>2023</v>
      </c>
      <c r="D1165" s="2">
        <v>14.91</v>
      </c>
    </row>
    <row r="1166" spans="1:4" x14ac:dyDescent="0.25">
      <c r="A1166">
        <v>86303</v>
      </c>
      <c r="B1166" t="s">
        <v>2096</v>
      </c>
      <c r="C1166" t="s">
        <v>2023</v>
      </c>
      <c r="D1166" s="2">
        <v>23.77</v>
      </c>
    </row>
    <row r="1167" spans="1:4" x14ac:dyDescent="0.25">
      <c r="A1167">
        <v>86303</v>
      </c>
      <c r="B1167" t="s">
        <v>2096</v>
      </c>
      <c r="C1167" t="s">
        <v>2023</v>
      </c>
      <c r="D1167" s="2">
        <v>23.54</v>
      </c>
    </row>
    <row r="1168" spans="1:4" x14ac:dyDescent="0.25">
      <c r="A1168">
        <v>54112</v>
      </c>
      <c r="B1168" t="s">
        <v>2097</v>
      </c>
      <c r="C1168" t="s">
        <v>2023</v>
      </c>
      <c r="D1168" s="2">
        <v>15.07</v>
      </c>
    </row>
    <row r="1169" spans="1:4" x14ac:dyDescent="0.25">
      <c r="A1169">
        <v>54112</v>
      </c>
      <c r="B1169" t="s">
        <v>2097</v>
      </c>
      <c r="C1169" t="s">
        <v>2023</v>
      </c>
      <c r="D1169" s="2">
        <v>14.93</v>
      </c>
    </row>
    <row r="1170" spans="1:4" x14ac:dyDescent="0.25">
      <c r="A1170">
        <v>54127</v>
      </c>
      <c r="B1170" t="s">
        <v>2098</v>
      </c>
      <c r="C1170" t="s">
        <v>2023</v>
      </c>
      <c r="D1170" s="2">
        <v>25.38</v>
      </c>
    </row>
    <row r="1171" spans="1:4" x14ac:dyDescent="0.25">
      <c r="A1171">
        <v>54127</v>
      </c>
      <c r="B1171" t="s">
        <v>2098</v>
      </c>
      <c r="C1171" t="s">
        <v>2023</v>
      </c>
      <c r="D1171" s="2">
        <v>25.14</v>
      </c>
    </row>
    <row r="1172" spans="1:4" x14ac:dyDescent="0.25">
      <c r="A1172">
        <v>54131</v>
      </c>
      <c r="B1172" t="s">
        <v>2099</v>
      </c>
      <c r="C1172" t="s">
        <v>2023</v>
      </c>
      <c r="D1172" s="2">
        <v>5.42</v>
      </c>
    </row>
    <row r="1173" spans="1:4" x14ac:dyDescent="0.25">
      <c r="A1173">
        <v>54131</v>
      </c>
      <c r="B1173" t="s">
        <v>2099</v>
      </c>
      <c r="C1173" t="s">
        <v>2023</v>
      </c>
      <c r="D1173" s="2">
        <v>5.36</v>
      </c>
    </row>
    <row r="1174" spans="1:4" x14ac:dyDescent="0.25">
      <c r="A1174">
        <v>86322</v>
      </c>
      <c r="B1174" t="s">
        <v>2100</v>
      </c>
      <c r="C1174" t="s">
        <v>2023</v>
      </c>
      <c r="D1174" s="2">
        <v>14.59</v>
      </c>
    </row>
    <row r="1175" spans="1:4" x14ac:dyDescent="0.25">
      <c r="A1175">
        <v>86322</v>
      </c>
      <c r="B1175" t="s">
        <v>2100</v>
      </c>
      <c r="C1175" t="s">
        <v>2023</v>
      </c>
      <c r="D1175" s="2">
        <v>14.44</v>
      </c>
    </row>
    <row r="1176" spans="1:4" x14ac:dyDescent="0.25">
      <c r="A1176">
        <v>86337</v>
      </c>
      <c r="B1176" t="s">
        <v>2101</v>
      </c>
      <c r="C1176" t="s">
        <v>2023</v>
      </c>
      <c r="D1176" s="2">
        <v>23.07</v>
      </c>
    </row>
    <row r="1177" spans="1:4" x14ac:dyDescent="0.25">
      <c r="A1177">
        <v>86337</v>
      </c>
      <c r="B1177" t="s">
        <v>2101</v>
      </c>
      <c r="C1177" t="s">
        <v>2023</v>
      </c>
      <c r="D1177" s="2">
        <v>22.86</v>
      </c>
    </row>
    <row r="1178" spans="1:4" x14ac:dyDescent="0.25">
      <c r="A1178">
        <v>53556</v>
      </c>
      <c r="B1178" t="s">
        <v>2102</v>
      </c>
      <c r="C1178" t="s">
        <v>2023</v>
      </c>
      <c r="D1178" s="2">
        <v>13.34</v>
      </c>
    </row>
    <row r="1179" spans="1:4" x14ac:dyDescent="0.25">
      <c r="A1179">
        <v>53556</v>
      </c>
      <c r="B1179" t="s">
        <v>2102</v>
      </c>
      <c r="C1179" t="s">
        <v>2023</v>
      </c>
      <c r="D1179" s="2">
        <v>13.22</v>
      </c>
    </row>
    <row r="1180" spans="1:4" x14ac:dyDescent="0.25">
      <c r="A1180">
        <v>53522</v>
      </c>
      <c r="B1180" t="s">
        <v>2103</v>
      </c>
      <c r="C1180" t="s">
        <v>2023</v>
      </c>
      <c r="D1180" s="2">
        <v>23.73</v>
      </c>
    </row>
    <row r="1181" spans="1:4" x14ac:dyDescent="0.25">
      <c r="A1181">
        <v>53522</v>
      </c>
      <c r="B1181" t="s">
        <v>2103</v>
      </c>
      <c r="C1181" t="s">
        <v>2023</v>
      </c>
      <c r="D1181" s="2">
        <v>23.51</v>
      </c>
    </row>
    <row r="1182" spans="1:4" x14ac:dyDescent="0.25">
      <c r="A1182">
        <v>53302</v>
      </c>
      <c r="B1182" t="s">
        <v>2104</v>
      </c>
      <c r="C1182" t="s">
        <v>2023</v>
      </c>
      <c r="D1182" s="2">
        <v>47.12</v>
      </c>
    </row>
    <row r="1183" spans="1:4" x14ac:dyDescent="0.25">
      <c r="A1183">
        <v>54146</v>
      </c>
      <c r="B1183" t="s">
        <v>2105</v>
      </c>
      <c r="C1183" t="s">
        <v>2023</v>
      </c>
      <c r="D1183" s="2">
        <v>13.77</v>
      </c>
    </row>
    <row r="1184" spans="1:4" x14ac:dyDescent="0.25">
      <c r="A1184">
        <v>54146</v>
      </c>
      <c r="B1184" t="s">
        <v>2105</v>
      </c>
      <c r="C1184" t="s">
        <v>2023</v>
      </c>
      <c r="D1184" s="2">
        <v>13.64</v>
      </c>
    </row>
    <row r="1185" spans="1:4" x14ac:dyDescent="0.25">
      <c r="A1185">
        <v>53910</v>
      </c>
      <c r="B1185" t="s">
        <v>2106</v>
      </c>
      <c r="C1185" t="s">
        <v>2023</v>
      </c>
      <c r="D1185" s="2">
        <v>23.41</v>
      </c>
    </row>
    <row r="1186" spans="1:4" x14ac:dyDescent="0.25">
      <c r="A1186">
        <v>53910</v>
      </c>
      <c r="B1186" t="s">
        <v>2106</v>
      </c>
      <c r="C1186" t="s">
        <v>2023</v>
      </c>
      <c r="D1186" s="2">
        <v>23.18</v>
      </c>
    </row>
    <row r="1187" spans="1:4" x14ac:dyDescent="0.25">
      <c r="A1187">
        <v>53981</v>
      </c>
      <c r="B1187" t="s">
        <v>2107</v>
      </c>
      <c r="C1187" t="s">
        <v>2023</v>
      </c>
      <c r="D1187" s="2">
        <v>5.1100000000000003</v>
      </c>
    </row>
    <row r="1188" spans="1:4" x14ac:dyDescent="0.25">
      <c r="A1188">
        <v>53981</v>
      </c>
      <c r="B1188" t="s">
        <v>2107</v>
      </c>
      <c r="C1188" t="s">
        <v>2023</v>
      </c>
      <c r="D1188" s="2">
        <v>5.0599999999999996</v>
      </c>
    </row>
    <row r="1189" spans="1:4" x14ac:dyDescent="0.25">
      <c r="A1189">
        <v>53867</v>
      </c>
      <c r="B1189" t="s">
        <v>2108</v>
      </c>
      <c r="C1189" t="s">
        <v>2023</v>
      </c>
      <c r="D1189" s="2">
        <v>48.08</v>
      </c>
    </row>
    <row r="1190" spans="1:4" x14ac:dyDescent="0.25">
      <c r="A1190">
        <v>83414</v>
      </c>
      <c r="B1190" t="s">
        <v>2109</v>
      </c>
      <c r="C1190" t="s">
        <v>2023</v>
      </c>
      <c r="D1190" s="2">
        <v>24.16</v>
      </c>
    </row>
    <row r="1191" spans="1:4" x14ac:dyDescent="0.25">
      <c r="A1191">
        <v>83414</v>
      </c>
      <c r="B1191" t="s">
        <v>2109</v>
      </c>
      <c r="C1191" t="s">
        <v>2023</v>
      </c>
      <c r="D1191" s="2">
        <v>23.93</v>
      </c>
    </row>
    <row r="1192" spans="1:4" x14ac:dyDescent="0.25">
      <c r="A1192">
        <v>83342</v>
      </c>
      <c r="B1192" t="s">
        <v>2110</v>
      </c>
      <c r="C1192" t="s">
        <v>2023</v>
      </c>
      <c r="D1192" s="2">
        <v>14.7</v>
      </c>
    </row>
    <row r="1193" spans="1:4" x14ac:dyDescent="0.25">
      <c r="A1193">
        <v>83342</v>
      </c>
      <c r="B1193" t="s">
        <v>2110</v>
      </c>
      <c r="C1193" t="s">
        <v>2023</v>
      </c>
      <c r="D1193" s="2">
        <v>14.56</v>
      </c>
    </row>
    <row r="1194" spans="1:4" x14ac:dyDescent="0.25">
      <c r="A1194">
        <v>83304</v>
      </c>
      <c r="B1194" t="s">
        <v>2111</v>
      </c>
      <c r="C1194" t="s">
        <v>2023</v>
      </c>
      <c r="D1194" s="2">
        <v>23.31</v>
      </c>
    </row>
    <row r="1195" spans="1:4" x14ac:dyDescent="0.25">
      <c r="A1195">
        <v>83304</v>
      </c>
      <c r="B1195" t="s">
        <v>2111</v>
      </c>
      <c r="C1195" t="s">
        <v>2023</v>
      </c>
      <c r="D1195" s="2">
        <v>23.09</v>
      </c>
    </row>
    <row r="1196" spans="1:4" x14ac:dyDescent="0.25">
      <c r="A1196">
        <v>83319</v>
      </c>
      <c r="B1196" t="s">
        <v>2112</v>
      </c>
      <c r="C1196" t="s">
        <v>2023</v>
      </c>
      <c r="D1196" s="2">
        <v>49.85</v>
      </c>
    </row>
    <row r="1197" spans="1:4" x14ac:dyDescent="0.25">
      <c r="A1197">
        <v>83251</v>
      </c>
      <c r="B1197" t="s">
        <v>2113</v>
      </c>
      <c r="C1197" t="s">
        <v>2023</v>
      </c>
      <c r="D1197" s="2">
        <v>13.67</v>
      </c>
    </row>
    <row r="1198" spans="1:4" x14ac:dyDescent="0.25">
      <c r="A1198">
        <v>83251</v>
      </c>
      <c r="B1198" t="s">
        <v>2113</v>
      </c>
      <c r="C1198" t="s">
        <v>2023</v>
      </c>
      <c r="D1198" s="2">
        <v>13.54</v>
      </c>
    </row>
    <row r="1199" spans="1:4" x14ac:dyDescent="0.25">
      <c r="A1199">
        <v>83232</v>
      </c>
      <c r="B1199" t="s">
        <v>2114</v>
      </c>
      <c r="C1199" t="s">
        <v>2023</v>
      </c>
      <c r="D1199" s="2">
        <v>14.56</v>
      </c>
    </row>
    <row r="1200" spans="1:4" x14ac:dyDescent="0.25">
      <c r="A1200">
        <v>83232</v>
      </c>
      <c r="B1200" t="s">
        <v>2114</v>
      </c>
      <c r="C1200" t="s">
        <v>2023</v>
      </c>
      <c r="D1200" s="2">
        <v>14.41</v>
      </c>
    </row>
    <row r="1201" spans="1:4" x14ac:dyDescent="0.25">
      <c r="A1201">
        <v>83247</v>
      </c>
      <c r="B1201" t="s">
        <v>2115</v>
      </c>
      <c r="C1201" t="s">
        <v>2023</v>
      </c>
      <c r="D1201" s="2">
        <v>24.76</v>
      </c>
    </row>
    <row r="1202" spans="1:4" x14ac:dyDescent="0.25">
      <c r="A1202">
        <v>83247</v>
      </c>
      <c r="B1202" t="s">
        <v>2115</v>
      </c>
      <c r="C1202" t="s">
        <v>2023</v>
      </c>
      <c r="D1202" s="2">
        <v>24.53</v>
      </c>
    </row>
    <row r="1203" spans="1:4" x14ac:dyDescent="0.25">
      <c r="A1203">
        <v>83228</v>
      </c>
      <c r="B1203" t="s">
        <v>2116</v>
      </c>
      <c r="C1203" t="s">
        <v>2023</v>
      </c>
      <c r="D1203" s="2">
        <v>14.81</v>
      </c>
    </row>
    <row r="1204" spans="1:4" x14ac:dyDescent="0.25">
      <c r="A1204">
        <v>83228</v>
      </c>
      <c r="B1204" t="s">
        <v>2116</v>
      </c>
      <c r="C1204" t="s">
        <v>2023</v>
      </c>
      <c r="D1204" s="2">
        <v>14.66</v>
      </c>
    </row>
    <row r="1205" spans="1:4" x14ac:dyDescent="0.25">
      <c r="A1205">
        <v>83209</v>
      </c>
      <c r="B1205" t="s">
        <v>2117</v>
      </c>
      <c r="C1205" t="s">
        <v>2023</v>
      </c>
      <c r="D1205" s="2">
        <v>24.66</v>
      </c>
    </row>
    <row r="1206" spans="1:4" x14ac:dyDescent="0.25">
      <c r="A1206">
        <v>83209</v>
      </c>
      <c r="B1206" t="s">
        <v>2117</v>
      </c>
      <c r="C1206" t="s">
        <v>2023</v>
      </c>
      <c r="D1206" s="2">
        <v>24.42</v>
      </c>
    </row>
    <row r="1207" spans="1:4" x14ac:dyDescent="0.25">
      <c r="A1207">
        <v>83194</v>
      </c>
      <c r="B1207" t="s">
        <v>2118</v>
      </c>
      <c r="C1207" t="s">
        <v>2023</v>
      </c>
      <c r="D1207" s="2">
        <v>49.26</v>
      </c>
    </row>
    <row r="1208" spans="1:4" x14ac:dyDescent="0.25">
      <c r="A1208">
        <v>83175</v>
      </c>
      <c r="B1208" t="s">
        <v>2119</v>
      </c>
      <c r="C1208" t="s">
        <v>2023</v>
      </c>
      <c r="D1208" s="2">
        <v>14.81</v>
      </c>
    </row>
    <row r="1209" spans="1:4" x14ac:dyDescent="0.25">
      <c r="A1209">
        <v>83175</v>
      </c>
      <c r="B1209" t="s">
        <v>2119</v>
      </c>
      <c r="C1209" t="s">
        <v>2023</v>
      </c>
      <c r="D1209" s="2">
        <v>14.66</v>
      </c>
    </row>
    <row r="1210" spans="1:4" x14ac:dyDescent="0.25">
      <c r="A1210">
        <v>83167</v>
      </c>
      <c r="B1210" t="s">
        <v>2120</v>
      </c>
      <c r="C1210" t="s">
        <v>2023</v>
      </c>
      <c r="D1210" s="2">
        <v>24.66</v>
      </c>
    </row>
    <row r="1211" spans="1:4" x14ac:dyDescent="0.25">
      <c r="A1211">
        <v>83167</v>
      </c>
      <c r="B1211" t="s">
        <v>2120</v>
      </c>
      <c r="C1211" t="s">
        <v>2023</v>
      </c>
      <c r="D1211" s="2">
        <v>24.42</v>
      </c>
    </row>
    <row r="1212" spans="1:4" x14ac:dyDescent="0.25">
      <c r="A1212">
        <v>83156</v>
      </c>
      <c r="B1212" t="s">
        <v>2121</v>
      </c>
      <c r="C1212" t="s">
        <v>2023</v>
      </c>
      <c r="D1212" s="2">
        <v>49.73</v>
      </c>
    </row>
    <row r="1213" spans="1:4" x14ac:dyDescent="0.25">
      <c r="A1213">
        <v>46449</v>
      </c>
      <c r="B1213" t="s">
        <v>2122</v>
      </c>
      <c r="C1213" t="s">
        <v>1069</v>
      </c>
      <c r="D1213" s="2">
        <v>11.93</v>
      </c>
    </row>
    <row r="1214" spans="1:4" x14ac:dyDescent="0.25">
      <c r="A1214">
        <v>12523</v>
      </c>
      <c r="B1214" t="s">
        <v>2123</v>
      </c>
      <c r="C1214" t="s">
        <v>1069</v>
      </c>
      <c r="D1214" s="2">
        <v>29.81</v>
      </c>
    </row>
    <row r="1215" spans="1:4" x14ac:dyDescent="0.25">
      <c r="A1215">
        <v>70948</v>
      </c>
      <c r="B1215" t="s">
        <v>2124</v>
      </c>
      <c r="C1215" t="s">
        <v>1069</v>
      </c>
      <c r="D1215" s="2">
        <v>46.41</v>
      </c>
    </row>
    <row r="1216" spans="1:4" x14ac:dyDescent="0.25">
      <c r="A1216">
        <v>12524</v>
      </c>
      <c r="B1216" t="s">
        <v>2125</v>
      </c>
      <c r="C1216" t="s">
        <v>1069</v>
      </c>
      <c r="D1216" s="2">
        <v>49.44</v>
      </c>
    </row>
    <row r="1217" spans="1:4" x14ac:dyDescent="0.25">
      <c r="A1217">
        <v>46453</v>
      </c>
      <c r="B1217" t="s">
        <v>2126</v>
      </c>
      <c r="C1217" t="s">
        <v>1069</v>
      </c>
      <c r="D1217" s="2">
        <v>37.36</v>
      </c>
    </row>
    <row r="1218" spans="1:4" x14ac:dyDescent="0.25">
      <c r="A1218">
        <v>46401</v>
      </c>
      <c r="B1218" t="s">
        <v>2127</v>
      </c>
      <c r="C1218" t="s">
        <v>1069</v>
      </c>
      <c r="D1218" s="2">
        <v>12.5</v>
      </c>
    </row>
    <row r="1219" spans="1:4" x14ac:dyDescent="0.25">
      <c r="A1219">
        <v>46415</v>
      </c>
      <c r="B1219" t="s">
        <v>2128</v>
      </c>
      <c r="C1219" t="s">
        <v>1069</v>
      </c>
      <c r="D1219" s="2">
        <v>32.619999999999997</v>
      </c>
    </row>
    <row r="1220" spans="1:4" x14ac:dyDescent="0.25">
      <c r="A1220">
        <v>46498</v>
      </c>
      <c r="B1220" t="s">
        <v>2129</v>
      </c>
      <c r="C1220" t="s">
        <v>1069</v>
      </c>
      <c r="D1220" s="2">
        <v>12.5</v>
      </c>
    </row>
    <row r="1221" spans="1:4" x14ac:dyDescent="0.25">
      <c r="A1221">
        <v>46468</v>
      </c>
      <c r="B1221" t="s">
        <v>2130</v>
      </c>
      <c r="C1221" t="s">
        <v>1069</v>
      </c>
      <c r="D1221" s="2">
        <v>12.5</v>
      </c>
    </row>
    <row r="1222" spans="1:4" x14ac:dyDescent="0.25">
      <c r="A1222">
        <v>46487</v>
      </c>
      <c r="B1222" t="s">
        <v>2131</v>
      </c>
      <c r="C1222" t="s">
        <v>1069</v>
      </c>
      <c r="D1222" s="2">
        <v>32.630000000000003</v>
      </c>
    </row>
    <row r="1223" spans="1:4" x14ac:dyDescent="0.25">
      <c r="A1223">
        <v>46506</v>
      </c>
      <c r="B1223" t="s">
        <v>2132</v>
      </c>
      <c r="C1223" t="s">
        <v>1069</v>
      </c>
      <c r="D1223" s="2">
        <v>37.35</v>
      </c>
    </row>
    <row r="1224" spans="1:4" x14ac:dyDescent="0.25">
      <c r="A1224">
        <v>33054</v>
      </c>
      <c r="B1224" t="s">
        <v>2133</v>
      </c>
      <c r="C1224" t="s">
        <v>1069</v>
      </c>
      <c r="D1224" s="2">
        <v>43.93</v>
      </c>
    </row>
    <row r="1225" spans="1:4" x14ac:dyDescent="0.25">
      <c r="A1225">
        <v>33027</v>
      </c>
      <c r="B1225" t="s">
        <v>2134</v>
      </c>
      <c r="C1225" t="s">
        <v>1069</v>
      </c>
      <c r="D1225" s="2">
        <v>12.5</v>
      </c>
    </row>
    <row r="1226" spans="1:4" x14ac:dyDescent="0.25">
      <c r="A1226">
        <v>33040</v>
      </c>
      <c r="B1226" t="s">
        <v>2135</v>
      </c>
      <c r="C1226" t="s">
        <v>1069</v>
      </c>
      <c r="D1226" s="2">
        <v>37.35</v>
      </c>
    </row>
    <row r="1227" spans="1:4" x14ac:dyDescent="0.25">
      <c r="A1227">
        <v>33001</v>
      </c>
      <c r="B1227" t="s">
        <v>2136</v>
      </c>
      <c r="C1227" t="s">
        <v>1069</v>
      </c>
      <c r="D1227" s="2">
        <v>10.46</v>
      </c>
    </row>
    <row r="1228" spans="1:4" x14ac:dyDescent="0.25">
      <c r="A1228">
        <v>33016</v>
      </c>
      <c r="B1228" t="s">
        <v>2137</v>
      </c>
      <c r="C1228" t="s">
        <v>1069</v>
      </c>
      <c r="D1228" s="2">
        <v>31.13</v>
      </c>
    </row>
    <row r="1229" spans="1:4" x14ac:dyDescent="0.25">
      <c r="A1229">
        <v>12526</v>
      </c>
      <c r="B1229" t="s">
        <v>2138</v>
      </c>
      <c r="C1229" t="s">
        <v>1069</v>
      </c>
      <c r="D1229" s="2">
        <v>8.7799999999999994</v>
      </c>
    </row>
    <row r="1230" spans="1:4" x14ac:dyDescent="0.25">
      <c r="A1230">
        <v>12522</v>
      </c>
      <c r="B1230" t="s">
        <v>2139</v>
      </c>
      <c r="C1230" t="s">
        <v>1069</v>
      </c>
      <c r="D1230" s="2">
        <v>8.7799999999999994</v>
      </c>
    </row>
    <row r="1231" spans="1:4" x14ac:dyDescent="0.25">
      <c r="A1231">
        <v>12525</v>
      </c>
      <c r="B1231" t="s">
        <v>2140</v>
      </c>
      <c r="C1231" t="s">
        <v>1069</v>
      </c>
      <c r="D1231" s="2">
        <v>57.23</v>
      </c>
    </row>
    <row r="1232" spans="1:4" x14ac:dyDescent="0.25">
      <c r="A1232">
        <v>12521</v>
      </c>
      <c r="B1232" t="s">
        <v>2141</v>
      </c>
      <c r="C1232" t="s">
        <v>1069</v>
      </c>
      <c r="D1232" s="2">
        <v>8.7799999999999994</v>
      </c>
    </row>
    <row r="1233" spans="1:4" x14ac:dyDescent="0.25">
      <c r="A1233">
        <v>46343</v>
      </c>
      <c r="B1233" t="s">
        <v>2142</v>
      </c>
      <c r="C1233" t="s">
        <v>1069</v>
      </c>
      <c r="D1233" s="2">
        <v>22.27</v>
      </c>
    </row>
    <row r="1234" spans="1:4" x14ac:dyDescent="0.25">
      <c r="A1234">
        <v>46339</v>
      </c>
      <c r="B1234" t="s">
        <v>2143</v>
      </c>
      <c r="C1234" t="s">
        <v>1069</v>
      </c>
      <c r="D1234" s="2">
        <v>13.27</v>
      </c>
    </row>
    <row r="1235" spans="1:4" x14ac:dyDescent="0.25">
      <c r="A1235">
        <v>12438</v>
      </c>
      <c r="B1235" t="s">
        <v>2144</v>
      </c>
      <c r="C1235" t="s">
        <v>1069</v>
      </c>
      <c r="D1235" s="2">
        <v>18.57</v>
      </c>
    </row>
    <row r="1236" spans="1:4" x14ac:dyDescent="0.25">
      <c r="A1236">
        <v>46358</v>
      </c>
      <c r="B1236" t="s">
        <v>2145</v>
      </c>
      <c r="C1236" t="s">
        <v>1069</v>
      </c>
      <c r="D1236" s="2">
        <v>37.369999999999997</v>
      </c>
    </row>
    <row r="1237" spans="1:4" x14ac:dyDescent="0.25">
      <c r="A1237">
        <v>14068</v>
      </c>
      <c r="B1237" t="s">
        <v>2146</v>
      </c>
      <c r="C1237" t="s">
        <v>1069</v>
      </c>
      <c r="D1237" s="2">
        <v>13.26</v>
      </c>
    </row>
    <row r="1238" spans="1:4" x14ac:dyDescent="0.25">
      <c r="A1238">
        <v>12441</v>
      </c>
      <c r="B1238" t="s">
        <v>2147</v>
      </c>
      <c r="C1238" t="s">
        <v>1069</v>
      </c>
      <c r="D1238" s="2">
        <v>18.329999999999998</v>
      </c>
    </row>
    <row r="1239" spans="1:4" x14ac:dyDescent="0.25">
      <c r="A1239">
        <v>14038</v>
      </c>
      <c r="B1239" t="s">
        <v>2148</v>
      </c>
      <c r="C1239" t="s">
        <v>1069</v>
      </c>
      <c r="D1239" s="2">
        <v>25.67</v>
      </c>
    </row>
    <row r="1240" spans="1:4" x14ac:dyDescent="0.25">
      <c r="A1240">
        <v>14081</v>
      </c>
      <c r="B1240" t="s">
        <v>2149</v>
      </c>
      <c r="C1240" t="s">
        <v>1069</v>
      </c>
      <c r="D1240" s="2">
        <v>13.26</v>
      </c>
    </row>
    <row r="1241" spans="1:4" x14ac:dyDescent="0.25">
      <c r="A1241">
        <v>12442</v>
      </c>
      <c r="B1241" t="s">
        <v>2149</v>
      </c>
      <c r="C1241" t="s">
        <v>1069</v>
      </c>
      <c r="D1241" s="2">
        <v>13.26</v>
      </c>
    </row>
    <row r="1242" spans="1:4" x14ac:dyDescent="0.25">
      <c r="A1242">
        <v>11716</v>
      </c>
      <c r="B1242" t="s">
        <v>2150</v>
      </c>
      <c r="C1242" t="s">
        <v>1069</v>
      </c>
      <c r="D1242" s="2">
        <v>65.569999999999993</v>
      </c>
    </row>
    <row r="1243" spans="1:4" x14ac:dyDescent="0.25">
      <c r="A1243">
        <v>12439</v>
      </c>
      <c r="B1243" t="s">
        <v>2151</v>
      </c>
      <c r="C1243" t="s">
        <v>1069</v>
      </c>
      <c r="D1243" s="2">
        <v>18.850000000000001</v>
      </c>
    </row>
    <row r="1244" spans="1:4" x14ac:dyDescent="0.25">
      <c r="A1244">
        <v>66112</v>
      </c>
      <c r="B1244" t="s">
        <v>2152</v>
      </c>
      <c r="C1244" t="s">
        <v>1069</v>
      </c>
      <c r="D1244" s="2">
        <v>22.62</v>
      </c>
    </row>
    <row r="1245" spans="1:4" x14ac:dyDescent="0.25">
      <c r="A1245">
        <v>26167</v>
      </c>
      <c r="B1245" t="s">
        <v>2153</v>
      </c>
      <c r="C1245" t="s">
        <v>1069</v>
      </c>
      <c r="D1245" s="2">
        <v>45.93</v>
      </c>
    </row>
    <row r="1246" spans="1:4" x14ac:dyDescent="0.25">
      <c r="A1246">
        <v>38497</v>
      </c>
      <c r="B1246" t="s">
        <v>2154</v>
      </c>
      <c r="C1246" t="s">
        <v>1069</v>
      </c>
      <c r="D1246" s="2">
        <v>13.26</v>
      </c>
    </row>
    <row r="1247" spans="1:4" x14ac:dyDescent="0.25">
      <c r="A1247">
        <v>12443</v>
      </c>
      <c r="B1247" t="s">
        <v>2154</v>
      </c>
      <c r="C1247" t="s">
        <v>1069</v>
      </c>
      <c r="D1247" s="2">
        <v>13.26</v>
      </c>
    </row>
    <row r="1248" spans="1:4" x14ac:dyDescent="0.25">
      <c r="A1248">
        <v>12440</v>
      </c>
      <c r="B1248" t="s">
        <v>2155</v>
      </c>
      <c r="C1248" t="s">
        <v>1069</v>
      </c>
      <c r="D1248" s="2">
        <v>18.850000000000001</v>
      </c>
    </row>
    <row r="1249" spans="1:4" x14ac:dyDescent="0.25">
      <c r="A1249">
        <v>66165</v>
      </c>
      <c r="B1249" t="s">
        <v>2156</v>
      </c>
      <c r="C1249" t="s">
        <v>1069</v>
      </c>
      <c r="D1249" s="2">
        <v>22.62</v>
      </c>
    </row>
    <row r="1250" spans="1:4" x14ac:dyDescent="0.25">
      <c r="A1250">
        <v>74050</v>
      </c>
      <c r="B1250" t="s">
        <v>2157</v>
      </c>
      <c r="C1250" t="s">
        <v>1069</v>
      </c>
      <c r="D1250" s="2">
        <v>51.99</v>
      </c>
    </row>
    <row r="1251" spans="1:4" x14ac:dyDescent="0.25">
      <c r="A1251">
        <v>46318</v>
      </c>
      <c r="B1251" t="s">
        <v>2158</v>
      </c>
      <c r="C1251" t="s">
        <v>1069</v>
      </c>
      <c r="D1251" s="2">
        <v>22.28</v>
      </c>
    </row>
    <row r="1252" spans="1:4" x14ac:dyDescent="0.25">
      <c r="A1252">
        <v>46305</v>
      </c>
      <c r="B1252" t="s">
        <v>2159</v>
      </c>
      <c r="C1252" t="s">
        <v>1069</v>
      </c>
      <c r="D1252" s="2">
        <v>12.91</v>
      </c>
    </row>
    <row r="1253" spans="1:4" x14ac:dyDescent="0.25">
      <c r="A1253">
        <v>12435</v>
      </c>
      <c r="B1253" t="s">
        <v>2160</v>
      </c>
      <c r="C1253" t="s">
        <v>1069</v>
      </c>
      <c r="D1253" s="2">
        <v>18.57</v>
      </c>
    </row>
    <row r="1254" spans="1:4" x14ac:dyDescent="0.25">
      <c r="A1254">
        <v>46324</v>
      </c>
      <c r="B1254" t="s">
        <v>2161</v>
      </c>
      <c r="C1254" t="s">
        <v>1069</v>
      </c>
      <c r="D1254" s="2">
        <v>37.380000000000003</v>
      </c>
    </row>
    <row r="1255" spans="1:4" x14ac:dyDescent="0.25">
      <c r="A1255">
        <v>46286</v>
      </c>
      <c r="B1255" t="s">
        <v>2162</v>
      </c>
      <c r="C1255" t="s">
        <v>1069</v>
      </c>
      <c r="D1255" s="2">
        <v>13.27</v>
      </c>
    </row>
    <row r="1256" spans="1:4" x14ac:dyDescent="0.25">
      <c r="A1256">
        <v>46291</v>
      </c>
      <c r="B1256" t="s">
        <v>2163</v>
      </c>
      <c r="C1256" t="s">
        <v>1069</v>
      </c>
      <c r="D1256" s="2">
        <v>22.62</v>
      </c>
    </row>
    <row r="1257" spans="1:4" x14ac:dyDescent="0.25">
      <c r="A1257">
        <v>12388</v>
      </c>
      <c r="B1257" t="s">
        <v>2164</v>
      </c>
      <c r="C1257" t="s">
        <v>1069</v>
      </c>
      <c r="D1257" s="2">
        <v>18.84</v>
      </c>
    </row>
    <row r="1258" spans="1:4" x14ac:dyDescent="0.25">
      <c r="A1258">
        <v>12486</v>
      </c>
      <c r="B1258" t="s">
        <v>2165</v>
      </c>
      <c r="C1258" t="s">
        <v>1069</v>
      </c>
      <c r="D1258" s="2">
        <v>13.24</v>
      </c>
    </row>
    <row r="1259" spans="1:4" x14ac:dyDescent="0.25">
      <c r="A1259">
        <v>12487</v>
      </c>
      <c r="B1259" t="s">
        <v>2166</v>
      </c>
      <c r="C1259" t="s">
        <v>1069</v>
      </c>
      <c r="D1259" s="2">
        <v>39.92</v>
      </c>
    </row>
    <row r="1260" spans="1:4" x14ac:dyDescent="0.25">
      <c r="A1260">
        <v>12490</v>
      </c>
      <c r="B1260" t="s">
        <v>2167</v>
      </c>
      <c r="C1260" t="s">
        <v>1069</v>
      </c>
      <c r="D1260" s="2">
        <v>14.57</v>
      </c>
    </row>
    <row r="1261" spans="1:4" x14ac:dyDescent="0.25">
      <c r="A1261">
        <v>12485</v>
      </c>
      <c r="B1261" t="s">
        <v>2168</v>
      </c>
      <c r="C1261" t="s">
        <v>1069</v>
      </c>
      <c r="D1261" s="2">
        <v>37.94</v>
      </c>
    </row>
    <row r="1262" spans="1:4" x14ac:dyDescent="0.25">
      <c r="A1262">
        <v>12480</v>
      </c>
      <c r="B1262" t="s">
        <v>2169</v>
      </c>
      <c r="C1262" t="s">
        <v>1069</v>
      </c>
      <c r="D1262" s="2">
        <v>14.13</v>
      </c>
    </row>
    <row r="1263" spans="1:4" x14ac:dyDescent="0.25">
      <c r="A1263">
        <v>12481</v>
      </c>
      <c r="B1263" t="s">
        <v>2170</v>
      </c>
      <c r="C1263" t="s">
        <v>1069</v>
      </c>
      <c r="D1263" s="2">
        <v>20.309999999999999</v>
      </c>
    </row>
    <row r="1264" spans="1:4" x14ac:dyDescent="0.25">
      <c r="A1264">
        <v>12484</v>
      </c>
      <c r="B1264" t="s">
        <v>2171</v>
      </c>
      <c r="C1264" t="s">
        <v>1069</v>
      </c>
      <c r="D1264" s="2">
        <v>48.9</v>
      </c>
    </row>
    <row r="1265" spans="1:4" x14ac:dyDescent="0.25">
      <c r="A1265">
        <v>46388</v>
      </c>
      <c r="B1265" t="s">
        <v>2172</v>
      </c>
      <c r="C1265" t="s">
        <v>1069</v>
      </c>
      <c r="D1265" s="2">
        <v>37.35</v>
      </c>
    </row>
    <row r="1266" spans="1:4" x14ac:dyDescent="0.25">
      <c r="A1266">
        <v>74998</v>
      </c>
      <c r="B1266" t="s">
        <v>2173</v>
      </c>
      <c r="C1266" t="s">
        <v>1069</v>
      </c>
      <c r="D1266" s="2">
        <v>43.08</v>
      </c>
    </row>
    <row r="1267" spans="1:4" x14ac:dyDescent="0.25">
      <c r="A1267">
        <v>12225</v>
      </c>
      <c r="B1267" t="s">
        <v>2174</v>
      </c>
      <c r="C1267" t="s">
        <v>1069</v>
      </c>
      <c r="D1267" s="2">
        <v>48.36</v>
      </c>
    </row>
    <row r="1268" spans="1:4" x14ac:dyDescent="0.25">
      <c r="A1268">
        <v>46362</v>
      </c>
      <c r="B1268" t="s">
        <v>2175</v>
      </c>
      <c r="C1268" t="s">
        <v>1069</v>
      </c>
      <c r="D1268" s="2">
        <v>12.5</v>
      </c>
    </row>
    <row r="1269" spans="1:4" x14ac:dyDescent="0.25">
      <c r="A1269">
        <v>86926</v>
      </c>
      <c r="B1269" t="s">
        <v>2176</v>
      </c>
      <c r="C1269" t="s">
        <v>1069</v>
      </c>
      <c r="D1269" s="2">
        <v>12.5</v>
      </c>
    </row>
    <row r="1270" spans="1:4" x14ac:dyDescent="0.25">
      <c r="A1270">
        <v>86958</v>
      </c>
      <c r="B1270" t="s">
        <v>2177</v>
      </c>
      <c r="C1270" t="s">
        <v>1069</v>
      </c>
      <c r="D1270" s="2">
        <v>32.619999999999997</v>
      </c>
    </row>
    <row r="1271" spans="1:4" x14ac:dyDescent="0.25">
      <c r="A1271">
        <v>11424</v>
      </c>
      <c r="B1271" t="s">
        <v>2178</v>
      </c>
      <c r="C1271" t="s">
        <v>1067</v>
      </c>
      <c r="D1271" s="2">
        <v>15.14</v>
      </c>
    </row>
    <row r="1272" spans="1:4" x14ac:dyDescent="0.25">
      <c r="A1272">
        <v>11424</v>
      </c>
      <c r="B1272" t="s">
        <v>2178</v>
      </c>
      <c r="C1272" t="s">
        <v>1067</v>
      </c>
      <c r="D1272" s="2">
        <v>14.77</v>
      </c>
    </row>
    <row r="1273" spans="1:4" x14ac:dyDescent="0.25">
      <c r="A1273">
        <v>11423</v>
      </c>
      <c r="B1273" t="s">
        <v>2179</v>
      </c>
      <c r="C1273" t="s">
        <v>1067</v>
      </c>
      <c r="D1273" s="2">
        <v>27.14</v>
      </c>
    </row>
    <row r="1274" spans="1:4" x14ac:dyDescent="0.25">
      <c r="A1274">
        <v>11423</v>
      </c>
      <c r="B1274" t="s">
        <v>2179</v>
      </c>
      <c r="C1274" t="s">
        <v>1067</v>
      </c>
      <c r="D1274" s="2">
        <v>26.48</v>
      </c>
    </row>
    <row r="1275" spans="1:4" x14ac:dyDescent="0.25">
      <c r="A1275">
        <v>11422</v>
      </c>
      <c r="B1275" t="s">
        <v>2180</v>
      </c>
      <c r="C1275" t="s">
        <v>1067</v>
      </c>
      <c r="D1275" s="2">
        <v>52.15</v>
      </c>
    </row>
    <row r="1276" spans="1:4" x14ac:dyDescent="0.25">
      <c r="A1276">
        <v>11422</v>
      </c>
      <c r="B1276" t="s">
        <v>2180</v>
      </c>
      <c r="C1276" t="s">
        <v>1067</v>
      </c>
      <c r="D1276" s="2">
        <v>51.14</v>
      </c>
    </row>
    <row r="1277" spans="1:4" x14ac:dyDescent="0.25">
      <c r="A1277">
        <v>12678</v>
      </c>
      <c r="B1277" t="s">
        <v>2181</v>
      </c>
      <c r="C1277" t="s">
        <v>1067</v>
      </c>
      <c r="D1277" s="2">
        <v>16.55</v>
      </c>
    </row>
    <row r="1278" spans="1:4" x14ac:dyDescent="0.25">
      <c r="A1278">
        <v>12677</v>
      </c>
      <c r="B1278" t="s">
        <v>2182</v>
      </c>
      <c r="C1278" t="s">
        <v>1067</v>
      </c>
      <c r="D1278" s="2">
        <v>28.79</v>
      </c>
    </row>
    <row r="1279" spans="1:4" x14ac:dyDescent="0.25">
      <c r="A1279">
        <v>12652</v>
      </c>
      <c r="B1279" t="s">
        <v>2183</v>
      </c>
      <c r="C1279" t="s">
        <v>1067</v>
      </c>
      <c r="D1279" s="2">
        <v>56.39</v>
      </c>
    </row>
    <row r="1280" spans="1:4" x14ac:dyDescent="0.25">
      <c r="A1280">
        <v>12650</v>
      </c>
      <c r="B1280" t="s">
        <v>2184</v>
      </c>
      <c r="C1280" t="s">
        <v>1067</v>
      </c>
      <c r="D1280" s="2">
        <v>14.66</v>
      </c>
    </row>
    <row r="1281" spans="1:4" x14ac:dyDescent="0.25">
      <c r="A1281">
        <v>12650</v>
      </c>
      <c r="B1281" t="s">
        <v>2184</v>
      </c>
      <c r="C1281" t="s">
        <v>1067</v>
      </c>
      <c r="D1281" s="2">
        <v>14.37</v>
      </c>
    </row>
    <row r="1282" spans="1:4" x14ac:dyDescent="0.25">
      <c r="A1282">
        <v>12651</v>
      </c>
      <c r="B1282" t="s">
        <v>2185</v>
      </c>
      <c r="C1282" t="s">
        <v>1067</v>
      </c>
      <c r="D1282" s="2">
        <v>39.81</v>
      </c>
    </row>
    <row r="1283" spans="1:4" x14ac:dyDescent="0.25">
      <c r="A1283">
        <v>11896</v>
      </c>
      <c r="B1283" t="s">
        <v>2186</v>
      </c>
      <c r="C1283" t="s">
        <v>1067</v>
      </c>
      <c r="D1283" s="2">
        <v>10.62</v>
      </c>
    </row>
    <row r="1284" spans="1:4" x14ac:dyDescent="0.25">
      <c r="A1284">
        <v>11894</v>
      </c>
      <c r="B1284" t="s">
        <v>2187</v>
      </c>
      <c r="C1284" t="s">
        <v>1067</v>
      </c>
      <c r="D1284" s="2">
        <v>59.58</v>
      </c>
    </row>
    <row r="1285" spans="1:4" x14ac:dyDescent="0.25">
      <c r="A1285">
        <v>11895</v>
      </c>
      <c r="B1285" t="s">
        <v>2188</v>
      </c>
      <c r="C1285" t="s">
        <v>1067</v>
      </c>
      <c r="D1285" s="2">
        <v>36.049999999999997</v>
      </c>
    </row>
    <row r="1286" spans="1:4" x14ac:dyDescent="0.25">
      <c r="A1286">
        <v>11921</v>
      </c>
      <c r="B1286" t="s">
        <v>2189</v>
      </c>
      <c r="C1286" t="s">
        <v>1067</v>
      </c>
      <c r="D1286" s="2">
        <v>16.55</v>
      </c>
    </row>
    <row r="1287" spans="1:4" x14ac:dyDescent="0.25">
      <c r="A1287">
        <v>11920</v>
      </c>
      <c r="B1287" t="s">
        <v>2190</v>
      </c>
      <c r="C1287" t="s">
        <v>1067</v>
      </c>
      <c r="D1287" s="2">
        <v>28.79</v>
      </c>
    </row>
    <row r="1288" spans="1:4" x14ac:dyDescent="0.25">
      <c r="A1288">
        <v>12671</v>
      </c>
      <c r="B1288" t="s">
        <v>2191</v>
      </c>
      <c r="C1288" t="s">
        <v>1067</v>
      </c>
      <c r="D1288" s="2">
        <v>8.85</v>
      </c>
    </row>
    <row r="1289" spans="1:4" x14ac:dyDescent="0.25">
      <c r="A1289">
        <v>12671</v>
      </c>
      <c r="B1289" t="s">
        <v>2191</v>
      </c>
      <c r="C1289" t="s">
        <v>1067</v>
      </c>
      <c r="D1289" s="2">
        <v>8.7799999999999994</v>
      </c>
    </row>
    <row r="1290" spans="1:4" x14ac:dyDescent="0.25">
      <c r="A1290">
        <v>12664</v>
      </c>
      <c r="B1290" t="s">
        <v>2192</v>
      </c>
      <c r="C1290" t="s">
        <v>1067</v>
      </c>
      <c r="D1290" s="2">
        <v>57.28</v>
      </c>
    </row>
    <row r="1291" spans="1:4" x14ac:dyDescent="0.25">
      <c r="A1291">
        <v>12661</v>
      </c>
      <c r="B1291" t="s">
        <v>2193</v>
      </c>
      <c r="C1291" t="s">
        <v>1067</v>
      </c>
      <c r="D1291" s="2">
        <v>13.49</v>
      </c>
    </row>
    <row r="1292" spans="1:4" x14ac:dyDescent="0.25">
      <c r="A1292">
        <v>12661</v>
      </c>
      <c r="B1292" t="s">
        <v>2193</v>
      </c>
      <c r="C1292" t="s">
        <v>1067</v>
      </c>
      <c r="D1292" s="2">
        <v>13.17</v>
      </c>
    </row>
    <row r="1293" spans="1:4" x14ac:dyDescent="0.25">
      <c r="A1293">
        <v>12662</v>
      </c>
      <c r="B1293" t="s">
        <v>2194</v>
      </c>
      <c r="C1293" t="s">
        <v>1067</v>
      </c>
      <c r="D1293" s="2">
        <v>36.24</v>
      </c>
    </row>
    <row r="1294" spans="1:4" x14ac:dyDescent="0.25">
      <c r="A1294">
        <v>12257</v>
      </c>
      <c r="B1294" t="s">
        <v>2195</v>
      </c>
      <c r="C1294" t="s">
        <v>1067</v>
      </c>
      <c r="D1294" s="2">
        <v>16.55</v>
      </c>
    </row>
    <row r="1295" spans="1:4" x14ac:dyDescent="0.25">
      <c r="A1295">
        <v>12253</v>
      </c>
      <c r="B1295" t="s">
        <v>2196</v>
      </c>
      <c r="C1295" t="s">
        <v>1067</v>
      </c>
      <c r="D1295" s="2">
        <v>28.79</v>
      </c>
    </row>
    <row r="1296" spans="1:4" x14ac:dyDescent="0.25">
      <c r="A1296">
        <v>12262</v>
      </c>
      <c r="B1296" t="s">
        <v>2197</v>
      </c>
      <c r="C1296" t="s">
        <v>1067</v>
      </c>
      <c r="D1296" s="2">
        <v>62.26</v>
      </c>
    </row>
    <row r="1297" spans="1:4" x14ac:dyDescent="0.25">
      <c r="A1297">
        <v>12262</v>
      </c>
      <c r="B1297" t="s">
        <v>2197</v>
      </c>
      <c r="C1297" t="s">
        <v>1067</v>
      </c>
      <c r="D1297" s="2">
        <v>59.81</v>
      </c>
    </row>
    <row r="1298" spans="1:4" x14ac:dyDescent="0.25">
      <c r="A1298">
        <v>12264</v>
      </c>
      <c r="B1298" t="s">
        <v>2198</v>
      </c>
      <c r="C1298" t="s">
        <v>1067</v>
      </c>
      <c r="D1298" s="2">
        <v>15.58</v>
      </c>
    </row>
    <row r="1299" spans="1:4" x14ac:dyDescent="0.25">
      <c r="A1299">
        <v>12264</v>
      </c>
      <c r="B1299" t="s">
        <v>2198</v>
      </c>
      <c r="C1299" t="s">
        <v>1067</v>
      </c>
      <c r="D1299" s="2">
        <v>15.26</v>
      </c>
    </row>
    <row r="1300" spans="1:4" x14ac:dyDescent="0.25">
      <c r="A1300">
        <v>12263</v>
      </c>
      <c r="B1300" t="s">
        <v>2199</v>
      </c>
      <c r="C1300" t="s">
        <v>1067</v>
      </c>
      <c r="D1300" s="2">
        <v>41.11</v>
      </c>
    </row>
    <row r="1301" spans="1:4" x14ac:dyDescent="0.25">
      <c r="A1301">
        <v>12259</v>
      </c>
      <c r="B1301" t="s">
        <v>2200</v>
      </c>
      <c r="C1301" t="s">
        <v>1067</v>
      </c>
      <c r="D1301" s="2">
        <v>16.55</v>
      </c>
    </row>
    <row r="1302" spans="1:4" x14ac:dyDescent="0.25">
      <c r="A1302">
        <v>12258</v>
      </c>
      <c r="B1302" t="s">
        <v>2201</v>
      </c>
      <c r="C1302" t="s">
        <v>1067</v>
      </c>
      <c r="D1302" s="2">
        <v>28.79</v>
      </c>
    </row>
    <row r="1303" spans="1:4" x14ac:dyDescent="0.25">
      <c r="A1303">
        <v>12276</v>
      </c>
      <c r="B1303" t="s">
        <v>2202</v>
      </c>
      <c r="C1303" t="s">
        <v>1067</v>
      </c>
      <c r="D1303" s="2">
        <v>12</v>
      </c>
    </row>
    <row r="1304" spans="1:4" x14ac:dyDescent="0.25">
      <c r="A1304">
        <v>12276</v>
      </c>
      <c r="B1304" t="s">
        <v>2202</v>
      </c>
      <c r="C1304" t="s">
        <v>1067</v>
      </c>
      <c r="D1304" s="2">
        <v>11.72</v>
      </c>
    </row>
    <row r="1305" spans="1:4" x14ac:dyDescent="0.25">
      <c r="A1305">
        <v>12275</v>
      </c>
      <c r="B1305" t="s">
        <v>2203</v>
      </c>
      <c r="C1305" t="s">
        <v>1067</v>
      </c>
      <c r="D1305" s="2">
        <v>57.16</v>
      </c>
    </row>
    <row r="1306" spans="1:4" x14ac:dyDescent="0.25">
      <c r="A1306">
        <v>12244</v>
      </c>
      <c r="B1306" t="s">
        <v>2204</v>
      </c>
      <c r="C1306" t="s">
        <v>1067</v>
      </c>
      <c r="D1306" s="2">
        <v>32.54</v>
      </c>
    </row>
    <row r="1307" spans="1:4" x14ac:dyDescent="0.25">
      <c r="A1307">
        <v>12266</v>
      </c>
      <c r="B1307" t="s">
        <v>2205</v>
      </c>
      <c r="C1307" t="s">
        <v>1067</v>
      </c>
      <c r="D1307" s="2">
        <v>40.69</v>
      </c>
    </row>
    <row r="1308" spans="1:4" x14ac:dyDescent="0.25">
      <c r="A1308">
        <v>12267</v>
      </c>
      <c r="B1308" t="s">
        <v>2206</v>
      </c>
      <c r="C1308" t="s">
        <v>1067</v>
      </c>
      <c r="D1308" s="2">
        <v>14.91</v>
      </c>
    </row>
    <row r="1309" spans="1:4" x14ac:dyDescent="0.25">
      <c r="A1309">
        <v>12267</v>
      </c>
      <c r="B1309" t="s">
        <v>2206</v>
      </c>
      <c r="C1309" t="s">
        <v>1067</v>
      </c>
      <c r="D1309" s="2">
        <v>14.64</v>
      </c>
    </row>
    <row r="1310" spans="1:4" x14ac:dyDescent="0.25">
      <c r="A1310">
        <v>12265</v>
      </c>
      <c r="B1310" t="s">
        <v>2207</v>
      </c>
      <c r="C1310" t="s">
        <v>1067</v>
      </c>
      <c r="D1310" s="2">
        <v>64.55</v>
      </c>
    </row>
    <row r="1311" spans="1:4" x14ac:dyDescent="0.25">
      <c r="A1311">
        <v>12265</v>
      </c>
      <c r="B1311" t="s">
        <v>2207</v>
      </c>
      <c r="C1311" t="s">
        <v>1067</v>
      </c>
      <c r="D1311" s="2">
        <v>63.12</v>
      </c>
    </row>
    <row r="1312" spans="1:4" x14ac:dyDescent="0.25">
      <c r="A1312">
        <v>12280</v>
      </c>
      <c r="B1312" t="s">
        <v>2208</v>
      </c>
      <c r="C1312" t="s">
        <v>1067</v>
      </c>
      <c r="D1312" s="2">
        <v>64.430000000000007</v>
      </c>
    </row>
    <row r="1313" spans="1:4" x14ac:dyDescent="0.25">
      <c r="A1313">
        <v>12280</v>
      </c>
      <c r="B1313" t="s">
        <v>2208</v>
      </c>
      <c r="C1313" t="s">
        <v>1067</v>
      </c>
      <c r="D1313" s="2">
        <v>62.99</v>
      </c>
    </row>
    <row r="1314" spans="1:4" x14ac:dyDescent="0.25">
      <c r="A1314">
        <v>12282</v>
      </c>
      <c r="B1314" t="s">
        <v>2209</v>
      </c>
      <c r="C1314" t="s">
        <v>1067</v>
      </c>
      <c r="D1314" s="2">
        <v>14.43</v>
      </c>
    </row>
    <row r="1315" spans="1:4" x14ac:dyDescent="0.25">
      <c r="A1315">
        <v>12282</v>
      </c>
      <c r="B1315" t="s">
        <v>2209</v>
      </c>
      <c r="C1315" t="s">
        <v>1067</v>
      </c>
      <c r="D1315" s="2">
        <v>13.98</v>
      </c>
    </row>
    <row r="1316" spans="1:4" x14ac:dyDescent="0.25">
      <c r="A1316">
        <v>12281</v>
      </c>
      <c r="B1316" t="s">
        <v>2210</v>
      </c>
      <c r="C1316" t="s">
        <v>1067</v>
      </c>
      <c r="D1316" s="2">
        <v>39.880000000000003</v>
      </c>
    </row>
    <row r="1317" spans="1:4" x14ac:dyDescent="0.25">
      <c r="A1317">
        <v>12279</v>
      </c>
      <c r="B1317" t="s">
        <v>2211</v>
      </c>
      <c r="C1317" t="s">
        <v>1067</v>
      </c>
      <c r="D1317" s="2">
        <v>11.9</v>
      </c>
    </row>
    <row r="1318" spans="1:4" x14ac:dyDescent="0.25">
      <c r="A1318">
        <v>12279</v>
      </c>
      <c r="B1318" t="s">
        <v>2211</v>
      </c>
      <c r="C1318" t="s">
        <v>1067</v>
      </c>
      <c r="D1318" s="2">
        <v>11.62</v>
      </c>
    </row>
    <row r="1319" spans="1:4" x14ac:dyDescent="0.25">
      <c r="A1319">
        <v>12277</v>
      </c>
      <c r="B1319" t="s">
        <v>2212</v>
      </c>
      <c r="C1319" t="s">
        <v>1067</v>
      </c>
      <c r="D1319" s="2">
        <v>62.41</v>
      </c>
    </row>
    <row r="1320" spans="1:4" x14ac:dyDescent="0.25">
      <c r="A1320">
        <v>12261</v>
      </c>
      <c r="B1320" t="s">
        <v>2213</v>
      </c>
      <c r="C1320" t="s">
        <v>1067</v>
      </c>
      <c r="D1320" s="2">
        <v>16.55</v>
      </c>
    </row>
    <row r="1321" spans="1:4" x14ac:dyDescent="0.25">
      <c r="A1321">
        <v>12260</v>
      </c>
      <c r="B1321" t="s">
        <v>2214</v>
      </c>
      <c r="C1321" t="s">
        <v>1067</v>
      </c>
      <c r="D1321" s="2">
        <v>28.79</v>
      </c>
    </row>
    <row r="1322" spans="1:4" x14ac:dyDescent="0.25">
      <c r="A1322">
        <v>12278</v>
      </c>
      <c r="B1322" t="s">
        <v>2215</v>
      </c>
      <c r="C1322" t="s">
        <v>1067</v>
      </c>
      <c r="D1322" s="2">
        <v>33</v>
      </c>
    </row>
    <row r="1323" spans="1:4" x14ac:dyDescent="0.25">
      <c r="A1323">
        <v>11410</v>
      </c>
      <c r="B1323" t="s">
        <v>2216</v>
      </c>
      <c r="C1323" t="s">
        <v>1067</v>
      </c>
      <c r="D1323" s="2">
        <v>16.55</v>
      </c>
    </row>
    <row r="1324" spans="1:4" x14ac:dyDescent="0.25">
      <c r="A1324">
        <v>11409</v>
      </c>
      <c r="B1324" t="s">
        <v>2217</v>
      </c>
      <c r="C1324" t="s">
        <v>1067</v>
      </c>
      <c r="D1324" s="2">
        <v>28.79</v>
      </c>
    </row>
    <row r="1325" spans="1:4" x14ac:dyDescent="0.25">
      <c r="A1325">
        <v>11419</v>
      </c>
      <c r="B1325" t="s">
        <v>2218</v>
      </c>
      <c r="C1325" t="s">
        <v>1067</v>
      </c>
      <c r="D1325" s="2">
        <v>64.849999999999994</v>
      </c>
    </row>
    <row r="1326" spans="1:4" x14ac:dyDescent="0.25">
      <c r="A1326">
        <v>11419</v>
      </c>
      <c r="B1326" t="s">
        <v>2218</v>
      </c>
      <c r="C1326" t="s">
        <v>1067</v>
      </c>
      <c r="D1326" s="2">
        <v>63.4</v>
      </c>
    </row>
    <row r="1327" spans="1:4" x14ac:dyDescent="0.25">
      <c r="A1327">
        <v>11421</v>
      </c>
      <c r="B1327" t="s">
        <v>2219</v>
      </c>
      <c r="C1327" t="s">
        <v>1067</v>
      </c>
      <c r="D1327" s="2">
        <v>15.68</v>
      </c>
    </row>
    <row r="1328" spans="1:4" x14ac:dyDescent="0.25">
      <c r="A1328">
        <v>11421</v>
      </c>
      <c r="B1328" t="s">
        <v>2219</v>
      </c>
      <c r="C1328" t="s">
        <v>1067</v>
      </c>
      <c r="D1328" s="2">
        <v>15.37</v>
      </c>
    </row>
    <row r="1329" spans="1:4" x14ac:dyDescent="0.25">
      <c r="A1329">
        <v>11420</v>
      </c>
      <c r="B1329" t="s">
        <v>2220</v>
      </c>
      <c r="C1329" t="s">
        <v>1067</v>
      </c>
      <c r="D1329" s="2">
        <v>39.35</v>
      </c>
    </row>
    <row r="1330" spans="1:4" x14ac:dyDescent="0.25">
      <c r="A1330">
        <v>11420</v>
      </c>
      <c r="B1330" t="s">
        <v>2220</v>
      </c>
      <c r="C1330" t="s">
        <v>1067</v>
      </c>
      <c r="D1330" s="2">
        <v>38.6</v>
      </c>
    </row>
    <row r="1331" spans="1:4" x14ac:dyDescent="0.25">
      <c r="A1331">
        <v>11414</v>
      </c>
      <c r="B1331" t="s">
        <v>2221</v>
      </c>
      <c r="C1331" t="s">
        <v>1067</v>
      </c>
      <c r="D1331" s="2">
        <v>12.22</v>
      </c>
    </row>
    <row r="1332" spans="1:4" x14ac:dyDescent="0.25">
      <c r="A1332">
        <v>11414</v>
      </c>
      <c r="B1332" t="s">
        <v>2221</v>
      </c>
      <c r="C1332" t="s">
        <v>1067</v>
      </c>
      <c r="D1332" s="2">
        <v>11.93</v>
      </c>
    </row>
    <row r="1333" spans="1:4" x14ac:dyDescent="0.25">
      <c r="A1333">
        <v>11412</v>
      </c>
      <c r="B1333" t="s">
        <v>2222</v>
      </c>
      <c r="C1333" t="s">
        <v>1067</v>
      </c>
      <c r="D1333" s="2">
        <v>64.849999999999994</v>
      </c>
    </row>
    <row r="1334" spans="1:4" x14ac:dyDescent="0.25">
      <c r="A1334">
        <v>11412</v>
      </c>
      <c r="B1334" t="s">
        <v>2222</v>
      </c>
      <c r="C1334" t="s">
        <v>1067</v>
      </c>
      <c r="D1334" s="2">
        <v>63.33</v>
      </c>
    </row>
    <row r="1335" spans="1:4" x14ac:dyDescent="0.25">
      <c r="A1335">
        <v>11413</v>
      </c>
      <c r="B1335" t="s">
        <v>2223</v>
      </c>
      <c r="C1335" t="s">
        <v>1067</v>
      </c>
      <c r="D1335" s="2">
        <v>41.13</v>
      </c>
    </row>
    <row r="1336" spans="1:4" x14ac:dyDescent="0.25">
      <c r="A1336">
        <v>11413</v>
      </c>
      <c r="B1336" t="s">
        <v>2223</v>
      </c>
      <c r="C1336" t="s">
        <v>1067</v>
      </c>
      <c r="D1336" s="2">
        <v>40.22</v>
      </c>
    </row>
    <row r="1337" spans="1:4" x14ac:dyDescent="0.25">
      <c r="A1337">
        <v>12655</v>
      </c>
      <c r="B1337" t="s">
        <v>2224</v>
      </c>
      <c r="C1337" t="s">
        <v>1067</v>
      </c>
      <c r="D1337" s="2">
        <v>59.85</v>
      </c>
    </row>
    <row r="1338" spans="1:4" x14ac:dyDescent="0.25">
      <c r="A1338">
        <v>12674</v>
      </c>
      <c r="B1338" t="s">
        <v>2225</v>
      </c>
      <c r="C1338" t="s">
        <v>1067</v>
      </c>
      <c r="D1338" s="2">
        <v>28.79</v>
      </c>
    </row>
    <row r="1339" spans="1:4" x14ac:dyDescent="0.25">
      <c r="A1339">
        <v>12653</v>
      </c>
      <c r="B1339" t="s">
        <v>2226</v>
      </c>
      <c r="C1339" t="s">
        <v>1067</v>
      </c>
      <c r="D1339" s="2">
        <v>14.49</v>
      </c>
    </row>
    <row r="1340" spans="1:4" x14ac:dyDescent="0.25">
      <c r="A1340">
        <v>12653</v>
      </c>
      <c r="B1340" t="s">
        <v>2226</v>
      </c>
      <c r="C1340" t="s">
        <v>1067</v>
      </c>
      <c r="D1340" s="2">
        <v>14.14</v>
      </c>
    </row>
    <row r="1341" spans="1:4" x14ac:dyDescent="0.25">
      <c r="A1341">
        <v>12654</v>
      </c>
      <c r="B1341" t="s">
        <v>2227</v>
      </c>
      <c r="C1341" t="s">
        <v>1067</v>
      </c>
      <c r="D1341" s="2">
        <v>37.89</v>
      </c>
    </row>
    <row r="1342" spans="1:4" x14ac:dyDescent="0.25">
      <c r="A1342">
        <v>12670</v>
      </c>
      <c r="B1342" t="s">
        <v>2228</v>
      </c>
      <c r="C1342" t="s">
        <v>1067</v>
      </c>
      <c r="D1342" s="2">
        <v>8.85</v>
      </c>
    </row>
    <row r="1343" spans="1:4" x14ac:dyDescent="0.25">
      <c r="A1343">
        <v>12670</v>
      </c>
      <c r="B1343" t="s">
        <v>2228</v>
      </c>
      <c r="C1343" t="s">
        <v>1067</v>
      </c>
      <c r="D1343" s="2">
        <v>8.7799999999999994</v>
      </c>
    </row>
    <row r="1344" spans="1:4" x14ac:dyDescent="0.25">
      <c r="A1344">
        <v>12686</v>
      </c>
      <c r="B1344" t="s">
        <v>2229</v>
      </c>
      <c r="C1344" t="s">
        <v>1067</v>
      </c>
      <c r="D1344" s="2">
        <v>16.55</v>
      </c>
    </row>
    <row r="1345" spans="1:4" x14ac:dyDescent="0.25">
      <c r="A1345">
        <v>12672</v>
      </c>
      <c r="B1345" t="s">
        <v>2230</v>
      </c>
      <c r="C1345" t="s">
        <v>1067</v>
      </c>
      <c r="D1345" s="2">
        <v>28.79</v>
      </c>
    </row>
    <row r="1346" spans="1:4" x14ac:dyDescent="0.25">
      <c r="A1346">
        <v>12645</v>
      </c>
      <c r="B1346" t="s">
        <v>2231</v>
      </c>
      <c r="C1346" t="s">
        <v>1067</v>
      </c>
      <c r="D1346" s="2">
        <v>57.61</v>
      </c>
    </row>
    <row r="1347" spans="1:4" x14ac:dyDescent="0.25">
      <c r="A1347">
        <v>12645</v>
      </c>
      <c r="B1347" t="s">
        <v>2231</v>
      </c>
      <c r="C1347" t="s">
        <v>1067</v>
      </c>
      <c r="D1347" s="2">
        <v>56.34</v>
      </c>
    </row>
    <row r="1348" spans="1:4" x14ac:dyDescent="0.25">
      <c r="A1348">
        <v>12643</v>
      </c>
      <c r="B1348" t="s">
        <v>2232</v>
      </c>
      <c r="C1348" t="s">
        <v>1067</v>
      </c>
      <c r="D1348" s="2">
        <v>14.58</v>
      </c>
    </row>
    <row r="1349" spans="1:4" x14ac:dyDescent="0.25">
      <c r="A1349">
        <v>12643</v>
      </c>
      <c r="B1349" t="s">
        <v>2232</v>
      </c>
      <c r="C1349" t="s">
        <v>1067</v>
      </c>
      <c r="D1349" s="2">
        <v>13.99</v>
      </c>
    </row>
    <row r="1350" spans="1:4" x14ac:dyDescent="0.25">
      <c r="A1350">
        <v>12644</v>
      </c>
      <c r="B1350" t="s">
        <v>2233</v>
      </c>
      <c r="C1350" t="s">
        <v>1067</v>
      </c>
      <c r="D1350" s="2">
        <v>38.92</v>
      </c>
    </row>
    <row r="1351" spans="1:4" x14ac:dyDescent="0.25">
      <c r="A1351">
        <v>12649</v>
      </c>
      <c r="B1351" t="s">
        <v>2234</v>
      </c>
      <c r="C1351" t="s">
        <v>1067</v>
      </c>
      <c r="D1351" s="2">
        <v>48.54</v>
      </c>
    </row>
    <row r="1352" spans="1:4" x14ac:dyDescent="0.25">
      <c r="A1352">
        <v>12648</v>
      </c>
      <c r="B1352" t="s">
        <v>2235</v>
      </c>
      <c r="C1352" t="s">
        <v>1067</v>
      </c>
      <c r="D1352" s="2">
        <v>14.58</v>
      </c>
    </row>
    <row r="1353" spans="1:4" x14ac:dyDescent="0.25">
      <c r="A1353">
        <v>12648</v>
      </c>
      <c r="B1353" t="s">
        <v>2235</v>
      </c>
      <c r="C1353" t="s">
        <v>1067</v>
      </c>
      <c r="D1353" s="2">
        <v>14.51</v>
      </c>
    </row>
    <row r="1354" spans="1:4" x14ac:dyDescent="0.25">
      <c r="A1354">
        <v>12647</v>
      </c>
      <c r="B1354" t="s">
        <v>2236</v>
      </c>
      <c r="C1354" t="s">
        <v>1067</v>
      </c>
      <c r="D1354" s="2">
        <v>48.54</v>
      </c>
    </row>
    <row r="1355" spans="1:4" x14ac:dyDescent="0.25">
      <c r="A1355">
        <v>12673</v>
      </c>
      <c r="B1355" t="s">
        <v>2237</v>
      </c>
      <c r="C1355" t="s">
        <v>1067</v>
      </c>
      <c r="D1355" s="2">
        <v>28.79</v>
      </c>
    </row>
    <row r="1356" spans="1:4" x14ac:dyDescent="0.25">
      <c r="A1356">
        <v>12646</v>
      </c>
      <c r="B1356" t="s">
        <v>2238</v>
      </c>
      <c r="C1356" t="s">
        <v>1067</v>
      </c>
      <c r="D1356" s="2">
        <v>14.58</v>
      </c>
    </row>
    <row r="1357" spans="1:4" x14ac:dyDescent="0.25">
      <c r="A1357">
        <v>12646</v>
      </c>
      <c r="B1357" t="s">
        <v>2238</v>
      </c>
      <c r="C1357" t="s">
        <v>1067</v>
      </c>
      <c r="D1357" s="2">
        <v>14.29</v>
      </c>
    </row>
    <row r="1358" spans="1:4" x14ac:dyDescent="0.25">
      <c r="A1358">
        <v>11906</v>
      </c>
      <c r="B1358" t="s">
        <v>2239</v>
      </c>
      <c r="C1358" t="s">
        <v>1067</v>
      </c>
      <c r="D1358" s="2">
        <v>11.82</v>
      </c>
    </row>
    <row r="1359" spans="1:4" x14ac:dyDescent="0.25">
      <c r="A1359">
        <v>11906</v>
      </c>
      <c r="B1359" t="s">
        <v>2239</v>
      </c>
      <c r="C1359" t="s">
        <v>1067</v>
      </c>
      <c r="D1359" s="2">
        <v>11.47</v>
      </c>
    </row>
    <row r="1360" spans="1:4" x14ac:dyDescent="0.25">
      <c r="A1360">
        <v>11902</v>
      </c>
      <c r="B1360" t="s">
        <v>2240</v>
      </c>
      <c r="C1360" t="s">
        <v>1067</v>
      </c>
      <c r="D1360" s="2">
        <v>54.89</v>
      </c>
    </row>
    <row r="1361" spans="1:4" x14ac:dyDescent="0.25">
      <c r="A1361">
        <v>11908</v>
      </c>
      <c r="B1361" t="s">
        <v>2241</v>
      </c>
      <c r="C1361" t="s">
        <v>1067</v>
      </c>
      <c r="D1361" s="2">
        <v>16.55</v>
      </c>
    </row>
    <row r="1362" spans="1:4" x14ac:dyDescent="0.25">
      <c r="A1362">
        <v>11907</v>
      </c>
      <c r="B1362" t="s">
        <v>2242</v>
      </c>
      <c r="C1362" t="s">
        <v>1067</v>
      </c>
      <c r="D1362" s="2">
        <v>28.79</v>
      </c>
    </row>
    <row r="1363" spans="1:4" x14ac:dyDescent="0.25">
      <c r="A1363">
        <v>11905</v>
      </c>
      <c r="B1363" t="s">
        <v>2243</v>
      </c>
      <c r="C1363" t="s">
        <v>1067</v>
      </c>
      <c r="D1363" s="2">
        <v>33.39</v>
      </c>
    </row>
    <row r="1364" spans="1:4" x14ac:dyDescent="0.25">
      <c r="A1364">
        <v>11405</v>
      </c>
      <c r="B1364" t="s">
        <v>2244</v>
      </c>
      <c r="C1364" t="s">
        <v>1067</v>
      </c>
      <c r="D1364" s="2">
        <v>31.31</v>
      </c>
    </row>
    <row r="1365" spans="1:4" x14ac:dyDescent="0.25">
      <c r="A1365">
        <v>11450</v>
      </c>
      <c r="B1365" t="s">
        <v>2245</v>
      </c>
      <c r="C1365" t="s">
        <v>1067</v>
      </c>
      <c r="D1365" s="2">
        <v>11.57</v>
      </c>
    </row>
    <row r="1366" spans="1:4" x14ac:dyDescent="0.25">
      <c r="A1366">
        <v>11450</v>
      </c>
      <c r="B1366" t="s">
        <v>2245</v>
      </c>
      <c r="C1366" t="s">
        <v>1067</v>
      </c>
      <c r="D1366" s="2">
        <v>11.3</v>
      </c>
    </row>
    <row r="1367" spans="1:4" x14ac:dyDescent="0.25">
      <c r="A1367">
        <v>11449</v>
      </c>
      <c r="B1367" t="s">
        <v>2246</v>
      </c>
      <c r="C1367" t="s">
        <v>1067</v>
      </c>
      <c r="D1367" s="2">
        <v>64.36</v>
      </c>
    </row>
    <row r="1368" spans="1:4" x14ac:dyDescent="0.25">
      <c r="A1368">
        <v>11451</v>
      </c>
      <c r="B1368" t="s">
        <v>2247</v>
      </c>
      <c r="C1368" t="s">
        <v>1067</v>
      </c>
      <c r="D1368" s="2">
        <v>39.1</v>
      </c>
    </row>
    <row r="1369" spans="1:4" x14ac:dyDescent="0.25">
      <c r="A1369">
        <v>11408</v>
      </c>
      <c r="B1369" t="s">
        <v>2248</v>
      </c>
      <c r="C1369" t="s">
        <v>1067</v>
      </c>
      <c r="D1369" s="2">
        <v>31.31</v>
      </c>
    </row>
    <row r="1370" spans="1:4" x14ac:dyDescent="0.25">
      <c r="A1370">
        <v>11442</v>
      </c>
      <c r="B1370" t="s">
        <v>2249</v>
      </c>
      <c r="C1370" t="s">
        <v>1067</v>
      </c>
      <c r="D1370" s="2">
        <v>54.04</v>
      </c>
    </row>
    <row r="1371" spans="1:4" x14ac:dyDescent="0.25">
      <c r="A1371">
        <v>11446</v>
      </c>
      <c r="B1371" t="s">
        <v>2250</v>
      </c>
      <c r="C1371" t="s">
        <v>1067</v>
      </c>
      <c r="D1371" s="2">
        <v>11.89</v>
      </c>
    </row>
    <row r="1372" spans="1:4" x14ac:dyDescent="0.25">
      <c r="A1372">
        <v>11446</v>
      </c>
      <c r="B1372" t="s">
        <v>2250</v>
      </c>
      <c r="C1372" t="s">
        <v>1067</v>
      </c>
      <c r="D1372" s="2">
        <v>11.32</v>
      </c>
    </row>
    <row r="1373" spans="1:4" x14ac:dyDescent="0.25">
      <c r="A1373">
        <v>11443</v>
      </c>
      <c r="B1373" t="s">
        <v>2251</v>
      </c>
      <c r="C1373" t="s">
        <v>1067</v>
      </c>
      <c r="D1373" s="2">
        <v>40.4</v>
      </c>
    </row>
    <row r="1374" spans="1:4" x14ac:dyDescent="0.25">
      <c r="A1374">
        <v>11416</v>
      </c>
      <c r="B1374" t="s">
        <v>2252</v>
      </c>
      <c r="C1374" t="s">
        <v>1067</v>
      </c>
      <c r="D1374" s="2">
        <v>9.44</v>
      </c>
    </row>
    <row r="1375" spans="1:4" x14ac:dyDescent="0.25">
      <c r="A1375">
        <v>11416</v>
      </c>
      <c r="B1375" t="s">
        <v>2252</v>
      </c>
      <c r="C1375" t="s">
        <v>1067</v>
      </c>
      <c r="D1375" s="2">
        <v>9.2799999999999994</v>
      </c>
    </row>
    <row r="1376" spans="1:4" x14ac:dyDescent="0.25">
      <c r="A1376">
        <v>11415</v>
      </c>
      <c r="B1376" t="s">
        <v>2253</v>
      </c>
      <c r="C1376" t="s">
        <v>1067</v>
      </c>
      <c r="D1376" s="2">
        <v>27.89</v>
      </c>
    </row>
    <row r="1377" spans="1:4" x14ac:dyDescent="0.25">
      <c r="A1377">
        <v>11415</v>
      </c>
      <c r="B1377" t="s">
        <v>2253</v>
      </c>
      <c r="C1377" t="s">
        <v>1067</v>
      </c>
      <c r="D1377" s="2">
        <v>27.29</v>
      </c>
    </row>
    <row r="1378" spans="1:4" x14ac:dyDescent="0.25">
      <c r="A1378">
        <v>12659</v>
      </c>
      <c r="B1378" t="s">
        <v>2254</v>
      </c>
      <c r="C1378" t="s">
        <v>1067</v>
      </c>
      <c r="D1378" s="2">
        <v>11.72</v>
      </c>
    </row>
    <row r="1379" spans="1:4" x14ac:dyDescent="0.25">
      <c r="A1379">
        <v>12659</v>
      </c>
      <c r="B1379" t="s">
        <v>2254</v>
      </c>
      <c r="C1379" t="s">
        <v>1067</v>
      </c>
      <c r="D1379" s="2">
        <v>11.47</v>
      </c>
    </row>
    <row r="1380" spans="1:4" x14ac:dyDescent="0.25">
      <c r="A1380">
        <v>12660</v>
      </c>
      <c r="B1380" t="s">
        <v>2255</v>
      </c>
      <c r="C1380" t="s">
        <v>1067</v>
      </c>
      <c r="D1380" s="2">
        <v>22.08</v>
      </c>
    </row>
    <row r="1381" spans="1:4" x14ac:dyDescent="0.25">
      <c r="A1381">
        <v>12660</v>
      </c>
      <c r="B1381" t="s">
        <v>2255</v>
      </c>
      <c r="C1381" t="s">
        <v>1067</v>
      </c>
      <c r="D1381" s="2">
        <v>21.61</v>
      </c>
    </row>
    <row r="1382" spans="1:4" x14ac:dyDescent="0.25">
      <c r="A1382">
        <v>12658</v>
      </c>
      <c r="B1382" t="s">
        <v>2256</v>
      </c>
      <c r="C1382" t="s">
        <v>1067</v>
      </c>
      <c r="D1382" s="2">
        <v>4.96</v>
      </c>
    </row>
    <row r="1383" spans="1:4" x14ac:dyDescent="0.25">
      <c r="A1383">
        <v>12666</v>
      </c>
      <c r="B1383" t="s">
        <v>2257</v>
      </c>
      <c r="C1383" t="s">
        <v>1067</v>
      </c>
      <c r="D1383" s="2">
        <v>11.72</v>
      </c>
    </row>
    <row r="1384" spans="1:4" x14ac:dyDescent="0.25">
      <c r="A1384">
        <v>12666</v>
      </c>
      <c r="B1384" t="s">
        <v>2257</v>
      </c>
      <c r="C1384" t="s">
        <v>1067</v>
      </c>
      <c r="D1384" s="2">
        <v>11.47</v>
      </c>
    </row>
    <row r="1385" spans="1:4" x14ac:dyDescent="0.25">
      <c r="A1385">
        <v>12669</v>
      </c>
      <c r="B1385" t="s">
        <v>2258</v>
      </c>
      <c r="C1385" t="s">
        <v>1067</v>
      </c>
      <c r="D1385" s="2">
        <v>22.08</v>
      </c>
    </row>
    <row r="1386" spans="1:4" x14ac:dyDescent="0.25">
      <c r="A1386">
        <v>12669</v>
      </c>
      <c r="B1386" t="s">
        <v>2258</v>
      </c>
      <c r="C1386" t="s">
        <v>1067</v>
      </c>
      <c r="D1386" s="2">
        <v>21.61</v>
      </c>
    </row>
    <row r="1387" spans="1:4" x14ac:dyDescent="0.25">
      <c r="A1387">
        <v>12665</v>
      </c>
      <c r="B1387" t="s">
        <v>2259</v>
      </c>
      <c r="C1387" t="s">
        <v>1067</v>
      </c>
      <c r="D1387" s="2">
        <v>4.74</v>
      </c>
    </row>
    <row r="1388" spans="1:4" x14ac:dyDescent="0.25">
      <c r="A1388">
        <v>11909</v>
      </c>
      <c r="B1388" t="s">
        <v>2260</v>
      </c>
      <c r="C1388" t="s">
        <v>1067</v>
      </c>
      <c r="D1388" s="2">
        <v>4.96</v>
      </c>
    </row>
    <row r="1389" spans="1:4" x14ac:dyDescent="0.25">
      <c r="A1389">
        <v>11901</v>
      </c>
      <c r="B1389" t="s">
        <v>2261</v>
      </c>
      <c r="C1389" t="s">
        <v>1067</v>
      </c>
      <c r="D1389" s="2">
        <v>11.72</v>
      </c>
    </row>
    <row r="1390" spans="1:4" x14ac:dyDescent="0.25">
      <c r="A1390">
        <v>11901</v>
      </c>
      <c r="B1390" t="s">
        <v>2261</v>
      </c>
      <c r="C1390" t="s">
        <v>1067</v>
      </c>
      <c r="D1390" s="2">
        <v>11.48</v>
      </c>
    </row>
    <row r="1391" spans="1:4" x14ac:dyDescent="0.25">
      <c r="A1391">
        <v>11900</v>
      </c>
      <c r="B1391" t="s">
        <v>2262</v>
      </c>
      <c r="C1391" t="s">
        <v>1067</v>
      </c>
      <c r="D1391" s="2">
        <v>18.920000000000002</v>
      </c>
    </row>
    <row r="1392" spans="1:4" x14ac:dyDescent="0.25">
      <c r="A1392">
        <v>11900</v>
      </c>
      <c r="B1392" t="s">
        <v>2262</v>
      </c>
      <c r="C1392" t="s">
        <v>1067</v>
      </c>
      <c r="D1392" s="2">
        <v>18.48</v>
      </c>
    </row>
    <row r="1393" spans="1:4" x14ac:dyDescent="0.25">
      <c r="A1393">
        <v>11897</v>
      </c>
      <c r="B1393" t="s">
        <v>2263</v>
      </c>
      <c r="C1393" t="s">
        <v>1067</v>
      </c>
      <c r="D1393" s="2">
        <v>43.74</v>
      </c>
    </row>
    <row r="1394" spans="1:4" x14ac:dyDescent="0.25">
      <c r="A1394">
        <v>11448</v>
      </c>
      <c r="B1394" t="s">
        <v>2264</v>
      </c>
      <c r="C1394" t="s">
        <v>1067</v>
      </c>
      <c r="D1394" s="2">
        <v>14.63</v>
      </c>
    </row>
    <row r="1395" spans="1:4" x14ac:dyDescent="0.25">
      <c r="A1395">
        <v>11448</v>
      </c>
      <c r="B1395" t="s">
        <v>2264</v>
      </c>
      <c r="C1395" t="s">
        <v>1067</v>
      </c>
      <c r="D1395" s="2">
        <v>14.25</v>
      </c>
    </row>
    <row r="1396" spans="1:4" x14ac:dyDescent="0.25">
      <c r="A1396">
        <v>11447</v>
      </c>
      <c r="B1396" t="s">
        <v>2265</v>
      </c>
      <c r="C1396" t="s">
        <v>1067</v>
      </c>
      <c r="D1396" s="2">
        <v>24.35</v>
      </c>
    </row>
    <row r="1397" spans="1:4" x14ac:dyDescent="0.25">
      <c r="A1397">
        <v>10932</v>
      </c>
      <c r="B1397" t="s">
        <v>2266</v>
      </c>
      <c r="C1397" t="s">
        <v>1067</v>
      </c>
      <c r="D1397" s="2">
        <v>55.8</v>
      </c>
    </row>
    <row r="1398" spans="1:4" x14ac:dyDescent="0.25">
      <c r="A1398">
        <v>10934</v>
      </c>
      <c r="B1398" t="s">
        <v>2267</v>
      </c>
      <c r="C1398" t="s">
        <v>1067</v>
      </c>
      <c r="D1398" s="2">
        <v>13.75</v>
      </c>
    </row>
    <row r="1399" spans="1:4" x14ac:dyDescent="0.25">
      <c r="A1399">
        <v>10934</v>
      </c>
      <c r="B1399" t="s">
        <v>2267</v>
      </c>
      <c r="C1399" t="s">
        <v>1067</v>
      </c>
      <c r="D1399" s="2">
        <v>13.21</v>
      </c>
    </row>
    <row r="1400" spans="1:4" x14ac:dyDescent="0.25">
      <c r="A1400">
        <v>10933</v>
      </c>
      <c r="B1400" t="s">
        <v>2268</v>
      </c>
      <c r="C1400" t="s">
        <v>1067</v>
      </c>
      <c r="D1400" s="2">
        <v>40.049999999999997</v>
      </c>
    </row>
    <row r="1401" spans="1:4" x14ac:dyDescent="0.25">
      <c r="A1401">
        <v>10923</v>
      </c>
      <c r="B1401" t="s">
        <v>2269</v>
      </c>
      <c r="C1401" t="s">
        <v>1067</v>
      </c>
      <c r="D1401" s="2">
        <v>16.55</v>
      </c>
    </row>
    <row r="1402" spans="1:4" x14ac:dyDescent="0.25">
      <c r="A1402">
        <v>10935</v>
      </c>
      <c r="B1402" t="s">
        <v>2270</v>
      </c>
      <c r="C1402" t="s">
        <v>1067</v>
      </c>
      <c r="D1402" s="2">
        <v>28.79</v>
      </c>
    </row>
    <row r="1403" spans="1:4" x14ac:dyDescent="0.25">
      <c r="A1403">
        <v>10939</v>
      </c>
      <c r="B1403" t="s">
        <v>2271</v>
      </c>
      <c r="C1403" t="s">
        <v>1067</v>
      </c>
      <c r="D1403" s="2">
        <v>9.83</v>
      </c>
    </row>
    <row r="1404" spans="1:4" x14ac:dyDescent="0.25">
      <c r="A1404">
        <v>10939</v>
      </c>
      <c r="B1404" t="s">
        <v>2271</v>
      </c>
      <c r="C1404" t="s">
        <v>1067</v>
      </c>
      <c r="D1404" s="2">
        <v>9.76</v>
      </c>
    </row>
    <row r="1405" spans="1:4" x14ac:dyDescent="0.25">
      <c r="A1405">
        <v>10931</v>
      </c>
      <c r="B1405" t="s">
        <v>2272</v>
      </c>
      <c r="C1405" t="s">
        <v>1067</v>
      </c>
      <c r="D1405" s="2">
        <v>10.91</v>
      </c>
    </row>
    <row r="1406" spans="1:4" x14ac:dyDescent="0.25">
      <c r="A1406">
        <v>10931</v>
      </c>
      <c r="B1406" t="s">
        <v>2272</v>
      </c>
      <c r="C1406" t="s">
        <v>1067</v>
      </c>
      <c r="D1406" s="2">
        <v>10.47</v>
      </c>
    </row>
    <row r="1407" spans="1:4" x14ac:dyDescent="0.25">
      <c r="A1407">
        <v>10929</v>
      </c>
      <c r="B1407" t="s">
        <v>2273</v>
      </c>
      <c r="C1407" t="s">
        <v>1067</v>
      </c>
      <c r="D1407" s="2">
        <v>53.87</v>
      </c>
    </row>
    <row r="1408" spans="1:4" x14ac:dyDescent="0.25">
      <c r="A1408">
        <v>10930</v>
      </c>
      <c r="B1408" t="s">
        <v>2274</v>
      </c>
      <c r="C1408" t="s">
        <v>1067</v>
      </c>
      <c r="D1408" s="2">
        <v>34.57</v>
      </c>
    </row>
    <row r="1409" spans="1:4" x14ac:dyDescent="0.25">
      <c r="A1409">
        <v>10940</v>
      </c>
      <c r="B1409" t="s">
        <v>2275</v>
      </c>
      <c r="C1409" t="s">
        <v>1067</v>
      </c>
      <c r="D1409" s="2">
        <v>9.83</v>
      </c>
    </row>
    <row r="1410" spans="1:4" x14ac:dyDescent="0.25">
      <c r="A1410">
        <v>10940</v>
      </c>
      <c r="B1410" t="s">
        <v>2275</v>
      </c>
      <c r="C1410" t="s">
        <v>1067</v>
      </c>
      <c r="D1410" s="2">
        <v>9.76</v>
      </c>
    </row>
    <row r="1411" spans="1:4" x14ac:dyDescent="0.25">
      <c r="A1411">
        <v>10941</v>
      </c>
      <c r="B1411" t="s">
        <v>2276</v>
      </c>
      <c r="C1411" t="s">
        <v>1067</v>
      </c>
      <c r="D1411" s="2">
        <v>10.37</v>
      </c>
    </row>
    <row r="1412" spans="1:4" x14ac:dyDescent="0.25">
      <c r="A1412">
        <v>10942</v>
      </c>
      <c r="B1412" t="s">
        <v>2277</v>
      </c>
      <c r="C1412" t="s">
        <v>1067</v>
      </c>
      <c r="D1412" s="2">
        <v>24.94</v>
      </c>
    </row>
    <row r="1413" spans="1:4" x14ac:dyDescent="0.25">
      <c r="A1413">
        <v>10936</v>
      </c>
      <c r="B1413" t="s">
        <v>2278</v>
      </c>
      <c r="C1413" t="s">
        <v>1067</v>
      </c>
      <c r="D1413" s="2">
        <v>47.05</v>
      </c>
    </row>
    <row r="1414" spans="1:4" x14ac:dyDescent="0.25">
      <c r="A1414">
        <v>10924</v>
      </c>
      <c r="B1414" t="s">
        <v>2279</v>
      </c>
      <c r="C1414" t="s">
        <v>1067</v>
      </c>
      <c r="D1414" s="2">
        <v>63.06</v>
      </c>
    </row>
    <row r="1415" spans="1:4" x14ac:dyDescent="0.25">
      <c r="A1415">
        <v>10928</v>
      </c>
      <c r="B1415" t="s">
        <v>2280</v>
      </c>
      <c r="C1415" t="s">
        <v>1067</v>
      </c>
      <c r="D1415" s="2">
        <v>14.73</v>
      </c>
    </row>
    <row r="1416" spans="1:4" x14ac:dyDescent="0.25">
      <c r="A1416">
        <v>10925</v>
      </c>
      <c r="B1416" t="s">
        <v>2281</v>
      </c>
      <c r="C1416" t="s">
        <v>1067</v>
      </c>
      <c r="D1416" s="2">
        <v>41.9</v>
      </c>
    </row>
    <row r="1417" spans="1:4" x14ac:dyDescent="0.25">
      <c r="A1417">
        <v>11439</v>
      </c>
      <c r="B1417" t="s">
        <v>2282</v>
      </c>
      <c r="C1417" t="s">
        <v>1067</v>
      </c>
      <c r="D1417" s="2">
        <v>22.4</v>
      </c>
    </row>
    <row r="1418" spans="1:4" x14ac:dyDescent="0.25">
      <c r="A1418">
        <v>11438</v>
      </c>
      <c r="B1418" t="s">
        <v>2283</v>
      </c>
      <c r="C1418" t="s">
        <v>1067</v>
      </c>
      <c r="D1418" s="2">
        <v>40.97</v>
      </c>
    </row>
    <row r="1419" spans="1:4" x14ac:dyDescent="0.25">
      <c r="A1419">
        <v>11917</v>
      </c>
      <c r="B1419" t="s">
        <v>2284</v>
      </c>
      <c r="C1419" t="s">
        <v>1067</v>
      </c>
      <c r="D1419" s="2">
        <v>15.17</v>
      </c>
    </row>
    <row r="1420" spans="1:4" x14ac:dyDescent="0.25">
      <c r="A1420">
        <v>11917</v>
      </c>
      <c r="B1420" t="s">
        <v>2284</v>
      </c>
      <c r="C1420" t="s">
        <v>1067</v>
      </c>
      <c r="D1420" s="2">
        <v>14.78</v>
      </c>
    </row>
    <row r="1421" spans="1:4" x14ac:dyDescent="0.25">
      <c r="A1421">
        <v>11912</v>
      </c>
      <c r="B1421" t="s">
        <v>2285</v>
      </c>
      <c r="C1421" t="s">
        <v>1067</v>
      </c>
      <c r="D1421" s="2">
        <v>10.33</v>
      </c>
    </row>
    <row r="1422" spans="1:4" x14ac:dyDescent="0.25">
      <c r="A1422">
        <v>11916</v>
      </c>
      <c r="B1422" t="s">
        <v>2286</v>
      </c>
      <c r="C1422" t="s">
        <v>1067</v>
      </c>
      <c r="D1422" s="2">
        <v>30.32</v>
      </c>
    </row>
    <row r="1423" spans="1:4" x14ac:dyDescent="0.25">
      <c r="A1423">
        <v>11916</v>
      </c>
      <c r="B1423" t="s">
        <v>2286</v>
      </c>
      <c r="C1423" t="s">
        <v>1067</v>
      </c>
      <c r="D1423" s="2">
        <v>29.54</v>
      </c>
    </row>
    <row r="1424" spans="1:4" x14ac:dyDescent="0.25">
      <c r="A1424">
        <v>12639</v>
      </c>
      <c r="B1424" t="s">
        <v>2287</v>
      </c>
      <c r="C1424" t="s">
        <v>1067</v>
      </c>
      <c r="D1424" s="2">
        <v>12.82</v>
      </c>
    </row>
    <row r="1425" spans="1:4" x14ac:dyDescent="0.25">
      <c r="A1425">
        <v>12639</v>
      </c>
      <c r="B1425" t="s">
        <v>2287</v>
      </c>
      <c r="C1425" t="s">
        <v>1067</v>
      </c>
      <c r="D1425" s="2">
        <v>12.51</v>
      </c>
    </row>
    <row r="1426" spans="1:4" x14ac:dyDescent="0.25">
      <c r="A1426">
        <v>12679</v>
      </c>
      <c r="B1426" t="s">
        <v>2288</v>
      </c>
      <c r="C1426" t="s">
        <v>1067</v>
      </c>
      <c r="D1426" s="2">
        <v>9.26</v>
      </c>
    </row>
    <row r="1427" spans="1:4" x14ac:dyDescent="0.25">
      <c r="A1427">
        <v>12636</v>
      </c>
      <c r="B1427" t="s">
        <v>2289</v>
      </c>
      <c r="C1427" t="s">
        <v>1067</v>
      </c>
      <c r="D1427" s="2">
        <v>25.14</v>
      </c>
    </row>
    <row r="1428" spans="1:4" x14ac:dyDescent="0.25">
      <c r="A1428">
        <v>12636</v>
      </c>
      <c r="B1428" t="s">
        <v>2289</v>
      </c>
      <c r="C1428" t="s">
        <v>1067</v>
      </c>
      <c r="D1428" s="2">
        <v>24.55</v>
      </c>
    </row>
    <row r="1429" spans="1:4" x14ac:dyDescent="0.25">
      <c r="A1429">
        <v>12640</v>
      </c>
      <c r="B1429" t="s">
        <v>2290</v>
      </c>
      <c r="C1429" t="s">
        <v>1067</v>
      </c>
      <c r="D1429" s="2">
        <v>4.67</v>
      </c>
    </row>
    <row r="1430" spans="1:4" x14ac:dyDescent="0.25">
      <c r="A1430">
        <v>12635</v>
      </c>
      <c r="B1430" t="s">
        <v>2291</v>
      </c>
      <c r="C1430" t="s">
        <v>1067</v>
      </c>
      <c r="D1430" s="2">
        <v>38.57</v>
      </c>
    </row>
    <row r="1431" spans="1:4" x14ac:dyDescent="0.25">
      <c r="A1431">
        <v>12635</v>
      </c>
      <c r="B1431" t="s">
        <v>2291</v>
      </c>
      <c r="C1431" t="s">
        <v>1067</v>
      </c>
      <c r="D1431" s="2">
        <v>37.35</v>
      </c>
    </row>
    <row r="1432" spans="1:4" x14ac:dyDescent="0.25">
      <c r="A1432">
        <v>12302</v>
      </c>
      <c r="B1432" t="s">
        <v>2292</v>
      </c>
      <c r="C1432" t="s">
        <v>1067</v>
      </c>
      <c r="D1432" s="2">
        <v>5.16</v>
      </c>
    </row>
    <row r="1433" spans="1:4" x14ac:dyDescent="0.25">
      <c r="A1433">
        <v>12301</v>
      </c>
      <c r="B1433" t="s">
        <v>2293</v>
      </c>
      <c r="C1433" t="s">
        <v>1067</v>
      </c>
      <c r="D1433" s="2">
        <v>19.829999999999998</v>
      </c>
    </row>
    <row r="1434" spans="1:4" x14ac:dyDescent="0.25">
      <c r="A1434">
        <v>12301</v>
      </c>
      <c r="B1434" t="s">
        <v>2293</v>
      </c>
      <c r="C1434" t="s">
        <v>1067</v>
      </c>
      <c r="D1434" s="2">
        <v>19.350000000000001</v>
      </c>
    </row>
    <row r="1435" spans="1:4" x14ac:dyDescent="0.25">
      <c r="A1435">
        <v>12300</v>
      </c>
      <c r="B1435" t="s">
        <v>2294</v>
      </c>
      <c r="C1435" t="s">
        <v>1067</v>
      </c>
      <c r="D1435" s="2">
        <v>36.380000000000003</v>
      </c>
    </row>
    <row r="1436" spans="1:4" x14ac:dyDescent="0.25">
      <c r="A1436">
        <v>12300</v>
      </c>
      <c r="B1436" t="s">
        <v>2294</v>
      </c>
      <c r="C1436" t="s">
        <v>1067</v>
      </c>
      <c r="D1436" s="2">
        <v>34.94</v>
      </c>
    </row>
    <row r="1437" spans="1:4" x14ac:dyDescent="0.25">
      <c r="A1437">
        <v>12291</v>
      </c>
      <c r="B1437" t="s">
        <v>2295</v>
      </c>
      <c r="C1437" t="s">
        <v>1067</v>
      </c>
      <c r="D1437" s="2">
        <v>18.809999999999999</v>
      </c>
    </row>
    <row r="1438" spans="1:4" x14ac:dyDescent="0.25">
      <c r="A1438">
        <v>12294</v>
      </c>
      <c r="B1438" t="s">
        <v>2296</v>
      </c>
      <c r="C1438" t="s">
        <v>1067</v>
      </c>
      <c r="D1438" s="2">
        <v>4.2</v>
      </c>
    </row>
    <row r="1439" spans="1:4" x14ac:dyDescent="0.25">
      <c r="A1439">
        <v>12290</v>
      </c>
      <c r="B1439" t="s">
        <v>2297</v>
      </c>
      <c r="C1439" t="s">
        <v>1067</v>
      </c>
      <c r="D1439" s="2">
        <v>31.96</v>
      </c>
    </row>
    <row r="1440" spans="1:4" x14ac:dyDescent="0.25">
      <c r="A1440">
        <v>12284</v>
      </c>
      <c r="B1440" t="s">
        <v>2298</v>
      </c>
      <c r="C1440" t="s">
        <v>1067</v>
      </c>
      <c r="D1440" s="2">
        <v>10.28</v>
      </c>
    </row>
    <row r="1441" spans="1:4" x14ac:dyDescent="0.25">
      <c r="A1441">
        <v>12297</v>
      </c>
      <c r="B1441" t="s">
        <v>2299</v>
      </c>
      <c r="C1441" t="s">
        <v>1067</v>
      </c>
      <c r="D1441" s="2">
        <v>31.83</v>
      </c>
    </row>
    <row r="1442" spans="1:4" x14ac:dyDescent="0.25">
      <c r="A1442">
        <v>12297</v>
      </c>
      <c r="B1442" t="s">
        <v>2299</v>
      </c>
      <c r="C1442" t="s">
        <v>1067</v>
      </c>
      <c r="D1442" s="2">
        <v>30.98</v>
      </c>
    </row>
    <row r="1443" spans="1:4" x14ac:dyDescent="0.25">
      <c r="A1443">
        <v>12298</v>
      </c>
      <c r="B1443" t="s">
        <v>2300</v>
      </c>
      <c r="C1443" t="s">
        <v>1067</v>
      </c>
      <c r="D1443" s="2">
        <v>18.899999999999999</v>
      </c>
    </row>
    <row r="1444" spans="1:4" x14ac:dyDescent="0.25">
      <c r="A1444">
        <v>12298</v>
      </c>
      <c r="B1444" t="s">
        <v>2300</v>
      </c>
      <c r="C1444" t="s">
        <v>1067</v>
      </c>
      <c r="D1444" s="2">
        <v>18.47</v>
      </c>
    </row>
    <row r="1445" spans="1:4" x14ac:dyDescent="0.25">
      <c r="A1445">
        <v>12299</v>
      </c>
      <c r="B1445" t="s">
        <v>2301</v>
      </c>
      <c r="C1445" t="s">
        <v>1067</v>
      </c>
      <c r="D1445" s="2">
        <v>4.79</v>
      </c>
    </row>
    <row r="1446" spans="1:4" x14ac:dyDescent="0.25">
      <c r="A1446">
        <v>12283</v>
      </c>
      <c r="B1446" t="s">
        <v>2302</v>
      </c>
      <c r="C1446" t="s">
        <v>1067</v>
      </c>
      <c r="D1446" s="2">
        <v>10.28</v>
      </c>
    </row>
    <row r="1447" spans="1:4" x14ac:dyDescent="0.25">
      <c r="A1447">
        <v>12303</v>
      </c>
      <c r="B1447" t="s">
        <v>2303</v>
      </c>
      <c r="C1447" t="s">
        <v>1067</v>
      </c>
      <c r="D1447" s="2">
        <v>18.38</v>
      </c>
    </row>
    <row r="1448" spans="1:4" x14ac:dyDescent="0.25">
      <c r="A1448">
        <v>12303</v>
      </c>
      <c r="B1448" t="s">
        <v>2303</v>
      </c>
      <c r="C1448" t="s">
        <v>1067</v>
      </c>
      <c r="D1448" s="2">
        <v>17.97</v>
      </c>
    </row>
    <row r="1449" spans="1:4" x14ac:dyDescent="0.25">
      <c r="A1449">
        <v>12304</v>
      </c>
      <c r="B1449" t="s">
        <v>2304</v>
      </c>
      <c r="C1449" t="s">
        <v>1067</v>
      </c>
      <c r="D1449" s="2">
        <v>4.93</v>
      </c>
    </row>
    <row r="1450" spans="1:4" x14ac:dyDescent="0.25">
      <c r="A1450">
        <v>12287</v>
      </c>
      <c r="B1450" t="s">
        <v>2305</v>
      </c>
      <c r="C1450" t="s">
        <v>1067</v>
      </c>
      <c r="D1450" s="2">
        <v>30.16</v>
      </c>
    </row>
    <row r="1451" spans="1:4" x14ac:dyDescent="0.25">
      <c r="A1451">
        <v>12295</v>
      </c>
      <c r="B1451" t="s">
        <v>2306</v>
      </c>
      <c r="C1451" t="s">
        <v>1067</v>
      </c>
      <c r="D1451" s="2">
        <v>19.829999999999998</v>
      </c>
    </row>
    <row r="1452" spans="1:4" x14ac:dyDescent="0.25">
      <c r="A1452">
        <v>12295</v>
      </c>
      <c r="B1452" t="s">
        <v>2306</v>
      </c>
      <c r="C1452" t="s">
        <v>1067</v>
      </c>
      <c r="D1452" s="2">
        <v>19.350000000000001</v>
      </c>
    </row>
    <row r="1453" spans="1:4" x14ac:dyDescent="0.25">
      <c r="A1453">
        <v>12296</v>
      </c>
      <c r="B1453" t="s">
        <v>2307</v>
      </c>
      <c r="C1453" t="s">
        <v>1067</v>
      </c>
      <c r="D1453" s="2">
        <v>36.65</v>
      </c>
    </row>
    <row r="1454" spans="1:4" x14ac:dyDescent="0.25">
      <c r="A1454">
        <v>12296</v>
      </c>
      <c r="B1454" t="s">
        <v>2307</v>
      </c>
      <c r="C1454" t="s">
        <v>1067</v>
      </c>
      <c r="D1454" s="2">
        <v>35.770000000000003</v>
      </c>
    </row>
    <row r="1455" spans="1:4" x14ac:dyDescent="0.25">
      <c r="A1455">
        <v>11436</v>
      </c>
      <c r="B1455" t="s">
        <v>2308</v>
      </c>
      <c r="C1455" t="s">
        <v>1067</v>
      </c>
      <c r="D1455" s="2">
        <v>23.63</v>
      </c>
    </row>
    <row r="1456" spans="1:4" x14ac:dyDescent="0.25">
      <c r="A1456">
        <v>11436</v>
      </c>
      <c r="B1456" t="s">
        <v>2308</v>
      </c>
      <c r="C1456" t="s">
        <v>1067</v>
      </c>
      <c r="D1456" s="2">
        <v>23.08</v>
      </c>
    </row>
    <row r="1457" spans="1:4" x14ac:dyDescent="0.25">
      <c r="A1457">
        <v>11435</v>
      </c>
      <c r="B1457" t="s">
        <v>2309</v>
      </c>
      <c r="C1457" t="s">
        <v>1067</v>
      </c>
      <c r="D1457" s="2">
        <v>38.799999999999997</v>
      </c>
    </row>
    <row r="1458" spans="1:4" x14ac:dyDescent="0.25">
      <c r="A1458">
        <v>11437</v>
      </c>
      <c r="B1458" t="s">
        <v>2310</v>
      </c>
      <c r="C1458" t="s">
        <v>1067</v>
      </c>
      <c r="D1458" s="2">
        <v>5.43</v>
      </c>
    </row>
    <row r="1459" spans="1:4" x14ac:dyDescent="0.25">
      <c r="A1459">
        <v>11437</v>
      </c>
      <c r="B1459" t="s">
        <v>2310</v>
      </c>
      <c r="C1459" t="s">
        <v>1067</v>
      </c>
      <c r="D1459" s="2">
        <v>5.31</v>
      </c>
    </row>
    <row r="1460" spans="1:4" x14ac:dyDescent="0.25">
      <c r="A1460">
        <v>12625</v>
      </c>
      <c r="B1460" t="s">
        <v>2311</v>
      </c>
      <c r="C1460" t="s">
        <v>1067</v>
      </c>
      <c r="D1460" s="2">
        <v>19.21</v>
      </c>
    </row>
    <row r="1461" spans="1:4" x14ac:dyDescent="0.25">
      <c r="A1461">
        <v>12625</v>
      </c>
      <c r="B1461" t="s">
        <v>2311</v>
      </c>
      <c r="C1461" t="s">
        <v>1067</v>
      </c>
      <c r="D1461" s="2">
        <v>18.78</v>
      </c>
    </row>
    <row r="1462" spans="1:4" x14ac:dyDescent="0.25">
      <c r="A1462">
        <v>12633</v>
      </c>
      <c r="B1462" t="s">
        <v>2312</v>
      </c>
      <c r="C1462" t="s">
        <v>1067</v>
      </c>
      <c r="D1462" s="2">
        <v>18.38</v>
      </c>
    </row>
    <row r="1463" spans="1:4" x14ac:dyDescent="0.25">
      <c r="A1463">
        <v>12633</v>
      </c>
      <c r="B1463" t="s">
        <v>2312</v>
      </c>
      <c r="C1463" t="s">
        <v>1067</v>
      </c>
      <c r="D1463" s="2">
        <v>18.05</v>
      </c>
    </row>
    <row r="1464" spans="1:4" x14ac:dyDescent="0.25">
      <c r="A1464">
        <v>12634</v>
      </c>
      <c r="B1464" t="s">
        <v>2313</v>
      </c>
      <c r="C1464" t="s">
        <v>1067</v>
      </c>
      <c r="D1464" s="2">
        <v>4.93</v>
      </c>
    </row>
    <row r="1465" spans="1:4" x14ac:dyDescent="0.25">
      <c r="A1465">
        <v>12632</v>
      </c>
      <c r="B1465" t="s">
        <v>2314</v>
      </c>
      <c r="C1465" t="s">
        <v>1067</v>
      </c>
      <c r="D1465" s="2">
        <v>33.049999999999997</v>
      </c>
    </row>
    <row r="1466" spans="1:4" x14ac:dyDescent="0.25">
      <c r="A1466">
        <v>12632</v>
      </c>
      <c r="B1466" t="s">
        <v>2314</v>
      </c>
      <c r="C1466" t="s">
        <v>1067</v>
      </c>
      <c r="D1466" s="2">
        <v>32.39</v>
      </c>
    </row>
    <row r="1467" spans="1:4" x14ac:dyDescent="0.25">
      <c r="A1467">
        <v>12685</v>
      </c>
      <c r="B1467" t="s">
        <v>2315</v>
      </c>
      <c r="C1467" t="s">
        <v>1067</v>
      </c>
      <c r="D1467" s="2">
        <v>9.26</v>
      </c>
    </row>
    <row r="1468" spans="1:4" x14ac:dyDescent="0.25">
      <c r="A1468">
        <v>12683</v>
      </c>
      <c r="B1468" t="s">
        <v>2316</v>
      </c>
      <c r="C1468" t="s">
        <v>1067</v>
      </c>
      <c r="D1468" s="2">
        <v>9.26</v>
      </c>
    </row>
    <row r="1469" spans="1:4" x14ac:dyDescent="0.25">
      <c r="A1469">
        <v>12682</v>
      </c>
      <c r="B1469" t="s">
        <v>2317</v>
      </c>
      <c r="C1469" t="s">
        <v>1067</v>
      </c>
      <c r="D1469" s="2">
        <v>9.26</v>
      </c>
    </row>
    <row r="1470" spans="1:4" x14ac:dyDescent="0.25">
      <c r="A1470">
        <v>12684</v>
      </c>
      <c r="B1470" t="s">
        <v>2318</v>
      </c>
      <c r="C1470" t="s">
        <v>1067</v>
      </c>
      <c r="D1470" s="2">
        <v>9.26</v>
      </c>
    </row>
    <row r="1471" spans="1:4" x14ac:dyDescent="0.25">
      <c r="A1471">
        <v>12627</v>
      </c>
      <c r="B1471" t="s">
        <v>2319</v>
      </c>
      <c r="C1471" t="s">
        <v>1067</v>
      </c>
      <c r="D1471" s="2">
        <v>18.38</v>
      </c>
    </row>
    <row r="1472" spans="1:4" x14ac:dyDescent="0.25">
      <c r="A1472">
        <v>12628</v>
      </c>
      <c r="B1472" t="s">
        <v>2320</v>
      </c>
      <c r="C1472" t="s">
        <v>1067</v>
      </c>
      <c r="D1472" s="2">
        <v>4.93</v>
      </c>
    </row>
    <row r="1473" spans="1:4" x14ac:dyDescent="0.25">
      <c r="A1473">
        <v>12626</v>
      </c>
      <c r="B1473" t="s">
        <v>2321</v>
      </c>
      <c r="C1473" t="s">
        <v>1067</v>
      </c>
      <c r="D1473" s="2">
        <v>33.049999999999997</v>
      </c>
    </row>
    <row r="1474" spans="1:4" x14ac:dyDescent="0.25">
      <c r="A1474">
        <v>12630</v>
      </c>
      <c r="B1474" t="s">
        <v>2322</v>
      </c>
      <c r="C1474" t="s">
        <v>1067</v>
      </c>
      <c r="D1474" s="2">
        <v>18.38</v>
      </c>
    </row>
    <row r="1475" spans="1:4" x14ac:dyDescent="0.25">
      <c r="A1475">
        <v>12631</v>
      </c>
      <c r="B1475" t="s">
        <v>2323</v>
      </c>
      <c r="C1475" t="s">
        <v>1067</v>
      </c>
      <c r="D1475" s="2">
        <v>4.93</v>
      </c>
    </row>
    <row r="1476" spans="1:4" x14ac:dyDescent="0.25">
      <c r="A1476">
        <v>12629</v>
      </c>
      <c r="B1476" t="s">
        <v>2324</v>
      </c>
      <c r="C1476" t="s">
        <v>1067</v>
      </c>
      <c r="D1476" s="2">
        <v>33.049999999999997</v>
      </c>
    </row>
    <row r="1477" spans="1:4" x14ac:dyDescent="0.25">
      <c r="A1477">
        <v>11915</v>
      </c>
      <c r="B1477" t="s">
        <v>2325</v>
      </c>
      <c r="C1477" t="s">
        <v>1067</v>
      </c>
      <c r="D1477" s="2">
        <v>13.76</v>
      </c>
    </row>
    <row r="1478" spans="1:4" x14ac:dyDescent="0.25">
      <c r="A1478">
        <v>11915</v>
      </c>
      <c r="B1478" t="s">
        <v>2325</v>
      </c>
      <c r="C1478" t="s">
        <v>1067</v>
      </c>
      <c r="D1478" s="2">
        <v>13.41</v>
      </c>
    </row>
    <row r="1479" spans="1:4" x14ac:dyDescent="0.25">
      <c r="A1479">
        <v>11892</v>
      </c>
      <c r="B1479" t="s">
        <v>2326</v>
      </c>
      <c r="C1479" t="s">
        <v>1067</v>
      </c>
      <c r="D1479" s="2">
        <v>9.5399999999999991</v>
      </c>
    </row>
    <row r="1480" spans="1:4" x14ac:dyDescent="0.25">
      <c r="A1480">
        <v>11914</v>
      </c>
      <c r="B1480" t="s">
        <v>2327</v>
      </c>
      <c r="C1480" t="s">
        <v>1067</v>
      </c>
      <c r="D1480" s="2">
        <v>26.66</v>
      </c>
    </row>
    <row r="1481" spans="1:4" x14ac:dyDescent="0.25">
      <c r="A1481">
        <v>11914</v>
      </c>
      <c r="B1481" t="s">
        <v>2327</v>
      </c>
      <c r="C1481" t="s">
        <v>1067</v>
      </c>
      <c r="D1481" s="2">
        <v>26.02</v>
      </c>
    </row>
    <row r="1482" spans="1:4" x14ac:dyDescent="0.25">
      <c r="A1482">
        <v>11910</v>
      </c>
      <c r="B1482" t="s">
        <v>2328</v>
      </c>
      <c r="C1482" t="s">
        <v>1067</v>
      </c>
      <c r="D1482" s="2">
        <v>4.93</v>
      </c>
    </row>
    <row r="1483" spans="1:4" x14ac:dyDescent="0.25">
      <c r="A1483">
        <v>11913</v>
      </c>
      <c r="B1483" t="s">
        <v>2329</v>
      </c>
      <c r="C1483" t="s">
        <v>1067</v>
      </c>
      <c r="D1483" s="2">
        <v>43.41</v>
      </c>
    </row>
    <row r="1484" spans="1:4" x14ac:dyDescent="0.25">
      <c r="A1484">
        <v>11432</v>
      </c>
      <c r="B1484" t="s">
        <v>2330</v>
      </c>
      <c r="C1484" t="s">
        <v>1067</v>
      </c>
      <c r="D1484" s="2">
        <v>30.04</v>
      </c>
    </row>
    <row r="1485" spans="1:4" x14ac:dyDescent="0.25">
      <c r="A1485">
        <v>11433</v>
      </c>
      <c r="B1485" t="s">
        <v>2331</v>
      </c>
      <c r="C1485" t="s">
        <v>1067</v>
      </c>
      <c r="D1485" s="2">
        <v>15.35</v>
      </c>
    </row>
    <row r="1486" spans="1:4" x14ac:dyDescent="0.25">
      <c r="A1486">
        <v>11433</v>
      </c>
      <c r="B1486" t="s">
        <v>2331</v>
      </c>
      <c r="C1486" t="s">
        <v>1067</v>
      </c>
      <c r="D1486" s="2">
        <v>14.95</v>
      </c>
    </row>
    <row r="1487" spans="1:4" x14ac:dyDescent="0.25">
      <c r="A1487">
        <v>11434</v>
      </c>
      <c r="B1487" t="s">
        <v>2332</v>
      </c>
      <c r="C1487" t="s">
        <v>1067</v>
      </c>
      <c r="D1487" s="2">
        <v>5.16</v>
      </c>
    </row>
    <row r="1488" spans="1:4" x14ac:dyDescent="0.25">
      <c r="A1488">
        <v>11429</v>
      </c>
      <c r="B1488" t="s">
        <v>2333</v>
      </c>
      <c r="C1488" t="s">
        <v>1067</v>
      </c>
      <c r="D1488" s="2">
        <v>10.31</v>
      </c>
    </row>
    <row r="1489" spans="1:4" x14ac:dyDescent="0.25">
      <c r="A1489">
        <v>11427</v>
      </c>
      <c r="B1489" t="s">
        <v>2334</v>
      </c>
      <c r="C1489" t="s">
        <v>1067</v>
      </c>
      <c r="D1489" s="2">
        <v>13</v>
      </c>
    </row>
    <row r="1490" spans="1:4" x14ac:dyDescent="0.25">
      <c r="A1490">
        <v>11440</v>
      </c>
      <c r="B1490" t="s">
        <v>2335</v>
      </c>
      <c r="C1490" t="s">
        <v>1067</v>
      </c>
      <c r="D1490" s="2">
        <v>10.25</v>
      </c>
    </row>
    <row r="1491" spans="1:4" x14ac:dyDescent="0.25">
      <c r="A1491">
        <v>11441</v>
      </c>
      <c r="B1491" t="s">
        <v>2336</v>
      </c>
      <c r="C1491" t="s">
        <v>1067</v>
      </c>
      <c r="D1491" s="2">
        <v>25.67</v>
      </c>
    </row>
    <row r="1492" spans="1:4" x14ac:dyDescent="0.25">
      <c r="A1492">
        <v>11428</v>
      </c>
      <c r="B1492" t="s">
        <v>2337</v>
      </c>
      <c r="C1492" t="s">
        <v>1067</v>
      </c>
      <c r="D1492" s="2">
        <v>4.17</v>
      </c>
    </row>
    <row r="1493" spans="1:4" x14ac:dyDescent="0.25">
      <c r="A1493">
        <v>10954</v>
      </c>
      <c r="B1493" t="s">
        <v>2338</v>
      </c>
      <c r="C1493" t="s">
        <v>1067</v>
      </c>
      <c r="D1493" s="2">
        <v>10.28</v>
      </c>
    </row>
    <row r="1494" spans="1:4" x14ac:dyDescent="0.25">
      <c r="A1494">
        <v>10955</v>
      </c>
      <c r="B1494" t="s">
        <v>2339</v>
      </c>
      <c r="C1494" t="s">
        <v>1067</v>
      </c>
      <c r="D1494" s="2">
        <v>10.28</v>
      </c>
    </row>
    <row r="1495" spans="1:4" x14ac:dyDescent="0.25">
      <c r="A1495">
        <v>10957</v>
      </c>
      <c r="B1495" t="s">
        <v>2340</v>
      </c>
      <c r="C1495" t="s">
        <v>1067</v>
      </c>
      <c r="D1495" s="2">
        <v>12.71</v>
      </c>
    </row>
    <row r="1496" spans="1:4" x14ac:dyDescent="0.25">
      <c r="A1496">
        <v>10957</v>
      </c>
      <c r="B1496" t="s">
        <v>2340</v>
      </c>
      <c r="C1496" t="s">
        <v>1067</v>
      </c>
      <c r="D1496" s="2">
        <v>12.21</v>
      </c>
    </row>
    <row r="1497" spans="1:4" x14ac:dyDescent="0.25">
      <c r="A1497">
        <v>10953</v>
      </c>
      <c r="B1497" t="s">
        <v>2341</v>
      </c>
      <c r="C1497" t="s">
        <v>1067</v>
      </c>
      <c r="D1497" s="2">
        <v>24.99</v>
      </c>
    </row>
    <row r="1498" spans="1:4" x14ac:dyDescent="0.25">
      <c r="A1498">
        <v>10953</v>
      </c>
      <c r="B1498" t="s">
        <v>2341</v>
      </c>
      <c r="C1498" t="s">
        <v>1067</v>
      </c>
      <c r="D1498" s="2">
        <v>24</v>
      </c>
    </row>
    <row r="1499" spans="1:4" x14ac:dyDescent="0.25">
      <c r="A1499">
        <v>10952</v>
      </c>
      <c r="B1499" t="s">
        <v>2342</v>
      </c>
      <c r="C1499" t="s">
        <v>1067</v>
      </c>
      <c r="D1499" s="2">
        <v>48.5</v>
      </c>
    </row>
    <row r="1500" spans="1:4" x14ac:dyDescent="0.25">
      <c r="A1500">
        <v>10949</v>
      </c>
      <c r="B1500" t="s">
        <v>2343</v>
      </c>
      <c r="C1500" t="s">
        <v>1067</v>
      </c>
      <c r="D1500" s="2">
        <v>52.89</v>
      </c>
    </row>
    <row r="1501" spans="1:4" x14ac:dyDescent="0.25">
      <c r="A1501">
        <v>10956</v>
      </c>
      <c r="B1501" t="s">
        <v>2344</v>
      </c>
      <c r="C1501" t="s">
        <v>1067</v>
      </c>
      <c r="D1501" s="2">
        <v>10.28</v>
      </c>
    </row>
    <row r="1502" spans="1:4" x14ac:dyDescent="0.25">
      <c r="A1502">
        <v>10958</v>
      </c>
      <c r="B1502" t="s">
        <v>2345</v>
      </c>
      <c r="C1502" t="s">
        <v>1067</v>
      </c>
      <c r="D1502" s="2">
        <v>4.84</v>
      </c>
    </row>
    <row r="1503" spans="1:4" x14ac:dyDescent="0.25">
      <c r="A1503">
        <v>10958</v>
      </c>
      <c r="B1503" t="s">
        <v>2345</v>
      </c>
      <c r="C1503" t="s">
        <v>1067</v>
      </c>
      <c r="D1503" s="2">
        <v>4.74</v>
      </c>
    </row>
    <row r="1504" spans="1:4" x14ac:dyDescent="0.25">
      <c r="A1504">
        <v>10948</v>
      </c>
      <c r="B1504" t="s">
        <v>2346</v>
      </c>
      <c r="C1504" t="s">
        <v>1067</v>
      </c>
      <c r="D1504" s="2">
        <v>13.09</v>
      </c>
    </row>
    <row r="1505" spans="1:4" x14ac:dyDescent="0.25">
      <c r="A1505">
        <v>10948</v>
      </c>
      <c r="B1505" t="s">
        <v>2346</v>
      </c>
      <c r="C1505" t="s">
        <v>1067</v>
      </c>
      <c r="D1505" s="2">
        <v>12.57</v>
      </c>
    </row>
    <row r="1506" spans="1:4" x14ac:dyDescent="0.25">
      <c r="A1506">
        <v>10947</v>
      </c>
      <c r="B1506" t="s">
        <v>2347</v>
      </c>
      <c r="C1506" t="s">
        <v>1067</v>
      </c>
      <c r="D1506" s="2">
        <v>25.77</v>
      </c>
    </row>
    <row r="1507" spans="1:4" x14ac:dyDescent="0.25">
      <c r="A1507">
        <v>10947</v>
      </c>
      <c r="B1507" t="s">
        <v>2347</v>
      </c>
      <c r="C1507" t="s">
        <v>1067</v>
      </c>
      <c r="D1507" s="2">
        <v>24.75</v>
      </c>
    </row>
    <row r="1508" spans="1:4" x14ac:dyDescent="0.25">
      <c r="A1508">
        <v>10943</v>
      </c>
      <c r="B1508" t="s">
        <v>2348</v>
      </c>
      <c r="C1508" t="s">
        <v>1067</v>
      </c>
      <c r="D1508" s="2">
        <v>48.71</v>
      </c>
    </row>
    <row r="1509" spans="1:4" x14ac:dyDescent="0.25">
      <c r="A1509">
        <v>10944</v>
      </c>
      <c r="B1509" t="s">
        <v>2349</v>
      </c>
      <c r="C1509" t="s">
        <v>1067</v>
      </c>
      <c r="D1509" s="2">
        <v>53.14</v>
      </c>
    </row>
    <row r="1510" spans="1:4" x14ac:dyDescent="0.25">
      <c r="A1510">
        <v>12305</v>
      </c>
      <c r="B1510" t="s">
        <v>2350</v>
      </c>
      <c r="C1510" t="s">
        <v>1067</v>
      </c>
      <c r="D1510" s="2">
        <v>21.71</v>
      </c>
    </row>
    <row r="1511" spans="1:4" x14ac:dyDescent="0.25">
      <c r="A1511">
        <v>12285</v>
      </c>
      <c r="B1511" t="s">
        <v>2351</v>
      </c>
      <c r="C1511" t="s">
        <v>1067</v>
      </c>
      <c r="D1511" s="2">
        <v>19.12</v>
      </c>
    </row>
    <row r="1512" spans="1:4" x14ac:dyDescent="0.25">
      <c r="A1512">
        <v>12286</v>
      </c>
      <c r="B1512" t="s">
        <v>2352</v>
      </c>
      <c r="C1512" t="s">
        <v>1067</v>
      </c>
      <c r="D1512" s="2">
        <v>5.08</v>
      </c>
    </row>
    <row r="1513" spans="1:4" x14ac:dyDescent="0.25">
      <c r="A1513">
        <v>12256</v>
      </c>
      <c r="B1513" t="s">
        <v>2353</v>
      </c>
      <c r="C1513" t="s">
        <v>1067</v>
      </c>
      <c r="D1513" s="2">
        <v>19.16</v>
      </c>
    </row>
    <row r="1514" spans="1:4" x14ac:dyDescent="0.25">
      <c r="A1514">
        <v>12270</v>
      </c>
      <c r="B1514" t="s">
        <v>2354</v>
      </c>
      <c r="C1514" t="s">
        <v>1067</v>
      </c>
      <c r="D1514" s="2">
        <v>48.22</v>
      </c>
    </row>
    <row r="1515" spans="1:4" x14ac:dyDescent="0.25">
      <c r="A1515">
        <v>12272</v>
      </c>
      <c r="B1515" t="s">
        <v>2355</v>
      </c>
      <c r="C1515" t="s">
        <v>1067</v>
      </c>
      <c r="D1515" s="2">
        <v>8.86</v>
      </c>
    </row>
    <row r="1516" spans="1:4" x14ac:dyDescent="0.25">
      <c r="A1516">
        <v>12271</v>
      </c>
      <c r="B1516" t="s">
        <v>2356</v>
      </c>
      <c r="C1516" t="s">
        <v>1067</v>
      </c>
      <c r="D1516" s="2">
        <v>18.68</v>
      </c>
    </row>
    <row r="1517" spans="1:4" x14ac:dyDescent="0.25">
      <c r="A1517">
        <v>12271</v>
      </c>
      <c r="B1517" t="s">
        <v>2356</v>
      </c>
      <c r="C1517" t="s">
        <v>1067</v>
      </c>
      <c r="D1517" s="2">
        <v>18.25</v>
      </c>
    </row>
    <row r="1518" spans="1:4" x14ac:dyDescent="0.25">
      <c r="A1518">
        <v>11411</v>
      </c>
      <c r="B1518" t="s">
        <v>2357</v>
      </c>
      <c r="C1518" t="s">
        <v>1067</v>
      </c>
      <c r="D1518" s="2">
        <v>15.37</v>
      </c>
    </row>
    <row r="1519" spans="1:4" x14ac:dyDescent="0.25">
      <c r="A1519">
        <v>11411</v>
      </c>
      <c r="B1519" t="s">
        <v>2357</v>
      </c>
      <c r="C1519" t="s">
        <v>1067</v>
      </c>
      <c r="D1519" s="2">
        <v>14.96</v>
      </c>
    </row>
  </sheetData>
  <autoFilter ref="A1:D1519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23"/>
  <sheetViews>
    <sheetView workbookViewId="0">
      <selection activeCell="G2" sqref="G2"/>
    </sheetView>
  </sheetViews>
  <sheetFormatPr baseColWidth="10" defaultRowHeight="15" x14ac:dyDescent="0.25"/>
  <cols>
    <col min="3" max="3" width="42.140625" bestFit="1" customWidth="1"/>
  </cols>
  <sheetData>
    <row r="1" spans="1:10" ht="31.5" x14ac:dyDescent="0.25">
      <c r="A1" s="5" t="s">
        <v>2364</v>
      </c>
      <c r="B1" s="5" t="s">
        <v>2363</v>
      </c>
      <c r="C1" s="5" t="s">
        <v>2365</v>
      </c>
      <c r="D1" s="14" t="s">
        <v>2362</v>
      </c>
      <c r="E1" s="13"/>
      <c r="F1" s="5" t="s">
        <v>2894</v>
      </c>
      <c r="G1" s="5" t="s">
        <v>2895</v>
      </c>
      <c r="H1" s="5" t="s">
        <v>2896</v>
      </c>
      <c r="I1" s="5" t="s">
        <v>2897</v>
      </c>
      <c r="J1" s="5" t="s">
        <v>2894</v>
      </c>
    </row>
    <row r="2" spans="1:10" x14ac:dyDescent="0.25">
      <c r="A2" s="4" t="s">
        <v>2366</v>
      </c>
      <c r="B2" s="4" t="s">
        <v>1069</v>
      </c>
      <c r="C2" s="4" t="s">
        <v>1239</v>
      </c>
      <c r="D2" s="6">
        <v>57.45</v>
      </c>
      <c r="E2" s="6">
        <v>68.94</v>
      </c>
      <c r="F2" s="4"/>
      <c r="G2" s="6">
        <v>49.45</v>
      </c>
      <c r="H2" s="4"/>
      <c r="I2" s="6">
        <v>54.79</v>
      </c>
      <c r="J2" s="6">
        <v>6.98</v>
      </c>
    </row>
    <row r="3" spans="1:10" x14ac:dyDescent="0.25">
      <c r="A3" s="4" t="s">
        <v>2367</v>
      </c>
      <c r="B3" s="4" t="s">
        <v>1069</v>
      </c>
      <c r="C3" s="4" t="s">
        <v>1131</v>
      </c>
      <c r="D3" s="6">
        <v>20.100000000000001</v>
      </c>
      <c r="E3" s="6">
        <v>24.12</v>
      </c>
      <c r="F3" s="6">
        <v>19.989999999999998</v>
      </c>
      <c r="G3" s="6">
        <v>18.489999999999998</v>
      </c>
      <c r="H3" s="4"/>
      <c r="I3" s="4"/>
      <c r="J3" s="6">
        <v>18.95</v>
      </c>
    </row>
    <row r="4" spans="1:10" x14ac:dyDescent="0.25">
      <c r="A4" s="4" t="s">
        <v>2368</v>
      </c>
      <c r="B4" s="4" t="s">
        <v>1069</v>
      </c>
      <c r="C4" s="4" t="s">
        <v>1132</v>
      </c>
      <c r="D4" s="6">
        <v>34.99</v>
      </c>
      <c r="E4" s="6">
        <v>41.99</v>
      </c>
      <c r="F4" s="4"/>
      <c r="G4" s="6">
        <v>36.99</v>
      </c>
      <c r="H4" s="4"/>
      <c r="I4" s="4"/>
      <c r="J4" s="6">
        <v>38.4</v>
      </c>
    </row>
    <row r="5" spans="1:10" x14ac:dyDescent="0.25">
      <c r="A5" s="4" t="s">
        <v>2369</v>
      </c>
      <c r="B5" s="4" t="s">
        <v>1069</v>
      </c>
      <c r="C5" s="4" t="s">
        <v>1585</v>
      </c>
      <c r="D5" s="6">
        <v>63.29</v>
      </c>
      <c r="E5" s="6">
        <v>75.95</v>
      </c>
      <c r="F5" s="4"/>
      <c r="G5" s="6">
        <v>65.95</v>
      </c>
      <c r="H5" s="4"/>
      <c r="I5" s="4"/>
      <c r="J5" s="4"/>
    </row>
    <row r="6" spans="1:10" x14ac:dyDescent="0.25">
      <c r="A6" s="4" t="s">
        <v>2370</v>
      </c>
      <c r="B6" s="4" t="s">
        <v>1069</v>
      </c>
      <c r="C6" s="4" t="s">
        <v>1233</v>
      </c>
      <c r="D6" s="6">
        <v>18.91</v>
      </c>
      <c r="E6" s="6">
        <v>22.69</v>
      </c>
      <c r="F6" s="4"/>
      <c r="G6" s="6">
        <v>18.8</v>
      </c>
      <c r="H6" s="4"/>
      <c r="I6" s="4"/>
      <c r="J6" s="4"/>
    </row>
    <row r="7" spans="1:10" x14ac:dyDescent="0.25">
      <c r="A7" s="4" t="s">
        <v>2371</v>
      </c>
      <c r="B7" s="4" t="s">
        <v>1069</v>
      </c>
      <c r="C7" s="4" t="s">
        <v>1238</v>
      </c>
      <c r="D7" s="6">
        <v>44.08</v>
      </c>
      <c r="E7" s="6">
        <v>52.9</v>
      </c>
      <c r="F7" s="6">
        <v>47.99</v>
      </c>
      <c r="G7" s="4"/>
      <c r="H7" s="4"/>
      <c r="I7" s="4"/>
      <c r="J7" s="6">
        <v>48.9</v>
      </c>
    </row>
    <row r="8" spans="1:10" x14ac:dyDescent="0.25">
      <c r="A8" s="4" t="s">
        <v>2372</v>
      </c>
      <c r="B8" s="4" t="s">
        <v>1069</v>
      </c>
      <c r="C8" s="4" t="s">
        <v>1232</v>
      </c>
      <c r="D8" s="6">
        <v>31.18</v>
      </c>
      <c r="E8" s="6">
        <v>37.42</v>
      </c>
      <c r="F8" s="4"/>
      <c r="G8" s="6">
        <v>32.35</v>
      </c>
      <c r="H8" s="4"/>
      <c r="I8" s="4"/>
      <c r="J8" s="4"/>
    </row>
    <row r="9" spans="1:10" x14ac:dyDescent="0.25">
      <c r="A9" s="4" t="s">
        <v>2373</v>
      </c>
      <c r="B9" s="4" t="s">
        <v>1069</v>
      </c>
      <c r="C9" s="4" t="s">
        <v>1263</v>
      </c>
      <c r="D9" s="6">
        <v>57.48</v>
      </c>
      <c r="E9" s="6">
        <v>68.98</v>
      </c>
      <c r="F9" s="4"/>
      <c r="G9" s="6">
        <v>49.49</v>
      </c>
      <c r="H9" s="4"/>
      <c r="I9" s="6">
        <v>54.79</v>
      </c>
      <c r="J9" s="6">
        <v>53.9</v>
      </c>
    </row>
    <row r="10" spans="1:10" x14ac:dyDescent="0.25">
      <c r="A10" s="4" t="s">
        <v>2374</v>
      </c>
      <c r="B10" s="4" t="s">
        <v>1069</v>
      </c>
      <c r="C10" s="4" t="s">
        <v>1072</v>
      </c>
      <c r="D10" s="6">
        <v>5.08</v>
      </c>
      <c r="E10" s="6">
        <v>6.1</v>
      </c>
      <c r="F10" s="4"/>
      <c r="G10" s="6">
        <v>5.9</v>
      </c>
      <c r="H10" s="4"/>
      <c r="I10" s="6">
        <v>5.99</v>
      </c>
      <c r="J10" s="4"/>
    </row>
    <row r="11" spans="1:10" x14ac:dyDescent="0.25">
      <c r="A11" s="4" t="s">
        <v>2375</v>
      </c>
      <c r="B11" s="4" t="s">
        <v>1069</v>
      </c>
      <c r="C11" s="4" t="s">
        <v>1209</v>
      </c>
      <c r="D11" s="6">
        <v>56.86</v>
      </c>
      <c r="E11" s="6">
        <v>68.23</v>
      </c>
      <c r="F11" s="6">
        <v>52.99</v>
      </c>
      <c r="G11" s="6">
        <v>55.95</v>
      </c>
      <c r="H11" s="4"/>
      <c r="I11" s="4"/>
      <c r="J11" s="4"/>
    </row>
    <row r="12" spans="1:10" x14ac:dyDescent="0.25">
      <c r="A12" s="4" t="s">
        <v>2376</v>
      </c>
      <c r="B12" s="4" t="s">
        <v>1069</v>
      </c>
      <c r="C12" s="4" t="s">
        <v>1193</v>
      </c>
      <c r="D12" s="6">
        <v>47.27</v>
      </c>
      <c r="E12" s="6">
        <v>56.72</v>
      </c>
      <c r="F12" s="6">
        <v>41.99</v>
      </c>
      <c r="G12" s="6">
        <v>42.49</v>
      </c>
      <c r="H12" s="4"/>
      <c r="I12" s="4"/>
      <c r="J12" s="6">
        <v>46.9</v>
      </c>
    </row>
    <row r="13" spans="1:10" x14ac:dyDescent="0.25">
      <c r="A13" s="4" t="s">
        <v>2377</v>
      </c>
      <c r="B13" s="4" t="s">
        <v>1069</v>
      </c>
      <c r="C13" s="4" t="s">
        <v>1625</v>
      </c>
      <c r="D13" s="6">
        <v>13.5</v>
      </c>
      <c r="E13" s="6">
        <v>16.2</v>
      </c>
      <c r="F13" s="4"/>
      <c r="G13" s="6">
        <v>15.45</v>
      </c>
      <c r="H13" s="4"/>
      <c r="I13" s="6">
        <v>15.99</v>
      </c>
      <c r="J13" s="6">
        <v>18.989999999999998</v>
      </c>
    </row>
    <row r="14" spans="1:10" x14ac:dyDescent="0.25">
      <c r="A14" s="4" t="s">
        <v>2378</v>
      </c>
      <c r="B14" s="4" t="s">
        <v>1069</v>
      </c>
      <c r="C14" s="4" t="s">
        <v>1636</v>
      </c>
      <c r="D14" s="6">
        <v>13.5</v>
      </c>
      <c r="E14" s="6">
        <v>16.2</v>
      </c>
      <c r="F14" s="4"/>
      <c r="G14" s="4"/>
      <c r="H14" s="4"/>
      <c r="I14" s="6">
        <v>19.16</v>
      </c>
      <c r="J14" s="6">
        <v>18.989999999999998</v>
      </c>
    </row>
    <row r="15" spans="1:10" x14ac:dyDescent="0.25">
      <c r="A15" s="4" t="s">
        <v>2379</v>
      </c>
      <c r="B15" s="4" t="s">
        <v>1069</v>
      </c>
      <c r="C15" s="4" t="s">
        <v>2151</v>
      </c>
      <c r="D15" s="6">
        <v>24.17</v>
      </c>
      <c r="E15" s="6">
        <v>29</v>
      </c>
      <c r="F15" s="4"/>
      <c r="G15" s="6">
        <v>24.9</v>
      </c>
      <c r="H15" s="4"/>
      <c r="I15" s="4"/>
      <c r="J15" s="4"/>
    </row>
    <row r="16" spans="1:10" x14ac:dyDescent="0.25">
      <c r="A16" s="4" t="s">
        <v>2380</v>
      </c>
      <c r="B16" s="4" t="s">
        <v>1069</v>
      </c>
      <c r="C16" s="4" t="s">
        <v>1180</v>
      </c>
      <c r="D16" s="6">
        <v>52.42</v>
      </c>
      <c r="E16" s="6">
        <v>62.9</v>
      </c>
      <c r="F16" s="4"/>
      <c r="G16" s="4"/>
      <c r="H16" s="4"/>
      <c r="I16" s="6">
        <v>63.93</v>
      </c>
      <c r="J16" s="6">
        <v>69.900000000000006</v>
      </c>
    </row>
    <row r="17" spans="1:10" x14ac:dyDescent="0.25">
      <c r="A17" s="4" t="s">
        <v>2381</v>
      </c>
      <c r="B17" s="4" t="s">
        <v>1069</v>
      </c>
      <c r="C17" s="4" t="s">
        <v>2146</v>
      </c>
      <c r="D17" s="6">
        <v>17</v>
      </c>
      <c r="E17" s="6">
        <v>20.399999999999999</v>
      </c>
      <c r="F17" s="4"/>
      <c r="G17" s="6">
        <v>17.95</v>
      </c>
      <c r="H17" s="4"/>
      <c r="I17" s="4"/>
      <c r="J17" s="4"/>
    </row>
    <row r="18" spans="1:10" x14ac:dyDescent="0.25">
      <c r="A18" s="4" t="s">
        <v>2382</v>
      </c>
      <c r="B18" s="4" t="s">
        <v>1069</v>
      </c>
      <c r="C18" s="4" t="s">
        <v>1130</v>
      </c>
      <c r="D18" s="6">
        <v>38.22</v>
      </c>
      <c r="E18" s="6">
        <v>45.86</v>
      </c>
      <c r="F18" s="6">
        <v>35.99</v>
      </c>
      <c r="G18" s="6">
        <v>33.99</v>
      </c>
      <c r="H18" s="4"/>
      <c r="I18" s="6">
        <v>35.99</v>
      </c>
      <c r="J18" s="4"/>
    </row>
    <row r="19" spans="1:10" x14ac:dyDescent="0.25">
      <c r="A19" s="4" t="s">
        <v>2383</v>
      </c>
      <c r="B19" s="4" t="s">
        <v>1069</v>
      </c>
      <c r="C19" s="4" t="s">
        <v>1171</v>
      </c>
      <c r="D19" s="6">
        <v>42.5</v>
      </c>
      <c r="E19" s="6">
        <v>51</v>
      </c>
      <c r="F19" s="6">
        <v>35.99</v>
      </c>
      <c r="G19" s="6">
        <v>39.799999999999997</v>
      </c>
      <c r="H19" s="4"/>
      <c r="I19" s="6">
        <v>38.590000000000003</v>
      </c>
      <c r="J19" s="6">
        <v>41.9</v>
      </c>
    </row>
    <row r="20" spans="1:10" x14ac:dyDescent="0.25">
      <c r="A20" s="4" t="s">
        <v>2384</v>
      </c>
      <c r="B20" s="4" t="s">
        <v>1069</v>
      </c>
      <c r="C20" s="4" t="s">
        <v>1182</v>
      </c>
      <c r="D20" s="6">
        <v>38.22</v>
      </c>
      <c r="E20" s="6">
        <v>45.86</v>
      </c>
      <c r="F20" s="6">
        <v>35.99</v>
      </c>
      <c r="G20" s="6">
        <v>35.9</v>
      </c>
      <c r="H20" s="4"/>
      <c r="I20" s="6">
        <v>35.99</v>
      </c>
      <c r="J20" s="6">
        <v>41.44</v>
      </c>
    </row>
    <row r="21" spans="1:10" x14ac:dyDescent="0.25">
      <c r="A21" s="4" t="s">
        <v>2385</v>
      </c>
      <c r="B21" s="4" t="s">
        <v>1069</v>
      </c>
      <c r="C21" s="4" t="s">
        <v>1637</v>
      </c>
      <c r="D21" s="6">
        <v>34.08</v>
      </c>
      <c r="E21" s="6">
        <v>40.89</v>
      </c>
      <c r="F21" s="4"/>
      <c r="G21" s="6">
        <v>31.9</v>
      </c>
      <c r="H21" s="4"/>
      <c r="I21" s="6">
        <v>31.99</v>
      </c>
      <c r="J21" s="4"/>
    </row>
    <row r="22" spans="1:10" x14ac:dyDescent="0.25">
      <c r="A22" s="4" t="s">
        <v>2386</v>
      </c>
      <c r="B22" s="4" t="s">
        <v>1069</v>
      </c>
      <c r="C22" s="4" t="s">
        <v>1568</v>
      </c>
      <c r="D22" s="6">
        <v>28.25</v>
      </c>
      <c r="E22" s="6">
        <v>33.9</v>
      </c>
      <c r="F22" s="4"/>
      <c r="G22" s="6">
        <v>31.9</v>
      </c>
      <c r="H22" s="4"/>
      <c r="I22" s="4"/>
      <c r="J22" s="4"/>
    </row>
    <row r="23" spans="1:10" x14ac:dyDescent="0.25">
      <c r="A23" s="4" t="s">
        <v>2387</v>
      </c>
      <c r="B23" s="4" t="s">
        <v>1069</v>
      </c>
      <c r="C23" s="4" t="s">
        <v>1546</v>
      </c>
      <c r="D23" s="6">
        <v>34.07</v>
      </c>
      <c r="E23" s="6">
        <v>40.880000000000003</v>
      </c>
      <c r="F23" s="4"/>
      <c r="G23" s="6">
        <v>29.75</v>
      </c>
      <c r="H23" s="4"/>
      <c r="I23" s="6">
        <v>31.99</v>
      </c>
      <c r="J23" s="6">
        <v>33.9</v>
      </c>
    </row>
    <row r="24" spans="1:10" x14ac:dyDescent="0.25">
      <c r="A24" s="4" t="s">
        <v>2388</v>
      </c>
      <c r="B24" s="4" t="s">
        <v>1069</v>
      </c>
      <c r="C24" s="4" t="s">
        <v>1168</v>
      </c>
      <c r="D24" s="6">
        <v>29.53</v>
      </c>
      <c r="E24" s="6">
        <v>35.43</v>
      </c>
      <c r="F24" s="4"/>
      <c r="G24" s="6">
        <v>26.49</v>
      </c>
      <c r="H24" s="4"/>
      <c r="I24" s="4"/>
      <c r="J24" s="4"/>
    </row>
    <row r="25" spans="1:10" x14ac:dyDescent="0.25">
      <c r="A25" s="4" t="s">
        <v>2389</v>
      </c>
      <c r="B25" s="4" t="s">
        <v>1069</v>
      </c>
      <c r="C25" s="4" t="s">
        <v>1167</v>
      </c>
      <c r="D25" s="6">
        <v>55.83</v>
      </c>
      <c r="E25" s="6">
        <v>66.989999999999995</v>
      </c>
      <c r="F25" s="6">
        <v>59.99</v>
      </c>
      <c r="G25" s="6">
        <v>59.49</v>
      </c>
      <c r="H25" s="4"/>
      <c r="I25" s="6">
        <v>66.849999999999994</v>
      </c>
      <c r="J25" s="6">
        <v>69.900000000000006</v>
      </c>
    </row>
    <row r="26" spans="1:10" x14ac:dyDescent="0.25">
      <c r="A26" s="4" t="s">
        <v>2390</v>
      </c>
      <c r="B26" s="4" t="s">
        <v>1069</v>
      </c>
      <c r="C26" s="4" t="s">
        <v>1135</v>
      </c>
      <c r="D26" s="6">
        <v>58.33</v>
      </c>
      <c r="E26" s="6">
        <v>69.989999999999995</v>
      </c>
      <c r="F26" s="4"/>
      <c r="G26" s="6">
        <v>61.49</v>
      </c>
      <c r="H26" s="4"/>
      <c r="I26" s="4"/>
      <c r="J26" s="6">
        <v>71.900000000000006</v>
      </c>
    </row>
    <row r="27" spans="1:10" x14ac:dyDescent="0.25">
      <c r="A27" s="4" t="s">
        <v>2391</v>
      </c>
      <c r="B27" s="4" t="s">
        <v>1069</v>
      </c>
      <c r="C27" s="4" t="s">
        <v>1217</v>
      </c>
      <c r="D27" s="6">
        <v>25.57</v>
      </c>
      <c r="E27" s="6">
        <v>30.68</v>
      </c>
      <c r="F27" s="4"/>
      <c r="G27" s="6">
        <v>23.75</v>
      </c>
      <c r="H27" s="4"/>
      <c r="I27" s="4"/>
      <c r="J27" s="6">
        <v>29.7</v>
      </c>
    </row>
    <row r="28" spans="1:10" x14ac:dyDescent="0.25">
      <c r="A28" s="4" t="s">
        <v>2392</v>
      </c>
      <c r="B28" s="4" t="s">
        <v>1069</v>
      </c>
      <c r="C28" s="4" t="s">
        <v>1223</v>
      </c>
      <c r="D28" s="6">
        <v>57.43</v>
      </c>
      <c r="E28" s="6">
        <v>68.92</v>
      </c>
      <c r="F28" s="4"/>
      <c r="G28" s="6">
        <v>48.86</v>
      </c>
      <c r="H28" s="4"/>
      <c r="I28" s="6">
        <v>55.79</v>
      </c>
      <c r="J28" s="6">
        <v>51.9</v>
      </c>
    </row>
    <row r="29" spans="1:10" x14ac:dyDescent="0.25">
      <c r="A29" s="4" t="s">
        <v>2393</v>
      </c>
      <c r="B29" s="4" t="s">
        <v>1069</v>
      </c>
      <c r="C29" s="4" t="s">
        <v>1258</v>
      </c>
      <c r="D29" s="6">
        <v>57.43</v>
      </c>
      <c r="E29" s="6">
        <v>68.92</v>
      </c>
      <c r="F29" s="6">
        <v>4.99</v>
      </c>
      <c r="G29" s="6">
        <v>47.99</v>
      </c>
      <c r="H29" s="4"/>
      <c r="I29" s="6">
        <v>54.79</v>
      </c>
      <c r="J29" s="4"/>
    </row>
    <row r="30" spans="1:10" x14ac:dyDescent="0.25">
      <c r="A30" s="4" t="s">
        <v>2394</v>
      </c>
      <c r="B30" s="4" t="s">
        <v>1069</v>
      </c>
      <c r="C30" s="4" t="s">
        <v>1114</v>
      </c>
      <c r="D30" s="6">
        <v>20.29</v>
      </c>
      <c r="E30" s="6">
        <v>24.35</v>
      </c>
      <c r="F30" s="4"/>
      <c r="G30" s="6">
        <v>18.489999999999998</v>
      </c>
      <c r="H30" s="4"/>
      <c r="I30" s="6">
        <v>2.25</v>
      </c>
      <c r="J30" s="6">
        <v>19.899999999999999</v>
      </c>
    </row>
    <row r="31" spans="1:10" x14ac:dyDescent="0.25">
      <c r="A31" s="4" t="s">
        <v>2395</v>
      </c>
      <c r="B31" s="4" t="s">
        <v>1069</v>
      </c>
      <c r="C31" s="4" t="s">
        <v>1175</v>
      </c>
      <c r="D31" s="6">
        <v>33.28</v>
      </c>
      <c r="E31" s="6">
        <v>39.94</v>
      </c>
      <c r="F31" s="4"/>
      <c r="G31" s="4"/>
      <c r="H31" s="4"/>
      <c r="I31" s="6">
        <v>31.75</v>
      </c>
      <c r="J31" s="4"/>
    </row>
    <row r="32" spans="1:10" x14ac:dyDescent="0.25">
      <c r="A32" s="4" t="s">
        <v>2396</v>
      </c>
      <c r="B32" s="4" t="s">
        <v>1069</v>
      </c>
      <c r="C32" s="4" t="s">
        <v>1174</v>
      </c>
      <c r="D32" s="6">
        <v>57.49</v>
      </c>
      <c r="E32" s="6">
        <v>68.989999999999995</v>
      </c>
      <c r="F32" s="4"/>
      <c r="G32" s="6">
        <v>6.45</v>
      </c>
      <c r="H32" s="4"/>
      <c r="I32" s="4"/>
      <c r="J32" s="4"/>
    </row>
    <row r="33" spans="1:10" x14ac:dyDescent="0.25">
      <c r="A33" s="4" t="s">
        <v>2397</v>
      </c>
      <c r="B33" s="4" t="s">
        <v>1069</v>
      </c>
      <c r="C33" s="4" t="s">
        <v>1163</v>
      </c>
      <c r="D33" s="6">
        <v>57.49</v>
      </c>
      <c r="E33" s="6">
        <v>68.989999999999995</v>
      </c>
      <c r="F33" s="6">
        <v>61.99</v>
      </c>
      <c r="G33" s="6">
        <v>61.45</v>
      </c>
      <c r="H33" s="4"/>
      <c r="I33" s="4"/>
      <c r="J33" s="6">
        <v>72.900000000000006</v>
      </c>
    </row>
    <row r="34" spans="1:10" x14ac:dyDescent="0.25">
      <c r="A34" s="4" t="s">
        <v>2398</v>
      </c>
      <c r="B34" s="4" t="s">
        <v>1069</v>
      </c>
      <c r="C34" s="4" t="s">
        <v>1533</v>
      </c>
      <c r="D34" s="6">
        <v>52.49</v>
      </c>
      <c r="E34" s="6">
        <v>62.99</v>
      </c>
      <c r="F34" s="6">
        <v>59.99</v>
      </c>
      <c r="G34" s="6">
        <v>58.45</v>
      </c>
      <c r="H34" s="4"/>
      <c r="I34" s="6">
        <v>67.89</v>
      </c>
      <c r="J34" s="6">
        <v>62.9</v>
      </c>
    </row>
    <row r="35" spans="1:10" x14ac:dyDescent="0.25">
      <c r="A35" s="4" t="s">
        <v>2399</v>
      </c>
      <c r="B35" s="4" t="s">
        <v>1069</v>
      </c>
      <c r="C35" s="4" t="s">
        <v>1200</v>
      </c>
      <c r="D35" s="6">
        <v>13.71</v>
      </c>
      <c r="E35" s="6">
        <v>16.45</v>
      </c>
      <c r="F35" s="4"/>
      <c r="G35" s="6">
        <v>13.25</v>
      </c>
      <c r="H35" s="4"/>
      <c r="I35" s="4"/>
      <c r="J35" s="6">
        <v>12.9</v>
      </c>
    </row>
    <row r="36" spans="1:10" x14ac:dyDescent="0.25">
      <c r="A36" s="4" t="s">
        <v>2400</v>
      </c>
      <c r="B36" s="4" t="s">
        <v>1069</v>
      </c>
      <c r="C36" s="4" t="s">
        <v>1199</v>
      </c>
      <c r="D36" s="6">
        <v>53.37</v>
      </c>
      <c r="E36" s="6">
        <v>64.040000000000006</v>
      </c>
      <c r="F36" s="6">
        <v>56.99</v>
      </c>
      <c r="G36" s="4"/>
      <c r="H36" s="4"/>
      <c r="I36" s="4"/>
      <c r="J36" s="6">
        <v>58.9</v>
      </c>
    </row>
    <row r="37" spans="1:10" x14ac:dyDescent="0.25">
      <c r="A37" s="4" t="s">
        <v>2401</v>
      </c>
      <c r="B37" s="4" t="s">
        <v>1069</v>
      </c>
      <c r="C37" s="4" t="s">
        <v>1198</v>
      </c>
      <c r="D37" s="6">
        <v>39.549999999999997</v>
      </c>
      <c r="E37" s="6">
        <v>47.46</v>
      </c>
      <c r="F37" s="6">
        <v>34.99</v>
      </c>
      <c r="G37" s="6">
        <v>35.99</v>
      </c>
      <c r="H37" s="4"/>
      <c r="I37" s="4"/>
      <c r="J37" s="4"/>
    </row>
    <row r="38" spans="1:10" x14ac:dyDescent="0.25">
      <c r="A38" s="4" t="s">
        <v>2402</v>
      </c>
      <c r="B38" s="4" t="s">
        <v>1069</v>
      </c>
      <c r="C38" s="4" t="s">
        <v>1197</v>
      </c>
      <c r="D38" s="6">
        <v>13.71</v>
      </c>
      <c r="E38" s="6">
        <v>16.45</v>
      </c>
      <c r="F38" s="6">
        <v>11.99</v>
      </c>
      <c r="G38" s="6">
        <v>12.99</v>
      </c>
      <c r="H38" s="4"/>
      <c r="I38" s="6">
        <v>14.99</v>
      </c>
      <c r="J38" s="6">
        <v>17.5</v>
      </c>
    </row>
    <row r="39" spans="1:10" x14ac:dyDescent="0.25">
      <c r="A39" s="4" t="s">
        <v>2403</v>
      </c>
      <c r="B39" s="4" t="s">
        <v>1069</v>
      </c>
      <c r="C39" s="4" t="s">
        <v>1196</v>
      </c>
      <c r="D39" s="6">
        <v>17.760000000000002</v>
      </c>
      <c r="E39" s="6">
        <v>21.31</v>
      </c>
      <c r="F39" s="6">
        <v>16.989999999999998</v>
      </c>
      <c r="G39" s="6">
        <v>16.989999999999998</v>
      </c>
      <c r="H39" s="4"/>
      <c r="I39" s="6">
        <v>2.99</v>
      </c>
      <c r="J39" s="6">
        <v>16.899999999999999</v>
      </c>
    </row>
    <row r="40" spans="1:10" x14ac:dyDescent="0.25">
      <c r="A40" s="4" t="s">
        <v>2404</v>
      </c>
      <c r="B40" s="4" t="s">
        <v>1069</v>
      </c>
      <c r="C40" s="4" t="s">
        <v>2153</v>
      </c>
      <c r="D40" s="6">
        <v>51.58</v>
      </c>
      <c r="E40" s="6">
        <v>61.9</v>
      </c>
      <c r="F40" s="4"/>
      <c r="G40" s="6">
        <v>55.95</v>
      </c>
      <c r="H40" s="4"/>
      <c r="I40" s="4"/>
      <c r="J40" s="4"/>
    </row>
    <row r="41" spans="1:10" x14ac:dyDescent="0.25">
      <c r="A41" s="4" t="s">
        <v>2405</v>
      </c>
      <c r="B41" s="4" t="s">
        <v>1069</v>
      </c>
      <c r="C41" s="4" t="s">
        <v>1169</v>
      </c>
      <c r="D41" s="6">
        <v>24.99</v>
      </c>
      <c r="E41" s="6">
        <v>29.99</v>
      </c>
      <c r="F41" s="6">
        <v>26.99</v>
      </c>
      <c r="G41" s="6">
        <v>26.99</v>
      </c>
      <c r="H41" s="4"/>
      <c r="I41" s="4"/>
      <c r="J41" s="6">
        <v>29.9</v>
      </c>
    </row>
    <row r="42" spans="1:10" x14ac:dyDescent="0.25">
      <c r="A42" s="4" t="s">
        <v>2406</v>
      </c>
      <c r="B42" s="4" t="s">
        <v>1069</v>
      </c>
      <c r="C42" s="4" t="s">
        <v>1155</v>
      </c>
      <c r="D42" s="6">
        <v>16.600000000000001</v>
      </c>
      <c r="E42" s="6">
        <v>19.920000000000002</v>
      </c>
      <c r="F42" s="4"/>
      <c r="G42" s="6">
        <v>15.2</v>
      </c>
      <c r="H42" s="4"/>
      <c r="I42" s="6">
        <v>17.649999999999999</v>
      </c>
      <c r="J42" s="6">
        <v>19.760000000000002</v>
      </c>
    </row>
    <row r="43" spans="1:10" x14ac:dyDescent="0.25">
      <c r="A43" s="4" t="s">
        <v>2407</v>
      </c>
      <c r="B43" s="4" t="s">
        <v>1069</v>
      </c>
      <c r="C43" s="4" t="s">
        <v>1156</v>
      </c>
      <c r="D43" s="6">
        <v>43.25</v>
      </c>
      <c r="E43" s="6">
        <v>51.9</v>
      </c>
      <c r="F43" s="6">
        <v>45.99</v>
      </c>
      <c r="G43" s="6">
        <v>46.46</v>
      </c>
      <c r="H43" s="4"/>
      <c r="I43" s="6">
        <v>47.99</v>
      </c>
      <c r="J43" s="6">
        <v>49.9</v>
      </c>
    </row>
    <row r="44" spans="1:10" x14ac:dyDescent="0.25">
      <c r="A44" s="4" t="s">
        <v>2408</v>
      </c>
      <c r="B44" s="4" t="s">
        <v>1069</v>
      </c>
      <c r="C44" s="4" t="s">
        <v>1218</v>
      </c>
      <c r="D44" s="6">
        <v>50.64</v>
      </c>
      <c r="E44" s="6">
        <v>60.77</v>
      </c>
      <c r="F44" s="4"/>
      <c r="G44" s="6">
        <v>46.99</v>
      </c>
      <c r="H44" s="4"/>
      <c r="I44" s="4"/>
      <c r="J44" s="6">
        <v>49.9</v>
      </c>
    </row>
    <row r="45" spans="1:10" x14ac:dyDescent="0.25">
      <c r="A45" s="4" t="s">
        <v>2409</v>
      </c>
      <c r="B45" s="4" t="s">
        <v>1069</v>
      </c>
      <c r="C45" s="4" t="s">
        <v>2137</v>
      </c>
      <c r="D45" s="6">
        <v>33.33</v>
      </c>
      <c r="E45" s="6">
        <v>39.99</v>
      </c>
      <c r="F45" s="4"/>
      <c r="G45" s="6">
        <v>39.35</v>
      </c>
      <c r="H45" s="4"/>
      <c r="I45" s="4"/>
      <c r="J45" s="4"/>
    </row>
    <row r="46" spans="1:10" x14ac:dyDescent="0.25">
      <c r="A46" s="4" t="s">
        <v>2410</v>
      </c>
      <c r="B46" s="4" t="s">
        <v>1069</v>
      </c>
      <c r="C46" s="4" t="s">
        <v>2134</v>
      </c>
      <c r="D46" s="6">
        <v>14.16</v>
      </c>
      <c r="E46" s="6">
        <v>16.989999999999998</v>
      </c>
      <c r="F46" s="4"/>
      <c r="G46" s="6">
        <v>15.99</v>
      </c>
      <c r="H46" s="4"/>
      <c r="I46" s="4"/>
      <c r="J46" s="4"/>
    </row>
    <row r="47" spans="1:10" x14ac:dyDescent="0.25">
      <c r="A47" s="4" t="s">
        <v>2411</v>
      </c>
      <c r="B47" s="4" t="s">
        <v>1069</v>
      </c>
      <c r="C47" s="4" t="s">
        <v>2135</v>
      </c>
      <c r="D47" s="6">
        <v>40.83</v>
      </c>
      <c r="E47" s="6">
        <v>48.99</v>
      </c>
      <c r="F47" s="4"/>
      <c r="G47" s="6">
        <v>49.49</v>
      </c>
      <c r="H47" s="4"/>
      <c r="I47" s="4"/>
      <c r="J47" s="4"/>
    </row>
    <row r="48" spans="1:10" x14ac:dyDescent="0.25">
      <c r="A48" s="4" t="s">
        <v>2412</v>
      </c>
      <c r="B48" s="4" t="s">
        <v>1069</v>
      </c>
      <c r="C48" s="4" t="s">
        <v>2133</v>
      </c>
      <c r="D48" s="6">
        <v>47.49</v>
      </c>
      <c r="E48" s="6">
        <v>56.99</v>
      </c>
      <c r="F48" s="4"/>
      <c r="G48" s="6">
        <v>57.25</v>
      </c>
      <c r="H48" s="4"/>
      <c r="I48" s="4"/>
      <c r="J48" s="4"/>
    </row>
    <row r="49" spans="1:10" x14ac:dyDescent="0.25">
      <c r="A49" s="4" t="s">
        <v>2413</v>
      </c>
      <c r="B49" s="4" t="s">
        <v>1069</v>
      </c>
      <c r="C49" s="4" t="s">
        <v>1176</v>
      </c>
      <c r="D49" s="6">
        <v>15.93</v>
      </c>
      <c r="E49" s="6">
        <v>19.12</v>
      </c>
      <c r="F49" s="6">
        <v>16.989999999999998</v>
      </c>
      <c r="G49" s="6">
        <v>15.19</v>
      </c>
      <c r="H49" s="4"/>
      <c r="I49" s="6">
        <v>16.989999999999998</v>
      </c>
      <c r="J49" s="6">
        <v>19.37</v>
      </c>
    </row>
    <row r="50" spans="1:10" x14ac:dyDescent="0.25">
      <c r="A50" s="4" t="s">
        <v>2414</v>
      </c>
      <c r="B50" s="4" t="s">
        <v>1069</v>
      </c>
      <c r="C50" s="4" t="s">
        <v>1177</v>
      </c>
      <c r="D50" s="6">
        <v>39.99</v>
      </c>
      <c r="E50" s="6">
        <v>47.99</v>
      </c>
      <c r="F50" s="4"/>
      <c r="G50" s="6">
        <v>42.49</v>
      </c>
      <c r="H50" s="4"/>
      <c r="I50" s="4"/>
      <c r="J50" s="6">
        <v>45.9</v>
      </c>
    </row>
    <row r="51" spans="1:10" x14ac:dyDescent="0.25">
      <c r="A51" s="4" t="s">
        <v>2415</v>
      </c>
      <c r="B51" s="4" t="s">
        <v>1069</v>
      </c>
      <c r="C51" s="4" t="s">
        <v>1166</v>
      </c>
      <c r="D51" s="6">
        <v>39.99</v>
      </c>
      <c r="E51" s="6">
        <v>47.99</v>
      </c>
      <c r="F51" s="4"/>
      <c r="G51" s="6">
        <v>44.99</v>
      </c>
      <c r="H51" s="4"/>
      <c r="I51" s="6">
        <v>44.59</v>
      </c>
      <c r="J51" s="6">
        <v>47.9</v>
      </c>
    </row>
    <row r="52" spans="1:10" x14ac:dyDescent="0.25">
      <c r="A52" s="4" t="s">
        <v>2416</v>
      </c>
      <c r="B52" s="4" t="s">
        <v>1069</v>
      </c>
      <c r="C52" s="4" t="s">
        <v>1593</v>
      </c>
      <c r="D52" s="6">
        <v>16.36</v>
      </c>
      <c r="E52" s="6">
        <v>19.63</v>
      </c>
      <c r="F52" s="6">
        <v>13.99</v>
      </c>
      <c r="G52" s="6">
        <v>14.99</v>
      </c>
      <c r="H52" s="4"/>
      <c r="I52" s="6">
        <v>17.850000000000001</v>
      </c>
      <c r="J52" s="6">
        <v>13.99</v>
      </c>
    </row>
    <row r="53" spans="1:10" x14ac:dyDescent="0.25">
      <c r="A53" s="4" t="s">
        <v>2417</v>
      </c>
      <c r="B53" s="4" t="s">
        <v>1069</v>
      </c>
      <c r="C53" s="4" t="s">
        <v>1191</v>
      </c>
      <c r="D53" s="6">
        <v>38.25</v>
      </c>
      <c r="E53" s="6">
        <v>45.9</v>
      </c>
      <c r="F53" s="6">
        <v>4.99</v>
      </c>
      <c r="G53" s="6">
        <v>4.75</v>
      </c>
      <c r="H53" s="4"/>
      <c r="I53" s="4"/>
      <c r="J53" s="4"/>
    </row>
    <row r="54" spans="1:10" x14ac:dyDescent="0.25">
      <c r="A54" s="4" t="s">
        <v>2418</v>
      </c>
      <c r="B54" s="4" t="s">
        <v>1069</v>
      </c>
      <c r="C54" s="4" t="s">
        <v>1172</v>
      </c>
      <c r="D54" s="6">
        <v>39.159999999999997</v>
      </c>
      <c r="E54" s="6">
        <v>46.99</v>
      </c>
      <c r="F54" s="4"/>
      <c r="G54" s="6">
        <v>42.76</v>
      </c>
      <c r="H54" s="4"/>
      <c r="I54" s="4"/>
      <c r="J54" s="4"/>
    </row>
    <row r="55" spans="1:10" x14ac:dyDescent="0.25">
      <c r="A55" s="4" t="s">
        <v>2419</v>
      </c>
      <c r="B55" s="4" t="s">
        <v>1069</v>
      </c>
      <c r="C55" s="4" t="s">
        <v>1115</v>
      </c>
      <c r="D55" s="6">
        <v>34.99</v>
      </c>
      <c r="E55" s="6">
        <v>41.99</v>
      </c>
      <c r="F55" s="6">
        <v>37.99</v>
      </c>
      <c r="G55" s="6">
        <v>37.25</v>
      </c>
      <c r="H55" s="4"/>
      <c r="I55" s="4"/>
      <c r="J55" s="6">
        <v>39.9</v>
      </c>
    </row>
    <row r="56" spans="1:10" x14ac:dyDescent="0.25">
      <c r="A56" s="4" t="s">
        <v>2420</v>
      </c>
      <c r="B56" s="4" t="s">
        <v>1069</v>
      </c>
      <c r="C56" s="4" t="s">
        <v>1124</v>
      </c>
      <c r="D56" s="6">
        <v>33.33</v>
      </c>
      <c r="E56" s="6">
        <v>39.99</v>
      </c>
      <c r="F56" s="4"/>
      <c r="G56" s="4"/>
      <c r="H56" s="4"/>
      <c r="I56" s="6">
        <v>38.99</v>
      </c>
      <c r="J56" s="4"/>
    </row>
    <row r="57" spans="1:10" x14ac:dyDescent="0.25">
      <c r="A57" s="4" t="s">
        <v>2421</v>
      </c>
      <c r="B57" s="4" t="s">
        <v>1069</v>
      </c>
      <c r="C57" s="4" t="s">
        <v>1123</v>
      </c>
      <c r="D57" s="6">
        <v>57.49</v>
      </c>
      <c r="E57" s="6">
        <v>68.989999999999995</v>
      </c>
      <c r="F57" s="6">
        <v>61.99</v>
      </c>
      <c r="G57" s="6">
        <v>63.81</v>
      </c>
      <c r="H57" s="4"/>
      <c r="I57" s="4"/>
      <c r="J57" s="4"/>
    </row>
    <row r="58" spans="1:10" x14ac:dyDescent="0.25">
      <c r="A58" s="4" t="s">
        <v>2422</v>
      </c>
      <c r="B58" s="4" t="s">
        <v>1069</v>
      </c>
      <c r="C58" s="4" t="s">
        <v>1122</v>
      </c>
      <c r="D58" s="6">
        <v>16.03</v>
      </c>
      <c r="E58" s="6">
        <v>19.23</v>
      </c>
      <c r="F58" s="4"/>
      <c r="G58" s="6">
        <v>16.989999999999998</v>
      </c>
      <c r="H58" s="4"/>
      <c r="I58" s="6">
        <v>16.88</v>
      </c>
      <c r="J58" s="4"/>
    </row>
    <row r="59" spans="1:10" x14ac:dyDescent="0.25">
      <c r="A59" s="4" t="s">
        <v>2423</v>
      </c>
      <c r="B59" s="4" t="s">
        <v>1069</v>
      </c>
      <c r="C59" s="4" t="s">
        <v>1618</v>
      </c>
      <c r="D59" s="6">
        <v>16.38</v>
      </c>
      <c r="E59" s="6">
        <v>19.66</v>
      </c>
      <c r="F59" s="4"/>
      <c r="G59" s="6">
        <v>14.85</v>
      </c>
      <c r="H59" s="4"/>
      <c r="I59" s="4"/>
      <c r="J59" s="6">
        <v>16.899999999999999</v>
      </c>
    </row>
    <row r="60" spans="1:10" x14ac:dyDescent="0.25">
      <c r="A60" s="4" t="s">
        <v>2424</v>
      </c>
      <c r="B60" s="4" t="s">
        <v>1069</v>
      </c>
      <c r="C60" s="4" t="s">
        <v>1635</v>
      </c>
      <c r="D60" s="6">
        <v>10.43</v>
      </c>
      <c r="E60" s="6">
        <v>12.52</v>
      </c>
      <c r="F60" s="6">
        <v>1.49</v>
      </c>
      <c r="G60" s="6">
        <v>1.49</v>
      </c>
      <c r="H60" s="4"/>
      <c r="I60" s="6">
        <v>12.55</v>
      </c>
      <c r="J60" s="4"/>
    </row>
    <row r="61" spans="1:10" x14ac:dyDescent="0.25">
      <c r="A61" s="4" t="s">
        <v>2425</v>
      </c>
      <c r="B61" s="4" t="s">
        <v>1069</v>
      </c>
      <c r="C61" s="4" t="s">
        <v>1134</v>
      </c>
      <c r="D61" s="6">
        <v>36.659999999999997</v>
      </c>
      <c r="E61" s="6">
        <v>43.99</v>
      </c>
      <c r="F61" s="4"/>
      <c r="G61" s="6">
        <v>38.9</v>
      </c>
      <c r="H61" s="4"/>
      <c r="I61" s="4"/>
      <c r="J61" s="6">
        <v>41.9</v>
      </c>
    </row>
    <row r="62" spans="1:10" x14ac:dyDescent="0.25">
      <c r="A62" s="4" t="s">
        <v>2426</v>
      </c>
      <c r="B62" s="4" t="s">
        <v>1069</v>
      </c>
      <c r="C62" s="4" t="s">
        <v>1133</v>
      </c>
      <c r="D62" s="6">
        <v>20.32</v>
      </c>
      <c r="E62" s="6">
        <v>24.38</v>
      </c>
      <c r="F62" s="6">
        <v>2.99</v>
      </c>
      <c r="G62" s="6">
        <v>19.989999999999998</v>
      </c>
      <c r="H62" s="4"/>
      <c r="I62" s="6">
        <v>2.66</v>
      </c>
      <c r="J62" s="6">
        <v>19.899999999999999</v>
      </c>
    </row>
    <row r="63" spans="1:10" x14ac:dyDescent="0.25">
      <c r="A63" s="4" t="s">
        <v>2427</v>
      </c>
      <c r="B63" s="4" t="s">
        <v>1069</v>
      </c>
      <c r="C63" s="4" t="s">
        <v>1116</v>
      </c>
      <c r="D63" s="6">
        <v>34.409999999999997</v>
      </c>
      <c r="E63" s="6">
        <v>41.29</v>
      </c>
      <c r="F63" s="4"/>
      <c r="G63" s="4"/>
      <c r="H63" s="4"/>
      <c r="I63" s="6">
        <v>35.49</v>
      </c>
      <c r="J63" s="4"/>
    </row>
    <row r="64" spans="1:10" x14ac:dyDescent="0.25">
      <c r="A64" s="4" t="s">
        <v>2428</v>
      </c>
      <c r="B64" s="4" t="s">
        <v>1069</v>
      </c>
      <c r="C64" s="4" t="s">
        <v>1244</v>
      </c>
      <c r="D64" s="6">
        <v>13.71</v>
      </c>
      <c r="E64" s="6">
        <v>16.45</v>
      </c>
      <c r="F64" s="6">
        <v>11.99</v>
      </c>
      <c r="G64" s="6">
        <v>12.4</v>
      </c>
      <c r="H64" s="4"/>
      <c r="I64" s="4"/>
      <c r="J64" s="6">
        <v>13.5</v>
      </c>
    </row>
    <row r="65" spans="1:10" x14ac:dyDescent="0.25">
      <c r="A65" s="4" t="s">
        <v>2429</v>
      </c>
      <c r="B65" s="4" t="s">
        <v>1069</v>
      </c>
      <c r="C65" s="4" t="s">
        <v>1609</v>
      </c>
      <c r="D65" s="6">
        <v>19.68</v>
      </c>
      <c r="E65" s="6">
        <v>23.62</v>
      </c>
      <c r="F65" s="4"/>
      <c r="G65" s="6">
        <v>16.95</v>
      </c>
      <c r="H65" s="4"/>
      <c r="I65" s="4"/>
      <c r="J65" s="4"/>
    </row>
    <row r="66" spans="1:10" x14ac:dyDescent="0.25">
      <c r="A66" s="4" t="s">
        <v>2430</v>
      </c>
      <c r="B66" s="4" t="s">
        <v>1069</v>
      </c>
      <c r="C66" s="4" t="s">
        <v>1112</v>
      </c>
      <c r="D66" s="6">
        <v>58.25</v>
      </c>
      <c r="E66" s="6">
        <v>69.900000000000006</v>
      </c>
      <c r="F66" s="6">
        <v>6.99</v>
      </c>
      <c r="G66" s="6">
        <v>6.99</v>
      </c>
      <c r="H66" s="4"/>
      <c r="I66" s="4"/>
      <c r="J66" s="6">
        <v>71.900000000000006</v>
      </c>
    </row>
    <row r="67" spans="1:10" x14ac:dyDescent="0.25">
      <c r="A67" s="4" t="s">
        <v>2431</v>
      </c>
      <c r="B67" s="4" t="s">
        <v>1069</v>
      </c>
      <c r="C67" s="4" t="s">
        <v>1129</v>
      </c>
      <c r="D67" s="6">
        <v>56.58</v>
      </c>
      <c r="E67" s="6">
        <v>67.900000000000006</v>
      </c>
      <c r="F67" s="6">
        <v>61.99</v>
      </c>
      <c r="G67" s="4"/>
      <c r="H67" s="4"/>
      <c r="I67" s="4"/>
      <c r="J67" s="4"/>
    </row>
    <row r="68" spans="1:10" x14ac:dyDescent="0.25">
      <c r="A68" s="4" t="s">
        <v>2432</v>
      </c>
      <c r="B68" s="4" t="s">
        <v>1069</v>
      </c>
      <c r="C68" s="4" t="s">
        <v>1104</v>
      </c>
      <c r="D68" s="6">
        <v>58.25</v>
      </c>
      <c r="E68" s="6">
        <v>69.900000000000006</v>
      </c>
      <c r="F68" s="6">
        <v>64.989999999999995</v>
      </c>
      <c r="G68" s="6">
        <v>61.99</v>
      </c>
      <c r="H68" s="4"/>
      <c r="I68" s="4"/>
      <c r="J68" s="6">
        <v>71.900000000000006</v>
      </c>
    </row>
    <row r="69" spans="1:10" x14ac:dyDescent="0.25">
      <c r="A69" s="4" t="s">
        <v>2433</v>
      </c>
      <c r="B69" s="4" t="s">
        <v>1069</v>
      </c>
      <c r="C69" s="4" t="s">
        <v>1101</v>
      </c>
      <c r="D69" s="6">
        <v>57.46</v>
      </c>
      <c r="E69" s="6">
        <v>68.95</v>
      </c>
      <c r="F69" s="6">
        <v>62.99</v>
      </c>
      <c r="G69" s="6">
        <v>62.99</v>
      </c>
      <c r="H69" s="4"/>
      <c r="I69" s="6">
        <v>68.97</v>
      </c>
      <c r="J69" s="6">
        <v>71.900000000000006</v>
      </c>
    </row>
    <row r="70" spans="1:10" x14ac:dyDescent="0.25">
      <c r="A70" s="4" t="s">
        <v>2434</v>
      </c>
      <c r="B70" s="4" t="s">
        <v>1069</v>
      </c>
      <c r="C70" s="4" t="s">
        <v>1189</v>
      </c>
      <c r="D70" s="6">
        <v>17.45</v>
      </c>
      <c r="E70" s="6">
        <v>20.94</v>
      </c>
      <c r="F70" s="6">
        <v>16.989999999999998</v>
      </c>
      <c r="G70" s="6">
        <v>16.989999999999998</v>
      </c>
      <c r="H70" s="4"/>
      <c r="I70" s="6">
        <v>17.989999999999998</v>
      </c>
      <c r="J70" s="6">
        <v>16.899999999999999</v>
      </c>
    </row>
    <row r="71" spans="1:10" x14ac:dyDescent="0.25">
      <c r="A71" s="4" t="s">
        <v>2435</v>
      </c>
      <c r="B71" s="4" t="s">
        <v>1069</v>
      </c>
      <c r="C71" s="4" t="s">
        <v>1192</v>
      </c>
      <c r="D71" s="6">
        <v>16.95</v>
      </c>
      <c r="E71" s="6">
        <v>20.34</v>
      </c>
      <c r="F71" s="4"/>
      <c r="G71" s="4"/>
      <c r="H71" s="4"/>
      <c r="I71" s="6">
        <v>17.989999999999998</v>
      </c>
      <c r="J71" s="6">
        <v>16.8</v>
      </c>
    </row>
    <row r="72" spans="1:10" x14ac:dyDescent="0.25">
      <c r="A72" s="4" t="s">
        <v>2436</v>
      </c>
      <c r="B72" s="4" t="s">
        <v>1069</v>
      </c>
      <c r="C72" s="4" t="s">
        <v>1210</v>
      </c>
      <c r="D72" s="6">
        <v>18.91</v>
      </c>
      <c r="E72" s="6">
        <v>22.69</v>
      </c>
      <c r="F72" s="6">
        <v>17.489999999999998</v>
      </c>
      <c r="G72" s="6">
        <v>17.25</v>
      </c>
      <c r="H72" s="4"/>
      <c r="I72" s="6">
        <v>19.78</v>
      </c>
      <c r="J72" s="6">
        <v>16.899999999999999</v>
      </c>
    </row>
    <row r="73" spans="1:10" x14ac:dyDescent="0.25">
      <c r="A73" s="4" t="s">
        <v>2437</v>
      </c>
      <c r="B73" s="4" t="s">
        <v>1069</v>
      </c>
      <c r="C73" s="4" t="s">
        <v>1249</v>
      </c>
      <c r="D73" s="6">
        <v>18.09</v>
      </c>
      <c r="E73" s="6">
        <v>21.71</v>
      </c>
      <c r="F73" s="6">
        <v>16.989999999999998</v>
      </c>
      <c r="G73" s="6">
        <v>17.489999999999998</v>
      </c>
      <c r="H73" s="4"/>
      <c r="I73" s="6">
        <v>18.989999999999998</v>
      </c>
      <c r="J73" s="6">
        <v>17.899999999999999</v>
      </c>
    </row>
    <row r="74" spans="1:10" x14ac:dyDescent="0.25">
      <c r="A74" s="4" t="s">
        <v>2438</v>
      </c>
      <c r="B74" s="4" t="s">
        <v>1069</v>
      </c>
      <c r="C74" s="4" t="s">
        <v>1251</v>
      </c>
      <c r="D74" s="6">
        <v>18.48</v>
      </c>
      <c r="E74" s="6">
        <v>22.18</v>
      </c>
      <c r="F74" s="6">
        <v>17.989999999999998</v>
      </c>
      <c r="G74" s="6">
        <v>17.899999999999999</v>
      </c>
      <c r="H74" s="4"/>
      <c r="I74" s="6">
        <v>18.79</v>
      </c>
      <c r="J74" s="6">
        <v>21.46</v>
      </c>
    </row>
    <row r="75" spans="1:10" x14ac:dyDescent="0.25">
      <c r="A75" s="4" t="s">
        <v>2439</v>
      </c>
      <c r="B75" s="4" t="s">
        <v>1069</v>
      </c>
      <c r="C75" s="4" t="s">
        <v>1256</v>
      </c>
      <c r="D75" s="6">
        <v>17.79</v>
      </c>
      <c r="E75" s="6">
        <v>21.35</v>
      </c>
      <c r="F75" s="4"/>
      <c r="G75" s="6">
        <v>16.899999999999999</v>
      </c>
      <c r="H75" s="4"/>
      <c r="I75" s="4"/>
      <c r="J75" s="6">
        <v>2.87</v>
      </c>
    </row>
    <row r="76" spans="1:10" x14ac:dyDescent="0.25">
      <c r="A76" s="4" t="s">
        <v>2440</v>
      </c>
      <c r="B76" s="4" t="s">
        <v>1069</v>
      </c>
      <c r="C76" s="4" t="s">
        <v>1205</v>
      </c>
      <c r="D76" s="6">
        <v>13.71</v>
      </c>
      <c r="E76" s="6">
        <v>16.45</v>
      </c>
      <c r="F76" s="4"/>
      <c r="G76" s="6">
        <v>12.99</v>
      </c>
      <c r="H76" s="4"/>
      <c r="I76" s="6">
        <v>14.99</v>
      </c>
      <c r="J76" s="6">
        <v>12.9</v>
      </c>
    </row>
    <row r="77" spans="1:10" x14ac:dyDescent="0.25">
      <c r="A77" s="4" t="s">
        <v>2441</v>
      </c>
      <c r="B77" s="4" t="s">
        <v>1069</v>
      </c>
      <c r="C77" s="4" t="s">
        <v>2162</v>
      </c>
      <c r="D77" s="6">
        <v>17.02</v>
      </c>
      <c r="E77" s="6">
        <v>20.420000000000002</v>
      </c>
      <c r="F77" s="4"/>
      <c r="G77" s="6">
        <v>15.85</v>
      </c>
      <c r="H77" s="4"/>
      <c r="I77" s="4"/>
      <c r="J77" s="4"/>
    </row>
    <row r="78" spans="1:10" x14ac:dyDescent="0.25">
      <c r="A78" s="4" t="s">
        <v>2442</v>
      </c>
      <c r="B78" s="4" t="s">
        <v>1069</v>
      </c>
      <c r="C78" s="4" t="s">
        <v>2159</v>
      </c>
      <c r="D78" s="6">
        <v>16.55</v>
      </c>
      <c r="E78" s="6">
        <v>19.86</v>
      </c>
      <c r="F78" s="4"/>
      <c r="G78" s="6">
        <v>15.45</v>
      </c>
      <c r="H78" s="4"/>
      <c r="I78" s="4"/>
      <c r="J78" s="4"/>
    </row>
    <row r="79" spans="1:10" x14ac:dyDescent="0.25">
      <c r="A79" s="4" t="s">
        <v>2443</v>
      </c>
      <c r="B79" s="4" t="s">
        <v>1069</v>
      </c>
      <c r="C79" s="4" t="s">
        <v>2161</v>
      </c>
      <c r="D79" s="6">
        <v>47.93</v>
      </c>
      <c r="E79" s="6">
        <v>57.51</v>
      </c>
      <c r="F79" s="4"/>
      <c r="G79" s="6">
        <v>45.85</v>
      </c>
      <c r="H79" s="4"/>
      <c r="I79" s="4"/>
      <c r="J79" s="4"/>
    </row>
    <row r="80" spans="1:10" x14ac:dyDescent="0.25">
      <c r="A80" s="4" t="s">
        <v>2444</v>
      </c>
      <c r="B80" s="4" t="s">
        <v>1069</v>
      </c>
      <c r="C80" s="4" t="s">
        <v>2145</v>
      </c>
      <c r="D80" s="6">
        <v>47.91</v>
      </c>
      <c r="E80" s="6">
        <v>57.49</v>
      </c>
      <c r="F80" s="4"/>
      <c r="G80" s="6">
        <v>46.99</v>
      </c>
      <c r="H80" s="4"/>
      <c r="I80" s="4"/>
      <c r="J80" s="4"/>
    </row>
    <row r="81" spans="1:10" x14ac:dyDescent="0.25">
      <c r="A81" s="4" t="s">
        <v>2445</v>
      </c>
      <c r="B81" s="4" t="s">
        <v>1069</v>
      </c>
      <c r="C81" s="4" t="s">
        <v>2175</v>
      </c>
      <c r="D81" s="6">
        <v>14.16</v>
      </c>
      <c r="E81" s="6">
        <v>16.989999999999998</v>
      </c>
      <c r="F81" s="4"/>
      <c r="G81" s="6">
        <v>15.2</v>
      </c>
      <c r="H81" s="4"/>
      <c r="I81" s="4"/>
      <c r="J81" s="4"/>
    </row>
    <row r="82" spans="1:10" x14ac:dyDescent="0.25">
      <c r="A82" s="4" t="s">
        <v>2446</v>
      </c>
      <c r="B82" s="4" t="s">
        <v>1069</v>
      </c>
      <c r="C82" s="4" t="s">
        <v>2172</v>
      </c>
      <c r="D82" s="6">
        <v>39.99</v>
      </c>
      <c r="E82" s="6">
        <v>47.99</v>
      </c>
      <c r="F82" s="4"/>
      <c r="G82" s="6">
        <v>46.99</v>
      </c>
      <c r="H82" s="4"/>
      <c r="I82" s="4"/>
      <c r="J82" s="4"/>
    </row>
    <row r="83" spans="1:10" x14ac:dyDescent="0.25">
      <c r="A83" s="4" t="s">
        <v>2447</v>
      </c>
      <c r="B83" s="4" t="s">
        <v>1069</v>
      </c>
      <c r="C83" s="4" t="s">
        <v>2127</v>
      </c>
      <c r="D83" s="6">
        <v>14.99</v>
      </c>
      <c r="E83" s="6">
        <v>17.989999999999998</v>
      </c>
      <c r="F83" s="4"/>
      <c r="G83" s="6">
        <v>14.99</v>
      </c>
      <c r="H83" s="4"/>
      <c r="I83" s="4"/>
      <c r="J83" s="4"/>
    </row>
    <row r="84" spans="1:10" x14ac:dyDescent="0.25">
      <c r="A84" s="4" t="s">
        <v>2448</v>
      </c>
      <c r="B84" s="4" t="s">
        <v>1069</v>
      </c>
      <c r="C84" s="4" t="s">
        <v>2122</v>
      </c>
      <c r="D84" s="6">
        <v>14.16</v>
      </c>
      <c r="E84" s="6">
        <v>16.989999999999998</v>
      </c>
      <c r="F84" s="4"/>
      <c r="G84" s="6">
        <v>14.25</v>
      </c>
      <c r="H84" s="4"/>
      <c r="I84" s="4"/>
      <c r="J84" s="4"/>
    </row>
    <row r="85" spans="1:10" x14ac:dyDescent="0.25">
      <c r="A85" s="4" t="s">
        <v>2449</v>
      </c>
      <c r="B85" s="4" t="s">
        <v>1069</v>
      </c>
      <c r="C85" s="4" t="s">
        <v>2126</v>
      </c>
      <c r="D85" s="6">
        <v>39.99</v>
      </c>
      <c r="E85" s="6">
        <v>47.99</v>
      </c>
      <c r="F85" s="4"/>
      <c r="G85" s="6">
        <v>45.99</v>
      </c>
      <c r="H85" s="4"/>
      <c r="I85" s="4"/>
      <c r="J85" s="4"/>
    </row>
    <row r="86" spans="1:10" x14ac:dyDescent="0.25">
      <c r="A86" s="4" t="s">
        <v>2450</v>
      </c>
      <c r="B86" s="4" t="s">
        <v>1069</v>
      </c>
      <c r="C86" s="4" t="s">
        <v>2131</v>
      </c>
      <c r="D86" s="6">
        <v>33.33</v>
      </c>
      <c r="E86" s="6">
        <v>39.99</v>
      </c>
      <c r="F86" s="4"/>
      <c r="G86" s="6">
        <v>38.99</v>
      </c>
      <c r="H86" s="4"/>
      <c r="I86" s="4"/>
      <c r="J86" s="4"/>
    </row>
    <row r="87" spans="1:10" x14ac:dyDescent="0.25">
      <c r="A87" s="4" t="s">
        <v>2451</v>
      </c>
      <c r="B87" s="4" t="s">
        <v>1069</v>
      </c>
      <c r="C87" s="4" t="s">
        <v>2132</v>
      </c>
      <c r="D87" s="6">
        <v>40.83</v>
      </c>
      <c r="E87" s="6">
        <v>48.99</v>
      </c>
      <c r="F87" s="4"/>
      <c r="G87" s="6">
        <v>45.99</v>
      </c>
      <c r="H87" s="4"/>
      <c r="I87" s="4"/>
      <c r="J87" s="4"/>
    </row>
    <row r="88" spans="1:10" x14ac:dyDescent="0.25">
      <c r="A88" s="4" t="s">
        <v>2452</v>
      </c>
      <c r="B88" s="4" t="s">
        <v>1069</v>
      </c>
      <c r="C88" s="4" t="s">
        <v>1213</v>
      </c>
      <c r="D88" s="6">
        <v>49.48</v>
      </c>
      <c r="E88" s="6">
        <v>59.38</v>
      </c>
      <c r="F88" s="6">
        <v>41.99</v>
      </c>
      <c r="G88" s="6">
        <v>41.99</v>
      </c>
      <c r="H88" s="4"/>
      <c r="I88" s="4"/>
      <c r="J88" s="6">
        <v>46.9</v>
      </c>
    </row>
    <row r="89" spans="1:10" x14ac:dyDescent="0.25">
      <c r="A89" s="4" t="s">
        <v>2453</v>
      </c>
      <c r="B89" s="4" t="s">
        <v>1069</v>
      </c>
      <c r="C89" s="4" t="s">
        <v>1159</v>
      </c>
      <c r="D89" s="6">
        <v>32.42</v>
      </c>
      <c r="E89" s="6">
        <v>38.9</v>
      </c>
      <c r="F89" s="4"/>
      <c r="G89" s="6">
        <v>35.99</v>
      </c>
      <c r="H89" s="4"/>
      <c r="I89" s="4"/>
      <c r="J89" s="6">
        <v>35.9</v>
      </c>
    </row>
    <row r="90" spans="1:10" x14ac:dyDescent="0.25">
      <c r="A90" s="4" t="s">
        <v>2454</v>
      </c>
      <c r="B90" s="4" t="s">
        <v>1069</v>
      </c>
      <c r="C90" s="4" t="s">
        <v>1158</v>
      </c>
      <c r="D90" s="6">
        <v>60.75</v>
      </c>
      <c r="E90" s="6">
        <v>72.900000000000006</v>
      </c>
      <c r="F90" s="6">
        <v>66.989999999999995</v>
      </c>
      <c r="G90" s="6">
        <v>66.3</v>
      </c>
      <c r="H90" s="4"/>
      <c r="I90" s="4"/>
      <c r="J90" s="6">
        <v>72.900000000000006</v>
      </c>
    </row>
    <row r="91" spans="1:10" x14ac:dyDescent="0.25">
      <c r="A91" s="4" t="s">
        <v>2455</v>
      </c>
      <c r="B91" s="4" t="s">
        <v>1069</v>
      </c>
      <c r="C91" s="4" t="s">
        <v>1102</v>
      </c>
      <c r="D91" s="6">
        <v>20.57</v>
      </c>
      <c r="E91" s="6">
        <v>24.68</v>
      </c>
      <c r="F91" s="4"/>
      <c r="G91" s="6">
        <v>19.25</v>
      </c>
      <c r="H91" s="4"/>
      <c r="I91" s="4"/>
      <c r="J91" s="6">
        <v>19.899999999999999</v>
      </c>
    </row>
    <row r="92" spans="1:10" x14ac:dyDescent="0.25">
      <c r="A92" s="4" t="s">
        <v>2456</v>
      </c>
      <c r="B92" s="4" t="s">
        <v>1069</v>
      </c>
      <c r="C92" s="4" t="s">
        <v>1103</v>
      </c>
      <c r="D92" s="6">
        <v>35.75</v>
      </c>
      <c r="E92" s="6">
        <v>42.9</v>
      </c>
      <c r="F92" s="4"/>
      <c r="G92" s="6">
        <v>38.49</v>
      </c>
      <c r="H92" s="4"/>
      <c r="I92" s="4"/>
      <c r="J92" s="6">
        <v>39.9</v>
      </c>
    </row>
    <row r="93" spans="1:10" x14ac:dyDescent="0.25">
      <c r="A93" s="4" t="s">
        <v>2457</v>
      </c>
      <c r="B93" s="4" t="s">
        <v>1069</v>
      </c>
      <c r="C93" s="4" t="s">
        <v>1179</v>
      </c>
      <c r="D93" s="6">
        <v>31.9</v>
      </c>
      <c r="E93" s="6">
        <v>38.28</v>
      </c>
      <c r="F93" s="4"/>
      <c r="G93" s="4"/>
      <c r="H93" s="4"/>
      <c r="I93" s="4"/>
      <c r="J93" s="6">
        <v>31.99</v>
      </c>
    </row>
    <row r="94" spans="1:10" x14ac:dyDescent="0.25">
      <c r="A94" s="4" t="s">
        <v>2458</v>
      </c>
      <c r="B94" s="4" t="s">
        <v>1069</v>
      </c>
      <c r="C94" s="4" t="s">
        <v>1254</v>
      </c>
      <c r="D94" s="6">
        <v>19.670000000000002</v>
      </c>
      <c r="E94" s="6">
        <v>23.6</v>
      </c>
      <c r="F94" s="6">
        <v>18.489999999999998</v>
      </c>
      <c r="G94" s="6">
        <v>18.75</v>
      </c>
      <c r="H94" s="4"/>
      <c r="I94" s="6">
        <v>19.989999999999998</v>
      </c>
      <c r="J94" s="6">
        <v>19.899999999999999</v>
      </c>
    </row>
    <row r="95" spans="1:10" x14ac:dyDescent="0.25">
      <c r="A95" s="4" t="s">
        <v>2459</v>
      </c>
      <c r="B95" s="4" t="s">
        <v>1069</v>
      </c>
      <c r="C95" s="4" t="s">
        <v>1147</v>
      </c>
      <c r="D95" s="6">
        <v>62.49</v>
      </c>
      <c r="E95" s="6">
        <v>74.989999999999995</v>
      </c>
      <c r="F95" s="6">
        <v>66.989999999999995</v>
      </c>
      <c r="G95" s="6">
        <v>66.989999999999995</v>
      </c>
      <c r="H95" s="4"/>
      <c r="I95" s="6">
        <v>73.989999999999995</v>
      </c>
      <c r="J95" s="6">
        <v>72.900000000000006</v>
      </c>
    </row>
    <row r="96" spans="1:10" x14ac:dyDescent="0.25">
      <c r="A96" s="4" t="s">
        <v>2460</v>
      </c>
      <c r="B96" s="4" t="s">
        <v>1069</v>
      </c>
      <c r="C96" s="4" t="s">
        <v>1170</v>
      </c>
      <c r="D96" s="6">
        <v>62.49</v>
      </c>
      <c r="E96" s="6">
        <v>74.989999999999995</v>
      </c>
      <c r="F96" s="6">
        <v>64.989999999999995</v>
      </c>
      <c r="G96" s="6">
        <v>65.989999999999995</v>
      </c>
      <c r="H96" s="4"/>
      <c r="I96" s="6">
        <v>75.89</v>
      </c>
      <c r="J96" s="6">
        <v>76.900000000000006</v>
      </c>
    </row>
    <row r="97" spans="1:10" x14ac:dyDescent="0.25">
      <c r="A97" s="4" t="s">
        <v>2461</v>
      </c>
      <c r="B97" s="4" t="s">
        <v>1069</v>
      </c>
      <c r="C97" s="4" t="s">
        <v>1236</v>
      </c>
      <c r="D97" s="6">
        <v>19.670000000000002</v>
      </c>
      <c r="E97" s="6">
        <v>23.6</v>
      </c>
      <c r="F97" s="4"/>
      <c r="G97" s="4"/>
      <c r="H97" s="4"/>
      <c r="I97" s="6">
        <v>19.989999999999998</v>
      </c>
      <c r="J97" s="6">
        <v>2.9</v>
      </c>
    </row>
    <row r="98" spans="1:10" x14ac:dyDescent="0.25">
      <c r="A98" s="4" t="s">
        <v>2462</v>
      </c>
      <c r="B98" s="4" t="s">
        <v>1069</v>
      </c>
      <c r="C98" s="4" t="s">
        <v>1181</v>
      </c>
      <c r="D98" s="6">
        <v>16.23</v>
      </c>
      <c r="E98" s="6">
        <v>19.48</v>
      </c>
      <c r="F98" s="4"/>
      <c r="G98" s="6">
        <v>15.99</v>
      </c>
      <c r="H98" s="4"/>
      <c r="I98" s="6">
        <v>16.89</v>
      </c>
      <c r="J98" s="4"/>
    </row>
    <row r="99" spans="1:10" x14ac:dyDescent="0.25">
      <c r="A99" s="4" t="s">
        <v>2463</v>
      </c>
      <c r="B99" s="4" t="s">
        <v>1069</v>
      </c>
      <c r="C99" s="4" t="s">
        <v>1188</v>
      </c>
      <c r="D99" s="6">
        <v>13.71</v>
      </c>
      <c r="E99" s="6">
        <v>16.45</v>
      </c>
      <c r="F99" s="4"/>
      <c r="G99" s="6">
        <v>12.35</v>
      </c>
      <c r="H99" s="4"/>
      <c r="I99" s="6">
        <v>14.99</v>
      </c>
      <c r="J99" s="6">
        <v>15.95</v>
      </c>
    </row>
    <row r="100" spans="1:10" x14ac:dyDescent="0.25">
      <c r="A100" s="4" t="s">
        <v>2464</v>
      </c>
      <c r="B100" s="4" t="s">
        <v>1069</v>
      </c>
      <c r="C100" s="4" t="s">
        <v>1214</v>
      </c>
      <c r="D100" s="6">
        <v>13.71</v>
      </c>
      <c r="E100" s="6">
        <v>16.45</v>
      </c>
      <c r="F100" s="4"/>
      <c r="G100" s="6">
        <v>13.49</v>
      </c>
      <c r="H100" s="4"/>
      <c r="I100" s="4"/>
      <c r="J100" s="6">
        <v>12.9</v>
      </c>
    </row>
    <row r="101" spans="1:10" x14ac:dyDescent="0.25">
      <c r="A101" s="4" t="s">
        <v>2465</v>
      </c>
      <c r="B101" s="4" t="s">
        <v>1069</v>
      </c>
      <c r="C101" s="4" t="s">
        <v>1190</v>
      </c>
      <c r="D101" s="6">
        <v>59.13</v>
      </c>
      <c r="E101" s="6">
        <v>70.95</v>
      </c>
      <c r="F101" s="6">
        <v>64.989999999999995</v>
      </c>
      <c r="G101" s="4"/>
      <c r="H101" s="4"/>
      <c r="I101" s="4"/>
      <c r="J101" s="6">
        <v>73.900000000000006</v>
      </c>
    </row>
    <row r="102" spans="1:10" x14ac:dyDescent="0.25">
      <c r="A102" s="4" t="s">
        <v>2466</v>
      </c>
      <c r="B102" s="4" t="s">
        <v>1069</v>
      </c>
      <c r="C102" s="4" t="s">
        <v>1255</v>
      </c>
      <c r="D102" s="6">
        <v>55.88</v>
      </c>
      <c r="E102" s="6">
        <v>67.06</v>
      </c>
      <c r="F102" s="6">
        <v>45.99</v>
      </c>
      <c r="G102" s="6">
        <v>46.99</v>
      </c>
      <c r="H102" s="4"/>
      <c r="I102" s="4"/>
      <c r="J102" s="4"/>
    </row>
    <row r="103" spans="1:10" x14ac:dyDescent="0.25">
      <c r="A103" s="4" t="s">
        <v>2467</v>
      </c>
      <c r="B103" s="4" t="s">
        <v>1069</v>
      </c>
      <c r="C103" s="4" t="s">
        <v>1097</v>
      </c>
      <c r="D103" s="6">
        <v>18.52</v>
      </c>
      <c r="E103" s="6">
        <v>22.22</v>
      </c>
      <c r="F103" s="6">
        <v>16.989999999999998</v>
      </c>
      <c r="G103" s="6">
        <v>16.989999999999998</v>
      </c>
      <c r="H103" s="4"/>
      <c r="I103" s="4"/>
      <c r="J103" s="6">
        <v>16.899999999999999</v>
      </c>
    </row>
    <row r="104" spans="1:10" x14ac:dyDescent="0.25">
      <c r="A104" s="4" t="s">
        <v>2468</v>
      </c>
      <c r="B104" s="4" t="s">
        <v>1069</v>
      </c>
      <c r="C104" s="4" t="s">
        <v>1098</v>
      </c>
      <c r="D104" s="6">
        <v>40.72</v>
      </c>
      <c r="E104" s="6">
        <v>48.86</v>
      </c>
      <c r="F104" s="4"/>
      <c r="G104" s="4"/>
      <c r="H104" s="4"/>
      <c r="I104" s="4"/>
      <c r="J104" s="6">
        <v>41.9</v>
      </c>
    </row>
    <row r="105" spans="1:10" x14ac:dyDescent="0.25">
      <c r="A105" s="4" t="s">
        <v>2469</v>
      </c>
      <c r="B105" s="4" t="s">
        <v>1069</v>
      </c>
      <c r="C105" s="4" t="s">
        <v>1095</v>
      </c>
      <c r="D105" s="6">
        <v>55.83</v>
      </c>
      <c r="E105" s="6">
        <v>66.989999999999995</v>
      </c>
      <c r="F105" s="6">
        <v>59.99</v>
      </c>
      <c r="G105" s="6">
        <v>58.99</v>
      </c>
      <c r="H105" s="4"/>
      <c r="I105" s="4"/>
      <c r="J105" s="6">
        <v>71.900000000000006</v>
      </c>
    </row>
    <row r="106" spans="1:10" x14ac:dyDescent="0.25">
      <c r="A106" s="4" t="s">
        <v>2470</v>
      </c>
      <c r="B106" s="4" t="s">
        <v>1069</v>
      </c>
      <c r="C106" s="4" t="s">
        <v>1096</v>
      </c>
      <c r="D106" s="6">
        <v>38.22</v>
      </c>
      <c r="E106" s="6">
        <v>45.86</v>
      </c>
      <c r="F106" s="6">
        <v>35.99</v>
      </c>
      <c r="G106" s="6">
        <v>35.49</v>
      </c>
      <c r="H106" s="4"/>
      <c r="I106" s="6">
        <v>35.99</v>
      </c>
      <c r="J106" s="6">
        <v>34.9</v>
      </c>
    </row>
    <row r="107" spans="1:10" x14ac:dyDescent="0.25">
      <c r="A107" s="4" t="s">
        <v>2471</v>
      </c>
      <c r="B107" s="4" t="s">
        <v>1069</v>
      </c>
      <c r="C107" s="4" t="s">
        <v>1148</v>
      </c>
      <c r="D107" s="6">
        <v>21.15</v>
      </c>
      <c r="E107" s="6">
        <v>25.38</v>
      </c>
      <c r="F107" s="4"/>
      <c r="G107" s="6">
        <v>19.45</v>
      </c>
      <c r="H107" s="4"/>
      <c r="I107" s="4"/>
      <c r="J107" s="4"/>
    </row>
    <row r="108" spans="1:10" x14ac:dyDescent="0.25">
      <c r="A108" s="4" t="s">
        <v>2472</v>
      </c>
      <c r="B108" s="4" t="s">
        <v>1069</v>
      </c>
      <c r="C108" s="4" t="s">
        <v>1126</v>
      </c>
      <c r="D108" s="6">
        <v>16.62</v>
      </c>
      <c r="E108" s="6">
        <v>19.940000000000001</v>
      </c>
      <c r="F108" s="4"/>
      <c r="G108" s="6">
        <v>17.760000000000002</v>
      </c>
      <c r="H108" s="4"/>
      <c r="I108" s="4"/>
      <c r="J108" s="4"/>
    </row>
    <row r="109" spans="1:10" x14ac:dyDescent="0.25">
      <c r="A109" s="4" t="s">
        <v>2473</v>
      </c>
      <c r="B109" s="4" t="s">
        <v>1069</v>
      </c>
      <c r="C109" s="4" t="s">
        <v>1127</v>
      </c>
      <c r="D109" s="6">
        <v>35.75</v>
      </c>
      <c r="E109" s="6">
        <v>42.9</v>
      </c>
      <c r="F109" s="4"/>
      <c r="G109" s="6">
        <v>38.49</v>
      </c>
      <c r="H109" s="4"/>
      <c r="I109" s="6">
        <v>38.99</v>
      </c>
      <c r="J109" s="4"/>
    </row>
    <row r="110" spans="1:10" x14ac:dyDescent="0.25">
      <c r="A110" s="4" t="s">
        <v>2474</v>
      </c>
      <c r="B110" s="4" t="s">
        <v>1069</v>
      </c>
      <c r="C110" s="4" t="s">
        <v>2124</v>
      </c>
      <c r="D110" s="6">
        <v>49.99</v>
      </c>
      <c r="E110" s="6">
        <v>59.99</v>
      </c>
      <c r="F110" s="4"/>
      <c r="G110" s="6">
        <v>55.9</v>
      </c>
      <c r="H110" s="4"/>
      <c r="I110" s="4"/>
      <c r="J110" s="4"/>
    </row>
    <row r="111" spans="1:10" x14ac:dyDescent="0.25">
      <c r="A111" s="4" t="s">
        <v>2475</v>
      </c>
      <c r="B111" s="4" t="s">
        <v>1069</v>
      </c>
      <c r="C111" s="4" t="s">
        <v>1579</v>
      </c>
      <c r="D111" s="6">
        <v>17.489999999999998</v>
      </c>
      <c r="E111" s="6">
        <v>20.99</v>
      </c>
      <c r="F111" s="4"/>
      <c r="G111" s="6">
        <v>15.9</v>
      </c>
      <c r="H111" s="4"/>
      <c r="I111" s="4"/>
      <c r="J111" s="6">
        <v>18.100000000000001</v>
      </c>
    </row>
    <row r="112" spans="1:10" x14ac:dyDescent="0.25">
      <c r="A112" s="4" t="s">
        <v>2476</v>
      </c>
      <c r="B112" s="4" t="s">
        <v>1069</v>
      </c>
      <c r="C112" s="4" t="s">
        <v>1243</v>
      </c>
      <c r="D112" s="6">
        <v>65.930000000000007</v>
      </c>
      <c r="E112" s="6">
        <v>79.11</v>
      </c>
      <c r="F112" s="6">
        <v>56.99</v>
      </c>
      <c r="G112" s="6">
        <v>55.99</v>
      </c>
      <c r="H112" s="4"/>
      <c r="I112" s="4"/>
      <c r="J112" s="6">
        <v>58.9</v>
      </c>
    </row>
    <row r="113" spans="1:10" x14ac:dyDescent="0.25">
      <c r="A113" s="4" t="s">
        <v>2477</v>
      </c>
      <c r="B113" s="4" t="s">
        <v>1069</v>
      </c>
      <c r="C113" s="4" t="s">
        <v>1248</v>
      </c>
      <c r="D113" s="6">
        <v>13.71</v>
      </c>
      <c r="E113" s="6">
        <v>16.45</v>
      </c>
      <c r="F113" s="4"/>
      <c r="G113" s="6">
        <v>12.95</v>
      </c>
      <c r="H113" s="4"/>
      <c r="I113" s="6">
        <v>15.35</v>
      </c>
      <c r="J113" s="6">
        <v>14.2</v>
      </c>
    </row>
    <row r="114" spans="1:10" x14ac:dyDescent="0.25">
      <c r="A114" s="4" t="s">
        <v>2478</v>
      </c>
      <c r="B114" s="4" t="s">
        <v>1069</v>
      </c>
      <c r="C114" s="4" t="s">
        <v>1107</v>
      </c>
      <c r="D114" s="6">
        <v>59.99</v>
      </c>
      <c r="E114" s="6">
        <v>71.989999999999995</v>
      </c>
      <c r="F114" s="6">
        <v>63.99</v>
      </c>
      <c r="G114" s="6">
        <v>62.99</v>
      </c>
      <c r="H114" s="4"/>
      <c r="I114" s="6">
        <v>69.88</v>
      </c>
      <c r="J114" s="6">
        <v>69.900000000000006</v>
      </c>
    </row>
    <row r="115" spans="1:10" x14ac:dyDescent="0.25">
      <c r="A115" s="4" t="s">
        <v>2479</v>
      </c>
      <c r="B115" s="4" t="s">
        <v>1069</v>
      </c>
      <c r="C115" s="4" t="s">
        <v>1106</v>
      </c>
      <c r="D115" s="6">
        <v>35.83</v>
      </c>
      <c r="E115" s="6">
        <v>42.99</v>
      </c>
      <c r="F115" s="6">
        <v>38.99</v>
      </c>
      <c r="G115" s="6">
        <v>38.69</v>
      </c>
      <c r="H115" s="4"/>
      <c r="I115" s="6">
        <v>38.549999999999997</v>
      </c>
      <c r="J115" s="6">
        <v>37.9</v>
      </c>
    </row>
    <row r="116" spans="1:10" x14ac:dyDescent="0.25">
      <c r="A116" s="4" t="s">
        <v>2480</v>
      </c>
      <c r="B116" s="4" t="s">
        <v>1069</v>
      </c>
      <c r="C116" s="4" t="s">
        <v>1105</v>
      </c>
      <c r="D116" s="6">
        <v>20.79</v>
      </c>
      <c r="E116" s="6">
        <v>24.95</v>
      </c>
      <c r="F116" s="4"/>
      <c r="G116" s="6">
        <v>19.95</v>
      </c>
      <c r="H116" s="4"/>
      <c r="I116" s="6">
        <v>21.55</v>
      </c>
      <c r="J116" s="4"/>
    </row>
    <row r="117" spans="1:10" x14ac:dyDescent="0.25">
      <c r="A117" s="4" t="s">
        <v>2481</v>
      </c>
      <c r="B117" s="4" t="s">
        <v>1069</v>
      </c>
      <c r="C117" s="4" t="s">
        <v>2157</v>
      </c>
      <c r="D117" s="6">
        <v>58.33</v>
      </c>
      <c r="E117" s="6">
        <v>69.989999999999995</v>
      </c>
      <c r="F117" s="4"/>
      <c r="G117" s="6">
        <v>62.99</v>
      </c>
      <c r="H117" s="4"/>
      <c r="I117" s="4"/>
      <c r="J117" s="4"/>
    </row>
    <row r="118" spans="1:10" x14ac:dyDescent="0.25">
      <c r="A118" s="4" t="s">
        <v>2482</v>
      </c>
      <c r="B118" s="4" t="s">
        <v>1069</v>
      </c>
      <c r="C118" s="4" t="s">
        <v>2173</v>
      </c>
      <c r="D118" s="6">
        <v>45.83</v>
      </c>
      <c r="E118" s="6">
        <v>54.99</v>
      </c>
      <c r="F118" s="4"/>
      <c r="G118" s="6">
        <v>49.95</v>
      </c>
      <c r="H118" s="4"/>
      <c r="I118" s="4"/>
      <c r="J118" s="4"/>
    </row>
    <row r="119" spans="1:10" x14ac:dyDescent="0.25">
      <c r="A119" s="4" t="s">
        <v>2483</v>
      </c>
      <c r="B119" s="4" t="s">
        <v>1069</v>
      </c>
      <c r="C119" s="4" t="s">
        <v>1575</v>
      </c>
      <c r="D119" s="6">
        <v>52.49</v>
      </c>
      <c r="E119" s="6">
        <v>62.99</v>
      </c>
      <c r="F119" s="4"/>
      <c r="G119" s="6">
        <v>58.9</v>
      </c>
      <c r="H119" s="4"/>
      <c r="I119" s="4"/>
      <c r="J119" s="4"/>
    </row>
    <row r="120" spans="1:10" x14ac:dyDescent="0.25">
      <c r="A120" s="4" t="s">
        <v>2484</v>
      </c>
      <c r="B120" s="4" t="s">
        <v>1069</v>
      </c>
      <c r="C120" s="4" t="s">
        <v>1260</v>
      </c>
      <c r="D120" s="6">
        <v>57.5</v>
      </c>
      <c r="E120" s="6">
        <v>69</v>
      </c>
      <c r="F120" s="6">
        <v>4.99</v>
      </c>
      <c r="G120" s="4"/>
      <c r="H120" s="4"/>
      <c r="I120" s="6">
        <v>54.79</v>
      </c>
      <c r="J120" s="6">
        <v>51.9</v>
      </c>
    </row>
    <row r="121" spans="1:10" x14ac:dyDescent="0.25">
      <c r="A121" s="4" t="s">
        <v>2485</v>
      </c>
      <c r="B121" s="4" t="s">
        <v>1069</v>
      </c>
      <c r="C121" s="4" t="s">
        <v>1259</v>
      </c>
      <c r="D121" s="6">
        <v>19.670000000000002</v>
      </c>
      <c r="E121" s="6">
        <v>23.6</v>
      </c>
      <c r="F121" s="6">
        <v>18.989999999999998</v>
      </c>
      <c r="G121" s="4"/>
      <c r="H121" s="4"/>
      <c r="I121" s="6">
        <v>19.989999999999998</v>
      </c>
      <c r="J121" s="4"/>
    </row>
    <row r="122" spans="1:10" x14ac:dyDescent="0.25">
      <c r="A122" s="4" t="s">
        <v>2486</v>
      </c>
      <c r="B122" s="4" t="s">
        <v>1069</v>
      </c>
      <c r="C122" s="4" t="s">
        <v>1261</v>
      </c>
      <c r="D122" s="6">
        <v>55.17</v>
      </c>
      <c r="E122" s="6">
        <v>66.2</v>
      </c>
      <c r="F122" s="6">
        <v>45.99</v>
      </c>
      <c r="G122" s="4"/>
      <c r="H122" s="4"/>
      <c r="I122" s="4"/>
      <c r="J122" s="6">
        <v>49.9</v>
      </c>
    </row>
    <row r="123" spans="1:10" x14ac:dyDescent="0.25">
      <c r="A123" s="4" t="s">
        <v>2487</v>
      </c>
      <c r="B123" s="4" t="s">
        <v>1069</v>
      </c>
      <c r="C123" s="4" t="s">
        <v>1222</v>
      </c>
      <c r="D123" s="6">
        <v>18.93</v>
      </c>
      <c r="E123" s="6">
        <v>22.71</v>
      </c>
      <c r="F123" s="6">
        <v>17.989999999999998</v>
      </c>
      <c r="G123" s="6">
        <v>17.25</v>
      </c>
      <c r="H123" s="4"/>
      <c r="I123" s="6">
        <v>19.32</v>
      </c>
      <c r="J123" s="6">
        <v>16.8</v>
      </c>
    </row>
    <row r="124" spans="1:10" x14ac:dyDescent="0.25">
      <c r="A124" s="4" t="s">
        <v>2488</v>
      </c>
      <c r="B124" s="4" t="s">
        <v>1069</v>
      </c>
      <c r="C124" s="4" t="s">
        <v>1224</v>
      </c>
      <c r="D124" s="6">
        <v>49.5</v>
      </c>
      <c r="E124" s="6">
        <v>59.4</v>
      </c>
      <c r="F124" s="6">
        <v>41.99</v>
      </c>
      <c r="G124" s="6">
        <v>42.45</v>
      </c>
      <c r="H124" s="4"/>
      <c r="I124" s="4"/>
      <c r="J124" s="6">
        <v>45.9</v>
      </c>
    </row>
    <row r="125" spans="1:10" x14ac:dyDescent="0.25">
      <c r="A125" s="4" t="s">
        <v>2489</v>
      </c>
      <c r="B125" s="4" t="s">
        <v>1069</v>
      </c>
      <c r="C125" s="4" t="s">
        <v>1141</v>
      </c>
      <c r="D125" s="6">
        <v>20.190000000000001</v>
      </c>
      <c r="E125" s="6">
        <v>24.23</v>
      </c>
      <c r="F125" s="6">
        <v>18.489999999999998</v>
      </c>
      <c r="G125" s="6">
        <v>18.649999999999999</v>
      </c>
      <c r="H125" s="4"/>
      <c r="I125" s="4"/>
      <c r="J125" s="4"/>
    </row>
    <row r="126" spans="1:10" x14ac:dyDescent="0.25">
      <c r="A126" s="4" t="s">
        <v>2490</v>
      </c>
      <c r="B126" s="4" t="s">
        <v>1069</v>
      </c>
      <c r="C126" s="4" t="s">
        <v>1142</v>
      </c>
      <c r="D126" s="6">
        <v>34.159999999999997</v>
      </c>
      <c r="E126" s="6">
        <v>40.99</v>
      </c>
      <c r="F126" s="4"/>
      <c r="G126" s="6">
        <v>36.99</v>
      </c>
      <c r="H126" s="4"/>
      <c r="I126" s="6">
        <v>37.479999999999997</v>
      </c>
      <c r="J126" s="4"/>
    </row>
    <row r="127" spans="1:10" x14ac:dyDescent="0.25">
      <c r="A127" s="4" t="s">
        <v>2491</v>
      </c>
      <c r="B127" s="4" t="s">
        <v>1069</v>
      </c>
      <c r="C127" s="4" t="s">
        <v>1139</v>
      </c>
      <c r="D127" s="6">
        <v>62.49</v>
      </c>
      <c r="E127" s="6">
        <v>74.989999999999995</v>
      </c>
      <c r="F127" s="6">
        <v>59.99</v>
      </c>
      <c r="G127" s="4"/>
      <c r="H127" s="4"/>
      <c r="I127" s="6">
        <v>68.989999999999995</v>
      </c>
      <c r="J127" s="6">
        <v>72.900000000000006</v>
      </c>
    </row>
    <row r="128" spans="1:10" x14ac:dyDescent="0.25">
      <c r="A128" s="4" t="s">
        <v>2492</v>
      </c>
      <c r="B128" s="4" t="s">
        <v>1069</v>
      </c>
      <c r="C128" s="4" t="s">
        <v>1140</v>
      </c>
      <c r="D128" s="6">
        <v>38.22</v>
      </c>
      <c r="E128" s="6">
        <v>45.86</v>
      </c>
      <c r="F128" s="6">
        <v>35.99</v>
      </c>
      <c r="G128" s="6">
        <v>35.99</v>
      </c>
      <c r="H128" s="4"/>
      <c r="I128" s="6">
        <v>35.35</v>
      </c>
      <c r="J128" s="6">
        <v>41.64</v>
      </c>
    </row>
    <row r="129" spans="1:10" x14ac:dyDescent="0.25">
      <c r="A129" s="4" t="s">
        <v>2493</v>
      </c>
      <c r="B129" s="4" t="s">
        <v>1069</v>
      </c>
      <c r="C129" s="4" t="s">
        <v>1226</v>
      </c>
      <c r="D129" s="6">
        <v>13.71</v>
      </c>
      <c r="E129" s="6">
        <v>16.45</v>
      </c>
      <c r="F129" s="6">
        <v>11.99</v>
      </c>
      <c r="G129" s="4"/>
      <c r="H129" s="4"/>
      <c r="I129" s="6">
        <v>14.99</v>
      </c>
      <c r="J129" s="6">
        <v>14.9</v>
      </c>
    </row>
    <row r="130" spans="1:10" x14ac:dyDescent="0.25">
      <c r="A130" s="4" t="s">
        <v>2494</v>
      </c>
      <c r="B130" s="4" t="s">
        <v>1069</v>
      </c>
      <c r="C130" s="4" t="s">
        <v>1231</v>
      </c>
      <c r="D130" s="6">
        <v>13.68</v>
      </c>
      <c r="E130" s="6">
        <v>16.420000000000002</v>
      </c>
      <c r="F130" s="6">
        <v>11.99</v>
      </c>
      <c r="G130" s="6">
        <v>12.3</v>
      </c>
      <c r="H130" s="4"/>
      <c r="I130" s="6">
        <v>15.49</v>
      </c>
      <c r="J130" s="6">
        <v>13.9</v>
      </c>
    </row>
    <row r="131" spans="1:10" x14ac:dyDescent="0.25">
      <c r="A131" s="4" t="s">
        <v>2495</v>
      </c>
      <c r="B131" s="4" t="s">
        <v>1069</v>
      </c>
      <c r="C131" s="4" t="s">
        <v>1225</v>
      </c>
      <c r="D131" s="6">
        <v>13.71</v>
      </c>
      <c r="E131" s="6">
        <v>16.45</v>
      </c>
      <c r="F131" s="6">
        <v>11.99</v>
      </c>
      <c r="G131" s="4"/>
      <c r="H131" s="4"/>
      <c r="I131" s="6">
        <v>14.99</v>
      </c>
      <c r="J131" s="4"/>
    </row>
    <row r="132" spans="1:10" x14ac:dyDescent="0.25">
      <c r="A132" s="4" t="s">
        <v>2496</v>
      </c>
      <c r="B132" s="4" t="s">
        <v>1069</v>
      </c>
      <c r="C132" s="4" t="s">
        <v>1118</v>
      </c>
      <c r="D132" s="6">
        <v>60.75</v>
      </c>
      <c r="E132" s="6">
        <v>72.900000000000006</v>
      </c>
      <c r="F132" s="6">
        <v>62.99</v>
      </c>
      <c r="G132" s="6">
        <v>62.99</v>
      </c>
      <c r="H132" s="4"/>
      <c r="I132" s="4"/>
      <c r="J132" s="6">
        <v>72.900000000000006</v>
      </c>
    </row>
    <row r="133" spans="1:10" x14ac:dyDescent="0.25">
      <c r="A133" s="4" t="s">
        <v>2497</v>
      </c>
      <c r="B133" s="4" t="s">
        <v>1069</v>
      </c>
      <c r="C133" s="4" t="s">
        <v>1120</v>
      </c>
      <c r="D133" s="6">
        <v>39.159999999999997</v>
      </c>
      <c r="E133" s="6">
        <v>46.99</v>
      </c>
      <c r="F133" s="4"/>
      <c r="G133" s="6">
        <v>42.49</v>
      </c>
      <c r="H133" s="4"/>
      <c r="I133" s="4"/>
      <c r="J133" s="6">
        <v>44.9</v>
      </c>
    </row>
    <row r="134" spans="1:10" x14ac:dyDescent="0.25">
      <c r="A134" s="4" t="s">
        <v>2498</v>
      </c>
      <c r="B134" s="4" t="s">
        <v>1069</v>
      </c>
      <c r="C134" s="4" t="s">
        <v>1117</v>
      </c>
      <c r="D134" s="6">
        <v>16.600000000000001</v>
      </c>
      <c r="E134" s="6">
        <v>19.920000000000002</v>
      </c>
      <c r="F134" s="6">
        <v>16.989999999999998</v>
      </c>
      <c r="G134" s="6">
        <v>15.49</v>
      </c>
      <c r="H134" s="4"/>
      <c r="I134" s="6">
        <v>17.649999999999999</v>
      </c>
      <c r="J134" s="6">
        <v>15.9</v>
      </c>
    </row>
    <row r="135" spans="1:10" x14ac:dyDescent="0.25">
      <c r="A135" s="4" t="s">
        <v>2499</v>
      </c>
      <c r="B135" s="4" t="s">
        <v>1069</v>
      </c>
      <c r="C135" s="4" t="s">
        <v>1194</v>
      </c>
      <c r="D135" s="6">
        <v>13.71</v>
      </c>
      <c r="E135" s="6">
        <v>16.45</v>
      </c>
      <c r="F135" s="4"/>
      <c r="G135" s="4"/>
      <c r="H135" s="4"/>
      <c r="I135" s="6">
        <v>14.95</v>
      </c>
      <c r="J135" s="6">
        <v>16.95</v>
      </c>
    </row>
    <row r="136" spans="1:10" x14ac:dyDescent="0.25">
      <c r="A136" s="4" t="s">
        <v>2500</v>
      </c>
      <c r="B136" s="4" t="s">
        <v>1069</v>
      </c>
      <c r="C136" s="4" t="s">
        <v>1215</v>
      </c>
      <c r="D136" s="6">
        <v>13.71</v>
      </c>
      <c r="E136" s="6">
        <v>16.45</v>
      </c>
      <c r="F136" s="4"/>
      <c r="G136" s="6">
        <v>12.85</v>
      </c>
      <c r="H136" s="4"/>
      <c r="I136" s="6">
        <v>14.99</v>
      </c>
      <c r="J136" s="6">
        <v>12.9</v>
      </c>
    </row>
    <row r="137" spans="1:10" x14ac:dyDescent="0.25">
      <c r="A137" s="4" t="s">
        <v>2501</v>
      </c>
      <c r="B137" s="4" t="s">
        <v>1069</v>
      </c>
      <c r="C137" s="4" t="s">
        <v>1250</v>
      </c>
      <c r="D137" s="6">
        <v>47.53</v>
      </c>
      <c r="E137" s="6">
        <v>57.03</v>
      </c>
      <c r="F137" s="6">
        <v>41.99</v>
      </c>
      <c r="G137" s="4"/>
      <c r="H137" s="4"/>
      <c r="I137" s="4"/>
      <c r="J137" s="4"/>
    </row>
    <row r="138" spans="1:10" x14ac:dyDescent="0.25">
      <c r="A138" s="4" t="s">
        <v>2502</v>
      </c>
      <c r="B138" s="4" t="s">
        <v>1069</v>
      </c>
      <c r="C138" s="4" t="s">
        <v>1253</v>
      </c>
      <c r="D138" s="6">
        <v>51.32</v>
      </c>
      <c r="E138" s="6">
        <v>61.58</v>
      </c>
      <c r="F138" s="6">
        <v>44.99</v>
      </c>
      <c r="G138" s="6">
        <v>44.99</v>
      </c>
      <c r="H138" s="4"/>
      <c r="I138" s="4"/>
      <c r="J138" s="6">
        <v>47.9</v>
      </c>
    </row>
    <row r="139" spans="1:10" x14ac:dyDescent="0.25">
      <c r="A139" s="4" t="s">
        <v>2503</v>
      </c>
      <c r="B139" s="4" t="s">
        <v>1069</v>
      </c>
      <c r="C139" s="4" t="s">
        <v>1257</v>
      </c>
      <c r="D139" s="6">
        <v>47.23</v>
      </c>
      <c r="E139" s="6">
        <v>56.68</v>
      </c>
      <c r="F139" s="6">
        <v>41.99</v>
      </c>
      <c r="G139" s="6">
        <v>41.99</v>
      </c>
      <c r="H139" s="4"/>
      <c r="I139" s="4"/>
      <c r="J139" s="6">
        <v>44.8</v>
      </c>
    </row>
    <row r="140" spans="1:10" x14ac:dyDescent="0.25">
      <c r="A140" s="4" t="s">
        <v>2504</v>
      </c>
      <c r="B140" s="4" t="s">
        <v>1069</v>
      </c>
      <c r="C140" s="4" t="s">
        <v>1640</v>
      </c>
      <c r="D140" s="6">
        <v>47.49</v>
      </c>
      <c r="E140" s="6">
        <v>56.99</v>
      </c>
      <c r="F140" s="4"/>
      <c r="G140" s="6">
        <v>54.49</v>
      </c>
      <c r="H140" s="4"/>
      <c r="I140" s="4"/>
      <c r="J140" s="4"/>
    </row>
    <row r="141" spans="1:10" x14ac:dyDescent="0.25">
      <c r="A141" s="4" t="s">
        <v>2505</v>
      </c>
      <c r="B141" s="4" t="s">
        <v>1069</v>
      </c>
      <c r="C141" s="4" t="s">
        <v>1212</v>
      </c>
      <c r="D141" s="6">
        <v>28.13</v>
      </c>
      <c r="E141" s="6">
        <v>33.75</v>
      </c>
      <c r="F141" s="6">
        <v>4.99</v>
      </c>
      <c r="G141" s="6">
        <v>27.99</v>
      </c>
      <c r="H141" s="4"/>
      <c r="I141" s="4"/>
      <c r="J141" s="6">
        <v>27.7</v>
      </c>
    </row>
    <row r="142" spans="1:10" x14ac:dyDescent="0.25">
      <c r="A142" s="4" t="s">
        <v>2506</v>
      </c>
      <c r="B142" s="4" t="s">
        <v>1069</v>
      </c>
      <c r="C142" s="4" t="s">
        <v>1137</v>
      </c>
      <c r="D142" s="6">
        <v>63.33</v>
      </c>
      <c r="E142" s="6">
        <v>75.989999999999995</v>
      </c>
      <c r="F142" s="6">
        <v>67.989999999999995</v>
      </c>
      <c r="G142" s="4"/>
      <c r="H142" s="4"/>
      <c r="I142" s="6">
        <v>71.650000000000006</v>
      </c>
      <c r="J142" s="6">
        <v>72.900000000000006</v>
      </c>
    </row>
    <row r="143" spans="1:10" x14ac:dyDescent="0.25">
      <c r="A143" s="4" t="s">
        <v>2507</v>
      </c>
      <c r="B143" s="4" t="s">
        <v>1069</v>
      </c>
      <c r="C143" s="4" t="s">
        <v>1138</v>
      </c>
      <c r="D143" s="6">
        <v>44.04</v>
      </c>
      <c r="E143" s="6">
        <v>52.85</v>
      </c>
      <c r="F143" s="4"/>
      <c r="G143" s="4"/>
      <c r="H143" s="4"/>
      <c r="I143" s="6">
        <v>4.75</v>
      </c>
      <c r="J143" s="6">
        <v>41.9</v>
      </c>
    </row>
    <row r="144" spans="1:10" x14ac:dyDescent="0.25">
      <c r="A144" s="4" t="s">
        <v>2508</v>
      </c>
      <c r="B144" s="4" t="s">
        <v>1069</v>
      </c>
      <c r="C144" s="4" t="s">
        <v>1219</v>
      </c>
      <c r="D144" s="6">
        <v>25.26</v>
      </c>
      <c r="E144" s="6">
        <v>30.31</v>
      </c>
      <c r="F144" s="6">
        <v>24.99</v>
      </c>
      <c r="G144" s="4"/>
      <c r="H144" s="4"/>
      <c r="I144" s="6">
        <v>24.85</v>
      </c>
      <c r="J144" s="4"/>
    </row>
    <row r="145" spans="1:10" x14ac:dyDescent="0.25">
      <c r="A145" s="4" t="s">
        <v>2509</v>
      </c>
      <c r="B145" s="4" t="s">
        <v>1069</v>
      </c>
      <c r="C145" s="4" t="s">
        <v>1220</v>
      </c>
      <c r="D145" s="6">
        <v>51.28</v>
      </c>
      <c r="E145" s="6">
        <v>61.54</v>
      </c>
      <c r="F145" s="6">
        <v>46.99</v>
      </c>
      <c r="G145" s="4"/>
      <c r="H145" s="4"/>
      <c r="I145" s="4"/>
      <c r="J145" s="4"/>
    </row>
    <row r="146" spans="1:10" x14ac:dyDescent="0.25">
      <c r="A146" s="4" t="s">
        <v>2510</v>
      </c>
      <c r="B146" s="4" t="s">
        <v>1069</v>
      </c>
      <c r="C146" s="4" t="s">
        <v>1221</v>
      </c>
      <c r="D146" s="6">
        <v>13.71</v>
      </c>
      <c r="E146" s="6">
        <v>16.45</v>
      </c>
      <c r="F146" s="4"/>
      <c r="G146" s="6">
        <v>12.9</v>
      </c>
      <c r="H146" s="4"/>
      <c r="I146" s="4"/>
      <c r="J146" s="4"/>
    </row>
    <row r="147" spans="1:10" x14ac:dyDescent="0.25">
      <c r="A147" s="4" t="s">
        <v>2511</v>
      </c>
      <c r="B147" s="4" t="s">
        <v>1069</v>
      </c>
      <c r="C147" s="4" t="s">
        <v>1241</v>
      </c>
      <c r="D147" s="6">
        <v>57.48</v>
      </c>
      <c r="E147" s="6">
        <v>68.98</v>
      </c>
      <c r="F147" s="6">
        <v>4.99</v>
      </c>
      <c r="G147" s="6">
        <v>5.85</v>
      </c>
      <c r="H147" s="4"/>
      <c r="I147" s="6">
        <v>54.79</v>
      </c>
      <c r="J147" s="6">
        <v>51.9</v>
      </c>
    </row>
    <row r="148" spans="1:10" x14ac:dyDescent="0.25">
      <c r="A148" s="4" t="s">
        <v>2512</v>
      </c>
      <c r="B148" s="4" t="s">
        <v>1069</v>
      </c>
      <c r="C148" s="4" t="s">
        <v>1151</v>
      </c>
      <c r="D148" s="6">
        <v>16.62</v>
      </c>
      <c r="E148" s="6">
        <v>19.940000000000001</v>
      </c>
      <c r="F148" s="4"/>
      <c r="G148" s="6">
        <v>15.49</v>
      </c>
      <c r="H148" s="4"/>
      <c r="I148" s="4"/>
      <c r="J148" s="6">
        <v>17.5</v>
      </c>
    </row>
    <row r="149" spans="1:10" x14ac:dyDescent="0.25">
      <c r="A149" s="4" t="s">
        <v>2513</v>
      </c>
      <c r="B149" s="4" t="s">
        <v>1069</v>
      </c>
      <c r="C149" s="4" t="s">
        <v>1154</v>
      </c>
      <c r="D149" s="6">
        <v>31.58</v>
      </c>
      <c r="E149" s="6">
        <v>37.9</v>
      </c>
      <c r="F149" s="4"/>
      <c r="G149" s="4"/>
      <c r="H149" s="4"/>
      <c r="I149" s="4"/>
      <c r="J149" s="6">
        <v>35.799999999999997</v>
      </c>
    </row>
    <row r="150" spans="1:10" x14ac:dyDescent="0.25">
      <c r="A150" s="4" t="s">
        <v>2514</v>
      </c>
      <c r="B150" s="4" t="s">
        <v>1069</v>
      </c>
      <c r="C150" s="4" t="s">
        <v>1152</v>
      </c>
      <c r="D150" s="6">
        <v>59.13</v>
      </c>
      <c r="E150" s="6">
        <v>70.95</v>
      </c>
      <c r="F150" s="6">
        <v>62.99</v>
      </c>
      <c r="G150" s="6">
        <v>62.45</v>
      </c>
      <c r="H150" s="4"/>
      <c r="I150" s="4"/>
      <c r="J150" s="6">
        <v>72.900000000000006</v>
      </c>
    </row>
    <row r="151" spans="1:10" x14ac:dyDescent="0.25">
      <c r="A151" s="4" t="s">
        <v>2515</v>
      </c>
      <c r="B151" s="4" t="s">
        <v>1069</v>
      </c>
      <c r="C151" s="4" t="s">
        <v>1240</v>
      </c>
      <c r="D151" s="6">
        <v>19.09</v>
      </c>
      <c r="E151" s="6">
        <v>22.91</v>
      </c>
      <c r="F151" s="6">
        <v>17.989999999999998</v>
      </c>
      <c r="G151" s="6">
        <v>18.45</v>
      </c>
      <c r="H151" s="4"/>
      <c r="I151" s="4"/>
      <c r="J151" s="6">
        <v>17.899999999999999</v>
      </c>
    </row>
    <row r="152" spans="1:10" x14ac:dyDescent="0.25">
      <c r="A152" s="4" t="s">
        <v>2516</v>
      </c>
      <c r="B152" s="4" t="s">
        <v>1069</v>
      </c>
      <c r="C152" s="4" t="s">
        <v>1242</v>
      </c>
      <c r="D152" s="6">
        <v>33.25</v>
      </c>
      <c r="E152" s="6">
        <v>39.9</v>
      </c>
      <c r="F152" s="6">
        <v>34.99</v>
      </c>
      <c r="G152" s="6">
        <v>36.49</v>
      </c>
      <c r="H152" s="4"/>
      <c r="I152" s="4"/>
      <c r="J152" s="6">
        <v>35.9</v>
      </c>
    </row>
    <row r="153" spans="1:10" x14ac:dyDescent="0.25">
      <c r="A153" s="4" t="s">
        <v>2517</v>
      </c>
      <c r="B153" s="4" t="s">
        <v>1069</v>
      </c>
      <c r="C153" s="4" t="s">
        <v>1623</v>
      </c>
      <c r="D153" s="6">
        <v>12.54</v>
      </c>
      <c r="E153" s="6">
        <v>15.05</v>
      </c>
      <c r="F153" s="4"/>
      <c r="G153" s="6">
        <v>13.99</v>
      </c>
      <c r="H153" s="4"/>
      <c r="I153" s="6">
        <v>15.19</v>
      </c>
      <c r="J153" s="4"/>
    </row>
    <row r="154" spans="1:10" x14ac:dyDescent="0.25">
      <c r="A154" s="4" t="s">
        <v>2518</v>
      </c>
      <c r="B154" s="4" t="s">
        <v>1069</v>
      </c>
      <c r="C154" s="4" t="s">
        <v>2176</v>
      </c>
      <c r="D154" s="6">
        <v>14.99</v>
      </c>
      <c r="E154" s="6">
        <v>17.989999999999998</v>
      </c>
      <c r="F154" s="4"/>
      <c r="G154" s="6">
        <v>15.95</v>
      </c>
      <c r="H154" s="4"/>
      <c r="I154" s="6">
        <v>17.55</v>
      </c>
      <c r="J154" s="4"/>
    </row>
    <row r="155" spans="1:10" x14ac:dyDescent="0.25">
      <c r="A155" s="4" t="s">
        <v>2519</v>
      </c>
      <c r="B155" s="4" t="s">
        <v>1069</v>
      </c>
      <c r="C155" s="4" t="s">
        <v>2177</v>
      </c>
      <c r="D155" s="6">
        <v>33.33</v>
      </c>
      <c r="E155" s="6">
        <v>39.99</v>
      </c>
      <c r="F155" s="4"/>
      <c r="G155" s="6">
        <v>38.99</v>
      </c>
      <c r="H155" s="4"/>
      <c r="I155" s="6">
        <v>41.85</v>
      </c>
      <c r="J155" s="4"/>
    </row>
    <row r="156" spans="1:10" x14ac:dyDescent="0.25">
      <c r="A156" s="4" t="s">
        <v>2520</v>
      </c>
      <c r="B156" s="4" t="s">
        <v>1069</v>
      </c>
      <c r="C156" s="4" t="s">
        <v>1597</v>
      </c>
      <c r="D156" s="6">
        <v>12.54</v>
      </c>
      <c r="E156" s="6">
        <v>15.05</v>
      </c>
      <c r="F156" s="4"/>
      <c r="G156" s="6">
        <v>11.99</v>
      </c>
      <c r="H156" s="4"/>
      <c r="I156" s="4"/>
      <c r="J156" s="4"/>
    </row>
    <row r="157" spans="1:10" x14ac:dyDescent="0.25">
      <c r="A157" s="4" t="s">
        <v>2521</v>
      </c>
      <c r="B157" s="4" t="s">
        <v>1069</v>
      </c>
      <c r="C157" s="4" t="s">
        <v>1617</v>
      </c>
      <c r="D157" s="6">
        <v>12.54</v>
      </c>
      <c r="E157" s="6">
        <v>15.05</v>
      </c>
      <c r="F157" s="4"/>
      <c r="G157" s="6">
        <v>12.49</v>
      </c>
      <c r="H157" s="4"/>
      <c r="I157" s="4"/>
      <c r="J157" s="6">
        <v>13.13</v>
      </c>
    </row>
    <row r="158" spans="1:10" x14ac:dyDescent="0.25">
      <c r="A158" s="4" t="s">
        <v>2522</v>
      </c>
      <c r="B158" s="4" t="s">
        <v>1069</v>
      </c>
      <c r="C158" s="4" t="s">
        <v>1628</v>
      </c>
      <c r="D158" s="6">
        <v>12.54</v>
      </c>
      <c r="E158" s="6">
        <v>15.05</v>
      </c>
      <c r="F158" s="6">
        <v>1.49</v>
      </c>
      <c r="G158" s="4"/>
      <c r="H158" s="4"/>
      <c r="I158" s="6">
        <v>13.88</v>
      </c>
      <c r="J158" s="4"/>
    </row>
    <row r="159" spans="1:10" x14ac:dyDescent="0.25">
      <c r="A159" s="4" t="s">
        <v>2523</v>
      </c>
      <c r="B159" s="4" t="s">
        <v>1069</v>
      </c>
      <c r="C159" s="4" t="s">
        <v>1589</v>
      </c>
      <c r="D159" s="6">
        <v>12.54</v>
      </c>
      <c r="E159" s="6">
        <v>15.05</v>
      </c>
      <c r="F159" s="4"/>
      <c r="G159" s="6">
        <v>12.3</v>
      </c>
      <c r="H159" s="4"/>
      <c r="I159" s="6">
        <v>13.88</v>
      </c>
      <c r="J159" s="6">
        <v>13.1</v>
      </c>
    </row>
    <row r="160" spans="1:10" x14ac:dyDescent="0.25">
      <c r="A160" s="4" t="s">
        <v>2524</v>
      </c>
      <c r="B160" s="4" t="s">
        <v>1069</v>
      </c>
      <c r="C160" s="4" t="s">
        <v>1262</v>
      </c>
      <c r="D160" s="6">
        <v>24.18</v>
      </c>
      <c r="E160" s="6">
        <v>29.02</v>
      </c>
      <c r="F160" s="4"/>
      <c r="G160" s="6">
        <v>22.69</v>
      </c>
      <c r="H160" s="4"/>
      <c r="I160" s="6">
        <v>24.65</v>
      </c>
      <c r="J160" s="6">
        <v>26.24</v>
      </c>
    </row>
    <row r="161" spans="1:10" x14ac:dyDescent="0.25">
      <c r="A161" s="4" t="s">
        <v>2525</v>
      </c>
      <c r="B161" s="4" t="s">
        <v>1069</v>
      </c>
      <c r="C161" s="4" t="s">
        <v>1100</v>
      </c>
      <c r="D161" s="6">
        <v>66.62</v>
      </c>
      <c r="E161" s="6">
        <v>79.94</v>
      </c>
      <c r="F161" s="6">
        <v>52.99</v>
      </c>
      <c r="G161" s="6">
        <v>58.99</v>
      </c>
      <c r="H161" s="4"/>
      <c r="I161" s="6">
        <v>63.89</v>
      </c>
      <c r="J161" s="6">
        <v>68.209999999999994</v>
      </c>
    </row>
    <row r="162" spans="1:10" x14ac:dyDescent="0.25">
      <c r="A162" s="7" t="s">
        <v>2526</v>
      </c>
      <c r="B162" s="7" t="s">
        <v>1067</v>
      </c>
      <c r="C162" s="7" t="s">
        <v>1914</v>
      </c>
      <c r="D162" s="8">
        <v>59.38</v>
      </c>
      <c r="E162" s="8">
        <v>71.25</v>
      </c>
      <c r="F162" s="8">
        <v>67.989999999999995</v>
      </c>
      <c r="G162" s="8">
        <v>64.989999999999995</v>
      </c>
      <c r="H162" s="7"/>
      <c r="I162" s="8">
        <v>75.95</v>
      </c>
      <c r="J162" s="8">
        <v>68.900000000000006</v>
      </c>
    </row>
    <row r="163" spans="1:10" x14ac:dyDescent="0.25">
      <c r="A163" s="7" t="s">
        <v>2527</v>
      </c>
      <c r="B163" s="7" t="s">
        <v>1067</v>
      </c>
      <c r="C163" s="7" t="s">
        <v>1983</v>
      </c>
      <c r="D163" s="8">
        <v>17.329999999999998</v>
      </c>
      <c r="E163" s="8">
        <v>20.79</v>
      </c>
      <c r="F163" s="8">
        <v>17.989999999999998</v>
      </c>
      <c r="G163" s="8">
        <v>17.989999999999998</v>
      </c>
      <c r="H163" s="7"/>
      <c r="I163" s="8">
        <v>18.649999999999999</v>
      </c>
      <c r="J163" s="8">
        <v>15.99</v>
      </c>
    </row>
    <row r="164" spans="1:10" x14ac:dyDescent="0.25">
      <c r="A164" s="7" t="s">
        <v>2528</v>
      </c>
      <c r="B164" s="7" t="s">
        <v>1067</v>
      </c>
      <c r="C164" s="7" t="s">
        <v>1916</v>
      </c>
      <c r="D164" s="8">
        <v>20.88</v>
      </c>
      <c r="E164" s="8">
        <v>25.05</v>
      </c>
      <c r="F164" s="7"/>
      <c r="G164" s="8">
        <v>19.59</v>
      </c>
      <c r="H164" s="7"/>
      <c r="I164" s="7"/>
      <c r="J164" s="7"/>
    </row>
    <row r="165" spans="1:10" x14ac:dyDescent="0.25">
      <c r="A165" s="7" t="s">
        <v>2529</v>
      </c>
      <c r="B165" s="7" t="s">
        <v>1067</v>
      </c>
      <c r="C165" s="7" t="s">
        <v>2277</v>
      </c>
      <c r="D165" s="8">
        <v>31.18</v>
      </c>
      <c r="E165" s="8">
        <v>37.409999999999997</v>
      </c>
      <c r="F165" s="7"/>
      <c r="G165" s="8">
        <v>29.99</v>
      </c>
      <c r="H165" s="7"/>
      <c r="I165" s="8">
        <v>31.3</v>
      </c>
      <c r="J165" s="7"/>
    </row>
    <row r="166" spans="1:10" x14ac:dyDescent="0.25">
      <c r="A166" s="7" t="s">
        <v>2530</v>
      </c>
      <c r="B166" s="7" t="s">
        <v>1067</v>
      </c>
      <c r="C166" s="7" t="s">
        <v>2348</v>
      </c>
      <c r="D166" s="8">
        <v>60.89</v>
      </c>
      <c r="E166" s="8">
        <v>73.069999999999993</v>
      </c>
      <c r="F166" s="7"/>
      <c r="G166" s="8">
        <v>55.45</v>
      </c>
      <c r="H166" s="7"/>
      <c r="I166" s="8">
        <v>59.6</v>
      </c>
      <c r="J166" s="7"/>
    </row>
    <row r="167" spans="1:10" x14ac:dyDescent="0.25">
      <c r="A167" s="7" t="s">
        <v>2531</v>
      </c>
      <c r="B167" s="7" t="s">
        <v>1067</v>
      </c>
      <c r="C167" s="7" t="s">
        <v>2349</v>
      </c>
      <c r="D167" s="8">
        <v>66.430000000000007</v>
      </c>
      <c r="E167" s="8">
        <v>79.709999999999994</v>
      </c>
      <c r="F167" s="7"/>
      <c r="G167" s="8">
        <v>59.45</v>
      </c>
      <c r="H167" s="7"/>
      <c r="I167" s="8">
        <v>64.88</v>
      </c>
      <c r="J167" s="8">
        <v>58.9</v>
      </c>
    </row>
    <row r="168" spans="1:10" x14ac:dyDescent="0.25">
      <c r="A168" s="7" t="s">
        <v>2532</v>
      </c>
      <c r="B168" s="7" t="s">
        <v>1067</v>
      </c>
      <c r="C168" s="7" t="s">
        <v>2347</v>
      </c>
      <c r="D168" s="8">
        <v>32.22</v>
      </c>
      <c r="E168" s="8">
        <v>38.659999999999997</v>
      </c>
      <c r="F168" s="8">
        <v>32.99</v>
      </c>
      <c r="G168" s="7"/>
      <c r="H168" s="7"/>
      <c r="I168" s="8">
        <v>32.75</v>
      </c>
      <c r="J168" s="7"/>
    </row>
    <row r="169" spans="1:10" x14ac:dyDescent="0.25">
      <c r="A169" s="7" t="s">
        <v>2533</v>
      </c>
      <c r="B169" s="7" t="s">
        <v>1067</v>
      </c>
      <c r="C169" s="7" t="s">
        <v>2346</v>
      </c>
      <c r="D169" s="8">
        <v>16.37</v>
      </c>
      <c r="E169" s="8">
        <v>19.64</v>
      </c>
      <c r="F169" s="8">
        <v>16.489999999999998</v>
      </c>
      <c r="G169" s="8">
        <v>16.489999999999998</v>
      </c>
      <c r="H169" s="7"/>
      <c r="I169" s="8">
        <v>17.55</v>
      </c>
      <c r="J169" s="8">
        <v>15.9</v>
      </c>
    </row>
    <row r="170" spans="1:10" x14ac:dyDescent="0.25">
      <c r="A170" s="7" t="s">
        <v>2534</v>
      </c>
      <c r="B170" s="7" t="s">
        <v>1067</v>
      </c>
      <c r="C170" s="7" t="s">
        <v>2341</v>
      </c>
      <c r="D170" s="8">
        <v>31.24</v>
      </c>
      <c r="E170" s="8">
        <v>37.49</v>
      </c>
      <c r="F170" s="8">
        <v>31.99</v>
      </c>
      <c r="G170" s="8">
        <v>29.99</v>
      </c>
      <c r="H170" s="7"/>
      <c r="I170" s="7"/>
      <c r="J170" s="7"/>
    </row>
    <row r="171" spans="1:10" x14ac:dyDescent="0.25">
      <c r="A171" s="7" t="s">
        <v>2535</v>
      </c>
      <c r="B171" s="7" t="s">
        <v>1067</v>
      </c>
      <c r="C171" s="7" t="s">
        <v>2216</v>
      </c>
      <c r="D171" s="8">
        <v>20.69</v>
      </c>
      <c r="E171" s="8">
        <v>24.83</v>
      </c>
      <c r="F171" s="8">
        <v>23.99</v>
      </c>
      <c r="G171" s="8">
        <v>22.85</v>
      </c>
      <c r="H171" s="7"/>
      <c r="I171" s="8">
        <v>23.75</v>
      </c>
      <c r="J171" s="7"/>
    </row>
    <row r="172" spans="1:10" x14ac:dyDescent="0.25">
      <c r="A172" s="7" t="s">
        <v>2536</v>
      </c>
      <c r="B172" s="7" t="s">
        <v>1067</v>
      </c>
      <c r="C172" s="7" t="s">
        <v>2222</v>
      </c>
      <c r="D172" s="8">
        <v>68.25</v>
      </c>
      <c r="E172" s="8">
        <v>81.900000000000006</v>
      </c>
      <c r="F172" s="8">
        <v>73.989999999999995</v>
      </c>
      <c r="G172" s="7"/>
      <c r="H172" s="7"/>
      <c r="I172" s="8">
        <v>77.75</v>
      </c>
      <c r="J172" s="7"/>
    </row>
    <row r="173" spans="1:10" x14ac:dyDescent="0.25">
      <c r="A173" s="7" t="s">
        <v>2537</v>
      </c>
      <c r="B173" s="7" t="s">
        <v>1067</v>
      </c>
      <c r="C173" s="7" t="s">
        <v>2218</v>
      </c>
      <c r="D173" s="8">
        <v>65.83</v>
      </c>
      <c r="E173" s="8">
        <v>78.989999999999995</v>
      </c>
      <c r="F173" s="8">
        <v>73.989999999999995</v>
      </c>
      <c r="G173" s="7"/>
      <c r="H173" s="7"/>
      <c r="I173" s="8">
        <v>78.39</v>
      </c>
      <c r="J173" s="8">
        <v>69.989999999999995</v>
      </c>
    </row>
    <row r="174" spans="1:10" x14ac:dyDescent="0.25">
      <c r="A174" s="7" t="s">
        <v>2538</v>
      </c>
      <c r="B174" s="7" t="s">
        <v>1067</v>
      </c>
      <c r="C174" s="7" t="s">
        <v>2179</v>
      </c>
      <c r="D174" s="8">
        <v>33.93</v>
      </c>
      <c r="E174" s="8">
        <v>40.71</v>
      </c>
      <c r="F174" s="8">
        <v>3.99</v>
      </c>
      <c r="G174" s="8">
        <v>32.99</v>
      </c>
      <c r="H174" s="7"/>
      <c r="I174" s="7"/>
      <c r="J174" s="7"/>
    </row>
    <row r="175" spans="1:10" x14ac:dyDescent="0.25">
      <c r="A175" s="7" t="s">
        <v>2539</v>
      </c>
      <c r="B175" s="7" t="s">
        <v>1067</v>
      </c>
      <c r="C175" s="7" t="s">
        <v>2333</v>
      </c>
      <c r="D175" s="8">
        <v>12.89</v>
      </c>
      <c r="E175" s="8">
        <v>15.47</v>
      </c>
      <c r="F175" s="8">
        <v>12.99</v>
      </c>
      <c r="G175" s="8">
        <v>13.2</v>
      </c>
      <c r="H175" s="7"/>
      <c r="I175" s="8">
        <v>14.45</v>
      </c>
      <c r="J175" s="7"/>
    </row>
    <row r="176" spans="1:10" x14ac:dyDescent="0.25">
      <c r="A176" s="7" t="s">
        <v>2540</v>
      </c>
      <c r="B176" s="7" t="s">
        <v>1067</v>
      </c>
      <c r="C176" s="7" t="s">
        <v>2309</v>
      </c>
      <c r="D176" s="8">
        <v>48.5</v>
      </c>
      <c r="E176" s="8">
        <v>58.2</v>
      </c>
      <c r="F176" s="7"/>
      <c r="G176" s="8">
        <v>44.49</v>
      </c>
      <c r="H176" s="7"/>
      <c r="I176" s="8">
        <v>43.99</v>
      </c>
      <c r="J176" s="8">
        <v>35.97</v>
      </c>
    </row>
    <row r="177" spans="1:10" x14ac:dyDescent="0.25">
      <c r="A177" s="7" t="s">
        <v>2541</v>
      </c>
      <c r="B177" s="7" t="s">
        <v>1067</v>
      </c>
      <c r="C177" s="7" t="s">
        <v>2283</v>
      </c>
      <c r="D177" s="8">
        <v>51.22</v>
      </c>
      <c r="E177" s="8">
        <v>61.46</v>
      </c>
      <c r="F177" s="8">
        <v>46.99</v>
      </c>
      <c r="G177" s="8">
        <v>45.99</v>
      </c>
      <c r="H177" s="7"/>
      <c r="I177" s="8">
        <v>47.45</v>
      </c>
      <c r="J177" s="8">
        <v>41.2</v>
      </c>
    </row>
    <row r="178" spans="1:10" x14ac:dyDescent="0.25">
      <c r="A178" s="7" t="s">
        <v>2542</v>
      </c>
      <c r="B178" s="7" t="s">
        <v>1067</v>
      </c>
      <c r="C178" s="7" t="s">
        <v>2282</v>
      </c>
      <c r="D178" s="8">
        <v>28</v>
      </c>
      <c r="E178" s="8">
        <v>33.6</v>
      </c>
      <c r="F178" s="8">
        <v>27.99</v>
      </c>
      <c r="G178" s="8">
        <v>25.85</v>
      </c>
      <c r="H178" s="7"/>
      <c r="I178" s="8">
        <v>27.5</v>
      </c>
      <c r="J178" s="7"/>
    </row>
    <row r="179" spans="1:10" x14ac:dyDescent="0.25">
      <c r="A179" s="7" t="s">
        <v>2543</v>
      </c>
      <c r="B179" s="7" t="s">
        <v>1067</v>
      </c>
      <c r="C179" s="7" t="s">
        <v>2265</v>
      </c>
      <c r="D179" s="8">
        <v>30.44</v>
      </c>
      <c r="E179" s="8">
        <v>36.53</v>
      </c>
      <c r="F179" s="8">
        <v>3.99</v>
      </c>
      <c r="G179" s="8">
        <v>29.99</v>
      </c>
      <c r="H179" s="7"/>
      <c r="I179" s="8">
        <v>29.95</v>
      </c>
      <c r="J179" s="8">
        <v>36.119999999999997</v>
      </c>
    </row>
    <row r="180" spans="1:10" x14ac:dyDescent="0.25">
      <c r="A180" s="7" t="s">
        <v>2544</v>
      </c>
      <c r="B180" s="7" t="s">
        <v>1067</v>
      </c>
      <c r="C180" s="7" t="s">
        <v>2326</v>
      </c>
      <c r="D180" s="8">
        <v>11.93</v>
      </c>
      <c r="E180" s="8">
        <v>14.31</v>
      </c>
      <c r="F180" s="7"/>
      <c r="G180" s="8">
        <v>12.99</v>
      </c>
      <c r="H180" s="7"/>
      <c r="I180" s="7"/>
      <c r="J180" s="7"/>
    </row>
    <row r="181" spans="1:10" x14ac:dyDescent="0.25">
      <c r="A181" s="7" t="s">
        <v>2545</v>
      </c>
      <c r="B181" s="7" t="s">
        <v>1067</v>
      </c>
      <c r="C181" s="7" t="s">
        <v>2188</v>
      </c>
      <c r="D181" s="8">
        <v>45.07</v>
      </c>
      <c r="E181" s="8">
        <v>54.08</v>
      </c>
      <c r="F181" s="8">
        <v>41.99</v>
      </c>
      <c r="G181" s="8">
        <v>42.7</v>
      </c>
      <c r="H181" s="7"/>
      <c r="I181" s="8">
        <v>42.95</v>
      </c>
      <c r="J181" s="8">
        <v>41.93</v>
      </c>
    </row>
    <row r="182" spans="1:10" x14ac:dyDescent="0.25">
      <c r="A182" s="7" t="s">
        <v>2546</v>
      </c>
      <c r="B182" s="7" t="s">
        <v>1067</v>
      </c>
      <c r="C182" s="7" t="s">
        <v>2240</v>
      </c>
      <c r="D182" s="8">
        <v>59.93</v>
      </c>
      <c r="E182" s="8">
        <v>71.92</v>
      </c>
      <c r="F182" s="8">
        <v>62.99</v>
      </c>
      <c r="G182" s="8">
        <v>62.75</v>
      </c>
      <c r="H182" s="7"/>
      <c r="I182" s="8">
        <v>67.19</v>
      </c>
      <c r="J182" s="8">
        <v>68.97</v>
      </c>
    </row>
    <row r="183" spans="1:10" x14ac:dyDescent="0.25">
      <c r="A183" s="7" t="s">
        <v>2547</v>
      </c>
      <c r="B183" s="7" t="s">
        <v>1067</v>
      </c>
      <c r="C183" s="7" t="s">
        <v>2329</v>
      </c>
      <c r="D183" s="8">
        <v>54.27</v>
      </c>
      <c r="E183" s="8">
        <v>65.12</v>
      </c>
      <c r="F183" s="8">
        <v>51.99</v>
      </c>
      <c r="G183" s="8">
        <v>49.49</v>
      </c>
      <c r="H183" s="7"/>
      <c r="I183" s="8">
        <v>53.88</v>
      </c>
      <c r="J183" s="8">
        <v>47.99</v>
      </c>
    </row>
    <row r="184" spans="1:10" x14ac:dyDescent="0.25">
      <c r="A184" s="7" t="s">
        <v>2548</v>
      </c>
      <c r="B184" s="7" t="s">
        <v>1067</v>
      </c>
      <c r="C184" s="7" t="s">
        <v>2195</v>
      </c>
      <c r="D184" s="8">
        <v>20.69</v>
      </c>
      <c r="E184" s="8">
        <v>24.83</v>
      </c>
      <c r="F184" s="7"/>
      <c r="G184" s="8">
        <v>23.99</v>
      </c>
      <c r="H184" s="7"/>
      <c r="I184" s="8">
        <v>25.55</v>
      </c>
      <c r="J184" s="7"/>
    </row>
    <row r="185" spans="1:10" x14ac:dyDescent="0.25">
      <c r="A185" s="7" t="s">
        <v>2549</v>
      </c>
      <c r="B185" s="7" t="s">
        <v>1067</v>
      </c>
      <c r="C185" s="7" t="s">
        <v>2214</v>
      </c>
      <c r="D185" s="8">
        <v>35.99</v>
      </c>
      <c r="E185" s="8">
        <v>43.19</v>
      </c>
      <c r="F185" s="7"/>
      <c r="G185" s="8">
        <v>37.99</v>
      </c>
      <c r="H185" s="7"/>
      <c r="I185" s="8">
        <v>38.950000000000003</v>
      </c>
      <c r="J185" s="8">
        <v>39.770000000000003</v>
      </c>
    </row>
    <row r="186" spans="1:10" x14ac:dyDescent="0.25">
      <c r="A186" s="7" t="s">
        <v>2550</v>
      </c>
      <c r="B186" s="7" t="s">
        <v>1067</v>
      </c>
      <c r="C186" s="7" t="s">
        <v>2203</v>
      </c>
      <c r="D186" s="8">
        <v>58.33</v>
      </c>
      <c r="E186" s="8">
        <v>69.989999999999995</v>
      </c>
      <c r="F186" s="8">
        <v>64.989999999999995</v>
      </c>
      <c r="G186" s="8">
        <v>64.45</v>
      </c>
      <c r="H186" s="7"/>
      <c r="I186" s="8">
        <v>68.599999999999994</v>
      </c>
      <c r="J186" s="8">
        <v>69.87</v>
      </c>
    </row>
    <row r="187" spans="1:10" x14ac:dyDescent="0.25">
      <c r="A187" s="7" t="s">
        <v>2551</v>
      </c>
      <c r="B187" s="7" t="s">
        <v>1067</v>
      </c>
      <c r="C187" s="7" t="s">
        <v>2210</v>
      </c>
      <c r="D187" s="8">
        <v>41.58</v>
      </c>
      <c r="E187" s="8">
        <v>49.9</v>
      </c>
      <c r="F187" s="8">
        <v>47.99</v>
      </c>
      <c r="G187" s="8">
        <v>46.99</v>
      </c>
      <c r="H187" s="7"/>
      <c r="I187" s="8">
        <v>44.85</v>
      </c>
      <c r="J187" s="8">
        <v>49.99</v>
      </c>
    </row>
    <row r="188" spans="1:10" x14ac:dyDescent="0.25">
      <c r="A188" s="7" t="s">
        <v>2552</v>
      </c>
      <c r="B188" s="7" t="s">
        <v>1067</v>
      </c>
      <c r="C188" s="7" t="s">
        <v>2305</v>
      </c>
      <c r="D188" s="8">
        <v>37.700000000000003</v>
      </c>
      <c r="E188" s="8">
        <v>45.24</v>
      </c>
      <c r="F188" s="8">
        <v>38.99</v>
      </c>
      <c r="G188" s="7"/>
      <c r="H188" s="7"/>
      <c r="I188" s="8">
        <v>36.65</v>
      </c>
      <c r="J188" s="7"/>
    </row>
    <row r="189" spans="1:10" x14ac:dyDescent="0.25">
      <c r="A189" s="7" t="s">
        <v>2553</v>
      </c>
      <c r="B189" s="7" t="s">
        <v>1067</v>
      </c>
      <c r="C189" s="7" t="s">
        <v>2306</v>
      </c>
      <c r="D189" s="8">
        <v>24.79</v>
      </c>
      <c r="E189" s="8">
        <v>29.75</v>
      </c>
      <c r="F189" s="8">
        <v>22.99</v>
      </c>
      <c r="G189" s="8">
        <v>23.79</v>
      </c>
      <c r="H189" s="7"/>
      <c r="I189" s="8">
        <v>24.99</v>
      </c>
      <c r="J189" s="8">
        <v>2.9</v>
      </c>
    </row>
    <row r="190" spans="1:10" x14ac:dyDescent="0.25">
      <c r="A190" s="7" t="s">
        <v>2554</v>
      </c>
      <c r="B190" s="7" t="s">
        <v>1067</v>
      </c>
      <c r="C190" s="7" t="s">
        <v>2299</v>
      </c>
      <c r="D190" s="8">
        <v>39.79</v>
      </c>
      <c r="E190" s="8">
        <v>47.75</v>
      </c>
      <c r="F190" s="8">
        <v>38.99</v>
      </c>
      <c r="G190" s="8">
        <v>37.99</v>
      </c>
      <c r="H190" s="7"/>
      <c r="I190" s="8">
        <v>35.549999999999997</v>
      </c>
      <c r="J190" s="8">
        <v>34.97</v>
      </c>
    </row>
    <row r="191" spans="1:10" x14ac:dyDescent="0.25">
      <c r="A191" s="7" t="s">
        <v>2555</v>
      </c>
      <c r="B191" s="7" t="s">
        <v>1067</v>
      </c>
      <c r="C191" s="7" t="s">
        <v>2294</v>
      </c>
      <c r="D191" s="8">
        <v>45.48</v>
      </c>
      <c r="E191" s="8">
        <v>54.57</v>
      </c>
      <c r="F191" s="8">
        <v>42.99</v>
      </c>
      <c r="G191" s="8">
        <v>41.49</v>
      </c>
      <c r="H191" s="7"/>
      <c r="I191" s="7"/>
      <c r="J191" s="8">
        <v>34.97</v>
      </c>
    </row>
    <row r="192" spans="1:10" x14ac:dyDescent="0.25">
      <c r="A192" s="7" t="s">
        <v>2556</v>
      </c>
      <c r="B192" s="7" t="s">
        <v>1067</v>
      </c>
      <c r="C192" s="7" t="s">
        <v>2289</v>
      </c>
      <c r="D192" s="8">
        <v>27.49</v>
      </c>
      <c r="E192" s="8">
        <v>32.99</v>
      </c>
      <c r="F192" s="8">
        <v>34.99</v>
      </c>
      <c r="G192" s="8">
        <v>32.99</v>
      </c>
      <c r="H192" s="7"/>
      <c r="I192" s="8">
        <v>3.5</v>
      </c>
      <c r="J192" s="8">
        <v>34.97</v>
      </c>
    </row>
    <row r="193" spans="1:10" x14ac:dyDescent="0.25">
      <c r="A193" s="7" t="s">
        <v>2557</v>
      </c>
      <c r="B193" s="7" t="s">
        <v>1067</v>
      </c>
      <c r="C193" s="7" t="s">
        <v>2318</v>
      </c>
      <c r="D193" s="8">
        <v>11.58</v>
      </c>
      <c r="E193" s="8">
        <v>13.89</v>
      </c>
      <c r="F193" s="8">
        <v>12.49</v>
      </c>
      <c r="G193" s="7"/>
      <c r="H193" s="7"/>
      <c r="I193" s="8">
        <v>13.55</v>
      </c>
      <c r="J193" s="8">
        <v>14.1</v>
      </c>
    </row>
    <row r="194" spans="1:10" x14ac:dyDescent="0.25">
      <c r="A194" s="7" t="s">
        <v>2558</v>
      </c>
      <c r="B194" s="7" t="s">
        <v>1067</v>
      </c>
      <c r="C194" s="7" t="s">
        <v>1839</v>
      </c>
      <c r="D194" s="8">
        <v>14.84</v>
      </c>
      <c r="E194" s="8">
        <v>17.809999999999999</v>
      </c>
      <c r="F194" s="7"/>
      <c r="G194" s="8">
        <v>14.99</v>
      </c>
      <c r="H194" s="7"/>
      <c r="I194" s="7"/>
      <c r="J194" s="8">
        <v>15.87</v>
      </c>
    </row>
    <row r="195" spans="1:10" x14ac:dyDescent="0.25">
      <c r="A195" s="7" t="s">
        <v>2559</v>
      </c>
      <c r="B195" s="7" t="s">
        <v>1067</v>
      </c>
      <c r="C195" s="7" t="s">
        <v>1840</v>
      </c>
      <c r="D195" s="8">
        <v>22.42</v>
      </c>
      <c r="E195" s="8">
        <v>26.9</v>
      </c>
      <c r="F195" s="7"/>
      <c r="G195" s="8">
        <v>25.99</v>
      </c>
      <c r="H195" s="7"/>
      <c r="I195" s="8">
        <v>25.85</v>
      </c>
      <c r="J195" s="8">
        <v>25.9</v>
      </c>
    </row>
    <row r="196" spans="1:10" x14ac:dyDescent="0.25">
      <c r="A196" s="7" t="s">
        <v>2560</v>
      </c>
      <c r="B196" s="7" t="s">
        <v>1067</v>
      </c>
      <c r="C196" s="7" t="s">
        <v>1835</v>
      </c>
      <c r="D196" s="8">
        <v>25.43</v>
      </c>
      <c r="E196" s="8">
        <v>30.51</v>
      </c>
      <c r="F196" s="7"/>
      <c r="G196" s="8">
        <v>23.11</v>
      </c>
      <c r="H196" s="7"/>
      <c r="I196" s="7"/>
      <c r="J196" s="8">
        <v>23.44</v>
      </c>
    </row>
    <row r="197" spans="1:10" x14ac:dyDescent="0.25">
      <c r="A197" s="7" t="s">
        <v>2561</v>
      </c>
      <c r="B197" s="7" t="s">
        <v>1067</v>
      </c>
      <c r="C197" s="7" t="s">
        <v>1834</v>
      </c>
      <c r="D197" s="8">
        <v>51.53</v>
      </c>
      <c r="E197" s="8">
        <v>61.83</v>
      </c>
      <c r="F197" s="7"/>
      <c r="G197" s="8">
        <v>46.99</v>
      </c>
      <c r="H197" s="7"/>
      <c r="I197" s="8">
        <v>48.99</v>
      </c>
      <c r="J197" s="8">
        <v>45.15</v>
      </c>
    </row>
    <row r="198" spans="1:10" x14ac:dyDescent="0.25">
      <c r="A198" s="7" t="s">
        <v>2562</v>
      </c>
      <c r="B198" s="7" t="s">
        <v>1067</v>
      </c>
      <c r="C198" s="7" t="s">
        <v>1838</v>
      </c>
      <c r="D198" s="8">
        <v>21.4</v>
      </c>
      <c r="E198" s="8">
        <v>25.68</v>
      </c>
      <c r="F198" s="7"/>
      <c r="G198" s="8">
        <v>22.49</v>
      </c>
      <c r="H198" s="7"/>
      <c r="I198" s="8">
        <v>22.45</v>
      </c>
      <c r="J198" s="7"/>
    </row>
    <row r="199" spans="1:10" x14ac:dyDescent="0.25">
      <c r="A199" s="7" t="s">
        <v>2563</v>
      </c>
      <c r="B199" s="7" t="s">
        <v>1067</v>
      </c>
      <c r="C199" s="7" t="s">
        <v>1837</v>
      </c>
      <c r="D199" s="8">
        <v>49.92</v>
      </c>
      <c r="E199" s="8">
        <v>59.9</v>
      </c>
      <c r="F199" s="7"/>
      <c r="G199" s="8">
        <v>57.95</v>
      </c>
      <c r="H199" s="7"/>
      <c r="I199" s="8">
        <v>62.55</v>
      </c>
      <c r="J199" s="8">
        <v>63.95</v>
      </c>
    </row>
    <row r="200" spans="1:10" x14ac:dyDescent="0.25">
      <c r="A200" s="7" t="s">
        <v>2564</v>
      </c>
      <c r="B200" s="7" t="s">
        <v>1067</v>
      </c>
      <c r="C200" s="7" t="s">
        <v>1836</v>
      </c>
      <c r="D200" s="8">
        <v>49.92</v>
      </c>
      <c r="E200" s="8">
        <v>59.9</v>
      </c>
      <c r="F200" s="7"/>
      <c r="G200" s="8">
        <v>54.35</v>
      </c>
      <c r="H200" s="7"/>
      <c r="I200" s="8">
        <v>57.99</v>
      </c>
      <c r="J200" s="8">
        <v>55.9</v>
      </c>
    </row>
    <row r="201" spans="1:10" x14ac:dyDescent="0.25">
      <c r="A201" s="7" t="s">
        <v>2565</v>
      </c>
      <c r="B201" s="7" t="s">
        <v>1067</v>
      </c>
      <c r="C201" s="7" t="s">
        <v>1832</v>
      </c>
      <c r="D201" s="8">
        <v>23.94</v>
      </c>
      <c r="E201" s="8">
        <v>28.73</v>
      </c>
      <c r="F201" s="7"/>
      <c r="G201" s="8">
        <v>24.49</v>
      </c>
      <c r="H201" s="7"/>
      <c r="I201" s="7"/>
      <c r="J201" s="8">
        <v>24.98</v>
      </c>
    </row>
    <row r="202" spans="1:10" x14ac:dyDescent="0.25">
      <c r="A202" s="7" t="s">
        <v>2566</v>
      </c>
      <c r="B202" s="7" t="s">
        <v>1067</v>
      </c>
      <c r="C202" s="7" t="s">
        <v>1833</v>
      </c>
      <c r="D202" s="8">
        <v>37.42</v>
      </c>
      <c r="E202" s="8">
        <v>44.9</v>
      </c>
      <c r="F202" s="7"/>
      <c r="G202" s="8">
        <v>42.85</v>
      </c>
      <c r="H202" s="7"/>
      <c r="I202" s="7"/>
      <c r="J202" s="8">
        <v>44.77</v>
      </c>
    </row>
    <row r="203" spans="1:10" x14ac:dyDescent="0.25">
      <c r="A203" s="7" t="s">
        <v>2567</v>
      </c>
      <c r="B203" s="7" t="s">
        <v>1067</v>
      </c>
      <c r="C203" s="7" t="s">
        <v>1827</v>
      </c>
      <c r="D203" s="8">
        <v>21.23</v>
      </c>
      <c r="E203" s="8">
        <v>25.47</v>
      </c>
      <c r="F203" s="7"/>
      <c r="G203" s="8">
        <v>2.99</v>
      </c>
      <c r="H203" s="7"/>
      <c r="I203" s="7"/>
      <c r="J203" s="8">
        <v>24.9</v>
      </c>
    </row>
    <row r="204" spans="1:10" x14ac:dyDescent="0.25">
      <c r="A204" s="7" t="s">
        <v>2568</v>
      </c>
      <c r="B204" s="7" t="s">
        <v>1067</v>
      </c>
      <c r="C204" s="7" t="s">
        <v>1826</v>
      </c>
      <c r="D204" s="8">
        <v>41.94</v>
      </c>
      <c r="E204" s="8">
        <v>50.33</v>
      </c>
      <c r="F204" s="7"/>
      <c r="G204" s="8">
        <v>4.99</v>
      </c>
      <c r="H204" s="7"/>
      <c r="I204" s="8">
        <v>41.45</v>
      </c>
      <c r="J204" s="8">
        <v>42.9</v>
      </c>
    </row>
    <row r="205" spans="1:10" x14ac:dyDescent="0.25">
      <c r="A205" s="7" t="s">
        <v>2569</v>
      </c>
      <c r="B205" s="7" t="s">
        <v>1067</v>
      </c>
      <c r="C205" s="7" t="s">
        <v>1830</v>
      </c>
      <c r="D205" s="8">
        <v>20.7</v>
      </c>
      <c r="E205" s="8">
        <v>24.84</v>
      </c>
      <c r="F205" s="7"/>
      <c r="G205" s="8">
        <v>21.99</v>
      </c>
      <c r="H205" s="7"/>
      <c r="I205" s="7"/>
      <c r="J205" s="8">
        <v>24.23</v>
      </c>
    </row>
    <row r="206" spans="1:10" x14ac:dyDescent="0.25">
      <c r="A206" s="7" t="s">
        <v>2570</v>
      </c>
      <c r="B206" s="7" t="s">
        <v>1067</v>
      </c>
      <c r="C206" s="7" t="s">
        <v>1828</v>
      </c>
      <c r="D206" s="8">
        <v>45.75</v>
      </c>
      <c r="E206" s="8">
        <v>54.9</v>
      </c>
      <c r="F206" s="7"/>
      <c r="G206" s="8">
        <v>5.49</v>
      </c>
      <c r="H206" s="7"/>
      <c r="I206" s="8">
        <v>55.43</v>
      </c>
      <c r="J206" s="8">
        <v>56.9</v>
      </c>
    </row>
    <row r="207" spans="1:10" x14ac:dyDescent="0.25">
      <c r="A207" s="7" t="s">
        <v>2571</v>
      </c>
      <c r="B207" s="7" t="s">
        <v>1067</v>
      </c>
      <c r="C207" s="7" t="s">
        <v>1843</v>
      </c>
      <c r="D207" s="8">
        <v>39.08</v>
      </c>
      <c r="E207" s="8">
        <v>46.89</v>
      </c>
      <c r="F207" s="7"/>
      <c r="G207" s="8">
        <v>45.45</v>
      </c>
      <c r="H207" s="7"/>
      <c r="I207" s="8">
        <v>46.49</v>
      </c>
      <c r="J207" s="8">
        <v>43.9</v>
      </c>
    </row>
    <row r="208" spans="1:10" x14ac:dyDescent="0.25">
      <c r="A208" s="7" t="s">
        <v>2572</v>
      </c>
      <c r="B208" s="7" t="s">
        <v>1067</v>
      </c>
      <c r="C208" s="7" t="s">
        <v>1845</v>
      </c>
      <c r="D208" s="8">
        <v>48.25</v>
      </c>
      <c r="E208" s="8">
        <v>57.9</v>
      </c>
      <c r="F208" s="7"/>
      <c r="G208" s="8">
        <v>54.99</v>
      </c>
      <c r="H208" s="7"/>
      <c r="I208" s="8">
        <v>58.12</v>
      </c>
      <c r="J208" s="7"/>
    </row>
    <row r="209" spans="1:10" x14ac:dyDescent="0.25">
      <c r="A209" s="7" t="s">
        <v>2573</v>
      </c>
      <c r="B209" s="7" t="s">
        <v>1067</v>
      </c>
      <c r="C209" s="7" t="s">
        <v>1854</v>
      </c>
      <c r="D209" s="8">
        <v>12.83</v>
      </c>
      <c r="E209" s="8">
        <v>15.39</v>
      </c>
      <c r="F209" s="7"/>
      <c r="G209" s="8">
        <v>13.99</v>
      </c>
      <c r="H209" s="7"/>
      <c r="I209" s="8">
        <v>14.99</v>
      </c>
      <c r="J209" s="8">
        <v>15.3</v>
      </c>
    </row>
    <row r="210" spans="1:10" x14ac:dyDescent="0.25">
      <c r="A210" s="7" t="s">
        <v>2574</v>
      </c>
      <c r="B210" s="7" t="s">
        <v>1067</v>
      </c>
      <c r="C210" s="7" t="s">
        <v>1855</v>
      </c>
      <c r="D210" s="8">
        <v>24.29</v>
      </c>
      <c r="E210" s="8">
        <v>29.15</v>
      </c>
      <c r="F210" s="7"/>
      <c r="G210" s="8">
        <v>24.99</v>
      </c>
      <c r="H210" s="7"/>
      <c r="I210" s="8">
        <v>23.55</v>
      </c>
      <c r="J210" s="8">
        <v>25.99</v>
      </c>
    </row>
    <row r="211" spans="1:10" x14ac:dyDescent="0.25">
      <c r="A211" s="7" t="s">
        <v>2575</v>
      </c>
      <c r="B211" s="7" t="s">
        <v>1067</v>
      </c>
      <c r="C211" s="7" t="s">
        <v>1857</v>
      </c>
      <c r="D211" s="8">
        <v>41.58</v>
      </c>
      <c r="E211" s="8">
        <v>49.9</v>
      </c>
      <c r="F211" s="7"/>
      <c r="G211" s="8">
        <v>46.99</v>
      </c>
      <c r="H211" s="7"/>
      <c r="I211" s="7"/>
      <c r="J211" s="7"/>
    </row>
    <row r="212" spans="1:10" x14ac:dyDescent="0.25">
      <c r="A212" s="7" t="s">
        <v>2576</v>
      </c>
      <c r="B212" s="7" t="s">
        <v>1067</v>
      </c>
      <c r="C212" s="7" t="s">
        <v>1850</v>
      </c>
      <c r="D212" s="8">
        <v>22.38</v>
      </c>
      <c r="E212" s="8">
        <v>26.85</v>
      </c>
      <c r="F212" s="7"/>
      <c r="G212" s="7"/>
      <c r="H212" s="7"/>
      <c r="I212" s="8">
        <v>22.95</v>
      </c>
      <c r="J212" s="8">
        <v>25.92</v>
      </c>
    </row>
    <row r="213" spans="1:10" x14ac:dyDescent="0.25">
      <c r="A213" s="7" t="s">
        <v>2577</v>
      </c>
      <c r="B213" s="7" t="s">
        <v>1067</v>
      </c>
      <c r="C213" s="7" t="s">
        <v>1848</v>
      </c>
      <c r="D213" s="8">
        <v>41.58</v>
      </c>
      <c r="E213" s="8">
        <v>49.9</v>
      </c>
      <c r="F213" s="7"/>
      <c r="G213" s="8">
        <v>46.99</v>
      </c>
      <c r="H213" s="7"/>
      <c r="I213" s="7"/>
      <c r="J213" s="8">
        <v>52.88</v>
      </c>
    </row>
    <row r="214" spans="1:10" x14ac:dyDescent="0.25">
      <c r="A214" s="7" t="s">
        <v>2578</v>
      </c>
      <c r="B214" s="7" t="s">
        <v>1067</v>
      </c>
      <c r="C214" s="7" t="s">
        <v>1853</v>
      </c>
      <c r="D214" s="8">
        <v>21.48</v>
      </c>
      <c r="E214" s="8">
        <v>25.77</v>
      </c>
      <c r="F214" s="7"/>
      <c r="G214" s="8">
        <v>21.99</v>
      </c>
      <c r="H214" s="7"/>
      <c r="I214" s="7"/>
      <c r="J214" s="8">
        <v>26.31</v>
      </c>
    </row>
    <row r="215" spans="1:10" x14ac:dyDescent="0.25">
      <c r="A215" s="7" t="s">
        <v>2579</v>
      </c>
      <c r="B215" s="7" t="s">
        <v>1067</v>
      </c>
      <c r="C215" s="7" t="s">
        <v>1852</v>
      </c>
      <c r="D215" s="8">
        <v>49.08</v>
      </c>
      <c r="E215" s="8">
        <v>58.9</v>
      </c>
      <c r="F215" s="7"/>
      <c r="G215" s="8">
        <v>56.49</v>
      </c>
      <c r="H215" s="7"/>
      <c r="I215" s="8">
        <v>59.88</v>
      </c>
      <c r="J215" s="8">
        <v>58.95</v>
      </c>
    </row>
    <row r="216" spans="1:10" x14ac:dyDescent="0.25">
      <c r="A216" s="7" t="s">
        <v>2580</v>
      </c>
      <c r="B216" s="7" t="s">
        <v>1067</v>
      </c>
      <c r="C216" s="7" t="s">
        <v>1859</v>
      </c>
      <c r="D216" s="8">
        <v>26.85</v>
      </c>
      <c r="E216" s="8">
        <v>32.22</v>
      </c>
      <c r="F216" s="7"/>
      <c r="G216" s="8">
        <v>27.9</v>
      </c>
      <c r="H216" s="7"/>
      <c r="I216" s="8">
        <v>29.95</v>
      </c>
      <c r="J216" s="7"/>
    </row>
    <row r="217" spans="1:10" x14ac:dyDescent="0.25">
      <c r="A217" s="7" t="s">
        <v>2581</v>
      </c>
      <c r="B217" s="7" t="s">
        <v>1067</v>
      </c>
      <c r="C217" s="7" t="s">
        <v>1858</v>
      </c>
      <c r="D217" s="8">
        <v>44.96</v>
      </c>
      <c r="E217" s="8">
        <v>53.95</v>
      </c>
      <c r="F217" s="7"/>
      <c r="G217" s="7"/>
      <c r="H217" s="7"/>
      <c r="I217" s="8">
        <v>56.23</v>
      </c>
      <c r="J217" s="8">
        <v>51.9</v>
      </c>
    </row>
    <row r="218" spans="1:10" x14ac:dyDescent="0.25">
      <c r="A218" s="7" t="s">
        <v>2582</v>
      </c>
      <c r="B218" s="7" t="s">
        <v>1067</v>
      </c>
      <c r="C218" s="7" t="s">
        <v>1863</v>
      </c>
      <c r="D218" s="8">
        <v>24.67</v>
      </c>
      <c r="E218" s="8">
        <v>29.6</v>
      </c>
      <c r="F218" s="7"/>
      <c r="G218" s="8">
        <v>24.65</v>
      </c>
      <c r="H218" s="7"/>
      <c r="I218" s="8">
        <v>26.45</v>
      </c>
      <c r="J218" s="7"/>
    </row>
    <row r="219" spans="1:10" x14ac:dyDescent="0.25">
      <c r="A219" s="7" t="s">
        <v>2583</v>
      </c>
      <c r="B219" s="7" t="s">
        <v>1067</v>
      </c>
      <c r="C219" s="7" t="s">
        <v>1861</v>
      </c>
      <c r="D219" s="8">
        <v>53.29</v>
      </c>
      <c r="E219" s="8">
        <v>63.95</v>
      </c>
      <c r="F219" s="7"/>
      <c r="G219" s="8">
        <v>59.45</v>
      </c>
      <c r="H219" s="7"/>
      <c r="I219" s="8">
        <v>64.95</v>
      </c>
      <c r="J219" s="8">
        <v>56.63</v>
      </c>
    </row>
    <row r="220" spans="1:10" x14ac:dyDescent="0.25">
      <c r="A220" s="7" t="s">
        <v>2584</v>
      </c>
      <c r="B220" s="7" t="s">
        <v>1067</v>
      </c>
      <c r="C220" s="7" t="s">
        <v>1912</v>
      </c>
      <c r="D220" s="8">
        <v>33.58</v>
      </c>
      <c r="E220" s="8">
        <v>40.29</v>
      </c>
      <c r="F220" s="7"/>
      <c r="G220" s="8">
        <v>34.49</v>
      </c>
      <c r="H220" s="7"/>
      <c r="I220" s="8">
        <v>33.950000000000003</v>
      </c>
      <c r="J220" s="7"/>
    </row>
    <row r="221" spans="1:10" x14ac:dyDescent="0.25">
      <c r="A221" s="7" t="s">
        <v>2585</v>
      </c>
      <c r="B221" s="7" t="s">
        <v>1067</v>
      </c>
      <c r="C221" s="7" t="s">
        <v>2010</v>
      </c>
      <c r="D221" s="8">
        <v>27.55</v>
      </c>
      <c r="E221" s="8">
        <v>33.06</v>
      </c>
      <c r="F221" s="8">
        <v>22.99</v>
      </c>
      <c r="G221" s="8">
        <v>22.99</v>
      </c>
      <c r="H221" s="7"/>
      <c r="I221" s="8">
        <v>22.95</v>
      </c>
      <c r="J221" s="8">
        <v>24.81</v>
      </c>
    </row>
    <row r="222" spans="1:10" x14ac:dyDescent="0.25">
      <c r="A222" s="7" t="s">
        <v>2586</v>
      </c>
      <c r="B222" s="7" t="s">
        <v>1067</v>
      </c>
      <c r="C222" s="7" t="s">
        <v>1981</v>
      </c>
      <c r="D222" s="8">
        <v>26.6</v>
      </c>
      <c r="E222" s="8">
        <v>31.92</v>
      </c>
      <c r="F222" s="8">
        <v>25.99</v>
      </c>
      <c r="G222" s="8">
        <v>25.95</v>
      </c>
      <c r="H222" s="7"/>
      <c r="I222" s="7"/>
      <c r="J222" s="8">
        <v>25.94</v>
      </c>
    </row>
    <row r="223" spans="1:10" x14ac:dyDescent="0.25">
      <c r="A223" s="7" t="s">
        <v>2587</v>
      </c>
      <c r="B223" s="7" t="s">
        <v>1067</v>
      </c>
      <c r="C223" s="7" t="s">
        <v>1905</v>
      </c>
      <c r="D223" s="8">
        <v>33.25</v>
      </c>
      <c r="E223" s="8">
        <v>39.9</v>
      </c>
      <c r="F223" s="8">
        <v>4.99</v>
      </c>
      <c r="G223" s="8">
        <v>36.9</v>
      </c>
      <c r="H223" s="7"/>
      <c r="I223" s="8">
        <v>37.75</v>
      </c>
      <c r="J223" s="8">
        <v>39.99</v>
      </c>
    </row>
    <row r="224" spans="1:10" x14ac:dyDescent="0.25">
      <c r="A224" s="7" t="s">
        <v>2588</v>
      </c>
      <c r="B224" s="7" t="s">
        <v>1067</v>
      </c>
      <c r="C224" s="7" t="s">
        <v>2589</v>
      </c>
      <c r="D224" s="8">
        <v>56.47</v>
      </c>
      <c r="E224" s="8">
        <v>67.760000000000005</v>
      </c>
      <c r="F224" s="7"/>
      <c r="G224" s="8">
        <v>36.49</v>
      </c>
      <c r="H224" s="7"/>
      <c r="I224" s="7"/>
      <c r="J224" s="8">
        <v>39.9</v>
      </c>
    </row>
    <row r="225" spans="1:10" x14ac:dyDescent="0.25">
      <c r="A225" s="7" t="s">
        <v>2590</v>
      </c>
      <c r="B225" s="7" t="s">
        <v>1067</v>
      </c>
      <c r="C225" s="7" t="s">
        <v>2591</v>
      </c>
      <c r="D225" s="8">
        <v>17.38</v>
      </c>
      <c r="E225" s="8">
        <v>20.86</v>
      </c>
      <c r="F225" s="7"/>
      <c r="G225" s="8">
        <v>14.99</v>
      </c>
      <c r="H225" s="7"/>
      <c r="I225" s="8">
        <v>13.89</v>
      </c>
      <c r="J225" s="8">
        <v>14.9</v>
      </c>
    </row>
    <row r="226" spans="1:10" x14ac:dyDescent="0.25">
      <c r="A226" s="7" t="s">
        <v>2592</v>
      </c>
      <c r="B226" s="7" t="s">
        <v>1067</v>
      </c>
      <c r="C226" s="7" t="s">
        <v>1982</v>
      </c>
      <c r="D226" s="8">
        <v>45.48</v>
      </c>
      <c r="E226" s="8">
        <v>54.57</v>
      </c>
      <c r="F226" s="8">
        <v>4.99</v>
      </c>
      <c r="G226" s="8">
        <v>41.9</v>
      </c>
      <c r="H226" s="7"/>
      <c r="I226" s="7"/>
      <c r="J226" s="8">
        <v>41.97</v>
      </c>
    </row>
    <row r="227" spans="1:10" x14ac:dyDescent="0.25">
      <c r="A227" s="7" t="s">
        <v>2593</v>
      </c>
      <c r="B227" s="7" t="s">
        <v>1067</v>
      </c>
      <c r="C227" s="7" t="s">
        <v>1889</v>
      </c>
      <c r="D227" s="8">
        <v>5.84</v>
      </c>
      <c r="E227" s="8">
        <v>7.01</v>
      </c>
      <c r="F227" s="7"/>
      <c r="G227" s="8">
        <v>6.75</v>
      </c>
      <c r="H227" s="7"/>
      <c r="I227" s="8">
        <v>7.89</v>
      </c>
      <c r="J227" s="7"/>
    </row>
    <row r="228" spans="1:10" x14ac:dyDescent="0.25">
      <c r="A228" s="7" t="s">
        <v>2594</v>
      </c>
      <c r="B228" s="7" t="s">
        <v>1067</v>
      </c>
      <c r="C228" s="7" t="s">
        <v>1871</v>
      </c>
      <c r="D228" s="8">
        <v>5.75</v>
      </c>
      <c r="E228" s="8">
        <v>6.9</v>
      </c>
      <c r="F228" s="7"/>
      <c r="G228" s="8">
        <v>6.2</v>
      </c>
      <c r="H228" s="7"/>
      <c r="I228" s="8">
        <v>6.44</v>
      </c>
      <c r="J228" s="7"/>
    </row>
    <row r="229" spans="1:10" x14ac:dyDescent="0.25">
      <c r="A229" s="7" t="s">
        <v>2595</v>
      </c>
      <c r="B229" s="7" t="s">
        <v>1067</v>
      </c>
      <c r="C229" s="7" t="s">
        <v>1878</v>
      </c>
      <c r="D229" s="8">
        <v>5.75</v>
      </c>
      <c r="E229" s="8">
        <v>6.9</v>
      </c>
      <c r="F229" s="7"/>
      <c r="G229" s="8">
        <v>6.25</v>
      </c>
      <c r="H229" s="7"/>
      <c r="I229" s="7"/>
      <c r="J229" s="7"/>
    </row>
    <row r="230" spans="1:10" x14ac:dyDescent="0.25">
      <c r="A230" s="7" t="s">
        <v>2596</v>
      </c>
      <c r="B230" s="7" t="s">
        <v>1067</v>
      </c>
      <c r="C230" s="7" t="s">
        <v>1874</v>
      </c>
      <c r="D230" s="8">
        <v>12.1</v>
      </c>
      <c r="E230" s="8">
        <v>14.52</v>
      </c>
      <c r="F230" s="8">
        <v>15.99</v>
      </c>
      <c r="G230" s="8">
        <v>13.95</v>
      </c>
      <c r="H230" s="7"/>
      <c r="I230" s="8">
        <v>14.25</v>
      </c>
      <c r="J230" s="7"/>
    </row>
    <row r="231" spans="1:10" x14ac:dyDescent="0.25">
      <c r="A231" s="7" t="s">
        <v>2597</v>
      </c>
      <c r="B231" s="7" t="s">
        <v>1067</v>
      </c>
      <c r="C231" s="7" t="s">
        <v>1887</v>
      </c>
      <c r="D231" s="8">
        <v>25.38</v>
      </c>
      <c r="E231" s="8">
        <v>30.45</v>
      </c>
      <c r="F231" s="7"/>
      <c r="G231" s="8">
        <v>28.75</v>
      </c>
      <c r="H231" s="7"/>
      <c r="I231" s="7"/>
      <c r="J231" s="7"/>
    </row>
    <row r="232" spans="1:10" x14ac:dyDescent="0.25">
      <c r="A232" s="7" t="s">
        <v>2598</v>
      </c>
      <c r="B232" s="7" t="s">
        <v>1067</v>
      </c>
      <c r="C232" s="7" t="s">
        <v>1864</v>
      </c>
      <c r="D232" s="8">
        <v>14.83</v>
      </c>
      <c r="E232" s="8">
        <v>17.79</v>
      </c>
      <c r="F232" s="7"/>
      <c r="G232" s="7"/>
      <c r="H232" s="7"/>
      <c r="I232" s="8">
        <v>16.55</v>
      </c>
      <c r="J232" s="7"/>
    </row>
    <row r="233" spans="1:10" x14ac:dyDescent="0.25">
      <c r="A233" s="7" t="s">
        <v>2599</v>
      </c>
      <c r="B233" s="7" t="s">
        <v>1067</v>
      </c>
      <c r="C233" s="7" t="s">
        <v>1865</v>
      </c>
      <c r="D233" s="8">
        <v>67.2</v>
      </c>
      <c r="E233" s="8">
        <v>80.64</v>
      </c>
      <c r="F233" s="7"/>
      <c r="G233" s="8">
        <v>58.9</v>
      </c>
      <c r="H233" s="7"/>
      <c r="I233" s="8">
        <v>67.849999999999994</v>
      </c>
      <c r="J233" s="7"/>
    </row>
    <row r="234" spans="1:10" x14ac:dyDescent="0.25">
      <c r="A234" s="7" t="s">
        <v>2600</v>
      </c>
      <c r="B234" s="7" t="s">
        <v>1067</v>
      </c>
      <c r="C234" s="7" t="s">
        <v>1842</v>
      </c>
      <c r="D234" s="8">
        <v>54.92</v>
      </c>
      <c r="E234" s="8">
        <v>65.900000000000006</v>
      </c>
      <c r="F234" s="7"/>
      <c r="G234" s="8">
        <v>63.96</v>
      </c>
      <c r="H234" s="7"/>
      <c r="I234" s="8">
        <v>68.89</v>
      </c>
      <c r="J234" s="7"/>
    </row>
    <row r="235" spans="1:10" x14ac:dyDescent="0.25">
      <c r="A235" s="7" t="s">
        <v>2601</v>
      </c>
      <c r="B235" s="7" t="s">
        <v>1067</v>
      </c>
      <c r="C235" s="7" t="s">
        <v>1917</v>
      </c>
      <c r="D235" s="8">
        <v>29.53</v>
      </c>
      <c r="E235" s="8">
        <v>35.43</v>
      </c>
      <c r="F235" s="8">
        <v>29.99</v>
      </c>
      <c r="G235" s="8">
        <v>26.69</v>
      </c>
      <c r="H235" s="7"/>
      <c r="I235" s="7"/>
      <c r="J235" s="8">
        <v>33.590000000000003</v>
      </c>
    </row>
    <row r="236" spans="1:10" x14ac:dyDescent="0.25">
      <c r="A236" s="7" t="s">
        <v>2602</v>
      </c>
      <c r="B236" s="7" t="s">
        <v>1067</v>
      </c>
      <c r="C236" s="7" t="s">
        <v>1885</v>
      </c>
      <c r="D236" s="8">
        <v>5.84</v>
      </c>
      <c r="E236" s="8">
        <v>7.01</v>
      </c>
      <c r="F236" s="7"/>
      <c r="G236" s="8">
        <v>6.46</v>
      </c>
      <c r="H236" s="7"/>
      <c r="I236" s="8">
        <v>8.59</v>
      </c>
      <c r="J236" s="7"/>
    </row>
    <row r="237" spans="1:10" x14ac:dyDescent="0.25">
      <c r="A237" s="7" t="s">
        <v>2603</v>
      </c>
      <c r="B237" s="7" t="s">
        <v>1067</v>
      </c>
      <c r="C237" s="7" t="s">
        <v>1846</v>
      </c>
      <c r="D237" s="8">
        <v>11.58</v>
      </c>
      <c r="E237" s="8">
        <v>13.9</v>
      </c>
      <c r="F237" s="7"/>
      <c r="G237" s="8">
        <v>12.35</v>
      </c>
      <c r="H237" s="7"/>
      <c r="I237" s="7"/>
      <c r="J237" s="8">
        <v>12.5</v>
      </c>
    </row>
    <row r="238" spans="1:10" x14ac:dyDescent="0.25">
      <c r="A238" s="7" t="s">
        <v>2604</v>
      </c>
      <c r="B238" s="7" t="s">
        <v>1067</v>
      </c>
      <c r="C238" s="7" t="s">
        <v>1847</v>
      </c>
      <c r="D238" s="8">
        <v>22.02</v>
      </c>
      <c r="E238" s="8">
        <v>26.42</v>
      </c>
      <c r="F238" s="7"/>
      <c r="G238" s="8">
        <v>23.56</v>
      </c>
      <c r="H238" s="7"/>
      <c r="I238" s="7"/>
      <c r="J238" s="8">
        <v>25.28</v>
      </c>
    </row>
    <row r="239" spans="1:10" x14ac:dyDescent="0.25">
      <c r="A239" s="7" t="s">
        <v>2605</v>
      </c>
      <c r="B239" s="7" t="s">
        <v>1067</v>
      </c>
      <c r="C239" s="7" t="s">
        <v>1866</v>
      </c>
      <c r="D239" s="8">
        <v>16.66</v>
      </c>
      <c r="E239" s="8">
        <v>19.989999999999998</v>
      </c>
      <c r="F239" s="7"/>
      <c r="G239" s="7"/>
      <c r="H239" s="7"/>
      <c r="I239" s="7"/>
      <c r="J239" s="8">
        <v>21.4</v>
      </c>
    </row>
    <row r="240" spans="1:10" x14ac:dyDescent="0.25">
      <c r="A240" s="7" t="s">
        <v>2606</v>
      </c>
      <c r="B240" s="7" t="s">
        <v>1067</v>
      </c>
      <c r="C240" s="7" t="s">
        <v>1867</v>
      </c>
      <c r="D240" s="8">
        <v>47.46</v>
      </c>
      <c r="E240" s="8">
        <v>56.95</v>
      </c>
      <c r="F240" s="7"/>
      <c r="G240" s="8">
        <v>52.9</v>
      </c>
      <c r="H240" s="7"/>
      <c r="I240" s="8">
        <v>57.99</v>
      </c>
      <c r="J240" s="8">
        <v>46.9</v>
      </c>
    </row>
    <row r="241" spans="1:10" x14ac:dyDescent="0.25">
      <c r="A241" s="7" t="s">
        <v>2607</v>
      </c>
      <c r="B241" s="7" t="s">
        <v>1067</v>
      </c>
      <c r="C241" s="7" t="s">
        <v>1873</v>
      </c>
      <c r="D241" s="8">
        <v>13.52</v>
      </c>
      <c r="E241" s="8">
        <v>16.22</v>
      </c>
      <c r="F241" s="8">
        <v>13.99</v>
      </c>
      <c r="G241" s="8">
        <v>13.9</v>
      </c>
      <c r="H241" s="7"/>
      <c r="I241" s="8">
        <v>15.35</v>
      </c>
      <c r="J241" s="8">
        <v>13.99</v>
      </c>
    </row>
    <row r="242" spans="1:10" x14ac:dyDescent="0.25">
      <c r="A242" s="7" t="s">
        <v>2608</v>
      </c>
      <c r="B242" s="7" t="s">
        <v>1067</v>
      </c>
      <c r="C242" s="7" t="s">
        <v>1883</v>
      </c>
      <c r="D242" s="8">
        <v>13.04</v>
      </c>
      <c r="E242" s="8">
        <v>15.65</v>
      </c>
      <c r="F242" s="7"/>
      <c r="G242" s="8">
        <v>13.99</v>
      </c>
      <c r="H242" s="7"/>
      <c r="I242" s="8">
        <v>15.55</v>
      </c>
      <c r="J242" s="7"/>
    </row>
    <row r="243" spans="1:10" x14ac:dyDescent="0.25">
      <c r="A243" s="7" t="s">
        <v>2609</v>
      </c>
      <c r="B243" s="7" t="s">
        <v>1067</v>
      </c>
      <c r="C243" s="7" t="s">
        <v>1890</v>
      </c>
      <c r="D243" s="8">
        <v>13.18</v>
      </c>
      <c r="E243" s="8">
        <v>15.81</v>
      </c>
      <c r="F243" s="7"/>
      <c r="G243" s="8">
        <v>13.99</v>
      </c>
      <c r="H243" s="7"/>
      <c r="I243" s="8">
        <v>14.88</v>
      </c>
      <c r="J243" s="7"/>
    </row>
    <row r="244" spans="1:10" x14ac:dyDescent="0.25">
      <c r="A244" s="7" t="s">
        <v>2610</v>
      </c>
      <c r="B244" s="7" t="s">
        <v>1067</v>
      </c>
      <c r="C244" s="7" t="s">
        <v>1868</v>
      </c>
      <c r="D244" s="8">
        <v>14.92</v>
      </c>
      <c r="E244" s="8">
        <v>17.899999999999999</v>
      </c>
      <c r="F244" s="8">
        <v>16.989999999999998</v>
      </c>
      <c r="G244" s="7"/>
      <c r="H244" s="7"/>
      <c r="I244" s="7"/>
      <c r="J244" s="7"/>
    </row>
    <row r="245" spans="1:10" x14ac:dyDescent="0.25">
      <c r="A245" s="7" t="s">
        <v>2611</v>
      </c>
      <c r="B245" s="7" t="s">
        <v>1067</v>
      </c>
      <c r="C245" s="7" t="s">
        <v>1869</v>
      </c>
      <c r="D245" s="8">
        <v>62.49</v>
      </c>
      <c r="E245" s="8">
        <v>74.989999999999995</v>
      </c>
      <c r="F245" s="8">
        <v>69.989999999999995</v>
      </c>
      <c r="G245" s="7"/>
      <c r="H245" s="7"/>
      <c r="I245" s="7"/>
      <c r="J245" s="8">
        <v>32.9</v>
      </c>
    </row>
    <row r="246" spans="1:10" x14ac:dyDescent="0.25">
      <c r="A246" s="7" t="s">
        <v>2612</v>
      </c>
      <c r="B246" s="7" t="s">
        <v>1067</v>
      </c>
      <c r="C246" s="7" t="s">
        <v>1870</v>
      </c>
      <c r="D246" s="8">
        <v>26.58</v>
      </c>
      <c r="E246" s="8">
        <v>31.9</v>
      </c>
      <c r="F246" s="8">
        <v>28.99</v>
      </c>
      <c r="G246" s="8">
        <v>29.89</v>
      </c>
      <c r="H246" s="7"/>
      <c r="I246" s="8">
        <v>3.5</v>
      </c>
      <c r="J246" s="8">
        <v>32.9</v>
      </c>
    </row>
    <row r="247" spans="1:10" x14ac:dyDescent="0.25">
      <c r="A247" s="7" t="s">
        <v>2613</v>
      </c>
      <c r="B247" s="7" t="s">
        <v>1067</v>
      </c>
      <c r="C247" s="7" t="s">
        <v>1872</v>
      </c>
      <c r="D247" s="8">
        <v>43.5</v>
      </c>
      <c r="E247" s="8">
        <v>52.2</v>
      </c>
      <c r="F247" s="8">
        <v>49.99</v>
      </c>
      <c r="G247" s="8">
        <v>49.79</v>
      </c>
      <c r="H247" s="7"/>
      <c r="I247" s="8">
        <v>52.88</v>
      </c>
      <c r="J247" s="8">
        <v>51.9</v>
      </c>
    </row>
    <row r="248" spans="1:10" x14ac:dyDescent="0.25">
      <c r="A248" s="7" t="s">
        <v>2614</v>
      </c>
      <c r="B248" s="7" t="s">
        <v>1067</v>
      </c>
      <c r="C248" s="7" t="s">
        <v>1893</v>
      </c>
      <c r="D248" s="8">
        <v>25.83</v>
      </c>
      <c r="E248" s="8">
        <v>30.99</v>
      </c>
      <c r="F248" s="7"/>
      <c r="G248" s="8">
        <v>3.99</v>
      </c>
      <c r="H248" s="7"/>
      <c r="I248" s="8">
        <v>29.99</v>
      </c>
      <c r="J248" s="8">
        <v>32.9</v>
      </c>
    </row>
    <row r="249" spans="1:10" x14ac:dyDescent="0.25">
      <c r="A249" s="7" t="s">
        <v>2615</v>
      </c>
      <c r="B249" s="7" t="s">
        <v>1067</v>
      </c>
      <c r="C249" s="7" t="s">
        <v>1875</v>
      </c>
      <c r="D249" s="8">
        <v>14.92</v>
      </c>
      <c r="E249" s="8">
        <v>17.899999999999999</v>
      </c>
      <c r="F249" s="7"/>
      <c r="G249" s="8">
        <v>15.25</v>
      </c>
      <c r="H249" s="7"/>
      <c r="I249" s="7"/>
      <c r="J249" s="8">
        <v>16.940000000000001</v>
      </c>
    </row>
    <row r="250" spans="1:10" x14ac:dyDescent="0.25">
      <c r="A250" s="7" t="s">
        <v>2616</v>
      </c>
      <c r="B250" s="7" t="s">
        <v>1067</v>
      </c>
      <c r="C250" s="7" t="s">
        <v>1876</v>
      </c>
      <c r="D250" s="8">
        <v>57.46</v>
      </c>
      <c r="E250" s="8">
        <v>68.95</v>
      </c>
      <c r="F250" s="8">
        <v>61.99</v>
      </c>
      <c r="G250" s="8">
        <v>63.99</v>
      </c>
      <c r="H250" s="7"/>
      <c r="I250" s="8">
        <v>7.55</v>
      </c>
      <c r="J250" s="8">
        <v>58.95</v>
      </c>
    </row>
    <row r="251" spans="1:10" x14ac:dyDescent="0.25">
      <c r="A251" s="7" t="s">
        <v>2617</v>
      </c>
      <c r="B251" s="7" t="s">
        <v>1067</v>
      </c>
      <c r="C251" s="7" t="s">
        <v>1877</v>
      </c>
      <c r="D251" s="8">
        <v>26.91</v>
      </c>
      <c r="E251" s="8">
        <v>32.29</v>
      </c>
      <c r="F251" s="8">
        <v>29.99</v>
      </c>
      <c r="G251" s="8">
        <v>29.99</v>
      </c>
      <c r="H251" s="7"/>
      <c r="I251" s="8">
        <v>31.55</v>
      </c>
      <c r="J251" s="8">
        <v>32.9</v>
      </c>
    </row>
    <row r="252" spans="1:10" x14ac:dyDescent="0.25">
      <c r="A252" s="7" t="s">
        <v>2618</v>
      </c>
      <c r="B252" s="7" t="s">
        <v>1067</v>
      </c>
      <c r="C252" s="7" t="s">
        <v>1879</v>
      </c>
      <c r="D252" s="8">
        <v>16.73</v>
      </c>
      <c r="E252" s="8">
        <v>20.07</v>
      </c>
      <c r="F252" s="7"/>
      <c r="G252" s="8">
        <v>15.25</v>
      </c>
      <c r="H252" s="7"/>
      <c r="I252" s="8">
        <v>18.25</v>
      </c>
      <c r="J252" s="7"/>
    </row>
    <row r="253" spans="1:10" x14ac:dyDescent="0.25">
      <c r="A253" s="7" t="s">
        <v>2619</v>
      </c>
      <c r="B253" s="7" t="s">
        <v>1067</v>
      </c>
      <c r="C253" s="7" t="s">
        <v>1880</v>
      </c>
      <c r="D253" s="8">
        <v>57.46</v>
      </c>
      <c r="E253" s="8">
        <v>68.95</v>
      </c>
      <c r="F253" s="7"/>
      <c r="G253" s="8">
        <v>62.99</v>
      </c>
      <c r="H253" s="7"/>
      <c r="I253" s="8">
        <v>67.55</v>
      </c>
      <c r="J253" s="8">
        <v>62.9</v>
      </c>
    </row>
    <row r="254" spans="1:10" x14ac:dyDescent="0.25">
      <c r="A254" s="7" t="s">
        <v>2620</v>
      </c>
      <c r="B254" s="7" t="s">
        <v>1067</v>
      </c>
      <c r="C254" s="7" t="s">
        <v>1881</v>
      </c>
      <c r="D254" s="8">
        <v>26.91</v>
      </c>
      <c r="E254" s="8">
        <v>32.29</v>
      </c>
      <c r="F254" s="8">
        <v>29.99</v>
      </c>
      <c r="G254" s="8">
        <v>29.79</v>
      </c>
      <c r="H254" s="7"/>
      <c r="I254" s="8">
        <v>31.49</v>
      </c>
      <c r="J254" s="8">
        <v>31.9</v>
      </c>
    </row>
    <row r="255" spans="1:10" x14ac:dyDescent="0.25">
      <c r="A255" s="7" t="s">
        <v>2621</v>
      </c>
      <c r="B255" s="7" t="s">
        <v>1067</v>
      </c>
      <c r="C255" s="7" t="s">
        <v>1886</v>
      </c>
      <c r="D255" s="8">
        <v>31.63</v>
      </c>
      <c r="E255" s="8">
        <v>37.950000000000003</v>
      </c>
      <c r="F255" s="7"/>
      <c r="G255" s="8">
        <v>35.69</v>
      </c>
      <c r="H255" s="7"/>
      <c r="I255" s="8">
        <v>37.549999999999997</v>
      </c>
      <c r="J255" s="8">
        <v>37.9</v>
      </c>
    </row>
    <row r="256" spans="1:10" x14ac:dyDescent="0.25">
      <c r="A256" s="7" t="s">
        <v>2622</v>
      </c>
      <c r="B256" s="7" t="s">
        <v>1067</v>
      </c>
      <c r="C256" s="7" t="s">
        <v>1884</v>
      </c>
      <c r="D256" s="8">
        <v>18.329999999999998</v>
      </c>
      <c r="E256" s="8">
        <v>21.99</v>
      </c>
      <c r="F256" s="7"/>
      <c r="G256" s="7"/>
      <c r="H256" s="7"/>
      <c r="I256" s="7"/>
      <c r="J256" s="8">
        <v>23.9</v>
      </c>
    </row>
    <row r="257" spans="1:10" x14ac:dyDescent="0.25">
      <c r="A257" s="7" t="s">
        <v>2623</v>
      </c>
      <c r="B257" s="7" t="s">
        <v>1067</v>
      </c>
      <c r="C257" s="7" t="s">
        <v>1888</v>
      </c>
      <c r="D257" s="8">
        <v>19.16</v>
      </c>
      <c r="E257" s="8">
        <v>22.99</v>
      </c>
      <c r="F257" s="7"/>
      <c r="G257" s="8">
        <v>2.25</v>
      </c>
      <c r="H257" s="7"/>
      <c r="I257" s="8">
        <v>21.95</v>
      </c>
      <c r="J257" s="8">
        <v>21.9</v>
      </c>
    </row>
    <row r="258" spans="1:10" x14ac:dyDescent="0.25">
      <c r="A258" s="7" t="s">
        <v>2624</v>
      </c>
      <c r="B258" s="7" t="s">
        <v>1067</v>
      </c>
      <c r="C258" s="7" t="s">
        <v>1891</v>
      </c>
      <c r="D258" s="8">
        <v>15.75</v>
      </c>
      <c r="E258" s="8">
        <v>18.899999999999999</v>
      </c>
      <c r="F258" s="8">
        <v>16.489999999999998</v>
      </c>
      <c r="G258" s="8">
        <v>15.99</v>
      </c>
      <c r="H258" s="7"/>
      <c r="I258" s="7"/>
      <c r="J258" s="8">
        <v>16.899999999999999</v>
      </c>
    </row>
    <row r="259" spans="1:10" x14ac:dyDescent="0.25">
      <c r="A259" s="7" t="s">
        <v>2625</v>
      </c>
      <c r="B259" s="7" t="s">
        <v>1067</v>
      </c>
      <c r="C259" s="7" t="s">
        <v>1892</v>
      </c>
      <c r="D259" s="8">
        <v>50.83</v>
      </c>
      <c r="E259" s="8">
        <v>60.99</v>
      </c>
      <c r="F259" s="8">
        <v>61.99</v>
      </c>
      <c r="G259" s="7"/>
      <c r="H259" s="7"/>
      <c r="I259" s="7"/>
      <c r="J259" s="8">
        <v>69.8</v>
      </c>
    </row>
    <row r="260" spans="1:10" x14ac:dyDescent="0.25">
      <c r="A260" s="7" t="s">
        <v>2626</v>
      </c>
      <c r="B260" s="7" t="s">
        <v>1067</v>
      </c>
      <c r="C260" s="7" t="s">
        <v>2627</v>
      </c>
      <c r="D260" s="8">
        <v>31.82</v>
      </c>
      <c r="E260" s="8">
        <v>38.18</v>
      </c>
      <c r="F260" s="7"/>
      <c r="G260" s="8">
        <v>23.49</v>
      </c>
      <c r="H260" s="7"/>
      <c r="I260" s="8">
        <v>24.35</v>
      </c>
      <c r="J260" s="7"/>
    </row>
    <row r="261" spans="1:10" x14ac:dyDescent="0.25">
      <c r="A261" s="9" t="s">
        <v>2628</v>
      </c>
      <c r="B261" s="9" t="s">
        <v>2023</v>
      </c>
      <c r="C261" s="9" t="s">
        <v>2024</v>
      </c>
      <c r="D261" s="10">
        <v>31.44</v>
      </c>
      <c r="E261" s="10">
        <v>37.729999999999997</v>
      </c>
      <c r="F261" s="9"/>
      <c r="G261" s="10">
        <v>29.8</v>
      </c>
      <c r="H261" s="9"/>
      <c r="I261" s="10">
        <v>29.55</v>
      </c>
      <c r="J261" s="9"/>
    </row>
    <row r="262" spans="1:10" x14ac:dyDescent="0.25">
      <c r="A262" s="9" t="s">
        <v>2629</v>
      </c>
      <c r="B262" s="9" t="s">
        <v>2023</v>
      </c>
      <c r="C262" s="9" t="s">
        <v>2022</v>
      </c>
      <c r="D262" s="10">
        <v>61.58</v>
      </c>
      <c r="E262" s="10">
        <v>73.900000000000006</v>
      </c>
      <c r="F262" s="9"/>
      <c r="G262" s="10">
        <v>66.849999999999994</v>
      </c>
      <c r="H262" s="9"/>
      <c r="I262" s="9"/>
      <c r="J262" s="9"/>
    </row>
    <row r="263" spans="1:10" x14ac:dyDescent="0.25">
      <c r="A263" s="9" t="s">
        <v>2630</v>
      </c>
      <c r="B263" s="9" t="s">
        <v>2023</v>
      </c>
      <c r="C263" s="9" t="s">
        <v>2085</v>
      </c>
      <c r="D263" s="10">
        <v>31.64</v>
      </c>
      <c r="E263" s="10">
        <v>37.97</v>
      </c>
      <c r="F263" s="10">
        <v>31.99</v>
      </c>
      <c r="G263" s="10">
        <v>28.45</v>
      </c>
      <c r="H263" s="9"/>
      <c r="I263" s="10">
        <v>3.52</v>
      </c>
      <c r="J263" s="9"/>
    </row>
    <row r="264" spans="1:10" x14ac:dyDescent="0.25">
      <c r="A264" s="9" t="s">
        <v>2631</v>
      </c>
      <c r="B264" s="9" t="s">
        <v>2023</v>
      </c>
      <c r="C264" s="9" t="s">
        <v>2094</v>
      </c>
      <c r="D264" s="10">
        <v>32.840000000000003</v>
      </c>
      <c r="E264" s="10">
        <v>39.409999999999997</v>
      </c>
      <c r="F264" s="10">
        <v>31.99</v>
      </c>
      <c r="G264" s="10">
        <v>29.9</v>
      </c>
      <c r="H264" s="10">
        <v>37.99</v>
      </c>
      <c r="I264" s="9"/>
      <c r="J264" s="9"/>
    </row>
    <row r="265" spans="1:10" x14ac:dyDescent="0.25">
      <c r="A265" s="9" t="s">
        <v>2632</v>
      </c>
      <c r="B265" s="9" t="s">
        <v>2023</v>
      </c>
      <c r="C265" s="9" t="s">
        <v>2037</v>
      </c>
      <c r="D265" s="10">
        <v>62.42</v>
      </c>
      <c r="E265" s="10">
        <v>74.900000000000006</v>
      </c>
      <c r="F265" s="9"/>
      <c r="G265" s="10">
        <v>66.45</v>
      </c>
      <c r="H265" s="9"/>
      <c r="I265" s="9"/>
      <c r="J265" s="9"/>
    </row>
    <row r="266" spans="1:10" x14ac:dyDescent="0.25">
      <c r="A266" s="9" t="s">
        <v>2633</v>
      </c>
      <c r="B266" s="9" t="s">
        <v>2023</v>
      </c>
      <c r="C266" s="9" t="s">
        <v>2031</v>
      </c>
      <c r="D266" s="10">
        <v>35.869999999999997</v>
      </c>
      <c r="E266" s="10">
        <v>43.04</v>
      </c>
      <c r="F266" s="9"/>
      <c r="G266" s="10">
        <v>34.99</v>
      </c>
      <c r="H266" s="9"/>
      <c r="I266" s="9"/>
      <c r="J266" s="10">
        <v>35.9</v>
      </c>
    </row>
    <row r="267" spans="1:10" x14ac:dyDescent="0.25">
      <c r="A267" s="9" t="s">
        <v>2634</v>
      </c>
      <c r="B267" s="9" t="s">
        <v>2023</v>
      </c>
      <c r="C267" s="9" t="s">
        <v>2028</v>
      </c>
      <c r="D267" s="10">
        <v>44.08</v>
      </c>
      <c r="E267" s="10">
        <v>52.9</v>
      </c>
      <c r="F267" s="9"/>
      <c r="G267" s="9"/>
      <c r="H267" s="9"/>
      <c r="I267" s="10">
        <v>47.79</v>
      </c>
      <c r="J267" s="10">
        <v>51.9</v>
      </c>
    </row>
    <row r="268" spans="1:10" x14ac:dyDescent="0.25">
      <c r="A268" s="9" t="s">
        <v>2635</v>
      </c>
      <c r="B268" s="9" t="s">
        <v>2023</v>
      </c>
      <c r="C268" s="9" t="s">
        <v>2104</v>
      </c>
      <c r="D268" s="10">
        <v>46.58</v>
      </c>
      <c r="E268" s="10">
        <v>55.9</v>
      </c>
      <c r="F268" s="10">
        <v>55.99</v>
      </c>
      <c r="G268" s="10">
        <v>51.45</v>
      </c>
      <c r="H268" s="9"/>
      <c r="I268" s="10">
        <v>55.88</v>
      </c>
      <c r="J268" s="9"/>
    </row>
    <row r="269" spans="1:10" x14ac:dyDescent="0.25">
      <c r="A269" s="9" t="s">
        <v>2636</v>
      </c>
      <c r="B269" s="9" t="s">
        <v>2023</v>
      </c>
      <c r="C269" s="9" t="s">
        <v>2087</v>
      </c>
      <c r="D269" s="10">
        <v>64.08</v>
      </c>
      <c r="E269" s="10">
        <v>76.900000000000006</v>
      </c>
      <c r="F269" s="10">
        <v>73.989999999999995</v>
      </c>
      <c r="G269" s="10">
        <v>68.989999999999995</v>
      </c>
      <c r="H269" s="9"/>
      <c r="I269" s="10">
        <v>73.8</v>
      </c>
      <c r="J269" s="10">
        <v>75.989999999999995</v>
      </c>
    </row>
    <row r="270" spans="1:10" x14ac:dyDescent="0.25">
      <c r="A270" s="9" t="s">
        <v>2637</v>
      </c>
      <c r="B270" s="9" t="s">
        <v>2023</v>
      </c>
      <c r="C270" s="9" t="s">
        <v>2103</v>
      </c>
      <c r="D270" s="10">
        <v>29.67</v>
      </c>
      <c r="E270" s="10">
        <v>35.6</v>
      </c>
      <c r="F270" s="9"/>
      <c r="G270" s="10">
        <v>26.9</v>
      </c>
      <c r="H270" s="9"/>
      <c r="I270" s="10">
        <v>27.99</v>
      </c>
      <c r="J270" s="10">
        <v>26.9</v>
      </c>
    </row>
    <row r="271" spans="1:10" x14ac:dyDescent="0.25">
      <c r="A271" s="9" t="s">
        <v>2638</v>
      </c>
      <c r="B271" s="9" t="s">
        <v>2023</v>
      </c>
      <c r="C271" s="9" t="s">
        <v>2068</v>
      </c>
      <c r="D271" s="10">
        <v>49.92</v>
      </c>
      <c r="E271" s="10">
        <v>59.9</v>
      </c>
      <c r="F271" s="9"/>
      <c r="G271" s="10">
        <v>56.45</v>
      </c>
      <c r="H271" s="9"/>
      <c r="I271" s="10">
        <v>58.98</v>
      </c>
      <c r="J271" s="10">
        <v>58.95</v>
      </c>
    </row>
    <row r="272" spans="1:10" x14ac:dyDescent="0.25">
      <c r="A272" s="9" t="s">
        <v>2639</v>
      </c>
      <c r="B272" s="9" t="s">
        <v>2023</v>
      </c>
      <c r="C272" s="9" t="s">
        <v>2102</v>
      </c>
      <c r="D272" s="10">
        <v>16.68</v>
      </c>
      <c r="E272" s="10">
        <v>20.010000000000002</v>
      </c>
      <c r="F272" s="9"/>
      <c r="G272" s="9"/>
      <c r="H272" s="9"/>
      <c r="I272" s="9"/>
      <c r="J272" s="10">
        <v>16.89</v>
      </c>
    </row>
    <row r="273" spans="1:10" x14ac:dyDescent="0.25">
      <c r="A273" s="9" t="s">
        <v>2640</v>
      </c>
      <c r="B273" s="9" t="s">
        <v>2023</v>
      </c>
      <c r="C273" s="9" t="s">
        <v>2070</v>
      </c>
      <c r="D273" s="10">
        <v>34.08</v>
      </c>
      <c r="E273" s="10">
        <v>40.9</v>
      </c>
      <c r="F273" s="9"/>
      <c r="G273" s="10">
        <v>39.950000000000003</v>
      </c>
      <c r="H273" s="9"/>
      <c r="I273" s="9"/>
      <c r="J273" s="9"/>
    </row>
    <row r="274" spans="1:10" x14ac:dyDescent="0.25">
      <c r="A274" s="9" t="s">
        <v>2641</v>
      </c>
      <c r="B274" s="9" t="s">
        <v>2023</v>
      </c>
      <c r="C274" s="9" t="s">
        <v>2043</v>
      </c>
      <c r="D274" s="10">
        <v>41.23</v>
      </c>
      <c r="E274" s="10">
        <v>49.47</v>
      </c>
      <c r="F274" s="9"/>
      <c r="G274" s="10">
        <v>38.9</v>
      </c>
      <c r="H274" s="9"/>
      <c r="I274" s="10">
        <v>37.99</v>
      </c>
      <c r="J274" s="9"/>
    </row>
    <row r="275" spans="1:10" x14ac:dyDescent="0.25">
      <c r="A275" s="9" t="s">
        <v>2642</v>
      </c>
      <c r="B275" s="9" t="s">
        <v>2023</v>
      </c>
      <c r="C275" s="9" t="s">
        <v>2076</v>
      </c>
      <c r="D275" s="10">
        <v>34.08</v>
      </c>
      <c r="E275" s="10">
        <v>40.9</v>
      </c>
      <c r="F275" s="9"/>
      <c r="G275" s="10">
        <v>37.35</v>
      </c>
      <c r="H275" s="9"/>
      <c r="I275" s="9"/>
      <c r="J275" s="10">
        <v>42.89</v>
      </c>
    </row>
    <row r="276" spans="1:10" x14ac:dyDescent="0.25">
      <c r="A276" s="9" t="s">
        <v>2643</v>
      </c>
      <c r="B276" s="9" t="s">
        <v>2023</v>
      </c>
      <c r="C276" s="9" t="s">
        <v>2045</v>
      </c>
      <c r="D276" s="10">
        <v>23.94</v>
      </c>
      <c r="E276" s="10">
        <v>28.73</v>
      </c>
      <c r="F276" s="9"/>
      <c r="G276" s="10">
        <v>22.99</v>
      </c>
      <c r="H276" s="9"/>
      <c r="I276" s="9"/>
      <c r="J276" s="10">
        <v>24.9</v>
      </c>
    </row>
    <row r="277" spans="1:10" x14ac:dyDescent="0.25">
      <c r="A277" s="9" t="s">
        <v>2644</v>
      </c>
      <c r="B277" s="9" t="s">
        <v>2023</v>
      </c>
      <c r="C277" s="9" t="s">
        <v>2061</v>
      </c>
      <c r="D277" s="10">
        <v>21.44</v>
      </c>
      <c r="E277" s="10">
        <v>25.73</v>
      </c>
      <c r="F277" s="9"/>
      <c r="G277" s="10">
        <v>2.86</v>
      </c>
      <c r="H277" s="9"/>
      <c r="I277" s="9"/>
      <c r="J277" s="10">
        <v>19.989999999999998</v>
      </c>
    </row>
    <row r="278" spans="1:10" x14ac:dyDescent="0.25">
      <c r="A278" s="9" t="s">
        <v>2645</v>
      </c>
      <c r="B278" s="9" t="s">
        <v>2023</v>
      </c>
      <c r="C278" s="9" t="s">
        <v>2057</v>
      </c>
      <c r="D278" s="10">
        <v>22.5</v>
      </c>
      <c r="E278" s="10">
        <v>27</v>
      </c>
      <c r="F278" s="9"/>
      <c r="G278" s="10">
        <v>2.75</v>
      </c>
      <c r="H278" s="9"/>
      <c r="I278" s="10">
        <v>21.79</v>
      </c>
      <c r="J278" s="10">
        <v>19.989999999999998</v>
      </c>
    </row>
    <row r="279" spans="1:10" x14ac:dyDescent="0.25">
      <c r="A279" s="9" t="s">
        <v>2646</v>
      </c>
      <c r="B279" s="9" t="s">
        <v>2023</v>
      </c>
      <c r="C279" s="9" t="s">
        <v>2060</v>
      </c>
      <c r="D279" s="10">
        <v>48.25</v>
      </c>
      <c r="E279" s="10">
        <v>57.9</v>
      </c>
      <c r="F279" s="9"/>
      <c r="G279" s="10">
        <v>51.99</v>
      </c>
      <c r="H279" s="9"/>
      <c r="I279" s="10">
        <v>57.59</v>
      </c>
      <c r="J279" s="10">
        <v>55.9</v>
      </c>
    </row>
    <row r="280" spans="1:10" x14ac:dyDescent="0.25">
      <c r="A280" s="9" t="s">
        <v>2647</v>
      </c>
      <c r="B280" s="9" t="s">
        <v>2023</v>
      </c>
      <c r="C280" s="9" t="s">
        <v>2059</v>
      </c>
      <c r="D280" s="10">
        <v>48.25</v>
      </c>
      <c r="E280" s="10">
        <v>57.9</v>
      </c>
      <c r="F280" s="9"/>
      <c r="G280" s="10">
        <v>51.9</v>
      </c>
      <c r="H280" s="9"/>
      <c r="I280" s="9"/>
      <c r="J280" s="10">
        <v>56.9</v>
      </c>
    </row>
    <row r="281" spans="1:10" x14ac:dyDescent="0.25">
      <c r="A281" s="9" t="s">
        <v>2648</v>
      </c>
      <c r="B281" s="9" t="s">
        <v>2023</v>
      </c>
      <c r="C281" s="9" t="s">
        <v>2030</v>
      </c>
      <c r="D281" s="10">
        <v>19.13</v>
      </c>
      <c r="E281" s="10">
        <v>22.95</v>
      </c>
      <c r="F281" s="9"/>
      <c r="G281" s="10">
        <v>19.45</v>
      </c>
      <c r="H281" s="9"/>
      <c r="I281" s="10">
        <v>19.88</v>
      </c>
      <c r="J281" s="10">
        <v>19.899999999999999</v>
      </c>
    </row>
    <row r="282" spans="1:10" x14ac:dyDescent="0.25">
      <c r="A282" s="9" t="s">
        <v>2649</v>
      </c>
      <c r="B282" s="9" t="s">
        <v>2023</v>
      </c>
      <c r="C282" s="9" t="s">
        <v>2048</v>
      </c>
      <c r="D282" s="10">
        <v>24.28</v>
      </c>
      <c r="E282" s="10">
        <v>29.13</v>
      </c>
      <c r="F282" s="9"/>
      <c r="G282" s="10">
        <v>24.45</v>
      </c>
      <c r="H282" s="9"/>
      <c r="I282" s="10">
        <v>22.99</v>
      </c>
      <c r="J282" s="10">
        <v>25.89</v>
      </c>
    </row>
    <row r="283" spans="1:10" x14ac:dyDescent="0.25">
      <c r="A283" s="9" t="s">
        <v>2650</v>
      </c>
      <c r="B283" s="9" t="s">
        <v>2023</v>
      </c>
      <c r="C283" s="9" t="s">
        <v>2074</v>
      </c>
      <c r="D283" s="10">
        <v>12.45</v>
      </c>
      <c r="E283" s="10">
        <v>14.94</v>
      </c>
      <c r="F283" s="9"/>
      <c r="G283" s="10">
        <v>12.75</v>
      </c>
      <c r="H283" s="9"/>
      <c r="I283" s="9"/>
      <c r="J283" s="10">
        <v>13.9</v>
      </c>
    </row>
    <row r="284" spans="1:10" x14ac:dyDescent="0.25">
      <c r="A284" s="9" t="s">
        <v>2651</v>
      </c>
      <c r="B284" s="9" t="s">
        <v>2023</v>
      </c>
      <c r="C284" s="9" t="s">
        <v>2086</v>
      </c>
      <c r="D284" s="10">
        <v>16.55</v>
      </c>
      <c r="E284" s="10">
        <v>19.86</v>
      </c>
      <c r="F284" s="9"/>
      <c r="G284" s="10">
        <v>15.75</v>
      </c>
      <c r="H284" s="9"/>
      <c r="I284" s="9"/>
      <c r="J284" s="10">
        <v>16.89</v>
      </c>
    </row>
    <row r="285" spans="1:10" x14ac:dyDescent="0.25">
      <c r="A285" s="9" t="s">
        <v>2652</v>
      </c>
      <c r="B285" s="9" t="s">
        <v>2023</v>
      </c>
      <c r="C285" s="9" t="s">
        <v>2069</v>
      </c>
      <c r="D285" s="10">
        <v>23</v>
      </c>
      <c r="E285" s="10">
        <v>27.6</v>
      </c>
      <c r="F285" s="9"/>
      <c r="G285" s="10">
        <v>21.86</v>
      </c>
      <c r="H285" s="9"/>
      <c r="I285" s="9"/>
      <c r="J285" s="10">
        <v>28.71</v>
      </c>
    </row>
    <row r="286" spans="1:10" x14ac:dyDescent="0.25">
      <c r="A286" s="9" t="s">
        <v>2653</v>
      </c>
      <c r="B286" s="9" t="s">
        <v>2023</v>
      </c>
      <c r="C286" s="9" t="s">
        <v>2042</v>
      </c>
      <c r="D286" s="10">
        <v>22.53</v>
      </c>
      <c r="E286" s="10">
        <v>27.03</v>
      </c>
      <c r="F286" s="9"/>
      <c r="G286" s="10">
        <v>21.9</v>
      </c>
      <c r="H286" s="9"/>
      <c r="I286" s="10">
        <v>21.49</v>
      </c>
      <c r="J286" s="10">
        <v>22.89</v>
      </c>
    </row>
    <row r="287" spans="1:10" x14ac:dyDescent="0.25">
      <c r="A287" s="9" t="s">
        <v>2654</v>
      </c>
      <c r="B287" s="9" t="s">
        <v>2023</v>
      </c>
      <c r="C287" s="9" t="s">
        <v>2041</v>
      </c>
      <c r="D287" s="10">
        <v>12.33</v>
      </c>
      <c r="E287" s="10">
        <v>14.79</v>
      </c>
      <c r="F287" s="9"/>
      <c r="G287" s="10">
        <v>12.99</v>
      </c>
      <c r="H287" s="9"/>
      <c r="I287" s="10">
        <v>14.32</v>
      </c>
      <c r="J287" s="10">
        <v>13.5</v>
      </c>
    </row>
    <row r="288" spans="1:10" x14ac:dyDescent="0.25">
      <c r="A288" s="9" t="s">
        <v>2655</v>
      </c>
      <c r="B288" s="9" t="s">
        <v>2023</v>
      </c>
      <c r="C288" s="9" t="s">
        <v>2036</v>
      </c>
      <c r="D288" s="10">
        <v>49.92</v>
      </c>
      <c r="E288" s="10">
        <v>59.9</v>
      </c>
      <c r="F288" s="10">
        <v>56.99</v>
      </c>
      <c r="G288" s="10">
        <v>51.95</v>
      </c>
      <c r="H288" s="9"/>
      <c r="I288" s="10">
        <v>55.88</v>
      </c>
      <c r="J288" s="10">
        <v>58.9</v>
      </c>
    </row>
    <row r="289" spans="1:10" x14ac:dyDescent="0.25">
      <c r="A289" s="9" t="s">
        <v>2656</v>
      </c>
      <c r="B289" s="9" t="s">
        <v>2023</v>
      </c>
      <c r="C289" s="9" t="s">
        <v>2035</v>
      </c>
      <c r="D289" s="10">
        <v>39.85</v>
      </c>
      <c r="E289" s="10">
        <v>47.82</v>
      </c>
      <c r="F289" s="9"/>
      <c r="G289" s="10">
        <v>37.450000000000003</v>
      </c>
      <c r="H289" s="9"/>
      <c r="I289" s="10">
        <v>35.979999999999997</v>
      </c>
      <c r="J289" s="10">
        <v>39.99</v>
      </c>
    </row>
    <row r="290" spans="1:10" x14ac:dyDescent="0.25">
      <c r="A290" s="9" t="s">
        <v>2657</v>
      </c>
      <c r="B290" s="9" t="s">
        <v>2023</v>
      </c>
      <c r="C290" s="9" t="s">
        <v>2108</v>
      </c>
      <c r="D290" s="10">
        <v>49.92</v>
      </c>
      <c r="E290" s="10">
        <v>59.9</v>
      </c>
      <c r="F290" s="10">
        <v>56.99</v>
      </c>
      <c r="G290" s="10">
        <v>53.99</v>
      </c>
      <c r="H290" s="9"/>
      <c r="I290" s="10">
        <v>58.45</v>
      </c>
      <c r="J290" s="10">
        <v>55.9</v>
      </c>
    </row>
    <row r="291" spans="1:10" x14ac:dyDescent="0.25">
      <c r="A291" s="9" t="s">
        <v>2658</v>
      </c>
      <c r="B291" s="9" t="s">
        <v>2023</v>
      </c>
      <c r="C291" s="9" t="s">
        <v>2047</v>
      </c>
      <c r="D291" s="10">
        <v>14.34</v>
      </c>
      <c r="E291" s="10">
        <v>17.21</v>
      </c>
      <c r="F291" s="9"/>
      <c r="G291" s="10">
        <v>14.3</v>
      </c>
      <c r="H291" s="9"/>
      <c r="I291" s="10">
        <v>15.9</v>
      </c>
      <c r="J291" s="9"/>
    </row>
    <row r="292" spans="1:10" x14ac:dyDescent="0.25">
      <c r="A292" s="9" t="s">
        <v>2659</v>
      </c>
      <c r="B292" s="9" t="s">
        <v>2023</v>
      </c>
      <c r="C292" s="9" t="s">
        <v>2034</v>
      </c>
      <c r="D292" s="10">
        <v>21.77</v>
      </c>
      <c r="E292" s="10">
        <v>26.12</v>
      </c>
      <c r="F292" s="9"/>
      <c r="G292" s="9"/>
      <c r="H292" s="9"/>
      <c r="I292" s="10">
        <v>21.32</v>
      </c>
      <c r="J292" s="10">
        <v>23.9</v>
      </c>
    </row>
    <row r="293" spans="1:10" x14ac:dyDescent="0.25">
      <c r="A293" s="9" t="s">
        <v>2660</v>
      </c>
      <c r="B293" s="9" t="s">
        <v>2023</v>
      </c>
      <c r="C293" s="9" t="s">
        <v>2106</v>
      </c>
      <c r="D293" s="10">
        <v>29.27</v>
      </c>
      <c r="E293" s="10">
        <v>35.119999999999997</v>
      </c>
      <c r="F293" s="9"/>
      <c r="G293" s="10">
        <v>27.9</v>
      </c>
      <c r="H293" s="9"/>
      <c r="I293" s="9"/>
      <c r="J293" s="10">
        <v>29.9</v>
      </c>
    </row>
    <row r="294" spans="1:10" x14ac:dyDescent="0.25">
      <c r="A294" s="9" t="s">
        <v>2661</v>
      </c>
      <c r="B294" s="9" t="s">
        <v>2023</v>
      </c>
      <c r="C294" s="9" t="s">
        <v>2093</v>
      </c>
      <c r="D294" s="10">
        <v>6.67</v>
      </c>
      <c r="E294" s="10">
        <v>8</v>
      </c>
      <c r="F294" s="9"/>
      <c r="G294" s="10">
        <v>6.99</v>
      </c>
      <c r="H294" s="9"/>
      <c r="I294" s="10">
        <v>7.79</v>
      </c>
      <c r="J294" s="10">
        <v>7.43</v>
      </c>
    </row>
    <row r="295" spans="1:10" x14ac:dyDescent="0.25">
      <c r="A295" s="9" t="s">
        <v>2662</v>
      </c>
      <c r="B295" s="9" t="s">
        <v>2023</v>
      </c>
      <c r="C295" s="9" t="s">
        <v>2092</v>
      </c>
      <c r="D295" s="10">
        <v>26.66</v>
      </c>
      <c r="E295" s="10">
        <v>31.99</v>
      </c>
      <c r="F295" s="10">
        <v>3.99</v>
      </c>
      <c r="G295" s="10">
        <v>28.95</v>
      </c>
      <c r="H295" s="9"/>
      <c r="I295" s="10">
        <v>28.88</v>
      </c>
      <c r="J295" s="10">
        <v>31.9</v>
      </c>
    </row>
    <row r="296" spans="1:10" x14ac:dyDescent="0.25">
      <c r="A296" s="9" t="s">
        <v>2663</v>
      </c>
      <c r="B296" s="9" t="s">
        <v>2023</v>
      </c>
      <c r="C296" s="9" t="s">
        <v>2073</v>
      </c>
      <c r="D296" s="10">
        <v>38.25</v>
      </c>
      <c r="E296" s="10">
        <v>45.9</v>
      </c>
      <c r="F296" s="9"/>
      <c r="G296" s="10">
        <v>42.9</v>
      </c>
      <c r="H296" s="9"/>
      <c r="I296" s="9"/>
      <c r="J296" s="10">
        <v>45.9</v>
      </c>
    </row>
    <row r="297" spans="1:10" x14ac:dyDescent="0.25">
      <c r="A297" s="9" t="s">
        <v>2664</v>
      </c>
      <c r="B297" s="9" t="s">
        <v>2023</v>
      </c>
      <c r="C297" s="9" t="s">
        <v>2107</v>
      </c>
      <c r="D297" s="10">
        <v>6.39</v>
      </c>
      <c r="E297" s="10">
        <v>7.67</v>
      </c>
      <c r="F297" s="9"/>
      <c r="G297" s="9"/>
      <c r="H297" s="9"/>
      <c r="I297" s="9"/>
      <c r="J297" s="10">
        <v>7.3</v>
      </c>
    </row>
    <row r="298" spans="1:10" x14ac:dyDescent="0.25">
      <c r="A298" s="9" t="s">
        <v>2665</v>
      </c>
      <c r="B298" s="9" t="s">
        <v>2023</v>
      </c>
      <c r="C298" s="9" t="s">
        <v>2072</v>
      </c>
      <c r="D298" s="10">
        <v>25.58</v>
      </c>
      <c r="E298" s="10">
        <v>30.69</v>
      </c>
      <c r="F298" s="9"/>
      <c r="G298" s="10">
        <v>24.9</v>
      </c>
      <c r="H298" s="9"/>
      <c r="I298" s="10">
        <v>25.65</v>
      </c>
      <c r="J298" s="10">
        <v>24.9</v>
      </c>
    </row>
    <row r="299" spans="1:10" x14ac:dyDescent="0.25">
      <c r="A299" s="9" t="s">
        <v>2666</v>
      </c>
      <c r="B299" s="9" t="s">
        <v>2023</v>
      </c>
      <c r="C299" s="9" t="s">
        <v>2089</v>
      </c>
      <c r="D299" s="10">
        <v>6.63</v>
      </c>
      <c r="E299" s="10">
        <v>7.95</v>
      </c>
      <c r="F299" s="9"/>
      <c r="G299" s="10">
        <v>6.45</v>
      </c>
      <c r="H299" s="9"/>
      <c r="I299" s="9"/>
      <c r="J299" s="10">
        <v>6.91</v>
      </c>
    </row>
    <row r="300" spans="1:10" x14ac:dyDescent="0.25">
      <c r="A300" s="9" t="s">
        <v>2667</v>
      </c>
      <c r="B300" s="9" t="s">
        <v>2023</v>
      </c>
      <c r="C300" s="9" t="s">
        <v>2071</v>
      </c>
      <c r="D300" s="10">
        <v>13.8</v>
      </c>
      <c r="E300" s="10">
        <v>16.559999999999999</v>
      </c>
      <c r="F300" s="9"/>
      <c r="G300" s="10">
        <v>13.75</v>
      </c>
      <c r="H300" s="9"/>
      <c r="I300" s="10">
        <v>14.99</v>
      </c>
      <c r="J300" s="9"/>
    </row>
    <row r="301" spans="1:10" x14ac:dyDescent="0.25">
      <c r="A301" s="9" t="s">
        <v>2668</v>
      </c>
      <c r="B301" s="9" t="s">
        <v>2023</v>
      </c>
      <c r="C301" s="9" t="s">
        <v>2088</v>
      </c>
      <c r="D301" s="10">
        <v>29.28</v>
      </c>
      <c r="E301" s="10">
        <v>35.130000000000003</v>
      </c>
      <c r="F301" s="9"/>
      <c r="G301" s="10">
        <v>26.95</v>
      </c>
      <c r="H301" s="9"/>
      <c r="I301" s="10">
        <v>28.65</v>
      </c>
      <c r="J301" s="10">
        <v>27.89</v>
      </c>
    </row>
    <row r="302" spans="1:10" x14ac:dyDescent="0.25">
      <c r="A302" s="9" t="s">
        <v>2669</v>
      </c>
      <c r="B302" s="9" t="s">
        <v>2023</v>
      </c>
      <c r="C302" s="9" t="s">
        <v>2090</v>
      </c>
      <c r="D302" s="10">
        <v>48.25</v>
      </c>
      <c r="E302" s="10">
        <v>57.9</v>
      </c>
      <c r="F302" s="10">
        <v>54.99</v>
      </c>
      <c r="G302" s="10">
        <v>5.99</v>
      </c>
      <c r="H302" s="9"/>
      <c r="I302" s="9"/>
      <c r="J302" s="10">
        <v>57.89</v>
      </c>
    </row>
    <row r="303" spans="1:10" x14ac:dyDescent="0.25">
      <c r="A303" s="9" t="s">
        <v>2670</v>
      </c>
      <c r="B303" s="9" t="s">
        <v>2023</v>
      </c>
      <c r="C303" s="9" t="s">
        <v>2040</v>
      </c>
      <c r="D303" s="10">
        <v>36.58</v>
      </c>
      <c r="E303" s="10">
        <v>43.9</v>
      </c>
      <c r="F303" s="10">
        <v>43.99</v>
      </c>
      <c r="G303" s="10">
        <v>4.9000000000000004</v>
      </c>
      <c r="H303" s="9"/>
      <c r="I303" s="9"/>
      <c r="J303" s="10">
        <v>41.9</v>
      </c>
    </row>
    <row r="304" spans="1:10" x14ac:dyDescent="0.25">
      <c r="A304" s="9" t="s">
        <v>2671</v>
      </c>
      <c r="B304" s="9" t="s">
        <v>2023</v>
      </c>
      <c r="C304" s="9" t="s">
        <v>2039</v>
      </c>
      <c r="D304" s="10">
        <v>24.32</v>
      </c>
      <c r="E304" s="10">
        <v>29.18</v>
      </c>
      <c r="F304" s="9"/>
      <c r="G304" s="10">
        <v>21.25</v>
      </c>
      <c r="H304" s="9"/>
      <c r="I304" s="9"/>
      <c r="J304" s="9"/>
    </row>
    <row r="305" spans="1:10" x14ac:dyDescent="0.25">
      <c r="A305" s="9" t="s">
        <v>2672</v>
      </c>
      <c r="B305" s="9" t="s">
        <v>2023</v>
      </c>
      <c r="C305" s="9" t="s">
        <v>2038</v>
      </c>
      <c r="D305" s="10">
        <v>14.24</v>
      </c>
      <c r="E305" s="10">
        <v>17.09</v>
      </c>
      <c r="F305" s="9"/>
      <c r="G305" s="10">
        <v>14.75</v>
      </c>
      <c r="H305" s="9"/>
      <c r="I305" s="10">
        <v>14.99</v>
      </c>
      <c r="J305" s="10">
        <v>16.899999999999999</v>
      </c>
    </row>
    <row r="306" spans="1:10" x14ac:dyDescent="0.25">
      <c r="A306" s="9" t="s">
        <v>2673</v>
      </c>
      <c r="B306" s="9" t="s">
        <v>2023</v>
      </c>
      <c r="C306" s="9" t="s">
        <v>2097</v>
      </c>
      <c r="D306" s="10">
        <v>18.84</v>
      </c>
      <c r="E306" s="10">
        <v>22.61</v>
      </c>
      <c r="F306" s="9"/>
      <c r="G306" s="10">
        <v>16.989999999999998</v>
      </c>
      <c r="H306" s="9"/>
      <c r="I306" s="9"/>
      <c r="J306" s="10">
        <v>19.600000000000001</v>
      </c>
    </row>
    <row r="307" spans="1:10" x14ac:dyDescent="0.25">
      <c r="A307" s="9" t="s">
        <v>2674</v>
      </c>
      <c r="B307" s="9" t="s">
        <v>2023</v>
      </c>
      <c r="C307" s="9" t="s">
        <v>2098</v>
      </c>
      <c r="D307" s="10">
        <v>24.99</v>
      </c>
      <c r="E307" s="10">
        <v>29.99</v>
      </c>
      <c r="F307" s="10">
        <v>29.99</v>
      </c>
      <c r="G307" s="9"/>
      <c r="H307" s="9"/>
      <c r="I307" s="9"/>
      <c r="J307" s="10">
        <v>28.9</v>
      </c>
    </row>
    <row r="308" spans="1:10" x14ac:dyDescent="0.25">
      <c r="A308" s="9" t="s">
        <v>2675</v>
      </c>
      <c r="B308" s="9" t="s">
        <v>2023</v>
      </c>
      <c r="C308" s="9" t="s">
        <v>2105</v>
      </c>
      <c r="D308" s="10">
        <v>17.22</v>
      </c>
      <c r="E308" s="10">
        <v>20.66</v>
      </c>
      <c r="F308" s="9"/>
      <c r="G308" s="10">
        <v>16.899999999999999</v>
      </c>
      <c r="H308" s="9"/>
      <c r="I308" s="10">
        <v>18.45</v>
      </c>
      <c r="J308" s="10">
        <v>17.89</v>
      </c>
    </row>
    <row r="309" spans="1:10" x14ac:dyDescent="0.25">
      <c r="A309" s="9" t="s">
        <v>2676</v>
      </c>
      <c r="B309" s="9" t="s">
        <v>2023</v>
      </c>
      <c r="C309" s="9" t="s">
        <v>2029</v>
      </c>
      <c r="D309" s="10">
        <v>52.42</v>
      </c>
      <c r="E309" s="10">
        <v>62.9</v>
      </c>
      <c r="F309" s="9"/>
      <c r="G309" s="10">
        <v>57.45</v>
      </c>
      <c r="H309" s="9"/>
      <c r="I309" s="9"/>
      <c r="J309" s="9"/>
    </row>
    <row r="310" spans="1:10" x14ac:dyDescent="0.25">
      <c r="A310" s="9" t="s">
        <v>2677</v>
      </c>
      <c r="B310" s="9" t="s">
        <v>2023</v>
      </c>
      <c r="C310" s="9" t="s">
        <v>2065</v>
      </c>
      <c r="D310" s="10">
        <v>49.92</v>
      </c>
      <c r="E310" s="10">
        <v>59.9</v>
      </c>
      <c r="F310" s="10">
        <v>5.99</v>
      </c>
      <c r="G310" s="9"/>
      <c r="H310" s="9"/>
      <c r="I310" s="10">
        <v>54.39</v>
      </c>
      <c r="J310" s="10">
        <v>52.9</v>
      </c>
    </row>
    <row r="311" spans="1:10" x14ac:dyDescent="0.25">
      <c r="A311" s="9" t="s">
        <v>2678</v>
      </c>
      <c r="B311" s="9" t="s">
        <v>2023</v>
      </c>
      <c r="C311" s="9" t="s">
        <v>2067</v>
      </c>
      <c r="D311" s="10">
        <v>37.979999999999997</v>
      </c>
      <c r="E311" s="10">
        <v>45.57</v>
      </c>
      <c r="F311" s="9"/>
      <c r="G311" s="10">
        <v>34.9</v>
      </c>
      <c r="H311" s="9"/>
      <c r="I311" s="9"/>
      <c r="J311" s="10">
        <v>37.9</v>
      </c>
    </row>
    <row r="312" spans="1:10" x14ac:dyDescent="0.25">
      <c r="A312" s="9" t="s">
        <v>2679</v>
      </c>
      <c r="B312" s="9" t="s">
        <v>2023</v>
      </c>
      <c r="C312" s="9" t="s">
        <v>2066</v>
      </c>
      <c r="D312" s="10">
        <v>21.44</v>
      </c>
      <c r="E312" s="10">
        <v>25.73</v>
      </c>
      <c r="F312" s="9"/>
      <c r="G312" s="10">
        <v>2.46</v>
      </c>
      <c r="H312" s="9"/>
      <c r="I312" s="9"/>
      <c r="J312" s="10">
        <v>22.9</v>
      </c>
    </row>
    <row r="313" spans="1:10" x14ac:dyDescent="0.25">
      <c r="A313" s="9" t="s">
        <v>2680</v>
      </c>
      <c r="B313" s="9" t="s">
        <v>2023</v>
      </c>
      <c r="C313" s="9" t="s">
        <v>2044</v>
      </c>
      <c r="D313" s="10">
        <v>49.92</v>
      </c>
      <c r="E313" s="10">
        <v>59.9</v>
      </c>
      <c r="F313" s="10">
        <v>58.99</v>
      </c>
      <c r="G313" s="10">
        <v>53.9</v>
      </c>
      <c r="H313" s="9"/>
      <c r="I313" s="10">
        <v>58.88</v>
      </c>
      <c r="J313" s="10">
        <v>55.9</v>
      </c>
    </row>
    <row r="314" spans="1:10" x14ac:dyDescent="0.25">
      <c r="A314" s="9" t="s">
        <v>2681</v>
      </c>
      <c r="B314" s="9" t="s">
        <v>2023</v>
      </c>
      <c r="C314" s="9" t="s">
        <v>2075</v>
      </c>
      <c r="D314" s="10">
        <v>22.64</v>
      </c>
      <c r="E314" s="10">
        <v>27.17</v>
      </c>
      <c r="F314" s="9"/>
      <c r="G314" s="10">
        <v>21.9</v>
      </c>
      <c r="H314" s="9"/>
      <c r="I314" s="10">
        <v>21.75</v>
      </c>
      <c r="J314" s="10">
        <v>23.89</v>
      </c>
    </row>
    <row r="315" spans="1:10" x14ac:dyDescent="0.25">
      <c r="A315" s="9" t="s">
        <v>2682</v>
      </c>
      <c r="B315" s="9" t="s">
        <v>2023</v>
      </c>
      <c r="C315" s="9" t="s">
        <v>2121</v>
      </c>
      <c r="D315" s="10">
        <v>49.08</v>
      </c>
      <c r="E315" s="10">
        <v>58.9</v>
      </c>
      <c r="F315" s="10">
        <v>59.99</v>
      </c>
      <c r="G315" s="10">
        <v>53.49</v>
      </c>
      <c r="H315" s="9"/>
      <c r="I315" s="9"/>
      <c r="J315" s="10">
        <v>52.77</v>
      </c>
    </row>
    <row r="316" spans="1:10" x14ac:dyDescent="0.25">
      <c r="A316" s="9" t="s">
        <v>2683</v>
      </c>
      <c r="B316" s="9" t="s">
        <v>2023</v>
      </c>
      <c r="C316" s="9" t="s">
        <v>2120</v>
      </c>
      <c r="D316" s="10">
        <v>30.83</v>
      </c>
      <c r="E316" s="10">
        <v>36.99</v>
      </c>
      <c r="F316" s="10">
        <v>31.99</v>
      </c>
      <c r="G316" s="10">
        <v>28.9</v>
      </c>
      <c r="H316" s="9"/>
      <c r="I316" s="10">
        <v>3.65</v>
      </c>
      <c r="J316" s="10">
        <v>26.8</v>
      </c>
    </row>
    <row r="317" spans="1:10" x14ac:dyDescent="0.25">
      <c r="A317" s="9" t="s">
        <v>2684</v>
      </c>
      <c r="B317" s="9" t="s">
        <v>2023</v>
      </c>
      <c r="C317" s="9" t="s">
        <v>2119</v>
      </c>
      <c r="D317" s="10">
        <v>18.52</v>
      </c>
      <c r="E317" s="10">
        <v>22.22</v>
      </c>
      <c r="F317" s="9"/>
      <c r="G317" s="10">
        <v>16.899999999999999</v>
      </c>
      <c r="H317" s="9"/>
      <c r="I317" s="10">
        <v>18.850000000000001</v>
      </c>
      <c r="J317" s="10">
        <v>15.89</v>
      </c>
    </row>
    <row r="318" spans="1:10" x14ac:dyDescent="0.25">
      <c r="A318" s="9" t="s">
        <v>2685</v>
      </c>
      <c r="B318" s="9" t="s">
        <v>2023</v>
      </c>
      <c r="C318" s="9" t="s">
        <v>2118</v>
      </c>
      <c r="D318" s="10">
        <v>52.42</v>
      </c>
      <c r="E318" s="10">
        <v>62.9</v>
      </c>
      <c r="F318" s="10">
        <v>57.99</v>
      </c>
      <c r="G318" s="9"/>
      <c r="H318" s="9"/>
      <c r="I318" s="10">
        <v>57.88</v>
      </c>
      <c r="J318" s="10">
        <v>59.49</v>
      </c>
    </row>
    <row r="319" spans="1:10" x14ac:dyDescent="0.25">
      <c r="A319" s="9" t="s">
        <v>2686</v>
      </c>
      <c r="B319" s="9" t="s">
        <v>2023</v>
      </c>
      <c r="C319" s="9" t="s">
        <v>2117</v>
      </c>
      <c r="D319" s="10">
        <v>30.83</v>
      </c>
      <c r="E319" s="10">
        <v>36.99</v>
      </c>
      <c r="F319" s="10">
        <v>29.99</v>
      </c>
      <c r="G319" s="10">
        <v>28.45</v>
      </c>
      <c r="H319" s="9"/>
      <c r="I319" s="9"/>
      <c r="J319" s="10">
        <v>26.99</v>
      </c>
    </row>
    <row r="320" spans="1:10" x14ac:dyDescent="0.25">
      <c r="A320" s="9" t="s">
        <v>2687</v>
      </c>
      <c r="B320" s="9" t="s">
        <v>2023</v>
      </c>
      <c r="C320" s="9" t="s">
        <v>2116</v>
      </c>
      <c r="D320" s="10">
        <v>18.52</v>
      </c>
      <c r="E320" s="10">
        <v>22.22</v>
      </c>
      <c r="F320" s="9"/>
      <c r="G320" s="9"/>
      <c r="H320" s="9"/>
      <c r="I320" s="10">
        <v>18.989999999999998</v>
      </c>
      <c r="J320" s="9"/>
    </row>
    <row r="321" spans="1:10" x14ac:dyDescent="0.25">
      <c r="A321" s="9" t="s">
        <v>2688</v>
      </c>
      <c r="B321" s="9" t="s">
        <v>2023</v>
      </c>
      <c r="C321" s="9" t="s">
        <v>2114</v>
      </c>
      <c r="D321" s="10">
        <v>18.2</v>
      </c>
      <c r="E321" s="10">
        <v>21.84</v>
      </c>
      <c r="F321" s="9"/>
      <c r="G321" s="10">
        <v>16.989999999999998</v>
      </c>
      <c r="H321" s="9"/>
      <c r="I321" s="10">
        <v>18.989999999999998</v>
      </c>
      <c r="J321" s="9"/>
    </row>
    <row r="322" spans="1:10" x14ac:dyDescent="0.25">
      <c r="A322" s="9" t="s">
        <v>2689</v>
      </c>
      <c r="B322" s="9" t="s">
        <v>2023</v>
      </c>
      <c r="C322" s="9" t="s">
        <v>2115</v>
      </c>
      <c r="D322" s="10">
        <v>30.95</v>
      </c>
      <c r="E322" s="10">
        <v>37.14</v>
      </c>
      <c r="F322" s="9"/>
      <c r="G322" s="10">
        <v>28.45</v>
      </c>
      <c r="H322" s="9"/>
      <c r="I322" s="9"/>
      <c r="J322" s="10">
        <v>27.49</v>
      </c>
    </row>
    <row r="323" spans="1:10" x14ac:dyDescent="0.25">
      <c r="A323" s="9" t="s">
        <v>2690</v>
      </c>
      <c r="B323" s="9" t="s">
        <v>2023</v>
      </c>
      <c r="C323" s="9" t="s">
        <v>2113</v>
      </c>
      <c r="D323" s="10">
        <v>17.09</v>
      </c>
      <c r="E323" s="10">
        <v>20.51</v>
      </c>
      <c r="F323" s="9"/>
      <c r="G323" s="10">
        <v>16.45</v>
      </c>
      <c r="H323" s="9"/>
      <c r="I323" s="10">
        <v>16.989999999999998</v>
      </c>
      <c r="J323" s="10">
        <v>15.94</v>
      </c>
    </row>
    <row r="324" spans="1:10" x14ac:dyDescent="0.25">
      <c r="A324" s="9" t="s">
        <v>2691</v>
      </c>
      <c r="B324" s="9" t="s">
        <v>2023</v>
      </c>
      <c r="C324" s="9" t="s">
        <v>2111</v>
      </c>
      <c r="D324" s="10">
        <v>29.14</v>
      </c>
      <c r="E324" s="10">
        <v>34.97</v>
      </c>
      <c r="F324" s="9"/>
      <c r="G324" s="10">
        <v>27.95</v>
      </c>
      <c r="H324" s="9"/>
      <c r="I324" s="9"/>
      <c r="J324" s="10">
        <v>26.98</v>
      </c>
    </row>
    <row r="325" spans="1:10" x14ac:dyDescent="0.25">
      <c r="A325" s="9" t="s">
        <v>2692</v>
      </c>
      <c r="B325" s="9" t="s">
        <v>2023</v>
      </c>
      <c r="C325" s="9" t="s">
        <v>2112</v>
      </c>
      <c r="D325" s="10">
        <v>54.92</v>
      </c>
      <c r="E325" s="10">
        <v>65.900000000000006</v>
      </c>
      <c r="F325" s="10">
        <v>58.99</v>
      </c>
      <c r="G325" s="10">
        <v>58.79</v>
      </c>
      <c r="H325" s="9"/>
      <c r="I325" s="10">
        <v>57.98</v>
      </c>
      <c r="J325" s="10">
        <v>63.94</v>
      </c>
    </row>
    <row r="326" spans="1:10" x14ac:dyDescent="0.25">
      <c r="A326" s="9" t="s">
        <v>2693</v>
      </c>
      <c r="B326" s="9" t="s">
        <v>2023</v>
      </c>
      <c r="C326" s="9" t="s">
        <v>2110</v>
      </c>
      <c r="D326" s="10">
        <v>18.38</v>
      </c>
      <c r="E326" s="10">
        <v>22.05</v>
      </c>
      <c r="F326" s="9"/>
      <c r="G326" s="10">
        <v>18.45</v>
      </c>
      <c r="H326" s="9"/>
      <c r="I326" s="9"/>
      <c r="J326" s="10">
        <v>17.940000000000001</v>
      </c>
    </row>
    <row r="327" spans="1:10" x14ac:dyDescent="0.25">
      <c r="A327" s="9" t="s">
        <v>2694</v>
      </c>
      <c r="B327" s="9" t="s">
        <v>2023</v>
      </c>
      <c r="C327" s="9" t="s">
        <v>2109</v>
      </c>
      <c r="D327" s="10">
        <v>30.2</v>
      </c>
      <c r="E327" s="10">
        <v>36.24</v>
      </c>
      <c r="F327" s="9"/>
      <c r="G327" s="9"/>
      <c r="H327" s="9"/>
      <c r="I327" s="10">
        <v>28.89</v>
      </c>
      <c r="J327" s="9"/>
    </row>
    <row r="328" spans="1:10" x14ac:dyDescent="0.25">
      <c r="A328" s="9" t="s">
        <v>2695</v>
      </c>
      <c r="B328" s="9" t="s">
        <v>2023</v>
      </c>
      <c r="C328" s="9" t="s">
        <v>2077</v>
      </c>
      <c r="D328" s="10">
        <v>56.58</v>
      </c>
      <c r="E328" s="10">
        <v>67.900000000000006</v>
      </c>
      <c r="F328" s="10">
        <v>64.989999999999995</v>
      </c>
      <c r="G328" s="10">
        <v>58.95</v>
      </c>
      <c r="H328" s="9"/>
      <c r="I328" s="10">
        <v>65.900000000000006</v>
      </c>
      <c r="J328" s="10">
        <v>59.99</v>
      </c>
    </row>
    <row r="329" spans="1:10" x14ac:dyDescent="0.25">
      <c r="A329" s="9" t="s">
        <v>2696</v>
      </c>
      <c r="B329" s="9" t="s">
        <v>2023</v>
      </c>
      <c r="C329" s="9" t="s">
        <v>2078</v>
      </c>
      <c r="D329" s="10">
        <v>27.78</v>
      </c>
      <c r="E329" s="10">
        <v>33.33</v>
      </c>
      <c r="F329" s="9"/>
      <c r="G329" s="10">
        <v>25.99</v>
      </c>
      <c r="H329" s="9"/>
      <c r="I329" s="10">
        <v>27.5</v>
      </c>
      <c r="J329" s="9"/>
    </row>
    <row r="330" spans="1:10" x14ac:dyDescent="0.25">
      <c r="A330" s="9" t="s">
        <v>2697</v>
      </c>
      <c r="B330" s="9" t="s">
        <v>2023</v>
      </c>
      <c r="C330" s="9" t="s">
        <v>2056</v>
      </c>
      <c r="D330" s="10">
        <v>25.88</v>
      </c>
      <c r="E330" s="10">
        <v>31.05</v>
      </c>
      <c r="F330" s="9"/>
      <c r="G330" s="9"/>
      <c r="H330" s="9"/>
      <c r="I330" s="9"/>
      <c r="J330" s="10">
        <v>22.8</v>
      </c>
    </row>
    <row r="331" spans="1:10" x14ac:dyDescent="0.25">
      <c r="A331" s="9" t="s">
        <v>2698</v>
      </c>
      <c r="B331" s="9" t="s">
        <v>2023</v>
      </c>
      <c r="C331" s="9" t="s">
        <v>2055</v>
      </c>
      <c r="D331" s="10">
        <v>56.58</v>
      </c>
      <c r="E331" s="10">
        <v>67.900000000000006</v>
      </c>
      <c r="F331" s="9"/>
      <c r="G331" s="10">
        <v>61.45</v>
      </c>
      <c r="H331" s="9"/>
      <c r="I331" s="10">
        <v>65.98</v>
      </c>
      <c r="J331" s="9"/>
    </row>
    <row r="332" spans="1:10" x14ac:dyDescent="0.25">
      <c r="A332" s="9" t="s">
        <v>2699</v>
      </c>
      <c r="B332" s="9" t="s">
        <v>2023</v>
      </c>
      <c r="C332" s="9" t="s">
        <v>2049</v>
      </c>
      <c r="D332" s="10">
        <v>55.83</v>
      </c>
      <c r="E332" s="10">
        <v>66.989999999999995</v>
      </c>
      <c r="F332" s="10">
        <v>61.99</v>
      </c>
      <c r="G332" s="10">
        <v>6.99</v>
      </c>
      <c r="H332" s="9"/>
      <c r="I332" s="9"/>
      <c r="J332" s="10">
        <v>58.95</v>
      </c>
    </row>
    <row r="333" spans="1:10" x14ac:dyDescent="0.25">
      <c r="A333" s="9" t="s">
        <v>2700</v>
      </c>
      <c r="B333" s="9" t="s">
        <v>2023</v>
      </c>
      <c r="C333" s="9" t="s">
        <v>2051</v>
      </c>
      <c r="D333" s="10">
        <v>44.08</v>
      </c>
      <c r="E333" s="10">
        <v>52.9</v>
      </c>
      <c r="F333" s="9"/>
      <c r="G333" s="10">
        <v>47.99</v>
      </c>
      <c r="H333" s="9"/>
      <c r="I333" s="10">
        <v>49.92</v>
      </c>
      <c r="J333" s="10">
        <v>49.99</v>
      </c>
    </row>
    <row r="334" spans="1:10" x14ac:dyDescent="0.25">
      <c r="A334" s="9" t="s">
        <v>2701</v>
      </c>
      <c r="B334" s="9" t="s">
        <v>2023</v>
      </c>
      <c r="C334" s="9" t="s">
        <v>2050</v>
      </c>
      <c r="D334" s="10">
        <v>27.14</v>
      </c>
      <c r="E334" s="10">
        <v>32.57</v>
      </c>
      <c r="F334" s="9"/>
      <c r="G334" s="10">
        <v>23.95</v>
      </c>
      <c r="H334" s="9"/>
      <c r="I334" s="10">
        <v>25.95</v>
      </c>
      <c r="J334" s="9"/>
    </row>
    <row r="335" spans="1:10" x14ac:dyDescent="0.25">
      <c r="A335" s="9" t="s">
        <v>2702</v>
      </c>
      <c r="B335" s="9" t="s">
        <v>2023</v>
      </c>
      <c r="C335" s="9" t="s">
        <v>2080</v>
      </c>
      <c r="D335" s="10">
        <v>26.49</v>
      </c>
      <c r="E335" s="10">
        <v>31.79</v>
      </c>
      <c r="F335" s="9"/>
      <c r="G335" s="10">
        <v>24.85</v>
      </c>
      <c r="H335" s="9"/>
      <c r="I335" s="10">
        <v>24.49</v>
      </c>
      <c r="J335" s="10">
        <v>22.98</v>
      </c>
    </row>
    <row r="336" spans="1:10" x14ac:dyDescent="0.25">
      <c r="A336" s="9" t="s">
        <v>2703</v>
      </c>
      <c r="B336" s="9" t="s">
        <v>2023</v>
      </c>
      <c r="C336" s="9" t="s">
        <v>2081</v>
      </c>
      <c r="D336" s="10">
        <v>52.43</v>
      </c>
      <c r="E336" s="10">
        <v>62.91</v>
      </c>
      <c r="F336" s="9"/>
      <c r="G336" s="10">
        <v>5.95</v>
      </c>
      <c r="H336" s="9"/>
      <c r="I336" s="10">
        <v>51.79</v>
      </c>
      <c r="J336" s="9"/>
    </row>
    <row r="337" spans="1:10" x14ac:dyDescent="0.25">
      <c r="A337" s="9" t="s">
        <v>2704</v>
      </c>
      <c r="B337" s="9" t="s">
        <v>2023</v>
      </c>
      <c r="C337" s="9" t="s">
        <v>2079</v>
      </c>
      <c r="D337" s="10">
        <v>58.25</v>
      </c>
      <c r="E337" s="10">
        <v>69.900000000000006</v>
      </c>
      <c r="F337" s="10">
        <v>65.989999999999995</v>
      </c>
      <c r="G337" s="10">
        <v>64.900000000000006</v>
      </c>
      <c r="H337" s="9"/>
      <c r="I337" s="10">
        <v>67.88</v>
      </c>
      <c r="J337" s="10">
        <v>68.790000000000006</v>
      </c>
    </row>
    <row r="338" spans="1:10" x14ac:dyDescent="0.25">
      <c r="A338" s="9" t="s">
        <v>2705</v>
      </c>
      <c r="B338" s="9" t="s">
        <v>2023</v>
      </c>
      <c r="C338" s="9" t="s">
        <v>2084</v>
      </c>
      <c r="D338" s="10">
        <v>52.77</v>
      </c>
      <c r="E338" s="10">
        <v>63.32</v>
      </c>
      <c r="F338" s="9"/>
      <c r="G338" s="10">
        <v>48.95</v>
      </c>
      <c r="H338" s="9"/>
      <c r="I338" s="10">
        <v>48.55</v>
      </c>
      <c r="J338" s="10">
        <v>49.6</v>
      </c>
    </row>
    <row r="339" spans="1:10" x14ac:dyDescent="0.25">
      <c r="A339" s="9" t="s">
        <v>2706</v>
      </c>
      <c r="B339" s="9" t="s">
        <v>2023</v>
      </c>
      <c r="C339" s="9" t="s">
        <v>2082</v>
      </c>
      <c r="D339" s="10">
        <v>58.25</v>
      </c>
      <c r="E339" s="10">
        <v>69.900000000000006</v>
      </c>
      <c r="F339" s="10">
        <v>65.989999999999995</v>
      </c>
      <c r="G339" s="10">
        <v>62.75</v>
      </c>
      <c r="H339" s="9"/>
      <c r="I339" s="10">
        <v>67.88</v>
      </c>
      <c r="J339" s="10">
        <v>66.599999999999994</v>
      </c>
    </row>
    <row r="340" spans="1:10" x14ac:dyDescent="0.25">
      <c r="A340" s="9" t="s">
        <v>2707</v>
      </c>
      <c r="B340" s="9" t="s">
        <v>2023</v>
      </c>
      <c r="C340" s="9" t="s">
        <v>2053</v>
      </c>
      <c r="D340" s="10">
        <v>29.1</v>
      </c>
      <c r="E340" s="10">
        <v>34.92</v>
      </c>
      <c r="F340" s="9"/>
      <c r="G340" s="10">
        <v>26.99</v>
      </c>
      <c r="H340" s="9"/>
      <c r="I340" s="9"/>
      <c r="J340" s="10">
        <v>26.9</v>
      </c>
    </row>
    <row r="341" spans="1:10" x14ac:dyDescent="0.25">
      <c r="A341" s="9" t="s">
        <v>2708</v>
      </c>
      <c r="B341" s="9" t="s">
        <v>2023</v>
      </c>
      <c r="C341" s="9" t="s">
        <v>2052</v>
      </c>
      <c r="D341" s="10">
        <v>58.29</v>
      </c>
      <c r="E341" s="10">
        <v>69.95</v>
      </c>
      <c r="F341" s="10">
        <v>64.989999999999995</v>
      </c>
      <c r="G341" s="10">
        <v>59.9</v>
      </c>
      <c r="H341" s="9"/>
      <c r="I341" s="10">
        <v>63.99</v>
      </c>
      <c r="J341" s="10">
        <v>58.95</v>
      </c>
    </row>
    <row r="342" spans="1:10" x14ac:dyDescent="0.25">
      <c r="A342" s="9" t="s">
        <v>2709</v>
      </c>
      <c r="B342" s="9" t="s">
        <v>2023</v>
      </c>
      <c r="C342" s="9" t="s">
        <v>2054</v>
      </c>
      <c r="D342" s="10">
        <v>50.17</v>
      </c>
      <c r="E342" s="10">
        <v>60.2</v>
      </c>
      <c r="F342" s="9"/>
      <c r="G342" s="10">
        <v>48.45</v>
      </c>
      <c r="H342" s="9"/>
      <c r="I342" s="10">
        <v>52.25</v>
      </c>
      <c r="J342" s="10">
        <v>48.5</v>
      </c>
    </row>
    <row r="343" spans="1:10" x14ac:dyDescent="0.25">
      <c r="A343" s="9" t="s">
        <v>2710</v>
      </c>
      <c r="B343" s="9" t="s">
        <v>2023</v>
      </c>
      <c r="C343" s="9" t="s">
        <v>2064</v>
      </c>
      <c r="D343" s="10">
        <v>29.14</v>
      </c>
      <c r="E343" s="10">
        <v>34.97</v>
      </c>
      <c r="F343" s="10">
        <v>29.99</v>
      </c>
      <c r="G343" s="10">
        <v>27.9</v>
      </c>
      <c r="H343" s="9"/>
      <c r="I343" s="9"/>
      <c r="J343" s="10">
        <v>26.48</v>
      </c>
    </row>
    <row r="344" spans="1:10" x14ac:dyDescent="0.25">
      <c r="A344" s="9" t="s">
        <v>2711</v>
      </c>
      <c r="B344" s="9" t="s">
        <v>2023</v>
      </c>
      <c r="C344" s="9" t="s">
        <v>2063</v>
      </c>
      <c r="D344" s="10">
        <v>65.150000000000006</v>
      </c>
      <c r="E344" s="10">
        <v>78.180000000000007</v>
      </c>
      <c r="F344" s="10">
        <v>62.99</v>
      </c>
      <c r="G344" s="10">
        <v>6.9</v>
      </c>
      <c r="H344" s="9"/>
      <c r="I344" s="10">
        <v>65.489999999999995</v>
      </c>
      <c r="J344" s="10">
        <v>58.99</v>
      </c>
    </row>
    <row r="345" spans="1:10" x14ac:dyDescent="0.25">
      <c r="A345" s="9" t="s">
        <v>2712</v>
      </c>
      <c r="B345" s="9" t="s">
        <v>2023</v>
      </c>
      <c r="C345" s="9" t="s">
        <v>2095</v>
      </c>
      <c r="D345" s="10">
        <v>18.829999999999998</v>
      </c>
      <c r="E345" s="10">
        <v>22.59</v>
      </c>
      <c r="F345" s="9"/>
      <c r="G345" s="10">
        <v>17.45</v>
      </c>
      <c r="H345" s="9"/>
      <c r="I345" s="10">
        <v>19.63</v>
      </c>
      <c r="J345" s="10">
        <v>16.329999999999998</v>
      </c>
    </row>
    <row r="346" spans="1:10" x14ac:dyDescent="0.25">
      <c r="A346" s="9" t="s">
        <v>2713</v>
      </c>
      <c r="B346" s="9" t="s">
        <v>2023</v>
      </c>
      <c r="C346" s="9" t="s">
        <v>2096</v>
      </c>
      <c r="D346" s="10">
        <v>29.72</v>
      </c>
      <c r="E346" s="10">
        <v>35.659999999999997</v>
      </c>
      <c r="F346" s="10">
        <v>3.99</v>
      </c>
      <c r="G346" s="9"/>
      <c r="H346" s="9"/>
      <c r="I346" s="9"/>
      <c r="J346" s="10">
        <v>26.98</v>
      </c>
    </row>
    <row r="347" spans="1:10" x14ac:dyDescent="0.25">
      <c r="A347" s="9" t="s">
        <v>2714</v>
      </c>
      <c r="B347" s="9" t="s">
        <v>2023</v>
      </c>
      <c r="C347" s="9" t="s">
        <v>2100</v>
      </c>
      <c r="D347" s="10">
        <v>18.239999999999998</v>
      </c>
      <c r="E347" s="10">
        <v>21.89</v>
      </c>
      <c r="F347" s="9"/>
      <c r="G347" s="10">
        <v>17.899999999999999</v>
      </c>
      <c r="H347" s="9"/>
      <c r="I347" s="10">
        <v>18.75</v>
      </c>
      <c r="J347" s="10">
        <v>16.47</v>
      </c>
    </row>
    <row r="348" spans="1:10" x14ac:dyDescent="0.25">
      <c r="A348" s="9" t="s">
        <v>2715</v>
      </c>
      <c r="B348" s="9" t="s">
        <v>2023</v>
      </c>
      <c r="C348" s="9" t="s">
        <v>2101</v>
      </c>
      <c r="D348" s="10">
        <v>28.84</v>
      </c>
      <c r="E348" s="10">
        <v>34.61</v>
      </c>
      <c r="F348" s="10">
        <v>29.99</v>
      </c>
      <c r="G348" s="10">
        <v>27.99</v>
      </c>
      <c r="H348" s="9"/>
      <c r="I348" s="10">
        <v>29.66</v>
      </c>
      <c r="J348" s="10">
        <v>26.48</v>
      </c>
    </row>
    <row r="349" spans="1:10" x14ac:dyDescent="0.25">
      <c r="A349" s="11" t="s">
        <v>2716</v>
      </c>
      <c r="B349" s="11" t="s">
        <v>1265</v>
      </c>
      <c r="C349" s="11" t="s">
        <v>1315</v>
      </c>
      <c r="D349" s="12">
        <v>25.1</v>
      </c>
      <c r="E349" s="12">
        <v>30.12</v>
      </c>
      <c r="F349" s="11"/>
      <c r="G349" s="11"/>
      <c r="H349" s="11"/>
      <c r="I349" s="11"/>
      <c r="J349" s="12">
        <v>21.79</v>
      </c>
    </row>
    <row r="350" spans="1:10" x14ac:dyDescent="0.25">
      <c r="A350" s="11" t="s">
        <v>2717</v>
      </c>
      <c r="B350" s="11" t="s">
        <v>1265</v>
      </c>
      <c r="C350" s="11" t="s">
        <v>1488</v>
      </c>
      <c r="D350" s="12">
        <v>25.49</v>
      </c>
      <c r="E350" s="12">
        <v>30.59</v>
      </c>
      <c r="F350" s="11"/>
      <c r="G350" s="12">
        <v>24.95</v>
      </c>
      <c r="H350" s="11"/>
      <c r="I350" s="12">
        <v>25.75</v>
      </c>
      <c r="J350" s="12">
        <v>24.9</v>
      </c>
    </row>
    <row r="351" spans="1:10" x14ac:dyDescent="0.25">
      <c r="A351" s="11" t="s">
        <v>2718</v>
      </c>
      <c r="B351" s="11" t="s">
        <v>1265</v>
      </c>
      <c r="C351" s="11" t="s">
        <v>1487</v>
      </c>
      <c r="D351" s="12">
        <v>54.96</v>
      </c>
      <c r="E351" s="12">
        <v>65.95</v>
      </c>
      <c r="F351" s="11"/>
      <c r="G351" s="11"/>
      <c r="H351" s="11"/>
      <c r="I351" s="12">
        <v>25.75</v>
      </c>
      <c r="J351" s="12">
        <v>63.9</v>
      </c>
    </row>
    <row r="352" spans="1:10" x14ac:dyDescent="0.25">
      <c r="A352" s="11" t="s">
        <v>2719</v>
      </c>
      <c r="B352" s="11" t="s">
        <v>1265</v>
      </c>
      <c r="C352" s="11" t="s">
        <v>1502</v>
      </c>
      <c r="D352" s="12">
        <v>10.98</v>
      </c>
      <c r="E352" s="12">
        <v>13.17</v>
      </c>
      <c r="F352" s="12">
        <v>1.49</v>
      </c>
      <c r="G352" s="12">
        <v>11.99</v>
      </c>
      <c r="H352" s="11"/>
      <c r="I352" s="12">
        <v>13.9</v>
      </c>
      <c r="J352" s="11"/>
    </row>
    <row r="353" spans="1:10" x14ac:dyDescent="0.25">
      <c r="A353" s="11" t="s">
        <v>2720</v>
      </c>
      <c r="B353" s="11" t="s">
        <v>1265</v>
      </c>
      <c r="C353" s="11" t="s">
        <v>1281</v>
      </c>
      <c r="D353" s="12">
        <v>15.72</v>
      </c>
      <c r="E353" s="12">
        <v>18.86</v>
      </c>
      <c r="F353" s="11"/>
      <c r="G353" s="12">
        <v>15.49</v>
      </c>
      <c r="H353" s="11"/>
      <c r="I353" s="11"/>
      <c r="J353" s="11"/>
    </row>
    <row r="354" spans="1:10" x14ac:dyDescent="0.25">
      <c r="A354" s="11" t="s">
        <v>2721</v>
      </c>
      <c r="B354" s="11" t="s">
        <v>1265</v>
      </c>
      <c r="C354" s="11" t="s">
        <v>1389</v>
      </c>
      <c r="D354" s="12">
        <v>15.72</v>
      </c>
      <c r="E354" s="12">
        <v>18.86</v>
      </c>
      <c r="F354" s="11"/>
      <c r="G354" s="12">
        <v>15.49</v>
      </c>
      <c r="H354" s="11"/>
      <c r="I354" s="12">
        <v>16.989999999999998</v>
      </c>
      <c r="J354" s="11"/>
    </row>
    <row r="355" spans="1:10" x14ac:dyDescent="0.25">
      <c r="A355" s="11" t="s">
        <v>2722</v>
      </c>
      <c r="B355" s="11" t="s">
        <v>1265</v>
      </c>
      <c r="C355" s="11" t="s">
        <v>1294</v>
      </c>
      <c r="D355" s="12">
        <v>53.08</v>
      </c>
      <c r="E355" s="12">
        <v>63.69</v>
      </c>
      <c r="F355" s="11"/>
      <c r="G355" s="12">
        <v>55.25</v>
      </c>
      <c r="H355" s="11"/>
      <c r="I355" s="12">
        <v>63.85</v>
      </c>
      <c r="J355" s="11"/>
    </row>
    <row r="356" spans="1:10" x14ac:dyDescent="0.25">
      <c r="A356" s="11" t="s">
        <v>2723</v>
      </c>
      <c r="B356" s="11" t="s">
        <v>1265</v>
      </c>
      <c r="C356" s="11" t="s">
        <v>1431</v>
      </c>
      <c r="D356" s="12">
        <v>19.29</v>
      </c>
      <c r="E356" s="12">
        <v>23.15</v>
      </c>
      <c r="F356" s="11"/>
      <c r="G356" s="11"/>
      <c r="H356" s="11"/>
      <c r="I356" s="12">
        <v>19.95</v>
      </c>
      <c r="J356" s="12">
        <v>17.989999999999998</v>
      </c>
    </row>
    <row r="357" spans="1:10" x14ac:dyDescent="0.25">
      <c r="A357" s="11" t="s">
        <v>2724</v>
      </c>
      <c r="B357" s="11" t="s">
        <v>1265</v>
      </c>
      <c r="C357" s="11" t="s">
        <v>1441</v>
      </c>
      <c r="D357" s="12">
        <v>19.29</v>
      </c>
      <c r="E357" s="12">
        <v>23.15</v>
      </c>
      <c r="F357" s="11"/>
      <c r="G357" s="12">
        <v>19.989999999999998</v>
      </c>
      <c r="H357" s="11"/>
      <c r="I357" s="12">
        <v>2.2999999999999998</v>
      </c>
      <c r="J357" s="11"/>
    </row>
    <row r="358" spans="1:10" x14ac:dyDescent="0.25">
      <c r="A358" s="11" t="s">
        <v>2725</v>
      </c>
      <c r="B358" s="11" t="s">
        <v>1265</v>
      </c>
      <c r="C358" s="11" t="s">
        <v>1271</v>
      </c>
      <c r="D358" s="12">
        <v>5.26</v>
      </c>
      <c r="E358" s="12">
        <v>6.31</v>
      </c>
      <c r="F358" s="11"/>
      <c r="G358" s="12">
        <v>5.2</v>
      </c>
      <c r="H358" s="11"/>
      <c r="I358" s="11"/>
      <c r="J358" s="11"/>
    </row>
    <row r="359" spans="1:10" x14ac:dyDescent="0.25">
      <c r="A359" s="11" t="s">
        <v>2726</v>
      </c>
      <c r="B359" s="11" t="s">
        <v>1265</v>
      </c>
      <c r="C359" s="11" t="s">
        <v>1306</v>
      </c>
      <c r="D359" s="12">
        <v>8.33</v>
      </c>
      <c r="E359" s="12">
        <v>10</v>
      </c>
      <c r="F359" s="12">
        <v>22.99</v>
      </c>
      <c r="G359" s="12">
        <v>22.7</v>
      </c>
      <c r="H359" s="11"/>
      <c r="I359" s="11"/>
      <c r="J359" s="11"/>
    </row>
    <row r="360" spans="1:10" x14ac:dyDescent="0.25">
      <c r="A360" s="11" t="s">
        <v>2727</v>
      </c>
      <c r="B360" s="11" t="s">
        <v>1265</v>
      </c>
      <c r="C360" s="11" t="s">
        <v>1278</v>
      </c>
      <c r="D360" s="12">
        <v>21.67</v>
      </c>
      <c r="E360" s="12">
        <v>26</v>
      </c>
      <c r="F360" s="12">
        <v>22.99</v>
      </c>
      <c r="G360" s="11"/>
      <c r="H360" s="11"/>
      <c r="I360" s="12">
        <v>23.55</v>
      </c>
      <c r="J360" s="12">
        <v>28.14</v>
      </c>
    </row>
    <row r="361" spans="1:10" x14ac:dyDescent="0.25">
      <c r="A361" s="11" t="s">
        <v>2728</v>
      </c>
      <c r="B361" s="11" t="s">
        <v>1265</v>
      </c>
      <c r="C361" s="11" t="s">
        <v>1332</v>
      </c>
      <c r="D361" s="12">
        <v>21.67</v>
      </c>
      <c r="E361" s="12">
        <v>26</v>
      </c>
      <c r="F361" s="12">
        <v>23.99</v>
      </c>
      <c r="G361" s="12">
        <v>24.99</v>
      </c>
      <c r="H361" s="11"/>
      <c r="I361" s="11"/>
      <c r="J361" s="12">
        <v>24.78</v>
      </c>
    </row>
    <row r="362" spans="1:10" x14ac:dyDescent="0.25">
      <c r="A362" s="11" t="s">
        <v>2729</v>
      </c>
      <c r="B362" s="11" t="s">
        <v>1265</v>
      </c>
      <c r="C362" s="11" t="s">
        <v>1305</v>
      </c>
      <c r="D362" s="12">
        <v>21.67</v>
      </c>
      <c r="E362" s="12">
        <v>26</v>
      </c>
      <c r="F362" s="12">
        <v>23.99</v>
      </c>
      <c r="G362" s="12">
        <v>24.99</v>
      </c>
      <c r="H362" s="11"/>
      <c r="I362" s="11"/>
      <c r="J362" s="11"/>
    </row>
    <row r="363" spans="1:10" x14ac:dyDescent="0.25">
      <c r="A363" s="11" t="s">
        <v>2730</v>
      </c>
      <c r="B363" s="11" t="s">
        <v>1265</v>
      </c>
      <c r="C363" s="11" t="s">
        <v>1343</v>
      </c>
      <c r="D363" s="12">
        <v>9.82</v>
      </c>
      <c r="E363" s="12">
        <v>11.78</v>
      </c>
      <c r="F363" s="11"/>
      <c r="G363" s="11"/>
      <c r="H363" s="11"/>
      <c r="I363" s="12">
        <v>1.99</v>
      </c>
      <c r="J363" s="12">
        <v>9.9499999999999993</v>
      </c>
    </row>
    <row r="364" spans="1:10" x14ac:dyDescent="0.25">
      <c r="A364" s="11" t="s">
        <v>2731</v>
      </c>
      <c r="B364" s="11" t="s">
        <v>1265</v>
      </c>
      <c r="C364" s="11" t="s">
        <v>1307</v>
      </c>
      <c r="D364" s="12">
        <v>8.33</v>
      </c>
      <c r="E364" s="12">
        <v>10</v>
      </c>
      <c r="F364" s="11"/>
      <c r="G364" s="11"/>
      <c r="H364" s="11"/>
      <c r="I364" s="12">
        <v>12.99</v>
      </c>
      <c r="J364" s="12">
        <v>9.9499999999999993</v>
      </c>
    </row>
    <row r="365" spans="1:10" x14ac:dyDescent="0.25">
      <c r="A365" s="11" t="s">
        <v>2732</v>
      </c>
      <c r="B365" s="11" t="s">
        <v>1265</v>
      </c>
      <c r="C365" s="11" t="s">
        <v>1326</v>
      </c>
      <c r="D365" s="12">
        <v>9.82</v>
      </c>
      <c r="E365" s="12">
        <v>11.78</v>
      </c>
      <c r="F365" s="11"/>
      <c r="G365" s="12">
        <v>8.99</v>
      </c>
      <c r="H365" s="11"/>
      <c r="I365" s="12">
        <v>1.99</v>
      </c>
      <c r="J365" s="12">
        <v>9.9499999999999993</v>
      </c>
    </row>
    <row r="366" spans="1:10" x14ac:dyDescent="0.25">
      <c r="A366" s="11" t="s">
        <v>2733</v>
      </c>
      <c r="B366" s="11" t="s">
        <v>1265</v>
      </c>
      <c r="C366" s="11" t="s">
        <v>1327</v>
      </c>
      <c r="D366" s="12">
        <v>20</v>
      </c>
      <c r="E366" s="12">
        <v>24</v>
      </c>
      <c r="F366" s="11"/>
      <c r="G366" s="12">
        <v>23.99</v>
      </c>
      <c r="H366" s="11"/>
      <c r="I366" s="12">
        <v>25.99</v>
      </c>
      <c r="J366" s="11"/>
    </row>
    <row r="367" spans="1:10" x14ac:dyDescent="0.25">
      <c r="A367" s="11" t="s">
        <v>2734</v>
      </c>
      <c r="B367" s="11" t="s">
        <v>1265</v>
      </c>
      <c r="C367" s="11" t="s">
        <v>1308</v>
      </c>
      <c r="D367" s="12">
        <v>20</v>
      </c>
      <c r="E367" s="12">
        <v>24</v>
      </c>
      <c r="F367" s="12">
        <v>24.99</v>
      </c>
      <c r="G367" s="12">
        <v>24.99</v>
      </c>
      <c r="H367" s="11"/>
      <c r="I367" s="12">
        <v>25.59</v>
      </c>
      <c r="J367" s="12">
        <v>25.3</v>
      </c>
    </row>
    <row r="368" spans="1:10" x14ac:dyDescent="0.25">
      <c r="A368" s="11" t="s">
        <v>2735</v>
      </c>
      <c r="B368" s="11" t="s">
        <v>1265</v>
      </c>
      <c r="C368" s="11" t="s">
        <v>1321</v>
      </c>
      <c r="D368" s="12">
        <v>20</v>
      </c>
      <c r="E368" s="12">
        <v>24</v>
      </c>
      <c r="F368" s="12">
        <v>24.99</v>
      </c>
      <c r="G368" s="11"/>
      <c r="H368" s="11"/>
      <c r="I368" s="11"/>
      <c r="J368" s="11"/>
    </row>
    <row r="369" spans="1:10" x14ac:dyDescent="0.25">
      <c r="A369" s="11" t="s">
        <v>2736</v>
      </c>
      <c r="B369" s="11" t="s">
        <v>1265</v>
      </c>
      <c r="C369" s="11" t="s">
        <v>1344</v>
      </c>
      <c r="D369" s="12">
        <v>20</v>
      </c>
      <c r="E369" s="12">
        <v>24</v>
      </c>
      <c r="F369" s="12">
        <v>24.99</v>
      </c>
      <c r="G369" s="12">
        <v>23.89</v>
      </c>
      <c r="H369" s="11"/>
      <c r="I369" s="12">
        <v>25.99</v>
      </c>
      <c r="J369" s="12">
        <v>25.3</v>
      </c>
    </row>
    <row r="370" spans="1:10" x14ac:dyDescent="0.25">
      <c r="A370" s="11" t="s">
        <v>2737</v>
      </c>
      <c r="B370" s="11" t="s">
        <v>1265</v>
      </c>
      <c r="C370" s="11" t="s">
        <v>1341</v>
      </c>
      <c r="D370" s="12">
        <v>20</v>
      </c>
      <c r="E370" s="12">
        <v>24</v>
      </c>
      <c r="F370" s="11"/>
      <c r="G370" s="12">
        <v>23.99</v>
      </c>
      <c r="H370" s="11"/>
      <c r="I370" s="12">
        <v>25.99</v>
      </c>
      <c r="J370" s="12">
        <v>23.85</v>
      </c>
    </row>
    <row r="371" spans="1:10" x14ac:dyDescent="0.25">
      <c r="A371" s="11" t="s">
        <v>2738</v>
      </c>
      <c r="B371" s="11" t="s">
        <v>1265</v>
      </c>
      <c r="C371" s="11" t="s">
        <v>1318</v>
      </c>
      <c r="D371" s="12">
        <v>20</v>
      </c>
      <c r="E371" s="12">
        <v>24</v>
      </c>
      <c r="F371" s="11"/>
      <c r="G371" s="12">
        <v>23.99</v>
      </c>
      <c r="H371" s="11"/>
      <c r="I371" s="11"/>
      <c r="J371" s="12">
        <v>25.3</v>
      </c>
    </row>
    <row r="372" spans="1:10" x14ac:dyDescent="0.25">
      <c r="A372" s="11" t="s">
        <v>2739</v>
      </c>
      <c r="B372" s="11" t="s">
        <v>1265</v>
      </c>
      <c r="C372" s="11" t="s">
        <v>1361</v>
      </c>
      <c r="D372" s="12">
        <v>17.45</v>
      </c>
      <c r="E372" s="12">
        <v>20.94</v>
      </c>
      <c r="F372" s="11"/>
      <c r="G372" s="11"/>
      <c r="H372" s="11"/>
      <c r="I372" s="12">
        <v>18.59</v>
      </c>
      <c r="J372" s="12">
        <v>18.100000000000001</v>
      </c>
    </row>
    <row r="373" spans="1:10" x14ac:dyDescent="0.25">
      <c r="A373" s="11" t="s">
        <v>2740</v>
      </c>
      <c r="B373" s="11" t="s">
        <v>1265</v>
      </c>
      <c r="C373" s="11" t="s">
        <v>1358</v>
      </c>
      <c r="D373" s="12">
        <v>17.45</v>
      </c>
      <c r="E373" s="12">
        <v>20.94</v>
      </c>
      <c r="F373" s="11"/>
      <c r="G373" s="12">
        <v>18.489999999999998</v>
      </c>
      <c r="H373" s="11"/>
      <c r="I373" s="12">
        <v>18.59</v>
      </c>
      <c r="J373" s="11"/>
    </row>
    <row r="374" spans="1:10" x14ac:dyDescent="0.25">
      <c r="A374" s="11" t="s">
        <v>2741</v>
      </c>
      <c r="B374" s="11" t="s">
        <v>1265</v>
      </c>
      <c r="C374" s="11" t="s">
        <v>1330</v>
      </c>
      <c r="D374" s="12">
        <v>15.7</v>
      </c>
      <c r="E374" s="12">
        <v>18.84</v>
      </c>
      <c r="F374" s="11"/>
      <c r="G374" s="12">
        <v>15.49</v>
      </c>
      <c r="H374" s="11"/>
      <c r="I374" s="11"/>
      <c r="J374" s="11"/>
    </row>
    <row r="375" spans="1:10" x14ac:dyDescent="0.25">
      <c r="A375" s="11" t="s">
        <v>2742</v>
      </c>
      <c r="B375" s="11" t="s">
        <v>1265</v>
      </c>
      <c r="C375" s="11" t="s">
        <v>1333</v>
      </c>
      <c r="D375" s="12">
        <v>25.1</v>
      </c>
      <c r="E375" s="12">
        <v>30.12</v>
      </c>
      <c r="F375" s="12">
        <v>22.99</v>
      </c>
      <c r="G375" s="12">
        <v>23.99</v>
      </c>
      <c r="H375" s="11"/>
      <c r="I375" s="11"/>
      <c r="J375" s="12">
        <v>29.51</v>
      </c>
    </row>
    <row r="376" spans="1:10" x14ac:dyDescent="0.25">
      <c r="A376" s="11" t="s">
        <v>2743</v>
      </c>
      <c r="B376" s="11" t="s">
        <v>1265</v>
      </c>
      <c r="C376" s="11" t="s">
        <v>1430</v>
      </c>
      <c r="D376" s="12">
        <v>33.42</v>
      </c>
      <c r="E376" s="12">
        <v>40.1</v>
      </c>
      <c r="F376" s="11"/>
      <c r="G376" s="12">
        <v>31.9</v>
      </c>
      <c r="H376" s="11"/>
      <c r="I376" s="11"/>
      <c r="J376" s="12">
        <v>31.99</v>
      </c>
    </row>
    <row r="377" spans="1:10" x14ac:dyDescent="0.25">
      <c r="A377" s="11" t="s">
        <v>2744</v>
      </c>
      <c r="B377" s="11" t="s">
        <v>1265</v>
      </c>
      <c r="C377" s="11" t="s">
        <v>1405</v>
      </c>
      <c r="D377" s="12">
        <v>18.37</v>
      </c>
      <c r="E377" s="12">
        <v>22.04</v>
      </c>
      <c r="F377" s="11"/>
      <c r="G377" s="12">
        <v>17.489999999999998</v>
      </c>
      <c r="H377" s="11"/>
      <c r="I377" s="12">
        <v>2.59</v>
      </c>
      <c r="J377" s="12">
        <v>17.989999999999998</v>
      </c>
    </row>
    <row r="378" spans="1:10" x14ac:dyDescent="0.25">
      <c r="A378" s="11" t="s">
        <v>2745</v>
      </c>
      <c r="B378" s="11" t="s">
        <v>1265</v>
      </c>
      <c r="C378" s="11" t="s">
        <v>1413</v>
      </c>
      <c r="D378" s="12">
        <v>34.39</v>
      </c>
      <c r="E378" s="12">
        <v>41.27</v>
      </c>
      <c r="F378" s="11"/>
      <c r="G378" s="11"/>
      <c r="H378" s="11"/>
      <c r="I378" s="11"/>
      <c r="J378" s="12">
        <v>33.97</v>
      </c>
    </row>
    <row r="379" spans="1:10" x14ac:dyDescent="0.25">
      <c r="A379" s="11" t="s">
        <v>2746</v>
      </c>
      <c r="B379" s="11" t="s">
        <v>1265</v>
      </c>
      <c r="C379" s="11" t="s">
        <v>1451</v>
      </c>
      <c r="D379" s="12">
        <v>39.08</v>
      </c>
      <c r="E379" s="12">
        <v>46.9</v>
      </c>
      <c r="F379" s="12">
        <v>45.99</v>
      </c>
      <c r="G379" s="12">
        <v>45.8</v>
      </c>
      <c r="H379" s="11"/>
      <c r="I379" s="11"/>
      <c r="J379" s="12">
        <v>47.95</v>
      </c>
    </row>
    <row r="380" spans="1:10" x14ac:dyDescent="0.25">
      <c r="A380" s="11" t="s">
        <v>2747</v>
      </c>
      <c r="B380" s="11" t="s">
        <v>1265</v>
      </c>
      <c r="C380" s="11" t="s">
        <v>1411</v>
      </c>
      <c r="D380" s="12">
        <v>46.66</v>
      </c>
      <c r="E380" s="12">
        <v>55.99</v>
      </c>
      <c r="F380" s="11"/>
      <c r="G380" s="12">
        <v>51.49</v>
      </c>
      <c r="H380" s="11"/>
      <c r="I380" s="11"/>
      <c r="J380" s="12">
        <v>56.95</v>
      </c>
    </row>
    <row r="381" spans="1:10" x14ac:dyDescent="0.25">
      <c r="A381" s="11" t="s">
        <v>2748</v>
      </c>
      <c r="B381" s="11" t="s">
        <v>1265</v>
      </c>
      <c r="C381" s="11" t="s">
        <v>1420</v>
      </c>
      <c r="D381" s="12">
        <v>43.83</v>
      </c>
      <c r="E381" s="12">
        <v>52.59</v>
      </c>
      <c r="F381" s="11"/>
      <c r="G381" s="11"/>
      <c r="H381" s="11"/>
      <c r="I381" s="12">
        <v>55.95</v>
      </c>
      <c r="J381" s="12">
        <v>54.95</v>
      </c>
    </row>
    <row r="382" spans="1:10" x14ac:dyDescent="0.25">
      <c r="A382" s="11" t="s">
        <v>2749</v>
      </c>
      <c r="B382" s="11" t="s">
        <v>1265</v>
      </c>
      <c r="C382" s="11" t="s">
        <v>1417</v>
      </c>
      <c r="D382" s="12">
        <v>43.83</v>
      </c>
      <c r="E382" s="12">
        <v>52.59</v>
      </c>
      <c r="F382" s="11"/>
      <c r="G382" s="12">
        <v>48.95</v>
      </c>
      <c r="H382" s="11"/>
      <c r="I382" s="11"/>
      <c r="J382" s="12">
        <v>52.67</v>
      </c>
    </row>
    <row r="383" spans="1:10" x14ac:dyDescent="0.25">
      <c r="A383" s="11" t="s">
        <v>2750</v>
      </c>
      <c r="B383" s="11" t="s">
        <v>1265</v>
      </c>
      <c r="C383" s="11" t="s">
        <v>1456</v>
      </c>
      <c r="D383" s="12">
        <v>16.57</v>
      </c>
      <c r="E383" s="12">
        <v>19.88</v>
      </c>
      <c r="F383" s="11"/>
      <c r="G383" s="11"/>
      <c r="H383" s="11"/>
      <c r="I383" s="12">
        <v>17.989999999999998</v>
      </c>
      <c r="J383" s="12">
        <v>16.899999999999999</v>
      </c>
    </row>
    <row r="384" spans="1:10" x14ac:dyDescent="0.25">
      <c r="A384" s="11" t="s">
        <v>2751</v>
      </c>
      <c r="B384" s="11" t="s">
        <v>1265</v>
      </c>
      <c r="C384" s="11" t="s">
        <v>1423</v>
      </c>
      <c r="D384" s="12">
        <v>64.75</v>
      </c>
      <c r="E384" s="12">
        <v>77.7</v>
      </c>
      <c r="F384" s="12">
        <v>34.99</v>
      </c>
      <c r="G384" s="12">
        <v>47.99</v>
      </c>
      <c r="H384" s="11"/>
      <c r="I384" s="11"/>
      <c r="J384" s="11"/>
    </row>
    <row r="385" spans="1:10" x14ac:dyDescent="0.25">
      <c r="A385" s="11" t="s">
        <v>2752</v>
      </c>
      <c r="B385" s="11" t="s">
        <v>1265</v>
      </c>
      <c r="C385" s="11" t="s">
        <v>1428</v>
      </c>
      <c r="D385" s="12">
        <v>46.66</v>
      </c>
      <c r="E385" s="12">
        <v>55.99</v>
      </c>
      <c r="F385" s="11"/>
      <c r="G385" s="11"/>
      <c r="H385" s="11"/>
      <c r="I385" s="11"/>
      <c r="J385" s="12">
        <v>54.95</v>
      </c>
    </row>
    <row r="386" spans="1:10" x14ac:dyDescent="0.25">
      <c r="A386" s="11" t="s">
        <v>2753</v>
      </c>
      <c r="B386" s="11" t="s">
        <v>1265</v>
      </c>
      <c r="C386" s="11" t="s">
        <v>1437</v>
      </c>
      <c r="D386" s="12">
        <v>34.39</v>
      </c>
      <c r="E386" s="12">
        <v>41.27</v>
      </c>
      <c r="F386" s="11"/>
      <c r="G386" s="12">
        <v>3.99</v>
      </c>
      <c r="H386" s="11"/>
      <c r="I386" s="11"/>
      <c r="J386" s="11"/>
    </row>
    <row r="387" spans="1:10" x14ac:dyDescent="0.25">
      <c r="A387" s="11" t="s">
        <v>2754</v>
      </c>
      <c r="B387" s="11" t="s">
        <v>1265</v>
      </c>
      <c r="C387" s="11" t="s">
        <v>1471</v>
      </c>
      <c r="D387" s="12">
        <v>18.920000000000002</v>
      </c>
      <c r="E387" s="12">
        <v>22.7</v>
      </c>
      <c r="F387" s="12">
        <v>17.989999999999998</v>
      </c>
      <c r="G387" s="12">
        <v>18.899999999999999</v>
      </c>
      <c r="H387" s="11"/>
      <c r="I387" s="11"/>
      <c r="J387" s="11"/>
    </row>
    <row r="388" spans="1:10" x14ac:dyDescent="0.25">
      <c r="A388" s="11" t="s">
        <v>2755</v>
      </c>
      <c r="B388" s="11" t="s">
        <v>1265</v>
      </c>
      <c r="C388" s="11" t="s">
        <v>1429</v>
      </c>
      <c r="D388" s="12">
        <v>16.34</v>
      </c>
      <c r="E388" s="12">
        <v>19.61</v>
      </c>
      <c r="F388" s="11"/>
      <c r="G388" s="12">
        <v>15.49</v>
      </c>
      <c r="H388" s="11"/>
      <c r="I388" s="12">
        <v>17.59</v>
      </c>
      <c r="J388" s="12">
        <v>15.98</v>
      </c>
    </row>
    <row r="389" spans="1:10" x14ac:dyDescent="0.25">
      <c r="A389" s="11" t="s">
        <v>2756</v>
      </c>
      <c r="B389" s="11" t="s">
        <v>1265</v>
      </c>
      <c r="C389" s="11" t="s">
        <v>1407</v>
      </c>
      <c r="D389" s="12">
        <v>18.04</v>
      </c>
      <c r="E389" s="12">
        <v>21.65</v>
      </c>
      <c r="F389" s="11"/>
      <c r="G389" s="12">
        <v>16.989999999999998</v>
      </c>
      <c r="H389" s="11"/>
      <c r="I389" s="12">
        <v>18.88</v>
      </c>
      <c r="J389" s="12">
        <v>16.989999999999998</v>
      </c>
    </row>
    <row r="390" spans="1:10" x14ac:dyDescent="0.25">
      <c r="A390" s="11" t="s">
        <v>2757</v>
      </c>
      <c r="B390" s="11" t="s">
        <v>1265</v>
      </c>
      <c r="C390" s="11" t="s">
        <v>1404</v>
      </c>
      <c r="D390" s="12">
        <v>47.49</v>
      </c>
      <c r="E390" s="12">
        <v>56.99</v>
      </c>
      <c r="F390" s="11"/>
      <c r="G390" s="12">
        <v>49.9</v>
      </c>
      <c r="H390" s="11"/>
      <c r="I390" s="11"/>
      <c r="J390" s="12">
        <v>54.95</v>
      </c>
    </row>
    <row r="391" spans="1:10" x14ac:dyDescent="0.25">
      <c r="A391" s="11" t="s">
        <v>2758</v>
      </c>
      <c r="B391" s="11" t="s">
        <v>1265</v>
      </c>
      <c r="C391" s="11" t="s">
        <v>1434</v>
      </c>
      <c r="D391" s="12">
        <v>49.16</v>
      </c>
      <c r="E391" s="12">
        <v>58.99</v>
      </c>
      <c r="F391" s="11"/>
      <c r="G391" s="12">
        <v>52.9</v>
      </c>
      <c r="H391" s="11"/>
      <c r="I391" s="11"/>
      <c r="J391" s="12">
        <v>54.95</v>
      </c>
    </row>
    <row r="392" spans="1:10" x14ac:dyDescent="0.25">
      <c r="A392" s="11" t="s">
        <v>2759</v>
      </c>
      <c r="B392" s="11" t="s">
        <v>1265</v>
      </c>
      <c r="C392" s="11" t="s">
        <v>1435</v>
      </c>
      <c r="D392" s="12">
        <v>19.29</v>
      </c>
      <c r="E392" s="12">
        <v>23.15</v>
      </c>
      <c r="F392" s="11"/>
      <c r="G392" s="12">
        <v>18.489999999999998</v>
      </c>
      <c r="H392" s="11"/>
      <c r="I392" s="11"/>
      <c r="J392" s="12">
        <v>19.989999999999998</v>
      </c>
    </row>
    <row r="393" spans="1:10" x14ac:dyDescent="0.25">
      <c r="A393" s="11" t="s">
        <v>2760</v>
      </c>
      <c r="B393" s="11" t="s">
        <v>1265</v>
      </c>
      <c r="C393" s="11" t="s">
        <v>1424</v>
      </c>
      <c r="D393" s="12">
        <v>15.72</v>
      </c>
      <c r="E393" s="12">
        <v>18.86</v>
      </c>
      <c r="F393" s="11"/>
      <c r="G393" s="11"/>
      <c r="H393" s="11"/>
      <c r="I393" s="11"/>
      <c r="J393" s="12">
        <v>19.989999999999998</v>
      </c>
    </row>
    <row r="394" spans="1:10" x14ac:dyDescent="0.25">
      <c r="A394" s="11" t="s">
        <v>2761</v>
      </c>
      <c r="B394" s="11" t="s">
        <v>1265</v>
      </c>
      <c r="C394" s="11" t="s">
        <v>1464</v>
      </c>
      <c r="D394" s="12">
        <v>41.58</v>
      </c>
      <c r="E394" s="12">
        <v>49.9</v>
      </c>
      <c r="F394" s="11"/>
      <c r="G394" s="12">
        <v>44.49</v>
      </c>
      <c r="H394" s="11"/>
      <c r="I394" s="11"/>
      <c r="J394" s="11"/>
    </row>
    <row r="395" spans="1:10" x14ac:dyDescent="0.25">
      <c r="A395" s="11" t="s">
        <v>2762</v>
      </c>
      <c r="B395" s="11" t="s">
        <v>1265</v>
      </c>
      <c r="C395" s="11" t="s">
        <v>1425</v>
      </c>
      <c r="D395" s="12">
        <v>32.630000000000003</v>
      </c>
      <c r="E395" s="12">
        <v>39.15</v>
      </c>
      <c r="F395" s="11"/>
      <c r="G395" s="11"/>
      <c r="H395" s="11"/>
      <c r="I395" s="11"/>
      <c r="J395" s="12">
        <v>33.99</v>
      </c>
    </row>
    <row r="396" spans="1:10" x14ac:dyDescent="0.25">
      <c r="A396" s="11" t="s">
        <v>2763</v>
      </c>
      <c r="B396" s="11" t="s">
        <v>1265</v>
      </c>
      <c r="C396" s="11" t="s">
        <v>1459</v>
      </c>
      <c r="D396" s="12">
        <v>41.58</v>
      </c>
      <c r="E396" s="12">
        <v>49.9</v>
      </c>
      <c r="F396" s="11"/>
      <c r="G396" s="11"/>
      <c r="H396" s="11"/>
      <c r="I396" s="12">
        <v>45.99</v>
      </c>
      <c r="J396" s="12">
        <v>49.95</v>
      </c>
    </row>
    <row r="397" spans="1:10" x14ac:dyDescent="0.25">
      <c r="A397" s="11" t="s">
        <v>2764</v>
      </c>
      <c r="B397" s="11" t="s">
        <v>1265</v>
      </c>
      <c r="C397" s="11" t="s">
        <v>1467</v>
      </c>
      <c r="D397" s="12">
        <v>16.57</v>
      </c>
      <c r="E397" s="12">
        <v>19.88</v>
      </c>
      <c r="F397" s="11"/>
      <c r="G397" s="11"/>
      <c r="H397" s="11"/>
      <c r="I397" s="12">
        <v>17.989999999999998</v>
      </c>
      <c r="J397" s="12">
        <v>15.99</v>
      </c>
    </row>
    <row r="398" spans="1:10" x14ac:dyDescent="0.25">
      <c r="A398" s="11" t="s">
        <v>2765</v>
      </c>
      <c r="B398" s="11" t="s">
        <v>1265</v>
      </c>
      <c r="C398" s="11" t="s">
        <v>1460</v>
      </c>
      <c r="D398" s="12">
        <v>16.57</v>
      </c>
      <c r="E398" s="12">
        <v>19.88</v>
      </c>
      <c r="F398" s="11"/>
      <c r="G398" s="12">
        <v>16.3</v>
      </c>
      <c r="H398" s="11"/>
      <c r="I398" s="11"/>
      <c r="J398" s="11"/>
    </row>
    <row r="399" spans="1:10" x14ac:dyDescent="0.25">
      <c r="A399" s="11" t="s">
        <v>2766</v>
      </c>
      <c r="B399" s="11" t="s">
        <v>1265</v>
      </c>
      <c r="C399" s="11" t="s">
        <v>1465</v>
      </c>
      <c r="D399" s="12">
        <v>16.57</v>
      </c>
      <c r="E399" s="12">
        <v>19.88</v>
      </c>
      <c r="F399" s="11"/>
      <c r="G399" s="12">
        <v>16.989999999999998</v>
      </c>
      <c r="H399" s="11"/>
      <c r="I399" s="12">
        <v>17.77</v>
      </c>
      <c r="J399" s="12">
        <v>15.99</v>
      </c>
    </row>
    <row r="400" spans="1:10" x14ac:dyDescent="0.25">
      <c r="A400" s="11" t="s">
        <v>2767</v>
      </c>
      <c r="B400" s="11" t="s">
        <v>1265</v>
      </c>
      <c r="C400" s="11" t="s">
        <v>1466</v>
      </c>
      <c r="D400" s="12">
        <v>41.58</v>
      </c>
      <c r="E400" s="12">
        <v>49.9</v>
      </c>
      <c r="F400" s="11"/>
      <c r="G400" s="12">
        <v>45.49</v>
      </c>
      <c r="H400" s="11"/>
      <c r="I400" s="12">
        <v>51.99</v>
      </c>
      <c r="J400" s="12">
        <v>46.9</v>
      </c>
    </row>
    <row r="401" spans="1:10" x14ac:dyDescent="0.25">
      <c r="A401" s="11" t="s">
        <v>2768</v>
      </c>
      <c r="B401" s="11" t="s">
        <v>1265</v>
      </c>
      <c r="C401" s="11" t="s">
        <v>1408</v>
      </c>
      <c r="D401" s="12">
        <v>18.39</v>
      </c>
      <c r="E401" s="12">
        <v>22.07</v>
      </c>
      <c r="F401" s="11"/>
      <c r="G401" s="12">
        <v>16.989999999999998</v>
      </c>
      <c r="H401" s="11"/>
      <c r="I401" s="11"/>
      <c r="J401" s="12">
        <v>17.489999999999998</v>
      </c>
    </row>
    <row r="402" spans="1:10" x14ac:dyDescent="0.25">
      <c r="A402" s="11" t="s">
        <v>2769</v>
      </c>
      <c r="B402" s="11" t="s">
        <v>1265</v>
      </c>
      <c r="C402" s="11" t="s">
        <v>1455</v>
      </c>
      <c r="D402" s="12">
        <v>39.08</v>
      </c>
      <c r="E402" s="12">
        <v>46.9</v>
      </c>
      <c r="F402" s="12">
        <v>44.99</v>
      </c>
      <c r="G402" s="12">
        <v>44.89</v>
      </c>
      <c r="H402" s="11"/>
      <c r="I402" s="12">
        <v>51.99</v>
      </c>
      <c r="J402" s="12">
        <v>47.95</v>
      </c>
    </row>
    <row r="403" spans="1:10" x14ac:dyDescent="0.25">
      <c r="A403" s="11" t="s">
        <v>2770</v>
      </c>
      <c r="B403" s="11" t="s">
        <v>1265</v>
      </c>
      <c r="C403" s="11" t="s">
        <v>1412</v>
      </c>
      <c r="D403" s="12">
        <v>18.39</v>
      </c>
      <c r="E403" s="12">
        <v>22.07</v>
      </c>
      <c r="F403" s="11"/>
      <c r="G403" s="12">
        <v>17.989999999999998</v>
      </c>
      <c r="H403" s="11"/>
      <c r="I403" s="11"/>
      <c r="J403" s="12">
        <v>17.989999999999998</v>
      </c>
    </row>
    <row r="404" spans="1:10" x14ac:dyDescent="0.25">
      <c r="A404" s="11" t="s">
        <v>2771</v>
      </c>
      <c r="B404" s="11" t="s">
        <v>1265</v>
      </c>
      <c r="C404" s="11" t="s">
        <v>1452</v>
      </c>
      <c r="D404" s="12">
        <v>16.600000000000001</v>
      </c>
      <c r="E404" s="12">
        <v>19.920000000000002</v>
      </c>
      <c r="F404" s="11"/>
      <c r="G404" s="11"/>
      <c r="H404" s="11"/>
      <c r="I404" s="11"/>
      <c r="J404" s="12">
        <v>16.899999999999999</v>
      </c>
    </row>
    <row r="405" spans="1:10" x14ac:dyDescent="0.25">
      <c r="A405" s="11" t="s">
        <v>2772</v>
      </c>
      <c r="B405" s="11" t="s">
        <v>1265</v>
      </c>
      <c r="C405" s="11" t="s">
        <v>1440</v>
      </c>
      <c r="D405" s="12">
        <v>35.130000000000003</v>
      </c>
      <c r="E405" s="12">
        <v>42.15</v>
      </c>
      <c r="F405" s="11"/>
      <c r="G405" s="12">
        <v>34.35</v>
      </c>
      <c r="H405" s="11"/>
      <c r="I405" s="11"/>
      <c r="J405" s="12">
        <v>32.99</v>
      </c>
    </row>
    <row r="406" spans="1:10" x14ac:dyDescent="0.25">
      <c r="A406" s="11" t="s">
        <v>2773</v>
      </c>
      <c r="B406" s="11" t="s">
        <v>1265</v>
      </c>
      <c r="C406" s="11" t="s">
        <v>1468</v>
      </c>
      <c r="D406" s="12">
        <v>18.920000000000002</v>
      </c>
      <c r="E406" s="12">
        <v>22.7</v>
      </c>
      <c r="F406" s="11"/>
      <c r="G406" s="12">
        <v>18.489999999999998</v>
      </c>
      <c r="H406" s="11"/>
      <c r="I406" s="12">
        <v>19.989999999999998</v>
      </c>
      <c r="J406" s="12">
        <v>16.989999999999998</v>
      </c>
    </row>
    <row r="407" spans="1:10" x14ac:dyDescent="0.25">
      <c r="A407" s="11" t="s">
        <v>2774</v>
      </c>
      <c r="B407" s="11" t="s">
        <v>1265</v>
      </c>
      <c r="C407" s="11" t="s">
        <v>1409</v>
      </c>
      <c r="D407" s="12">
        <v>33.729999999999997</v>
      </c>
      <c r="E407" s="12">
        <v>40.47</v>
      </c>
      <c r="F407" s="11"/>
      <c r="G407" s="12">
        <v>34.49</v>
      </c>
      <c r="H407" s="11"/>
      <c r="I407" s="12">
        <v>35.99</v>
      </c>
      <c r="J407" s="12">
        <v>34.99</v>
      </c>
    </row>
    <row r="408" spans="1:10" x14ac:dyDescent="0.25">
      <c r="A408" s="11" t="s">
        <v>2775</v>
      </c>
      <c r="B408" s="11" t="s">
        <v>1265</v>
      </c>
      <c r="C408" s="11" t="s">
        <v>1406</v>
      </c>
      <c r="D408" s="12">
        <v>47.49</v>
      </c>
      <c r="E408" s="12">
        <v>56.99</v>
      </c>
      <c r="F408" s="11"/>
      <c r="G408" s="12">
        <v>51.99</v>
      </c>
      <c r="H408" s="11"/>
      <c r="I408" s="11"/>
      <c r="J408" s="12">
        <v>54.95</v>
      </c>
    </row>
    <row r="409" spans="1:10" x14ac:dyDescent="0.25">
      <c r="A409" s="11" t="s">
        <v>2776</v>
      </c>
      <c r="B409" s="11" t="s">
        <v>1265</v>
      </c>
      <c r="C409" s="11" t="s">
        <v>1438</v>
      </c>
      <c r="D409" s="12">
        <v>19.29</v>
      </c>
      <c r="E409" s="12">
        <v>23.15</v>
      </c>
      <c r="F409" s="11"/>
      <c r="G409" s="12">
        <v>18.899999999999999</v>
      </c>
      <c r="H409" s="11"/>
      <c r="I409" s="11"/>
      <c r="J409" s="12">
        <v>17.989999999999998</v>
      </c>
    </row>
    <row r="410" spans="1:10" x14ac:dyDescent="0.25">
      <c r="A410" s="11" t="s">
        <v>2777</v>
      </c>
      <c r="B410" s="11" t="s">
        <v>1265</v>
      </c>
      <c r="C410" s="11" t="s">
        <v>1483</v>
      </c>
      <c r="D410" s="12">
        <v>27.74</v>
      </c>
      <c r="E410" s="12">
        <v>33.29</v>
      </c>
      <c r="F410" s="11"/>
      <c r="G410" s="12">
        <v>26.39</v>
      </c>
      <c r="H410" s="11"/>
      <c r="I410" s="12">
        <v>26.99</v>
      </c>
      <c r="J410" s="12">
        <v>28.76</v>
      </c>
    </row>
    <row r="411" spans="1:10" x14ac:dyDescent="0.25">
      <c r="A411" s="11" t="s">
        <v>2778</v>
      </c>
      <c r="B411" s="11" t="s">
        <v>1265</v>
      </c>
      <c r="C411" s="11" t="s">
        <v>1509</v>
      </c>
      <c r="D411" s="12">
        <v>36.43</v>
      </c>
      <c r="E411" s="12">
        <v>43.71</v>
      </c>
      <c r="F411" s="11"/>
      <c r="G411" s="11"/>
      <c r="H411" s="11"/>
      <c r="I411" s="11"/>
      <c r="J411" s="12">
        <v>35.85</v>
      </c>
    </row>
    <row r="412" spans="1:10" x14ac:dyDescent="0.25">
      <c r="A412" s="11" t="s">
        <v>2779</v>
      </c>
      <c r="B412" s="11" t="s">
        <v>1265</v>
      </c>
      <c r="C412" s="11" t="s">
        <v>1498</v>
      </c>
      <c r="D412" s="12">
        <v>16.079999999999998</v>
      </c>
      <c r="E412" s="12">
        <v>19.29</v>
      </c>
      <c r="F412" s="11"/>
      <c r="G412" s="12">
        <v>16.489999999999998</v>
      </c>
      <c r="H412" s="11"/>
      <c r="I412" s="12">
        <v>16.79</v>
      </c>
      <c r="J412" s="12">
        <v>16.420000000000002</v>
      </c>
    </row>
    <row r="413" spans="1:10" x14ac:dyDescent="0.25">
      <c r="A413" s="11" t="s">
        <v>2780</v>
      </c>
      <c r="B413" s="11" t="s">
        <v>1265</v>
      </c>
      <c r="C413" s="11" t="s">
        <v>1501</v>
      </c>
      <c r="D413" s="12">
        <v>38.270000000000003</v>
      </c>
      <c r="E413" s="12">
        <v>45.92</v>
      </c>
      <c r="F413" s="12">
        <v>37.99</v>
      </c>
      <c r="G413" s="12">
        <v>37.99</v>
      </c>
      <c r="H413" s="11"/>
      <c r="I413" s="12">
        <v>36.5</v>
      </c>
      <c r="J413" s="12">
        <v>37.49</v>
      </c>
    </row>
    <row r="414" spans="1:10" x14ac:dyDescent="0.25">
      <c r="A414" s="11" t="s">
        <v>2781</v>
      </c>
      <c r="B414" s="11" t="s">
        <v>1265</v>
      </c>
      <c r="C414" s="11" t="s">
        <v>1476</v>
      </c>
      <c r="D414" s="12">
        <v>25.49</v>
      </c>
      <c r="E414" s="12">
        <v>30.59</v>
      </c>
      <c r="F414" s="11"/>
      <c r="G414" s="12">
        <v>24.99</v>
      </c>
      <c r="H414" s="11"/>
      <c r="I414" s="11"/>
      <c r="J414" s="12">
        <v>26.48</v>
      </c>
    </row>
    <row r="415" spans="1:10" x14ac:dyDescent="0.25">
      <c r="A415" s="11" t="s">
        <v>2782</v>
      </c>
      <c r="B415" s="11" t="s">
        <v>1265</v>
      </c>
      <c r="C415" s="11" t="s">
        <v>1475</v>
      </c>
      <c r="D415" s="12">
        <v>56.66</v>
      </c>
      <c r="E415" s="12">
        <v>67.989999999999995</v>
      </c>
      <c r="F415" s="12">
        <v>57.99</v>
      </c>
      <c r="G415" s="12">
        <v>58.99</v>
      </c>
      <c r="H415" s="11"/>
      <c r="I415" s="11"/>
      <c r="J415" s="12">
        <v>58.69</v>
      </c>
    </row>
    <row r="416" spans="1:10" x14ac:dyDescent="0.25">
      <c r="A416" s="11" t="s">
        <v>2783</v>
      </c>
      <c r="B416" s="11" t="s">
        <v>1265</v>
      </c>
      <c r="C416" s="11" t="s">
        <v>1480</v>
      </c>
      <c r="D416" s="12">
        <v>35.43</v>
      </c>
      <c r="E416" s="12">
        <v>42.51</v>
      </c>
      <c r="F416" s="11"/>
      <c r="G416" s="12">
        <v>33.99</v>
      </c>
      <c r="H416" s="11"/>
      <c r="I416" s="11"/>
      <c r="J416" s="12">
        <v>37.9</v>
      </c>
    </row>
    <row r="417" spans="1:10" x14ac:dyDescent="0.25">
      <c r="A417" s="11" t="s">
        <v>2784</v>
      </c>
      <c r="B417" s="11" t="s">
        <v>1265</v>
      </c>
      <c r="C417" s="11" t="s">
        <v>1478</v>
      </c>
      <c r="D417" s="12">
        <v>56.66</v>
      </c>
      <c r="E417" s="12">
        <v>67.989999999999995</v>
      </c>
      <c r="F417" s="11"/>
      <c r="G417" s="12">
        <v>58.8</v>
      </c>
      <c r="H417" s="11"/>
      <c r="I417" s="11"/>
      <c r="J417" s="12">
        <v>55.69</v>
      </c>
    </row>
    <row r="418" spans="1:10" x14ac:dyDescent="0.25">
      <c r="A418" s="11" t="s">
        <v>2785</v>
      </c>
      <c r="B418" s="11" t="s">
        <v>1265</v>
      </c>
      <c r="C418" s="11" t="s">
        <v>1481</v>
      </c>
      <c r="D418" s="12">
        <v>54.08</v>
      </c>
      <c r="E418" s="12">
        <v>64.900000000000006</v>
      </c>
      <c r="F418" s="11"/>
      <c r="G418" s="12">
        <v>58.99</v>
      </c>
      <c r="H418" s="11"/>
      <c r="I418" s="11"/>
      <c r="J418" s="12">
        <v>58.49</v>
      </c>
    </row>
    <row r="419" spans="1:10" x14ac:dyDescent="0.25">
      <c r="A419" s="11" t="s">
        <v>2786</v>
      </c>
      <c r="B419" s="11" t="s">
        <v>1265</v>
      </c>
      <c r="C419" s="11" t="s">
        <v>1486</v>
      </c>
      <c r="D419" s="12">
        <v>23.93</v>
      </c>
      <c r="E419" s="12">
        <v>28.71</v>
      </c>
      <c r="F419" s="11"/>
      <c r="G419" s="12">
        <v>22.49</v>
      </c>
      <c r="H419" s="11"/>
      <c r="I419" s="12">
        <v>23.99</v>
      </c>
      <c r="J419" s="12">
        <v>25.64</v>
      </c>
    </row>
    <row r="420" spans="1:10" x14ac:dyDescent="0.25">
      <c r="A420" s="11" t="s">
        <v>2787</v>
      </c>
      <c r="B420" s="11" t="s">
        <v>1265</v>
      </c>
      <c r="C420" s="11" t="s">
        <v>1485</v>
      </c>
      <c r="D420" s="12">
        <v>50.83</v>
      </c>
      <c r="E420" s="12">
        <v>60.99</v>
      </c>
      <c r="F420" s="11"/>
      <c r="G420" s="12">
        <v>57.99</v>
      </c>
      <c r="H420" s="11"/>
      <c r="I420" s="12">
        <v>64.989999999999995</v>
      </c>
      <c r="J420" s="11"/>
    </row>
    <row r="421" spans="1:10" x14ac:dyDescent="0.25">
      <c r="A421" s="11" t="s">
        <v>2788</v>
      </c>
      <c r="B421" s="11" t="s">
        <v>1265</v>
      </c>
      <c r="C421" s="11" t="s">
        <v>1491</v>
      </c>
      <c r="D421" s="12">
        <v>24.64</v>
      </c>
      <c r="E421" s="12">
        <v>29.57</v>
      </c>
      <c r="F421" s="11"/>
      <c r="G421" s="12">
        <v>23.99</v>
      </c>
      <c r="H421" s="11"/>
      <c r="I421" s="11"/>
      <c r="J421" s="12">
        <v>24.94</v>
      </c>
    </row>
    <row r="422" spans="1:10" x14ac:dyDescent="0.25">
      <c r="A422" s="11" t="s">
        <v>2789</v>
      </c>
      <c r="B422" s="11" t="s">
        <v>1265</v>
      </c>
      <c r="C422" s="11" t="s">
        <v>1489</v>
      </c>
      <c r="D422" s="12">
        <v>56.66</v>
      </c>
      <c r="E422" s="12">
        <v>67.989999999999995</v>
      </c>
      <c r="F422" s="11"/>
      <c r="G422" s="12">
        <v>58.45</v>
      </c>
      <c r="H422" s="11"/>
      <c r="I422" s="11"/>
      <c r="J422" s="12">
        <v>58.69</v>
      </c>
    </row>
    <row r="423" spans="1:10" x14ac:dyDescent="0.25">
      <c r="A423" s="11" t="s">
        <v>2790</v>
      </c>
      <c r="B423" s="11" t="s">
        <v>1265</v>
      </c>
      <c r="C423" s="11" t="s">
        <v>1494</v>
      </c>
      <c r="D423" s="12">
        <v>23.04</v>
      </c>
      <c r="E423" s="12">
        <v>27.65</v>
      </c>
      <c r="F423" s="11"/>
      <c r="G423" s="12">
        <v>22.89</v>
      </c>
      <c r="H423" s="11"/>
      <c r="I423" s="11"/>
      <c r="J423" s="12">
        <v>23.64</v>
      </c>
    </row>
    <row r="424" spans="1:10" x14ac:dyDescent="0.25">
      <c r="A424" s="11" t="s">
        <v>2791</v>
      </c>
      <c r="B424" s="11" t="s">
        <v>1265</v>
      </c>
      <c r="C424" s="11" t="s">
        <v>1492</v>
      </c>
      <c r="D424" s="12">
        <v>56.66</v>
      </c>
      <c r="E424" s="12">
        <v>67.989999999999995</v>
      </c>
      <c r="F424" s="11"/>
      <c r="G424" s="12">
        <v>58.8</v>
      </c>
      <c r="H424" s="11"/>
      <c r="I424" s="11"/>
      <c r="J424" s="12">
        <v>58.84</v>
      </c>
    </row>
    <row r="425" spans="1:10" x14ac:dyDescent="0.25">
      <c r="A425" s="11" t="s">
        <v>2792</v>
      </c>
      <c r="B425" s="11" t="s">
        <v>1265</v>
      </c>
      <c r="C425" s="11" t="s">
        <v>1496</v>
      </c>
      <c r="D425" s="12">
        <v>24.64</v>
      </c>
      <c r="E425" s="12">
        <v>29.57</v>
      </c>
      <c r="F425" s="11"/>
      <c r="G425" s="12">
        <v>23.99</v>
      </c>
      <c r="H425" s="11"/>
      <c r="I425" s="12">
        <v>25.49</v>
      </c>
      <c r="J425" s="12">
        <v>24.64</v>
      </c>
    </row>
    <row r="426" spans="1:10" x14ac:dyDescent="0.25">
      <c r="A426" s="11" t="s">
        <v>2793</v>
      </c>
      <c r="B426" s="11" t="s">
        <v>1265</v>
      </c>
      <c r="C426" s="11" t="s">
        <v>1495</v>
      </c>
      <c r="D426" s="12">
        <v>56.66</v>
      </c>
      <c r="E426" s="12">
        <v>67.989999999999995</v>
      </c>
      <c r="F426" s="12">
        <v>57.99</v>
      </c>
      <c r="G426" s="11"/>
      <c r="H426" s="11"/>
      <c r="I426" s="11"/>
      <c r="J426" s="12">
        <v>57.74</v>
      </c>
    </row>
    <row r="427" spans="1:10" x14ac:dyDescent="0.25">
      <c r="A427" s="11" t="s">
        <v>2794</v>
      </c>
      <c r="B427" s="11" t="s">
        <v>1265</v>
      </c>
      <c r="C427" s="11" t="s">
        <v>1508</v>
      </c>
      <c r="D427" s="12">
        <v>16.399999999999999</v>
      </c>
      <c r="E427" s="12">
        <v>19.68</v>
      </c>
      <c r="F427" s="11"/>
      <c r="G427" s="12">
        <v>16.989999999999998</v>
      </c>
      <c r="H427" s="11"/>
      <c r="I427" s="12">
        <v>17.25</v>
      </c>
      <c r="J427" s="12">
        <v>17.79</v>
      </c>
    </row>
    <row r="428" spans="1:10" x14ac:dyDescent="0.25">
      <c r="A428" s="11" t="s">
        <v>2795</v>
      </c>
      <c r="B428" s="11" t="s">
        <v>1265</v>
      </c>
      <c r="C428" s="11" t="s">
        <v>1504</v>
      </c>
      <c r="D428" s="12">
        <v>17.440000000000001</v>
      </c>
      <c r="E428" s="12">
        <v>20.93</v>
      </c>
      <c r="F428" s="11"/>
      <c r="G428" s="11"/>
      <c r="H428" s="11"/>
      <c r="I428" s="11"/>
      <c r="J428" s="12">
        <v>17.39</v>
      </c>
    </row>
    <row r="429" spans="1:10" x14ac:dyDescent="0.25">
      <c r="A429" s="11" t="s">
        <v>2796</v>
      </c>
      <c r="B429" s="11" t="s">
        <v>1265</v>
      </c>
      <c r="C429" s="11" t="s">
        <v>1507</v>
      </c>
      <c r="D429" s="12">
        <v>48.57</v>
      </c>
      <c r="E429" s="12">
        <v>58.28</v>
      </c>
      <c r="F429" s="11"/>
      <c r="G429" s="12">
        <v>45.45</v>
      </c>
      <c r="H429" s="11"/>
      <c r="I429" s="11"/>
      <c r="J429" s="12">
        <v>36.79</v>
      </c>
    </row>
    <row r="430" spans="1:10" x14ac:dyDescent="0.25">
      <c r="A430" s="11" t="s">
        <v>2797</v>
      </c>
      <c r="B430" s="11" t="s">
        <v>1265</v>
      </c>
      <c r="C430" s="11" t="s">
        <v>1513</v>
      </c>
      <c r="D430" s="12">
        <v>15.52</v>
      </c>
      <c r="E430" s="12">
        <v>18.62</v>
      </c>
      <c r="F430" s="11"/>
      <c r="G430" s="11"/>
      <c r="H430" s="11"/>
      <c r="I430" s="11"/>
      <c r="J430" s="12">
        <v>15.33</v>
      </c>
    </row>
    <row r="431" spans="1:10" x14ac:dyDescent="0.25">
      <c r="A431" s="11" t="s">
        <v>2798</v>
      </c>
      <c r="B431" s="11" t="s">
        <v>1265</v>
      </c>
      <c r="C431" s="11" t="s">
        <v>1516</v>
      </c>
      <c r="D431" s="12">
        <v>43.1</v>
      </c>
      <c r="E431" s="12">
        <v>51.72</v>
      </c>
      <c r="F431" s="11"/>
      <c r="G431" s="11"/>
      <c r="H431" s="11"/>
      <c r="I431" s="11"/>
      <c r="J431" s="12">
        <v>35.79</v>
      </c>
    </row>
    <row r="432" spans="1:10" x14ac:dyDescent="0.25">
      <c r="A432" s="11" t="s">
        <v>2799</v>
      </c>
      <c r="B432" s="11" t="s">
        <v>1265</v>
      </c>
      <c r="C432" s="11" t="s">
        <v>1518</v>
      </c>
      <c r="D432" s="12">
        <v>15.52</v>
      </c>
      <c r="E432" s="12">
        <v>18.62</v>
      </c>
      <c r="F432" s="11"/>
      <c r="G432" s="12">
        <v>16.690000000000001</v>
      </c>
      <c r="H432" s="11"/>
      <c r="I432" s="12">
        <v>17.3</v>
      </c>
      <c r="J432" s="12">
        <v>15.28</v>
      </c>
    </row>
    <row r="433" spans="1:10" x14ac:dyDescent="0.25">
      <c r="A433" s="11" t="s">
        <v>2800</v>
      </c>
      <c r="B433" s="11" t="s">
        <v>1265</v>
      </c>
      <c r="C433" s="11" t="s">
        <v>1521</v>
      </c>
      <c r="D433" s="12">
        <v>38.200000000000003</v>
      </c>
      <c r="E433" s="12">
        <v>45.84</v>
      </c>
      <c r="F433" s="11"/>
      <c r="G433" s="12">
        <v>36.99</v>
      </c>
      <c r="H433" s="11"/>
      <c r="I433" s="11"/>
      <c r="J433" s="11"/>
    </row>
    <row r="434" spans="1:10" x14ac:dyDescent="0.25">
      <c r="A434" s="11" t="s">
        <v>2801</v>
      </c>
      <c r="B434" s="11" t="s">
        <v>1265</v>
      </c>
      <c r="C434" s="11" t="s">
        <v>1527</v>
      </c>
      <c r="D434" s="12">
        <v>15.89</v>
      </c>
      <c r="E434" s="12">
        <v>19.07</v>
      </c>
      <c r="F434" s="11"/>
      <c r="G434" s="11"/>
      <c r="H434" s="11"/>
      <c r="I434" s="11"/>
      <c r="J434" s="12">
        <v>16.489999999999998</v>
      </c>
    </row>
    <row r="435" spans="1:10" x14ac:dyDescent="0.25">
      <c r="A435" s="11" t="s">
        <v>2802</v>
      </c>
      <c r="B435" s="11" t="s">
        <v>1265</v>
      </c>
      <c r="C435" s="11" t="s">
        <v>1525</v>
      </c>
      <c r="D435" s="12">
        <v>15.85</v>
      </c>
      <c r="E435" s="12">
        <v>19.02</v>
      </c>
      <c r="F435" s="11"/>
      <c r="G435" s="12">
        <v>16.989999999999998</v>
      </c>
      <c r="H435" s="11"/>
      <c r="I435" s="11"/>
      <c r="J435" s="12">
        <v>15.79</v>
      </c>
    </row>
    <row r="436" spans="1:10" x14ac:dyDescent="0.25">
      <c r="A436" s="11" t="s">
        <v>2803</v>
      </c>
      <c r="B436" s="11" t="s">
        <v>1265</v>
      </c>
      <c r="C436" s="11" t="s">
        <v>1526</v>
      </c>
      <c r="D436" s="12">
        <v>40.15</v>
      </c>
      <c r="E436" s="12">
        <v>48.18</v>
      </c>
      <c r="F436" s="11"/>
      <c r="G436" s="12">
        <v>38.99</v>
      </c>
      <c r="H436" s="11"/>
      <c r="I436" s="11"/>
      <c r="J436" s="12">
        <v>35.33</v>
      </c>
    </row>
    <row r="437" spans="1:10" x14ac:dyDescent="0.25">
      <c r="A437" s="11" t="s">
        <v>2804</v>
      </c>
      <c r="B437" s="11" t="s">
        <v>1265</v>
      </c>
      <c r="C437" s="11" t="s">
        <v>2805</v>
      </c>
      <c r="D437" s="12">
        <v>32.85</v>
      </c>
      <c r="E437" s="12">
        <v>39.42</v>
      </c>
      <c r="F437" s="12">
        <v>25.99</v>
      </c>
      <c r="G437" s="11"/>
      <c r="H437" s="11"/>
      <c r="I437" s="12">
        <v>26.99</v>
      </c>
      <c r="J437" s="12">
        <v>25.99</v>
      </c>
    </row>
    <row r="438" spans="1:10" x14ac:dyDescent="0.25">
      <c r="A438" s="11" t="s">
        <v>2806</v>
      </c>
      <c r="B438" s="11" t="s">
        <v>1265</v>
      </c>
      <c r="C438" s="11" t="s">
        <v>1528</v>
      </c>
      <c r="D438" s="12">
        <v>40.22</v>
      </c>
      <c r="E438" s="12">
        <v>48.26</v>
      </c>
      <c r="F438" s="12">
        <v>37.99</v>
      </c>
      <c r="G438" s="11"/>
      <c r="H438" s="11"/>
      <c r="I438" s="11"/>
      <c r="J438" s="12">
        <v>35.33</v>
      </c>
    </row>
    <row r="439" spans="1:10" x14ac:dyDescent="0.25">
      <c r="A439" s="11" t="s">
        <v>2807</v>
      </c>
      <c r="B439" s="11" t="s">
        <v>1265</v>
      </c>
      <c r="C439" s="11" t="s">
        <v>1474</v>
      </c>
      <c r="D439" s="12">
        <v>24.64</v>
      </c>
      <c r="E439" s="12">
        <v>29.57</v>
      </c>
      <c r="F439" s="11"/>
      <c r="G439" s="12">
        <v>23.99</v>
      </c>
      <c r="H439" s="11"/>
      <c r="I439" s="12">
        <v>24.49</v>
      </c>
      <c r="J439" s="12">
        <v>24.79</v>
      </c>
    </row>
    <row r="440" spans="1:10" x14ac:dyDescent="0.25">
      <c r="A440" s="11" t="s">
        <v>2808</v>
      </c>
      <c r="B440" s="11" t="s">
        <v>1265</v>
      </c>
      <c r="C440" s="11" t="s">
        <v>2809</v>
      </c>
      <c r="D440" s="12">
        <v>32.85</v>
      </c>
      <c r="E440" s="12">
        <v>39.42</v>
      </c>
      <c r="F440" s="12">
        <v>25.99</v>
      </c>
      <c r="G440" s="12">
        <v>27.99</v>
      </c>
      <c r="H440" s="11"/>
      <c r="I440" s="12">
        <v>24.38</v>
      </c>
      <c r="J440" s="12">
        <v>25.99</v>
      </c>
    </row>
    <row r="441" spans="1:10" x14ac:dyDescent="0.25">
      <c r="A441" s="11" t="s">
        <v>2810</v>
      </c>
      <c r="B441" s="11" t="s">
        <v>1265</v>
      </c>
      <c r="C441" s="11" t="s">
        <v>1477</v>
      </c>
      <c r="D441" s="12">
        <v>13.7</v>
      </c>
      <c r="E441" s="12">
        <v>16.440000000000001</v>
      </c>
      <c r="F441" s="11"/>
      <c r="G441" s="11"/>
      <c r="H441" s="11"/>
      <c r="I441" s="12">
        <v>14.99</v>
      </c>
      <c r="J441" s="11"/>
    </row>
    <row r="442" spans="1:10" x14ac:dyDescent="0.25">
      <c r="A442" s="11" t="s">
        <v>2811</v>
      </c>
      <c r="B442" s="11" t="s">
        <v>1265</v>
      </c>
      <c r="C442" s="11" t="s">
        <v>1479</v>
      </c>
      <c r="D442" s="12">
        <v>33.869999999999997</v>
      </c>
      <c r="E442" s="12">
        <v>40.64</v>
      </c>
      <c r="F442" s="11"/>
      <c r="G442" s="12">
        <v>33.99</v>
      </c>
      <c r="H442" s="11"/>
      <c r="I442" s="11"/>
      <c r="J442" s="12">
        <v>33.69</v>
      </c>
    </row>
    <row r="443" spans="1:10" x14ac:dyDescent="0.25">
      <c r="A443" s="11" t="s">
        <v>2812</v>
      </c>
      <c r="B443" s="11" t="s">
        <v>1265</v>
      </c>
      <c r="C443" s="11" t="s">
        <v>1490</v>
      </c>
      <c r="D443" s="12">
        <v>33.82</v>
      </c>
      <c r="E443" s="12">
        <v>40.58</v>
      </c>
      <c r="F443" s="11"/>
      <c r="G443" s="11"/>
      <c r="H443" s="11"/>
      <c r="I443" s="12">
        <v>34.99</v>
      </c>
      <c r="J443" s="12">
        <v>33.69</v>
      </c>
    </row>
    <row r="444" spans="1:10" x14ac:dyDescent="0.25">
      <c r="A444" s="11" t="s">
        <v>2813</v>
      </c>
      <c r="B444" s="11" t="s">
        <v>1265</v>
      </c>
      <c r="C444" s="11" t="s">
        <v>1493</v>
      </c>
      <c r="D444" s="12">
        <v>33.880000000000003</v>
      </c>
      <c r="E444" s="12">
        <v>40.65</v>
      </c>
      <c r="F444" s="11"/>
      <c r="G444" s="12">
        <v>34.49</v>
      </c>
      <c r="H444" s="11"/>
      <c r="I444" s="12">
        <v>34.35</v>
      </c>
      <c r="J444" s="12">
        <v>33.69</v>
      </c>
    </row>
    <row r="445" spans="1:10" x14ac:dyDescent="0.25">
      <c r="A445" s="11" t="s">
        <v>2814</v>
      </c>
      <c r="B445" s="11" t="s">
        <v>1265</v>
      </c>
      <c r="C445" s="11" t="s">
        <v>1473</v>
      </c>
      <c r="D445" s="12">
        <v>49.99</v>
      </c>
      <c r="E445" s="12">
        <v>59.99</v>
      </c>
      <c r="F445" s="11"/>
      <c r="G445" s="12">
        <v>56.99</v>
      </c>
      <c r="H445" s="11"/>
      <c r="I445" s="12">
        <v>61.75</v>
      </c>
      <c r="J445" s="12">
        <v>6.9</v>
      </c>
    </row>
    <row r="446" spans="1:10" x14ac:dyDescent="0.25">
      <c r="A446" s="11" t="s">
        <v>2815</v>
      </c>
      <c r="B446" s="11" t="s">
        <v>1265</v>
      </c>
      <c r="C446" s="11" t="s">
        <v>1500</v>
      </c>
      <c r="D446" s="12">
        <v>41.66</v>
      </c>
      <c r="E446" s="12">
        <v>49.99</v>
      </c>
      <c r="F446" s="11"/>
      <c r="G446" s="12">
        <v>49.49</v>
      </c>
      <c r="H446" s="11"/>
      <c r="I446" s="12">
        <v>52.79</v>
      </c>
      <c r="J446" s="12">
        <v>48.99</v>
      </c>
    </row>
    <row r="447" spans="1:10" x14ac:dyDescent="0.25">
      <c r="A447" s="11" t="s">
        <v>2816</v>
      </c>
      <c r="B447" s="11" t="s">
        <v>1265</v>
      </c>
      <c r="C447" s="11" t="s">
        <v>1505</v>
      </c>
      <c r="D447" s="12">
        <v>41.66</v>
      </c>
      <c r="E447" s="12">
        <v>49.99</v>
      </c>
      <c r="F447" s="11"/>
      <c r="G447" s="12">
        <v>49.75</v>
      </c>
      <c r="H447" s="11"/>
      <c r="I447" s="12">
        <v>53.79</v>
      </c>
      <c r="J447" s="11"/>
    </row>
    <row r="448" spans="1:10" x14ac:dyDescent="0.25">
      <c r="A448" s="11" t="s">
        <v>2817</v>
      </c>
      <c r="B448" s="11" t="s">
        <v>1265</v>
      </c>
      <c r="C448" s="11" t="s">
        <v>1517</v>
      </c>
      <c r="D448" s="12">
        <v>41.66</v>
      </c>
      <c r="E448" s="12">
        <v>49.99</v>
      </c>
      <c r="F448" s="11"/>
      <c r="G448" s="12">
        <v>49.25</v>
      </c>
      <c r="H448" s="11"/>
      <c r="I448" s="11"/>
      <c r="J448" s="12">
        <v>64.989999999999995</v>
      </c>
    </row>
    <row r="449" spans="1:10" x14ac:dyDescent="0.25">
      <c r="A449" s="11" t="s">
        <v>2818</v>
      </c>
      <c r="B449" s="11" t="s">
        <v>1265</v>
      </c>
      <c r="C449" s="11" t="s">
        <v>1524</v>
      </c>
      <c r="D449" s="12">
        <v>41.66</v>
      </c>
      <c r="E449" s="12">
        <v>49.99</v>
      </c>
      <c r="F449" s="11"/>
      <c r="G449" s="12">
        <v>49.89</v>
      </c>
      <c r="H449" s="11"/>
      <c r="I449" s="12">
        <v>51.19</v>
      </c>
      <c r="J449" s="12">
        <v>45.49</v>
      </c>
    </row>
    <row r="450" spans="1:10" x14ac:dyDescent="0.25">
      <c r="A450" s="11" t="s">
        <v>2819</v>
      </c>
      <c r="B450" s="11" t="s">
        <v>1265</v>
      </c>
      <c r="C450" s="11" t="s">
        <v>1338</v>
      </c>
      <c r="D450" s="12">
        <v>25.15</v>
      </c>
      <c r="E450" s="12">
        <v>30.18</v>
      </c>
      <c r="F450" s="12">
        <v>22.99</v>
      </c>
      <c r="G450" s="12">
        <v>23.99</v>
      </c>
      <c r="H450" s="11"/>
      <c r="I450" s="11"/>
      <c r="J450" s="12">
        <v>25.96</v>
      </c>
    </row>
    <row r="451" spans="1:10" x14ac:dyDescent="0.25">
      <c r="A451" s="11" t="s">
        <v>2820</v>
      </c>
      <c r="B451" s="11" t="s">
        <v>1265</v>
      </c>
      <c r="C451" s="11" t="s">
        <v>1274</v>
      </c>
      <c r="D451" s="12">
        <v>15.72</v>
      </c>
      <c r="E451" s="12">
        <v>18.86</v>
      </c>
      <c r="F451" s="11"/>
      <c r="G451" s="12">
        <v>14.99</v>
      </c>
      <c r="H451" s="11"/>
      <c r="I451" s="11"/>
      <c r="J451" s="12">
        <v>15.99</v>
      </c>
    </row>
    <row r="452" spans="1:10" x14ac:dyDescent="0.25">
      <c r="A452" s="11" t="s">
        <v>2821</v>
      </c>
      <c r="B452" s="11" t="s">
        <v>1265</v>
      </c>
      <c r="C452" s="11" t="s">
        <v>1499</v>
      </c>
      <c r="D452" s="12">
        <v>11.67</v>
      </c>
      <c r="E452" s="12">
        <v>14</v>
      </c>
      <c r="F452" s="12">
        <v>1.99</v>
      </c>
      <c r="G452" s="12">
        <v>11.99</v>
      </c>
      <c r="H452" s="11"/>
      <c r="I452" s="11"/>
      <c r="J452" s="12">
        <v>1.5</v>
      </c>
    </row>
    <row r="453" spans="1:10" x14ac:dyDescent="0.25">
      <c r="A453" s="11" t="s">
        <v>2822</v>
      </c>
      <c r="B453" s="11" t="s">
        <v>1265</v>
      </c>
      <c r="C453" s="11" t="s">
        <v>1514</v>
      </c>
      <c r="D453" s="12">
        <v>11.67</v>
      </c>
      <c r="E453" s="12">
        <v>14</v>
      </c>
      <c r="F453" s="12">
        <v>9.99</v>
      </c>
      <c r="G453" s="11"/>
      <c r="H453" s="11"/>
      <c r="I453" s="12">
        <v>12.55</v>
      </c>
      <c r="J453" s="12">
        <v>1.9</v>
      </c>
    </row>
    <row r="454" spans="1:10" x14ac:dyDescent="0.25">
      <c r="A454" s="11" t="s">
        <v>2823</v>
      </c>
      <c r="B454" s="11" t="s">
        <v>1265</v>
      </c>
      <c r="C454" s="11" t="s">
        <v>1512</v>
      </c>
      <c r="D454" s="12">
        <v>11.67</v>
      </c>
      <c r="E454" s="12">
        <v>14</v>
      </c>
      <c r="F454" s="12">
        <v>1.49</v>
      </c>
      <c r="G454" s="12">
        <v>11.99</v>
      </c>
      <c r="H454" s="11"/>
      <c r="I454" s="12">
        <v>13.5</v>
      </c>
      <c r="J454" s="12">
        <v>1.9</v>
      </c>
    </row>
    <row r="455" spans="1:10" x14ac:dyDescent="0.25">
      <c r="A455" s="11" t="s">
        <v>2824</v>
      </c>
      <c r="B455" s="11" t="s">
        <v>1265</v>
      </c>
      <c r="C455" s="11" t="s">
        <v>1348</v>
      </c>
      <c r="D455" s="12">
        <v>25.15</v>
      </c>
      <c r="E455" s="12">
        <v>30.18</v>
      </c>
      <c r="F455" s="12">
        <v>23.99</v>
      </c>
      <c r="G455" s="12">
        <v>23.99</v>
      </c>
      <c r="H455" s="11"/>
      <c r="I455" s="11"/>
      <c r="J455" s="12">
        <v>21.99</v>
      </c>
    </row>
    <row r="456" spans="1:10" x14ac:dyDescent="0.25">
      <c r="A456" s="11" t="s">
        <v>2825</v>
      </c>
      <c r="B456" s="11" t="s">
        <v>1265</v>
      </c>
      <c r="C456" s="11" t="s">
        <v>1275</v>
      </c>
      <c r="D456" s="12">
        <v>21.67</v>
      </c>
      <c r="E456" s="12">
        <v>26</v>
      </c>
      <c r="F456" s="11"/>
      <c r="G456" s="11"/>
      <c r="H456" s="11"/>
      <c r="I456" s="12">
        <v>23.55</v>
      </c>
      <c r="J456" s="12">
        <v>24.78</v>
      </c>
    </row>
    <row r="457" spans="1:10" x14ac:dyDescent="0.25">
      <c r="A457" s="11" t="s">
        <v>2826</v>
      </c>
      <c r="B457" s="11" t="s">
        <v>1265</v>
      </c>
      <c r="C457" s="11" t="s">
        <v>1351</v>
      </c>
      <c r="D457" s="12">
        <v>21.67</v>
      </c>
      <c r="E457" s="12">
        <v>26</v>
      </c>
      <c r="F457" s="11"/>
      <c r="G457" s="12">
        <v>23.49</v>
      </c>
      <c r="H457" s="11"/>
      <c r="I457" s="11"/>
      <c r="J457" s="12">
        <v>24.78</v>
      </c>
    </row>
    <row r="458" spans="1:10" x14ac:dyDescent="0.25">
      <c r="A458" s="11" t="s">
        <v>2827</v>
      </c>
      <c r="B458" s="11" t="s">
        <v>1265</v>
      </c>
      <c r="C458" s="11" t="s">
        <v>1356</v>
      </c>
      <c r="D458" s="12">
        <v>25.15</v>
      </c>
      <c r="E458" s="12">
        <v>30.18</v>
      </c>
      <c r="F458" s="12">
        <v>22.99</v>
      </c>
      <c r="G458" s="12">
        <v>23.99</v>
      </c>
      <c r="H458" s="11"/>
      <c r="I458" s="12">
        <v>25.59</v>
      </c>
      <c r="J458" s="11"/>
    </row>
    <row r="459" spans="1:10" x14ac:dyDescent="0.25">
      <c r="A459" s="11" t="s">
        <v>2828</v>
      </c>
      <c r="B459" s="11" t="s">
        <v>1265</v>
      </c>
      <c r="C459" s="11" t="s">
        <v>1354</v>
      </c>
      <c r="D459" s="12">
        <v>15.72</v>
      </c>
      <c r="E459" s="12">
        <v>18.86</v>
      </c>
      <c r="F459" s="11"/>
      <c r="G459" s="11"/>
      <c r="H459" s="11"/>
      <c r="I459" s="11"/>
      <c r="J459" s="12">
        <v>13.96</v>
      </c>
    </row>
    <row r="460" spans="1:10" x14ac:dyDescent="0.25">
      <c r="A460" s="11" t="s">
        <v>2829</v>
      </c>
      <c r="B460" s="11" t="s">
        <v>1265</v>
      </c>
      <c r="C460" s="11" t="s">
        <v>1302</v>
      </c>
      <c r="D460" s="12">
        <v>25.15</v>
      </c>
      <c r="E460" s="12">
        <v>30.18</v>
      </c>
      <c r="F460" s="11"/>
      <c r="G460" s="12">
        <v>23.45</v>
      </c>
      <c r="H460" s="11"/>
      <c r="I460" s="11"/>
      <c r="J460" s="12">
        <v>21.99</v>
      </c>
    </row>
    <row r="461" spans="1:10" x14ac:dyDescent="0.25">
      <c r="A461" s="11" t="s">
        <v>2830</v>
      </c>
      <c r="B461" s="11" t="s">
        <v>1265</v>
      </c>
      <c r="C461" s="11" t="s">
        <v>1324</v>
      </c>
      <c r="D461" s="12">
        <v>21.67</v>
      </c>
      <c r="E461" s="12">
        <v>26</v>
      </c>
      <c r="F461" s="12">
        <v>23.99</v>
      </c>
      <c r="G461" s="12">
        <v>23.99</v>
      </c>
      <c r="H461" s="11"/>
      <c r="I461" s="12">
        <v>25.59</v>
      </c>
      <c r="J461" s="12">
        <v>17.899999999999999</v>
      </c>
    </row>
    <row r="462" spans="1:10" x14ac:dyDescent="0.25">
      <c r="A462" s="11" t="s">
        <v>2831</v>
      </c>
      <c r="B462" s="11" t="s">
        <v>1265</v>
      </c>
      <c r="C462" s="11" t="s">
        <v>1301</v>
      </c>
      <c r="D462" s="12">
        <v>15.72</v>
      </c>
      <c r="E462" s="12">
        <v>18.86</v>
      </c>
      <c r="F462" s="11"/>
      <c r="G462" s="11"/>
      <c r="H462" s="11"/>
      <c r="I462" s="11"/>
      <c r="J462" s="12">
        <v>14.99</v>
      </c>
    </row>
    <row r="463" spans="1:10" x14ac:dyDescent="0.25">
      <c r="A463" s="11" t="s">
        <v>2832</v>
      </c>
      <c r="B463" s="11" t="s">
        <v>1265</v>
      </c>
      <c r="C463" s="11" t="s">
        <v>1313</v>
      </c>
      <c r="D463" s="12">
        <v>15.72</v>
      </c>
      <c r="E463" s="12">
        <v>18.86</v>
      </c>
      <c r="F463" s="11"/>
      <c r="G463" s="12">
        <v>14.99</v>
      </c>
      <c r="H463" s="11"/>
      <c r="I463" s="12">
        <v>16.989999999999998</v>
      </c>
      <c r="J463" s="12">
        <v>14.75</v>
      </c>
    </row>
    <row r="464" spans="1:10" x14ac:dyDescent="0.25">
      <c r="A464" s="11" t="s">
        <v>2833</v>
      </c>
      <c r="B464" s="11" t="s">
        <v>1265</v>
      </c>
      <c r="C464" s="11" t="s">
        <v>1497</v>
      </c>
      <c r="D464" s="12">
        <v>11.67</v>
      </c>
      <c r="E464" s="12">
        <v>14</v>
      </c>
      <c r="F464" s="11"/>
      <c r="G464" s="12">
        <v>11.99</v>
      </c>
      <c r="H464" s="11"/>
      <c r="I464" s="11"/>
      <c r="J464" s="11"/>
    </row>
    <row r="465" spans="1:10" x14ac:dyDescent="0.25">
      <c r="A465" s="11" t="s">
        <v>2834</v>
      </c>
      <c r="B465" s="11" t="s">
        <v>1265</v>
      </c>
      <c r="C465" s="11" t="s">
        <v>1519</v>
      </c>
      <c r="D465" s="12">
        <v>11.67</v>
      </c>
      <c r="E465" s="12">
        <v>14</v>
      </c>
      <c r="F465" s="11"/>
      <c r="G465" s="12">
        <v>11.99</v>
      </c>
      <c r="H465" s="11"/>
      <c r="I465" s="11"/>
      <c r="J465" s="12">
        <v>1.5</v>
      </c>
    </row>
    <row r="466" spans="1:10" x14ac:dyDescent="0.25">
      <c r="A466" s="11" t="s">
        <v>2835</v>
      </c>
      <c r="B466" s="11" t="s">
        <v>1265</v>
      </c>
      <c r="C466" s="11" t="s">
        <v>1522</v>
      </c>
      <c r="D466" s="12">
        <v>10.98</v>
      </c>
      <c r="E466" s="12">
        <v>13.17</v>
      </c>
      <c r="F466" s="11"/>
      <c r="G466" s="12">
        <v>11.99</v>
      </c>
      <c r="H466" s="11"/>
      <c r="I466" s="12">
        <v>12.85</v>
      </c>
      <c r="J466" s="12">
        <v>1.5</v>
      </c>
    </row>
    <row r="467" spans="1:10" x14ac:dyDescent="0.25">
      <c r="A467" s="11" t="s">
        <v>2836</v>
      </c>
      <c r="B467" s="11" t="s">
        <v>1265</v>
      </c>
      <c r="C467" s="11" t="s">
        <v>1523</v>
      </c>
      <c r="D467" s="12">
        <v>10.98</v>
      </c>
      <c r="E467" s="12">
        <v>13.17</v>
      </c>
      <c r="F467" s="11"/>
      <c r="G467" s="12">
        <v>11.99</v>
      </c>
      <c r="H467" s="11"/>
      <c r="I467" s="12">
        <v>12.65</v>
      </c>
      <c r="J467" s="12">
        <v>1.5</v>
      </c>
    </row>
    <row r="468" spans="1:10" x14ac:dyDescent="0.25">
      <c r="A468" s="11" t="s">
        <v>2837</v>
      </c>
      <c r="B468" s="11" t="s">
        <v>1265</v>
      </c>
      <c r="C468" s="11" t="s">
        <v>1418</v>
      </c>
      <c r="D468" s="12">
        <v>45.83</v>
      </c>
      <c r="E468" s="12">
        <v>54.99</v>
      </c>
      <c r="F468" s="11"/>
      <c r="G468" s="12">
        <v>5.45</v>
      </c>
      <c r="H468" s="11"/>
      <c r="I468" s="11"/>
      <c r="J468" s="12">
        <v>54.95</v>
      </c>
    </row>
    <row r="469" spans="1:10" x14ac:dyDescent="0.25">
      <c r="A469" s="11" t="s">
        <v>2838</v>
      </c>
      <c r="B469" s="11" t="s">
        <v>1265</v>
      </c>
      <c r="C469" s="11" t="s">
        <v>1421</v>
      </c>
      <c r="D469" s="12">
        <v>46.58</v>
      </c>
      <c r="E469" s="12">
        <v>55.89</v>
      </c>
      <c r="F469" s="11"/>
      <c r="G469" s="12">
        <v>5.45</v>
      </c>
      <c r="H469" s="11"/>
      <c r="I469" s="11"/>
      <c r="J469" s="12">
        <v>54.95</v>
      </c>
    </row>
    <row r="470" spans="1:10" x14ac:dyDescent="0.25">
      <c r="A470" s="11" t="s">
        <v>2839</v>
      </c>
      <c r="B470" s="11" t="s">
        <v>1265</v>
      </c>
      <c r="C470" s="11" t="s">
        <v>1299</v>
      </c>
      <c r="D470" s="12">
        <v>54.99</v>
      </c>
      <c r="E470" s="12">
        <v>65.989999999999995</v>
      </c>
      <c r="F470" s="11"/>
      <c r="G470" s="12">
        <v>54.99</v>
      </c>
      <c r="H470" s="11"/>
      <c r="I470" s="12">
        <v>65.59</v>
      </c>
      <c r="J470" s="12">
        <v>56.8</v>
      </c>
    </row>
    <row r="471" spans="1:10" x14ac:dyDescent="0.25">
      <c r="A471" s="11" t="s">
        <v>2840</v>
      </c>
      <c r="B471" s="11" t="s">
        <v>1265</v>
      </c>
      <c r="C471" s="11" t="s">
        <v>1350</v>
      </c>
      <c r="D471" s="12">
        <v>53.08</v>
      </c>
      <c r="E471" s="12">
        <v>63.69</v>
      </c>
      <c r="F471" s="11"/>
      <c r="G471" s="11"/>
      <c r="H471" s="11"/>
      <c r="I471" s="11"/>
      <c r="J471" s="12">
        <v>56.8</v>
      </c>
    </row>
    <row r="472" spans="1:10" x14ac:dyDescent="0.25">
      <c r="A472" s="11" t="s">
        <v>2841</v>
      </c>
      <c r="B472" s="11" t="s">
        <v>1265</v>
      </c>
      <c r="C472" s="11" t="s">
        <v>1355</v>
      </c>
      <c r="D472" s="12">
        <v>53.08</v>
      </c>
      <c r="E472" s="12">
        <v>63.69</v>
      </c>
      <c r="F472" s="12">
        <v>54.99</v>
      </c>
      <c r="G472" s="12">
        <v>57.9</v>
      </c>
      <c r="H472" s="11"/>
      <c r="I472" s="12">
        <v>61.99</v>
      </c>
      <c r="J472" s="11"/>
    </row>
    <row r="473" spans="1:10" x14ac:dyDescent="0.25">
      <c r="A473" s="11" t="s">
        <v>2842</v>
      </c>
      <c r="B473" s="11" t="s">
        <v>1265</v>
      </c>
      <c r="C473" s="11" t="s">
        <v>1314</v>
      </c>
      <c r="D473" s="12">
        <v>56.66</v>
      </c>
      <c r="E473" s="12">
        <v>67.989999999999995</v>
      </c>
      <c r="F473" s="12">
        <v>55.99</v>
      </c>
      <c r="G473" s="12">
        <v>57.9</v>
      </c>
      <c r="H473" s="11"/>
      <c r="I473" s="11"/>
      <c r="J473" s="12">
        <v>59.99</v>
      </c>
    </row>
    <row r="474" spans="1:10" x14ac:dyDescent="0.25">
      <c r="A474" s="11" t="s">
        <v>2843</v>
      </c>
      <c r="B474" s="11" t="s">
        <v>1265</v>
      </c>
      <c r="C474" s="11" t="s">
        <v>1347</v>
      </c>
      <c r="D474" s="12">
        <v>15.72</v>
      </c>
      <c r="E474" s="12">
        <v>18.86</v>
      </c>
      <c r="F474" s="11"/>
      <c r="G474" s="12">
        <v>16.25</v>
      </c>
      <c r="H474" s="11"/>
      <c r="I474" s="12">
        <v>16.989999999999998</v>
      </c>
      <c r="J474" s="12">
        <v>13.96</v>
      </c>
    </row>
    <row r="475" spans="1:10" x14ac:dyDescent="0.25">
      <c r="A475" s="11" t="s">
        <v>2844</v>
      </c>
      <c r="B475" s="11" t="s">
        <v>1265</v>
      </c>
      <c r="C475" s="11" t="s">
        <v>1331</v>
      </c>
      <c r="D475" s="12">
        <v>64.16</v>
      </c>
      <c r="E475" s="12">
        <v>76.989999999999995</v>
      </c>
      <c r="F475" s="11"/>
      <c r="G475" s="12">
        <v>54.99</v>
      </c>
      <c r="H475" s="11"/>
      <c r="I475" s="12">
        <v>63.59</v>
      </c>
      <c r="J475" s="12">
        <v>69.58</v>
      </c>
    </row>
    <row r="476" spans="1:10" x14ac:dyDescent="0.25">
      <c r="A476" s="11" t="s">
        <v>2845</v>
      </c>
      <c r="B476" s="11" t="s">
        <v>1265</v>
      </c>
      <c r="C476" s="11" t="s">
        <v>1353</v>
      </c>
      <c r="D476" s="12">
        <v>8.33</v>
      </c>
      <c r="E476" s="12">
        <v>10</v>
      </c>
      <c r="F476" s="11"/>
      <c r="G476" s="12">
        <v>9.1999999999999993</v>
      </c>
      <c r="H476" s="11"/>
      <c r="I476" s="12">
        <v>11.99</v>
      </c>
      <c r="J476" s="11"/>
    </row>
    <row r="477" spans="1:10" x14ac:dyDescent="0.25">
      <c r="A477" s="11" t="s">
        <v>2846</v>
      </c>
      <c r="B477" s="11" t="s">
        <v>1265</v>
      </c>
      <c r="C477" s="11" t="s">
        <v>1346</v>
      </c>
      <c r="D477" s="12">
        <v>9.82</v>
      </c>
      <c r="E477" s="12">
        <v>11.78</v>
      </c>
      <c r="F477" s="11"/>
      <c r="G477" s="12">
        <v>9.1999999999999993</v>
      </c>
      <c r="H477" s="11"/>
      <c r="I477" s="12">
        <v>12.99</v>
      </c>
      <c r="J477" s="12">
        <v>9.9499999999999993</v>
      </c>
    </row>
    <row r="478" spans="1:10" x14ac:dyDescent="0.25">
      <c r="A478" s="11" t="s">
        <v>2847</v>
      </c>
      <c r="B478" s="11" t="s">
        <v>1265</v>
      </c>
      <c r="C478" s="11" t="s">
        <v>1463</v>
      </c>
      <c r="D478" s="12">
        <v>19.920000000000002</v>
      </c>
      <c r="E478" s="12">
        <v>23.9</v>
      </c>
      <c r="F478" s="11"/>
      <c r="G478" s="11"/>
      <c r="H478" s="11"/>
      <c r="I478" s="12">
        <v>18.989999999999998</v>
      </c>
      <c r="J478" s="12">
        <v>17.899999999999999</v>
      </c>
    </row>
    <row r="479" spans="1:10" x14ac:dyDescent="0.25">
      <c r="A479" s="11" t="s">
        <v>2848</v>
      </c>
      <c r="B479" s="11" t="s">
        <v>1265</v>
      </c>
      <c r="C479" s="11" t="s">
        <v>1426</v>
      </c>
      <c r="D479" s="12">
        <v>46.58</v>
      </c>
      <c r="E479" s="12">
        <v>55.9</v>
      </c>
      <c r="F479" s="11"/>
      <c r="G479" s="12">
        <v>5.45</v>
      </c>
      <c r="H479" s="11"/>
      <c r="I479" s="12">
        <v>59.59</v>
      </c>
      <c r="J479" s="12">
        <v>19.48</v>
      </c>
    </row>
    <row r="480" spans="1:10" x14ac:dyDescent="0.25">
      <c r="A480" s="11" t="s">
        <v>2849</v>
      </c>
      <c r="B480" s="11" t="s">
        <v>1265</v>
      </c>
      <c r="C480" s="11" t="s">
        <v>1427</v>
      </c>
      <c r="D480" s="12">
        <v>16.37</v>
      </c>
      <c r="E480" s="12">
        <v>19.64</v>
      </c>
      <c r="F480" s="11"/>
      <c r="G480" s="11"/>
      <c r="H480" s="11"/>
      <c r="I480" s="11"/>
      <c r="J480" s="12">
        <v>19.48</v>
      </c>
    </row>
    <row r="481" spans="1:10" x14ac:dyDescent="0.25">
      <c r="A481" s="11" t="s">
        <v>2850</v>
      </c>
      <c r="B481" s="11" t="s">
        <v>1265</v>
      </c>
      <c r="C481" s="11" t="s">
        <v>1415</v>
      </c>
      <c r="D481" s="12">
        <v>46.58</v>
      </c>
      <c r="E481" s="12">
        <v>55.9</v>
      </c>
      <c r="F481" s="11"/>
      <c r="G481" s="12">
        <v>5.45</v>
      </c>
      <c r="H481" s="11"/>
      <c r="I481" s="11"/>
      <c r="J481" s="11"/>
    </row>
    <row r="482" spans="1:10" x14ac:dyDescent="0.25">
      <c r="A482" s="11" t="s">
        <v>2851</v>
      </c>
      <c r="B482" s="11" t="s">
        <v>1265</v>
      </c>
      <c r="C482" s="11" t="s">
        <v>1414</v>
      </c>
      <c r="D482" s="12">
        <v>46.58</v>
      </c>
      <c r="E482" s="12">
        <v>55.9</v>
      </c>
      <c r="F482" s="11"/>
      <c r="G482" s="12">
        <v>5.45</v>
      </c>
      <c r="H482" s="11"/>
      <c r="I482" s="12">
        <v>59.59</v>
      </c>
      <c r="J482" s="12">
        <v>49.9</v>
      </c>
    </row>
    <row r="483" spans="1:10" x14ac:dyDescent="0.25">
      <c r="A483" s="13" t="s">
        <v>2852</v>
      </c>
      <c r="B483" s="13" t="s">
        <v>1648</v>
      </c>
      <c r="C483" s="13" t="s">
        <v>1759</v>
      </c>
      <c r="D483" s="15">
        <v>51.82</v>
      </c>
      <c r="E483" s="15">
        <v>62.18</v>
      </c>
      <c r="F483" s="13"/>
      <c r="G483" s="15">
        <v>49.9</v>
      </c>
      <c r="H483" s="13"/>
      <c r="I483" s="15">
        <v>54.55</v>
      </c>
      <c r="J483" s="15">
        <v>46.74</v>
      </c>
    </row>
    <row r="484" spans="1:10" x14ac:dyDescent="0.25">
      <c r="A484" s="13" t="s">
        <v>2853</v>
      </c>
      <c r="B484" s="13" t="s">
        <v>1648</v>
      </c>
      <c r="C484" s="13" t="s">
        <v>1757</v>
      </c>
      <c r="D484" s="15">
        <v>15.38</v>
      </c>
      <c r="E484" s="15">
        <v>18.45</v>
      </c>
      <c r="F484" s="13"/>
      <c r="G484" s="15">
        <v>18.989999999999998</v>
      </c>
      <c r="H484" s="13"/>
      <c r="I484" s="13"/>
      <c r="J484" s="15">
        <v>15.77</v>
      </c>
    </row>
    <row r="485" spans="1:10" x14ac:dyDescent="0.25">
      <c r="A485" s="13" t="s">
        <v>2854</v>
      </c>
      <c r="B485" s="13" t="s">
        <v>1648</v>
      </c>
      <c r="C485" s="13" t="s">
        <v>1762</v>
      </c>
      <c r="D485" s="15">
        <v>51.07</v>
      </c>
      <c r="E485" s="15">
        <v>61.28</v>
      </c>
      <c r="F485" s="13"/>
      <c r="G485" s="15">
        <v>48.99</v>
      </c>
      <c r="H485" s="13"/>
      <c r="I485" s="15">
        <v>52.55</v>
      </c>
      <c r="J485" s="15">
        <v>46.74</v>
      </c>
    </row>
    <row r="486" spans="1:10" x14ac:dyDescent="0.25">
      <c r="A486" s="13" t="s">
        <v>2855</v>
      </c>
      <c r="B486" s="13" t="s">
        <v>1648</v>
      </c>
      <c r="C486" s="13" t="s">
        <v>1772</v>
      </c>
      <c r="D486" s="15">
        <v>3.68</v>
      </c>
      <c r="E486" s="15">
        <v>4.41</v>
      </c>
      <c r="F486" s="13"/>
      <c r="G486" s="15">
        <v>5.45</v>
      </c>
      <c r="H486" s="13"/>
      <c r="I486" s="13"/>
      <c r="J486" s="13"/>
    </row>
    <row r="487" spans="1:10" x14ac:dyDescent="0.25">
      <c r="A487" s="13" t="s">
        <v>2856</v>
      </c>
      <c r="B487" s="13" t="s">
        <v>1648</v>
      </c>
      <c r="C487" s="13" t="s">
        <v>1771</v>
      </c>
      <c r="D487" s="15">
        <v>15.05</v>
      </c>
      <c r="E487" s="15">
        <v>18.059999999999999</v>
      </c>
      <c r="F487" s="13"/>
      <c r="G487" s="15">
        <v>18.899999999999999</v>
      </c>
      <c r="H487" s="13"/>
      <c r="I487" s="15">
        <v>6.5</v>
      </c>
      <c r="J487" s="15">
        <v>23.4</v>
      </c>
    </row>
    <row r="488" spans="1:10" x14ac:dyDescent="0.25">
      <c r="A488" s="13" t="s">
        <v>2857</v>
      </c>
      <c r="B488" s="13" t="s">
        <v>1648</v>
      </c>
      <c r="C488" s="13" t="s">
        <v>1773</v>
      </c>
      <c r="D488" s="15">
        <v>45.32</v>
      </c>
      <c r="E488" s="15">
        <v>54.38</v>
      </c>
      <c r="F488" s="13"/>
      <c r="G488" s="15">
        <v>49.99</v>
      </c>
      <c r="H488" s="13"/>
      <c r="I488" s="13"/>
      <c r="J488" s="15">
        <v>5.7</v>
      </c>
    </row>
    <row r="489" spans="1:10" x14ac:dyDescent="0.25">
      <c r="A489" s="13" t="s">
        <v>2858</v>
      </c>
      <c r="B489" s="13" t="s">
        <v>1648</v>
      </c>
      <c r="C489" s="13" t="s">
        <v>1775</v>
      </c>
      <c r="D489" s="15">
        <v>16.54</v>
      </c>
      <c r="E489" s="15">
        <v>19.850000000000001</v>
      </c>
      <c r="F489" s="13"/>
      <c r="G489" s="15">
        <v>19.899999999999999</v>
      </c>
      <c r="H489" s="13"/>
      <c r="I489" s="13"/>
      <c r="J489" s="15">
        <v>22.12</v>
      </c>
    </row>
    <row r="490" spans="1:10" x14ac:dyDescent="0.25">
      <c r="A490" s="13" t="s">
        <v>2859</v>
      </c>
      <c r="B490" s="13" t="s">
        <v>1648</v>
      </c>
      <c r="C490" s="13" t="s">
        <v>1778</v>
      </c>
      <c r="D490" s="15">
        <v>18.72</v>
      </c>
      <c r="E490" s="15">
        <v>22.46</v>
      </c>
      <c r="F490" s="13"/>
      <c r="G490" s="13"/>
      <c r="H490" s="13"/>
      <c r="I490" s="15">
        <v>21.55</v>
      </c>
      <c r="J490" s="15">
        <v>21.1</v>
      </c>
    </row>
    <row r="491" spans="1:10" x14ac:dyDescent="0.25">
      <c r="A491" s="13" t="s">
        <v>2860</v>
      </c>
      <c r="B491" s="13" t="s">
        <v>1648</v>
      </c>
      <c r="C491" s="13" t="s">
        <v>1782</v>
      </c>
      <c r="D491" s="15">
        <v>3.74</v>
      </c>
      <c r="E491" s="15">
        <v>4.49</v>
      </c>
      <c r="F491" s="13"/>
      <c r="G491" s="15">
        <v>4.99</v>
      </c>
      <c r="H491" s="13"/>
      <c r="I491" s="13"/>
      <c r="J491" s="13"/>
    </row>
    <row r="492" spans="1:10" x14ac:dyDescent="0.25">
      <c r="A492" s="13" t="s">
        <v>2861</v>
      </c>
      <c r="B492" s="13" t="s">
        <v>1648</v>
      </c>
      <c r="C492" s="13" t="s">
        <v>1781</v>
      </c>
      <c r="D492" s="15">
        <v>17.12</v>
      </c>
      <c r="E492" s="15">
        <v>20.54</v>
      </c>
      <c r="F492" s="15">
        <v>23.99</v>
      </c>
      <c r="G492" s="15">
        <v>17.989999999999998</v>
      </c>
      <c r="H492" s="13"/>
      <c r="I492" s="13"/>
      <c r="J492" s="15">
        <v>18.7</v>
      </c>
    </row>
    <row r="493" spans="1:10" x14ac:dyDescent="0.25">
      <c r="A493" s="13" t="s">
        <v>2862</v>
      </c>
      <c r="B493" s="13" t="s">
        <v>1648</v>
      </c>
      <c r="C493" s="13" t="s">
        <v>1805</v>
      </c>
      <c r="D493" s="15">
        <v>3.93</v>
      </c>
      <c r="E493" s="15">
        <v>4.71</v>
      </c>
      <c r="F493" s="13"/>
      <c r="G493" s="15">
        <v>4.99</v>
      </c>
      <c r="H493" s="13"/>
      <c r="I493" s="13"/>
      <c r="J493" s="13"/>
    </row>
    <row r="494" spans="1:10" x14ac:dyDescent="0.25">
      <c r="A494" s="13" t="s">
        <v>2863</v>
      </c>
      <c r="B494" s="13" t="s">
        <v>1648</v>
      </c>
      <c r="C494" s="13" t="s">
        <v>1804</v>
      </c>
      <c r="D494" s="15">
        <v>17.23</v>
      </c>
      <c r="E494" s="15">
        <v>20.67</v>
      </c>
      <c r="F494" s="13"/>
      <c r="G494" s="13"/>
      <c r="H494" s="13"/>
      <c r="I494" s="13"/>
      <c r="J494" s="15">
        <v>22.9</v>
      </c>
    </row>
    <row r="495" spans="1:10" x14ac:dyDescent="0.25">
      <c r="A495" s="13" t="s">
        <v>2864</v>
      </c>
      <c r="B495" s="13" t="s">
        <v>1648</v>
      </c>
      <c r="C495" s="13" t="s">
        <v>1800</v>
      </c>
      <c r="D495" s="15">
        <v>5.13</v>
      </c>
      <c r="E495" s="15">
        <v>6.15</v>
      </c>
      <c r="F495" s="13"/>
      <c r="G495" s="15">
        <v>5.9</v>
      </c>
      <c r="H495" s="13"/>
      <c r="I495" s="13"/>
      <c r="J495" s="13"/>
    </row>
    <row r="496" spans="1:10" x14ac:dyDescent="0.25">
      <c r="A496" s="13" t="s">
        <v>2865</v>
      </c>
      <c r="B496" s="13" t="s">
        <v>1648</v>
      </c>
      <c r="C496" s="13" t="s">
        <v>1799</v>
      </c>
      <c r="D496" s="15">
        <v>15.24</v>
      </c>
      <c r="E496" s="15">
        <v>18.29</v>
      </c>
      <c r="F496" s="13"/>
      <c r="G496" s="15">
        <v>16.95</v>
      </c>
      <c r="H496" s="13"/>
      <c r="I496" s="13"/>
      <c r="J496" s="15">
        <v>16.399999999999999</v>
      </c>
    </row>
    <row r="497" spans="1:10" x14ac:dyDescent="0.25">
      <c r="A497" s="13" t="s">
        <v>2866</v>
      </c>
      <c r="B497" s="13" t="s">
        <v>1648</v>
      </c>
      <c r="C497" s="13" t="s">
        <v>1801</v>
      </c>
      <c r="D497" s="15">
        <v>44.58</v>
      </c>
      <c r="E497" s="15">
        <v>53.49</v>
      </c>
      <c r="F497" s="13"/>
      <c r="G497" s="13"/>
      <c r="H497" s="13"/>
      <c r="I497" s="13"/>
      <c r="J497" s="15">
        <v>45.9</v>
      </c>
    </row>
    <row r="498" spans="1:10" x14ac:dyDescent="0.25">
      <c r="A498" s="13" t="s">
        <v>2867</v>
      </c>
      <c r="B498" s="13" t="s">
        <v>1648</v>
      </c>
      <c r="C498" s="13" t="s">
        <v>1794</v>
      </c>
      <c r="D498" s="15">
        <v>15.82</v>
      </c>
      <c r="E498" s="15">
        <v>18.98</v>
      </c>
      <c r="F498" s="15">
        <v>19.989999999999998</v>
      </c>
      <c r="G498" s="15">
        <v>16.489999999999998</v>
      </c>
      <c r="H498" s="13"/>
      <c r="I498" s="13"/>
      <c r="J498" s="15">
        <v>17.399999999999999</v>
      </c>
    </row>
    <row r="499" spans="1:10" x14ac:dyDescent="0.25">
      <c r="A499" s="13" t="s">
        <v>2868</v>
      </c>
      <c r="B499" s="13" t="s">
        <v>1648</v>
      </c>
      <c r="C499" s="13" t="s">
        <v>1796</v>
      </c>
      <c r="D499" s="15">
        <v>45.39</v>
      </c>
      <c r="E499" s="15">
        <v>54.47</v>
      </c>
      <c r="F499" s="13"/>
      <c r="G499" s="15">
        <v>46.9</v>
      </c>
      <c r="H499" s="13"/>
      <c r="I499" s="15">
        <v>49.89</v>
      </c>
      <c r="J499" s="15">
        <v>56.4</v>
      </c>
    </row>
    <row r="500" spans="1:10" x14ac:dyDescent="0.25">
      <c r="A500" s="13" t="s">
        <v>2869</v>
      </c>
      <c r="B500" s="13" t="s">
        <v>1648</v>
      </c>
      <c r="C500" s="13" t="s">
        <v>1765</v>
      </c>
      <c r="D500" s="15">
        <v>18.649999999999999</v>
      </c>
      <c r="E500" s="15">
        <v>22.38</v>
      </c>
      <c r="F500" s="13"/>
      <c r="G500" s="15">
        <v>21.2</v>
      </c>
      <c r="H500" s="13"/>
      <c r="I500" s="13"/>
      <c r="J500" s="15">
        <v>27.4</v>
      </c>
    </row>
    <row r="501" spans="1:10" x14ac:dyDescent="0.25">
      <c r="A501" s="13" t="s">
        <v>2870</v>
      </c>
      <c r="B501" s="13" t="s">
        <v>1648</v>
      </c>
      <c r="C501" s="13" t="s">
        <v>1774</v>
      </c>
      <c r="D501" s="15">
        <v>7.65</v>
      </c>
      <c r="E501" s="15">
        <v>9.18</v>
      </c>
      <c r="F501" s="13"/>
      <c r="G501" s="15">
        <v>8.25</v>
      </c>
      <c r="H501" s="13"/>
      <c r="I501" s="15">
        <v>1.35</v>
      </c>
      <c r="J501" s="13"/>
    </row>
    <row r="502" spans="1:10" x14ac:dyDescent="0.25">
      <c r="A502" s="13" t="s">
        <v>2871</v>
      </c>
      <c r="B502" s="13" t="s">
        <v>1648</v>
      </c>
      <c r="C502" s="13" t="s">
        <v>1802</v>
      </c>
      <c r="D502" s="15">
        <v>7.75</v>
      </c>
      <c r="E502" s="15">
        <v>9.3000000000000007</v>
      </c>
      <c r="F502" s="13"/>
      <c r="G502" s="15">
        <v>8.15</v>
      </c>
      <c r="H502" s="13"/>
      <c r="I502" s="15">
        <v>1.22</v>
      </c>
      <c r="J502" s="15">
        <v>8.9499999999999993</v>
      </c>
    </row>
    <row r="503" spans="1:10" x14ac:dyDescent="0.25">
      <c r="A503" s="13" t="s">
        <v>2872</v>
      </c>
      <c r="B503" s="13" t="s">
        <v>1648</v>
      </c>
      <c r="C503" s="13" t="s">
        <v>1767</v>
      </c>
      <c r="D503" s="15">
        <v>8.9499999999999993</v>
      </c>
      <c r="E503" s="15">
        <v>10.74</v>
      </c>
      <c r="F503" s="13"/>
      <c r="G503" s="15">
        <v>9.25</v>
      </c>
      <c r="H503" s="13"/>
      <c r="I503" s="15">
        <v>11.32</v>
      </c>
      <c r="J503" s="15">
        <v>9.9</v>
      </c>
    </row>
    <row r="504" spans="1:10" x14ac:dyDescent="0.25">
      <c r="A504" s="13" t="s">
        <v>2873</v>
      </c>
      <c r="B504" s="13" t="s">
        <v>1648</v>
      </c>
      <c r="C504" s="13" t="s">
        <v>1783</v>
      </c>
      <c r="D504" s="15">
        <v>8.4</v>
      </c>
      <c r="E504" s="15">
        <v>10.08</v>
      </c>
      <c r="F504" s="15">
        <v>9.99</v>
      </c>
      <c r="G504" s="15">
        <v>8.99</v>
      </c>
      <c r="H504" s="13"/>
      <c r="I504" s="15">
        <v>1.75</v>
      </c>
      <c r="J504" s="15">
        <v>8.9499999999999993</v>
      </c>
    </row>
    <row r="505" spans="1:10" x14ac:dyDescent="0.25">
      <c r="A505" s="13" t="s">
        <v>2874</v>
      </c>
      <c r="B505" s="13" t="s">
        <v>1648</v>
      </c>
      <c r="C505" s="13" t="s">
        <v>1798</v>
      </c>
      <c r="D505" s="15">
        <v>8.4</v>
      </c>
      <c r="E505" s="15">
        <v>10.08</v>
      </c>
      <c r="F505" s="13"/>
      <c r="G505" s="15">
        <v>8.75</v>
      </c>
      <c r="H505" s="13"/>
      <c r="I505" s="15">
        <v>1.79</v>
      </c>
      <c r="J505" s="15">
        <v>8.9499999999999993</v>
      </c>
    </row>
    <row r="506" spans="1:10" x14ac:dyDescent="0.25">
      <c r="A506" s="13" t="s">
        <v>2875</v>
      </c>
      <c r="B506" s="13" t="s">
        <v>1648</v>
      </c>
      <c r="C506" s="13" t="s">
        <v>1764</v>
      </c>
      <c r="D506" s="15">
        <v>11.63</v>
      </c>
      <c r="E506" s="15">
        <v>13.95</v>
      </c>
      <c r="F506" s="13"/>
      <c r="G506" s="15">
        <v>12.25</v>
      </c>
      <c r="H506" s="13"/>
      <c r="I506" s="13"/>
      <c r="J506" s="13"/>
    </row>
    <row r="507" spans="1:10" x14ac:dyDescent="0.25">
      <c r="A507" s="13" t="s">
        <v>2876</v>
      </c>
      <c r="B507" s="13" t="s">
        <v>1648</v>
      </c>
      <c r="C507" s="13" t="s">
        <v>1716</v>
      </c>
      <c r="D507" s="15">
        <v>46.67</v>
      </c>
      <c r="E507" s="15">
        <v>56</v>
      </c>
      <c r="F507" s="13"/>
      <c r="G507" s="15">
        <v>48.44</v>
      </c>
      <c r="H507" s="15">
        <v>61.99</v>
      </c>
      <c r="I507" s="15">
        <v>46.59</v>
      </c>
      <c r="J507" s="15">
        <v>51.88</v>
      </c>
    </row>
    <row r="508" spans="1:10" x14ac:dyDescent="0.25">
      <c r="A508" s="13" t="s">
        <v>2877</v>
      </c>
      <c r="B508" s="13" t="s">
        <v>1648</v>
      </c>
      <c r="C508" s="13" t="s">
        <v>1723</v>
      </c>
      <c r="D508" s="15">
        <v>58.29</v>
      </c>
      <c r="E508" s="15">
        <v>69.95</v>
      </c>
      <c r="F508" s="13"/>
      <c r="G508" s="15">
        <v>59.9</v>
      </c>
      <c r="H508" s="13"/>
      <c r="I508" s="13"/>
      <c r="J508" s="15">
        <v>71.900000000000006</v>
      </c>
    </row>
    <row r="509" spans="1:10" x14ac:dyDescent="0.25">
      <c r="A509" s="13" t="s">
        <v>2878</v>
      </c>
      <c r="B509" s="13" t="s">
        <v>1648</v>
      </c>
      <c r="C509" s="13" t="s">
        <v>1678</v>
      </c>
      <c r="D509" s="15">
        <v>47.25</v>
      </c>
      <c r="E509" s="15">
        <v>56.7</v>
      </c>
      <c r="F509" s="13"/>
      <c r="G509" s="15">
        <v>46.95</v>
      </c>
      <c r="H509" s="13"/>
      <c r="I509" s="15">
        <v>45.55</v>
      </c>
      <c r="J509" s="13"/>
    </row>
    <row r="510" spans="1:10" x14ac:dyDescent="0.25">
      <c r="A510" s="13" t="s">
        <v>2879</v>
      </c>
      <c r="B510" s="13" t="s">
        <v>1648</v>
      </c>
      <c r="C510" s="13" t="s">
        <v>1751</v>
      </c>
      <c r="D510" s="15">
        <v>41.1</v>
      </c>
      <c r="E510" s="15">
        <v>49.32</v>
      </c>
      <c r="F510" s="13"/>
      <c r="G510" s="13"/>
      <c r="H510" s="13"/>
      <c r="I510" s="13"/>
      <c r="J510" s="15">
        <v>56.9</v>
      </c>
    </row>
    <row r="511" spans="1:10" x14ac:dyDescent="0.25">
      <c r="A511" s="13" t="s">
        <v>2880</v>
      </c>
      <c r="B511" s="13" t="s">
        <v>1648</v>
      </c>
      <c r="C511" s="13" t="s">
        <v>1754</v>
      </c>
      <c r="D511" s="15">
        <v>4.83</v>
      </c>
      <c r="E511" s="15">
        <v>5.8</v>
      </c>
      <c r="F511" s="13"/>
      <c r="G511" s="15">
        <v>4.49</v>
      </c>
      <c r="H511" s="13"/>
      <c r="I511" s="15">
        <v>5.55</v>
      </c>
      <c r="J511" s="15">
        <v>4.9000000000000004</v>
      </c>
    </row>
    <row r="512" spans="1:10" x14ac:dyDescent="0.25">
      <c r="A512" s="13" t="s">
        <v>2881</v>
      </c>
      <c r="B512" s="13" t="s">
        <v>1648</v>
      </c>
      <c r="C512" s="13" t="s">
        <v>1753</v>
      </c>
      <c r="D512" s="15">
        <v>4.5599999999999996</v>
      </c>
      <c r="E512" s="15">
        <v>5.47</v>
      </c>
      <c r="F512" s="13"/>
      <c r="G512" s="15">
        <v>3.85</v>
      </c>
      <c r="H512" s="13"/>
      <c r="I512" s="15">
        <v>5.49</v>
      </c>
      <c r="J512" s="13"/>
    </row>
    <row r="513" spans="1:10" x14ac:dyDescent="0.25">
      <c r="A513" s="13" t="s">
        <v>2882</v>
      </c>
      <c r="B513" s="13" t="s">
        <v>1648</v>
      </c>
      <c r="C513" s="13" t="s">
        <v>1755</v>
      </c>
      <c r="D513" s="15">
        <v>9.07</v>
      </c>
      <c r="E513" s="15">
        <v>10.88</v>
      </c>
      <c r="F513" s="13"/>
      <c r="G513" s="15">
        <v>9.4499999999999993</v>
      </c>
      <c r="H513" s="13"/>
      <c r="I513" s="15">
        <v>11.13</v>
      </c>
      <c r="J513" s="15">
        <v>9.99</v>
      </c>
    </row>
    <row r="514" spans="1:10" x14ac:dyDescent="0.25">
      <c r="A514" s="13" t="s">
        <v>2883</v>
      </c>
      <c r="B514" s="13" t="s">
        <v>1648</v>
      </c>
      <c r="C514" s="13" t="s">
        <v>1756</v>
      </c>
      <c r="D514" s="15">
        <v>9.07</v>
      </c>
      <c r="E514" s="15">
        <v>10.88</v>
      </c>
      <c r="F514" s="13"/>
      <c r="G514" s="13"/>
      <c r="H514" s="13"/>
      <c r="I514" s="15">
        <v>11.25</v>
      </c>
      <c r="J514" s="15">
        <v>9.99</v>
      </c>
    </row>
    <row r="515" spans="1:10" x14ac:dyDescent="0.25">
      <c r="A515" s="13" t="s">
        <v>2884</v>
      </c>
      <c r="B515" s="13" t="s">
        <v>1648</v>
      </c>
      <c r="C515" s="13" t="s">
        <v>1647</v>
      </c>
      <c r="D515" s="15">
        <v>13.82</v>
      </c>
      <c r="E515" s="15">
        <v>16.579999999999998</v>
      </c>
      <c r="F515" s="13"/>
      <c r="G515" s="15">
        <v>13.99</v>
      </c>
      <c r="H515" s="13"/>
      <c r="I515" s="15">
        <v>15.79</v>
      </c>
      <c r="J515" s="15">
        <v>13.9</v>
      </c>
    </row>
    <row r="516" spans="1:10" x14ac:dyDescent="0.25">
      <c r="A516" s="13" t="s">
        <v>2885</v>
      </c>
      <c r="B516" s="13" t="s">
        <v>1648</v>
      </c>
      <c r="C516" s="13" t="s">
        <v>1670</v>
      </c>
      <c r="D516" s="15">
        <v>16.89</v>
      </c>
      <c r="E516" s="15">
        <v>20.27</v>
      </c>
      <c r="F516" s="13"/>
      <c r="G516" s="15">
        <v>16.989999999999998</v>
      </c>
      <c r="H516" s="13"/>
      <c r="I516" s="15">
        <v>17.55</v>
      </c>
      <c r="J516" s="15">
        <v>16.399999999999999</v>
      </c>
    </row>
    <row r="517" spans="1:10" x14ac:dyDescent="0.25">
      <c r="A517" s="13" t="s">
        <v>2886</v>
      </c>
      <c r="B517" s="13" t="s">
        <v>1648</v>
      </c>
      <c r="C517" s="13" t="s">
        <v>1690</v>
      </c>
      <c r="D517" s="15">
        <v>15.82</v>
      </c>
      <c r="E517" s="15">
        <v>18.98</v>
      </c>
      <c r="F517" s="13"/>
      <c r="G517" s="13"/>
      <c r="H517" s="13"/>
      <c r="I517" s="15">
        <v>16.489999999999998</v>
      </c>
      <c r="J517" s="15">
        <v>15.91</v>
      </c>
    </row>
    <row r="518" spans="1:10" x14ac:dyDescent="0.25">
      <c r="A518" s="13" t="s">
        <v>2887</v>
      </c>
      <c r="B518" s="13" t="s">
        <v>1648</v>
      </c>
      <c r="C518" s="13" t="s">
        <v>1709</v>
      </c>
      <c r="D518" s="15">
        <v>16.89</v>
      </c>
      <c r="E518" s="15">
        <v>20.27</v>
      </c>
      <c r="F518" s="13"/>
      <c r="G518" s="15">
        <v>16.45</v>
      </c>
      <c r="H518" s="13"/>
      <c r="I518" s="15">
        <v>17.989999999999998</v>
      </c>
      <c r="J518" s="15">
        <v>18.399999999999999</v>
      </c>
    </row>
    <row r="519" spans="1:10" x14ac:dyDescent="0.25">
      <c r="A519" s="13" t="s">
        <v>2888</v>
      </c>
      <c r="B519" s="13" t="s">
        <v>1648</v>
      </c>
      <c r="C519" s="13" t="s">
        <v>1698</v>
      </c>
      <c r="D519" s="15">
        <v>8.32</v>
      </c>
      <c r="E519" s="15">
        <v>9.98</v>
      </c>
      <c r="F519" s="13"/>
      <c r="G519" s="15">
        <v>9.75</v>
      </c>
      <c r="H519" s="13"/>
      <c r="I519" s="15">
        <v>1.75</v>
      </c>
      <c r="J519" s="15">
        <v>8.99</v>
      </c>
    </row>
    <row r="520" spans="1:10" x14ac:dyDescent="0.25">
      <c r="A520" s="13" t="s">
        <v>2889</v>
      </c>
      <c r="B520" s="13" t="s">
        <v>1648</v>
      </c>
      <c r="C520" s="13" t="s">
        <v>1825</v>
      </c>
      <c r="D520" s="15">
        <v>15.74</v>
      </c>
      <c r="E520" s="15">
        <v>18.89</v>
      </c>
      <c r="F520" s="13"/>
      <c r="G520" s="15">
        <v>15.99</v>
      </c>
      <c r="H520" s="13"/>
      <c r="I520" s="15">
        <v>16.79</v>
      </c>
      <c r="J520" s="15">
        <v>15.6</v>
      </c>
    </row>
    <row r="521" spans="1:10" x14ac:dyDescent="0.25">
      <c r="A521" s="13" t="s">
        <v>2890</v>
      </c>
      <c r="B521" s="13" t="s">
        <v>1648</v>
      </c>
      <c r="C521" s="13" t="s">
        <v>1734</v>
      </c>
      <c r="D521" s="15">
        <v>16.739999999999998</v>
      </c>
      <c r="E521" s="15">
        <v>20.09</v>
      </c>
      <c r="F521" s="13"/>
      <c r="G521" s="15">
        <v>16.75</v>
      </c>
      <c r="H521" s="13"/>
      <c r="I521" s="15">
        <v>18.79</v>
      </c>
      <c r="J521" s="15">
        <v>18.399999999999999</v>
      </c>
    </row>
    <row r="522" spans="1:10" x14ac:dyDescent="0.25">
      <c r="A522" s="13" t="s">
        <v>2891</v>
      </c>
      <c r="B522" s="13" t="s">
        <v>1648</v>
      </c>
      <c r="C522" s="13" t="s">
        <v>1752</v>
      </c>
      <c r="D522" s="15">
        <v>15.82</v>
      </c>
      <c r="E522" s="15">
        <v>18.98</v>
      </c>
      <c r="F522" s="13"/>
      <c r="G522" s="15">
        <v>15.79</v>
      </c>
      <c r="H522" s="13"/>
      <c r="I522" s="15">
        <v>16.489999999999998</v>
      </c>
      <c r="J522" s="13"/>
    </row>
    <row r="523" spans="1:10" x14ac:dyDescent="0.25">
      <c r="A523" s="13" t="s">
        <v>2892</v>
      </c>
      <c r="B523" s="13" t="s">
        <v>1648</v>
      </c>
      <c r="C523" s="13" t="s">
        <v>1697</v>
      </c>
      <c r="D523" s="15">
        <v>17.05</v>
      </c>
      <c r="E523" s="15">
        <v>20.46</v>
      </c>
      <c r="F523" s="13"/>
      <c r="G523" s="15">
        <v>16.600000000000001</v>
      </c>
      <c r="H523" s="13"/>
      <c r="I523" s="15">
        <v>17.79</v>
      </c>
      <c r="J523" s="15">
        <v>18.989999999999998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Export-02-10-2020</vt:lpstr>
      <vt:lpstr>Export-tarif-cov-oct-20</vt:lpstr>
      <vt:lpstr>Veille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Chaco</dc:creator>
  <cp:lastModifiedBy>André dede</cp:lastModifiedBy>
  <dcterms:created xsi:type="dcterms:W3CDTF">2020-10-02T12:02:36Z</dcterms:created>
  <dcterms:modified xsi:type="dcterms:W3CDTF">2020-10-28T18:35:40Z</dcterms:modified>
</cp:coreProperties>
</file>