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ThisWorkbook" defaultThemeVersion="124226"/>
  <bookViews>
    <workbookView xWindow="0" yWindow="0" windowWidth="19200" windowHeight="7500"/>
  </bookViews>
  <sheets>
    <sheet name="Accueil" sheetId="1" r:id="rId1"/>
    <sheet name="Base_Accueil" sheetId="3" r:id="rId2"/>
    <sheet name="Dashboard" sheetId="5" r:id="rId3"/>
    <sheet name="Dashzoom1" sheetId="4" r:id="rId4"/>
    <sheet name="Configuration" sheetId="7" r:id="rId5"/>
    <sheet name="Calculations" sheetId="8" r:id="rId6"/>
    <sheet name="Menu" sheetId="9" r:id="rId7"/>
    <sheet name="BD" sheetId="14" r:id="rId8"/>
    <sheet name="lists" sheetId="13" r:id="rId9"/>
    <sheet name="Feuil1" sheetId="6" state="hidden" r:id="rId10"/>
  </sheets>
  <externalReferences>
    <externalReference r:id="rId11"/>
    <externalReference r:id="rId12"/>
    <externalReference r:id="rId13"/>
  </externalReferences>
  <definedNames>
    <definedName name="Code_arrets">lists!$H$6:$H$16</definedName>
    <definedName name="Date_Heure" localSheetId="0">Accueil!$I$19</definedName>
    <definedName name="Durée__prod">#REF!</definedName>
    <definedName name="dureeA">lists!$I$19</definedName>
    <definedName name="dureeB">lists!$J$19</definedName>
    <definedName name="dureeC">lists!$K$19</definedName>
    <definedName name="Heurs_init">lists!$I$21</definedName>
    <definedName name="list_ligne">lists!$D$6:$D$8</definedName>
    <definedName name="list_lignes">lists!$D$5:$D$8</definedName>
    <definedName name="list_ref">lists!$G$6:$G$10</definedName>
    <definedName name="liste_regleur">lists!$B$6:$B$7</definedName>
    <definedName name="NbEssais" comment="Le nbre d'essais restants en cas de fausses tentatives d'identification">Base_Accueil!$C$20</definedName>
    <definedName name="NbHr_travail">lists!$I$19</definedName>
    <definedName name="Quality_Score">INDIRECT('[1]Part-1'!$D$4)</definedName>
    <definedName name="Sales_Conversion">INDIRECT('[1]Part-1'!$D$5)</definedName>
    <definedName name="Service_Level">INDIRECT('[1]Part-1'!$D$3)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7" i="14" l="1"/>
  <c r="AL7" i="14" s="1"/>
  <c r="U7" i="14" l="1"/>
  <c r="AN7" i="14" s="1"/>
  <c r="O7" i="14"/>
  <c r="L7" i="14"/>
  <c r="AR7" i="14"/>
  <c r="AQ7" i="14"/>
  <c r="AP7" i="14"/>
  <c r="AK7" i="14" l="1"/>
  <c r="AS7" i="14"/>
  <c r="T7" i="14"/>
  <c r="AM7" i="14" s="1"/>
  <c r="AJ7" i="14"/>
  <c r="AI7" i="14"/>
  <c r="AH7" i="14"/>
  <c r="AO7" i="14" l="1"/>
  <c r="AT7" i="14" s="1"/>
  <c r="AI20" i="7"/>
  <c r="B6" i="13" l="1"/>
  <c r="B7" i="13"/>
  <c r="K9" i="8" l="1"/>
  <c r="D9" i="8"/>
  <c r="K8" i="8"/>
  <c r="D8" i="8"/>
  <c r="K7" i="8"/>
  <c r="D7" i="8"/>
  <c r="AB8" i="7"/>
  <c r="R8" i="7"/>
  <c r="H8" i="7"/>
  <c r="D13" i="8" l="1"/>
  <c r="L9" i="8"/>
  <c r="M9" i="8" s="1"/>
  <c r="K13" i="8"/>
  <c r="D10" i="8"/>
  <c r="E9" i="8"/>
  <c r="F8" i="8" s="1"/>
  <c r="M7" i="8"/>
  <c r="M10" i="8" s="1"/>
  <c r="D12" i="8"/>
  <c r="K12" i="8"/>
  <c r="D11" i="8"/>
  <c r="K10" i="8"/>
  <c r="K11" i="8"/>
  <c r="G9" i="8" l="1"/>
  <c r="F9" i="8"/>
  <c r="G7" i="8"/>
  <c r="G10" i="8" s="1"/>
  <c r="N7" i="8"/>
  <c r="N10" i="8" s="1"/>
  <c r="N8" i="8"/>
  <c r="M8" i="8"/>
  <c r="N9" i="8"/>
  <c r="G8" i="8"/>
  <c r="F7" i="8"/>
  <c r="F10" i="8" s="1"/>
</calcChain>
</file>

<file path=xl/sharedStrings.xml><?xml version="1.0" encoding="utf-8"?>
<sst xmlns="http://schemas.openxmlformats.org/spreadsheetml/2006/main" count="250" uniqueCount="135">
  <si>
    <t>Identifiant</t>
  </si>
  <si>
    <t>Mot de passe</t>
  </si>
  <si>
    <t>LISTES</t>
  </si>
  <si>
    <t>Resonsables</t>
  </si>
  <si>
    <t>Ouvriers</t>
  </si>
  <si>
    <t>Res002 (Maint)</t>
  </si>
  <si>
    <t>Res003 (Qualt)</t>
  </si>
  <si>
    <t>Res001 (Prodt)</t>
  </si>
  <si>
    <t>CE01 (Equipe1)</t>
  </si>
  <si>
    <t>CE02 (Equipe2)</t>
  </si>
  <si>
    <t>Equipe A</t>
  </si>
  <si>
    <t>Equipe B</t>
  </si>
  <si>
    <t>Chefs d'équipe</t>
  </si>
  <si>
    <t>OA001</t>
  </si>
  <si>
    <t>OA002</t>
  </si>
  <si>
    <t>OA003</t>
  </si>
  <si>
    <t>OA004</t>
  </si>
  <si>
    <t>OB001</t>
  </si>
  <si>
    <t>OB002</t>
  </si>
  <si>
    <t>OB003</t>
  </si>
  <si>
    <t>OB004</t>
  </si>
  <si>
    <t>Date/Heure</t>
  </si>
  <si>
    <t>Fiche du personnel</t>
  </si>
  <si>
    <t>re2020prod</t>
  </si>
  <si>
    <t>re2020maint</t>
  </si>
  <si>
    <t>re2020qualt</t>
  </si>
  <si>
    <t>ce2020eqp1</t>
  </si>
  <si>
    <t>ce2020eqp2</t>
  </si>
  <si>
    <t>o2020ea1</t>
  </si>
  <si>
    <t>o2020ea2</t>
  </si>
  <si>
    <t>o2020ea3</t>
  </si>
  <si>
    <t>o2020eb2</t>
  </si>
  <si>
    <t>o2020eb1</t>
  </si>
  <si>
    <t>o2020eb3</t>
  </si>
  <si>
    <t>o2020eb4</t>
  </si>
  <si>
    <t>Nbre d'éssais</t>
  </si>
  <si>
    <t>code PUQ</t>
  </si>
  <si>
    <t>0000prd</t>
  </si>
  <si>
    <t>0000mt</t>
  </si>
  <si>
    <t>0000qt</t>
  </si>
  <si>
    <t>0000ce1</t>
  </si>
  <si>
    <t>0000ce2</t>
  </si>
  <si>
    <t>0000oa1</t>
  </si>
  <si>
    <t>0000oa2</t>
  </si>
  <si>
    <t>0000oa3</t>
  </si>
  <si>
    <t>o2020ea4</t>
  </si>
  <si>
    <t>0000oa4</t>
  </si>
  <si>
    <t>0000ob1</t>
  </si>
  <si>
    <t>0000ob2</t>
  </si>
  <si>
    <t>0000ob3</t>
  </si>
  <si>
    <t>0000ob4</t>
  </si>
  <si>
    <t>Extrudeuse A</t>
  </si>
  <si>
    <t>Extrudeuse B</t>
  </si>
  <si>
    <t>Extrudeuse C</t>
  </si>
  <si>
    <t>Taux de qualité (ext A)</t>
  </si>
  <si>
    <t>Taux de performance (ext A)</t>
  </si>
  <si>
    <t>Taux de disponibilité (ext A)</t>
  </si>
  <si>
    <t>Taux de qualité (ext B)</t>
  </si>
  <si>
    <t>Taux de performance (ext B)</t>
  </si>
  <si>
    <t>Taux de disponibilité (ext B)</t>
  </si>
  <si>
    <t>Taux de qualité (ext C)</t>
  </si>
  <si>
    <t>Taux de performance (ext C)</t>
  </si>
  <si>
    <t>Taux de disponibilité (ext C)</t>
  </si>
  <si>
    <t>%</t>
  </si>
  <si>
    <t>Qualité ext A (calculations)</t>
  </si>
  <si>
    <t>Performance ext A (calculations)</t>
  </si>
  <si>
    <t>Value</t>
  </si>
  <si>
    <t>Degs</t>
  </si>
  <si>
    <t>x</t>
  </si>
  <si>
    <t>y</t>
  </si>
  <si>
    <t>Min</t>
  </si>
  <si>
    <t>Max</t>
  </si>
  <si>
    <t>Actual</t>
  </si>
  <si>
    <t>Scale1</t>
  </si>
  <si>
    <t>Scale2</t>
  </si>
  <si>
    <t>Scale3</t>
  </si>
  <si>
    <t>Scale4</t>
  </si>
  <si>
    <t xml:space="preserve"> </t>
  </si>
  <si>
    <t>Référence</t>
  </si>
  <si>
    <t>Ext-A</t>
  </si>
  <si>
    <t>Réf3</t>
  </si>
  <si>
    <t>Regleur</t>
  </si>
  <si>
    <t>ligne</t>
  </si>
  <si>
    <t>Code arrets</t>
  </si>
  <si>
    <t>Réf1</t>
  </si>
  <si>
    <t>(Raisons commerciales)</t>
  </si>
  <si>
    <t>Ext-B</t>
  </si>
  <si>
    <t>Réf2</t>
  </si>
  <si>
    <t>(Réglage durant la production)</t>
  </si>
  <si>
    <t>Ext-C</t>
  </si>
  <si>
    <t>(Manque opérateurs)</t>
  </si>
  <si>
    <t>Réf4</t>
  </si>
  <si>
    <t>(Manque matières premières)</t>
  </si>
  <si>
    <t>Réf5</t>
  </si>
  <si>
    <t>(Changemeents de série)</t>
  </si>
  <si>
    <t>(Test nouveau produit)</t>
  </si>
  <si>
    <t>(Manque fillière/Poinçon)</t>
  </si>
  <si>
    <t>(Attente P.D.R)</t>
  </si>
  <si>
    <t>(Maintenance Corrective)</t>
  </si>
  <si>
    <t>(Maintenance Préventive)</t>
  </si>
  <si>
    <t>(Autres)</t>
  </si>
  <si>
    <t>Disponibilité globale</t>
  </si>
  <si>
    <t>Qualité globale</t>
  </si>
  <si>
    <t>Performance globale</t>
  </si>
  <si>
    <t>TRS</t>
  </si>
  <si>
    <t>Ref1</t>
  </si>
  <si>
    <t>Ref2</t>
  </si>
  <si>
    <t>Ref3</t>
  </si>
  <si>
    <t>Ref4</t>
  </si>
  <si>
    <t>Date</t>
  </si>
  <si>
    <t>Durée (min)</t>
  </si>
  <si>
    <t>Non qlté</t>
  </si>
  <si>
    <t>Bne qlté</t>
  </si>
  <si>
    <t>Taux de qualité</t>
  </si>
  <si>
    <t>Global</t>
  </si>
  <si>
    <t>Taux de performance</t>
  </si>
  <si>
    <t xml:space="preserve">Opérateur  </t>
  </si>
  <si>
    <t>Total</t>
  </si>
  <si>
    <t xml:space="preserve">Ref2 </t>
  </si>
  <si>
    <t>Temps d'arrêts (min)</t>
  </si>
  <si>
    <t xml:space="preserve">Taux de disponibilité </t>
  </si>
  <si>
    <t>xxxx</t>
  </si>
  <si>
    <t>Suggestions</t>
  </si>
  <si>
    <t>Temps de production (min)</t>
  </si>
  <si>
    <t>xxxxx</t>
  </si>
  <si>
    <t>Début</t>
  </si>
  <si>
    <t>fin</t>
  </si>
  <si>
    <t>Cadences théoriques (Kg/h)</t>
  </si>
  <si>
    <t>Durées de travail</t>
  </si>
  <si>
    <t>Cadences réelles (Kg/h)</t>
  </si>
  <si>
    <t>Données productiques par ligne d'extrusion et par références</t>
  </si>
  <si>
    <t>Cadences réelles</t>
  </si>
  <si>
    <t>Temps théorique de marche par ligne</t>
  </si>
  <si>
    <t>Temps total d'arrêt</t>
  </si>
  <si>
    <t>20/05/2020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</si>
</sst>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%"/>
    <numFmt numFmtId="166" formatCode="[$-F400]h:mm:ss\ AM/PM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/>
      <name val="Calibri"/>
      <family val="2"/>
      <scheme val="minor"/>
    </font>
    <font>
      <b/>
      <sz val="16"/>
      <color theme="4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b/>
      <sz val="20"/>
      <color theme="1"/>
      <name val="Arial"/>
      <family val="2"/>
    </font>
    <font>
      <sz val="20"/>
      <color theme="1"/>
      <name val="Arial"/>
      <family val="2"/>
    </font>
    <font>
      <b/>
      <sz val="11"/>
      <color theme="1"/>
      <name val="Arial"/>
      <family val="2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Arial"/>
      <family val="2"/>
    </font>
    <font>
      <b/>
      <sz val="10"/>
      <color rgb="FF3F3F3F"/>
      <name val="Arial"/>
      <family val="2"/>
    </font>
    <font>
      <sz val="10"/>
      <color theme="0"/>
      <name val="Arial"/>
      <family val="2"/>
    </font>
    <font>
      <b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1"/>
        <bgColor theme="1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theme="5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7FDBF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3">
    <xf numFmtId="0" fontId="0" fillId="0" borderId="0" xfId="0"/>
    <xf numFmtId="0" fontId="0" fillId="0" borderId="0" xfId="0" applyBorder="1" applyAlignment="1">
      <alignment vertic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/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0" xfId="0" applyFill="1" applyBorder="1" applyAlignment="1" applyProtection="1">
      <alignment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2" fillId="2" borderId="6" xfId="0" applyFont="1" applyFill="1" applyBorder="1" applyAlignment="1" applyProtection="1">
      <alignment vertical="center"/>
      <protection locked="0"/>
    </xf>
    <xf numFmtId="0" fontId="0" fillId="2" borderId="7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2" fillId="2" borderId="0" xfId="0" applyFont="1" applyFill="1" applyBorder="1" applyAlignment="1" applyProtection="1">
      <alignment vertical="center"/>
      <protection locked="0"/>
    </xf>
    <xf numFmtId="0" fontId="0" fillId="2" borderId="6" xfId="0" applyFill="1" applyBorder="1" applyProtection="1">
      <protection locked="0"/>
    </xf>
    <xf numFmtId="0" fontId="0" fillId="0" borderId="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4" borderId="0" xfId="0" applyFill="1"/>
    <xf numFmtId="0" fontId="7" fillId="0" borderId="19" xfId="0" applyFont="1" applyBorder="1" applyAlignment="1">
      <alignment vertical="center"/>
    </xf>
    <xf numFmtId="0" fontId="8" fillId="0" borderId="0" xfId="0" applyFont="1" applyAlignment="1">
      <alignment vertical="center"/>
    </xf>
    <xf numFmtId="164" fontId="8" fillId="0" borderId="0" xfId="0" applyNumberFormat="1" applyFont="1" applyAlignment="1" applyProtection="1">
      <alignment vertical="center"/>
      <protection locked="0"/>
    </xf>
    <xf numFmtId="0" fontId="9" fillId="0" borderId="20" xfId="0" applyFont="1" applyBorder="1" applyAlignment="1">
      <alignment vertical="center"/>
    </xf>
    <xf numFmtId="0" fontId="0" fillId="0" borderId="0" xfId="0" applyAlignment="1">
      <alignment vertical="center"/>
    </xf>
    <xf numFmtId="0" fontId="7" fillId="0" borderId="20" xfId="0" applyFont="1" applyBorder="1" applyAlignment="1">
      <alignment vertical="center"/>
    </xf>
    <xf numFmtId="0" fontId="8" fillId="5" borderId="9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0" xfId="0" applyFill="1"/>
    <xf numFmtId="0" fontId="0" fillId="3" borderId="5" xfId="0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3" fillId="3" borderId="0" xfId="0" applyFont="1" applyFill="1"/>
    <xf numFmtId="0" fontId="13" fillId="3" borderId="5" xfId="0" applyFont="1" applyFill="1" applyBorder="1"/>
    <xf numFmtId="0" fontId="14" fillId="3" borderId="0" xfId="0" applyFont="1" applyFill="1"/>
    <xf numFmtId="0" fontId="0" fillId="3" borderId="6" xfId="0" applyFill="1" applyBorder="1" applyAlignment="1">
      <alignment horizontal="center"/>
    </xf>
    <xf numFmtId="0" fontId="0" fillId="3" borderId="7" xfId="0" applyFill="1" applyBorder="1"/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15" fillId="8" borderId="26" xfId="0" applyFont="1" applyFill="1" applyBorder="1"/>
    <xf numFmtId="0" fontId="0" fillId="9" borderId="0" xfId="0" applyFill="1"/>
    <xf numFmtId="0" fontId="17" fillId="9" borderId="0" xfId="0" applyFont="1" applyFill="1"/>
    <xf numFmtId="0" fontId="0" fillId="0" borderId="0" xfId="0" applyBorder="1"/>
    <xf numFmtId="0" fontId="15" fillId="10" borderId="27" xfId="0" applyFont="1" applyFill="1" applyBorder="1"/>
    <xf numFmtId="0" fontId="0" fillId="7" borderId="25" xfId="0" applyFont="1" applyFill="1" applyBorder="1"/>
    <xf numFmtId="0" fontId="0" fillId="0" borderId="25" xfId="0" applyFont="1" applyBorder="1"/>
    <xf numFmtId="0" fontId="0" fillId="7" borderId="24" xfId="0" applyFont="1" applyFill="1" applyBorder="1"/>
    <xf numFmtId="0" fontId="0" fillId="0" borderId="9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18" fillId="11" borderId="1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15" borderId="10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166" fontId="0" fillId="0" borderId="0" xfId="0" applyNumberFormat="1" applyBorder="1"/>
    <xf numFmtId="0" fontId="0" fillId="0" borderId="0" xfId="0" applyFont="1" applyBorder="1"/>
    <xf numFmtId="0" fontId="0" fillId="0" borderId="9" xfId="0" applyFont="1" applyBorder="1"/>
    <xf numFmtId="0" fontId="0" fillId="0" borderId="10" xfId="0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15" borderId="9" xfId="0" applyFill="1" applyBorder="1" applyAlignment="1">
      <alignment horizontal="center"/>
    </xf>
    <xf numFmtId="10" fontId="0" fillId="0" borderId="0" xfId="0" applyNumberFormat="1"/>
    <xf numFmtId="10" fontId="0" fillId="0" borderId="0" xfId="0" applyNumberFormat="1" applyAlignment="1">
      <alignment horizontal="center"/>
    </xf>
    <xf numFmtId="10" fontId="0" fillId="6" borderId="10" xfId="0" applyNumberFormat="1" applyFill="1" applyBorder="1" applyAlignment="1">
      <alignment horizontal="center"/>
    </xf>
    <xf numFmtId="10" fontId="0" fillId="0" borderId="9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12" borderId="10" xfId="0" applyNumberFormat="1" applyFill="1" applyBorder="1" applyAlignment="1">
      <alignment horizontal="center"/>
    </xf>
    <xf numFmtId="2" fontId="0" fillId="0" borderId="0" xfId="0" applyNumberFormat="1"/>
    <xf numFmtId="0" fontId="0" fillId="5" borderId="23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15" borderId="23" xfId="0" applyFill="1" applyBorder="1" applyAlignment="1">
      <alignment horizontal="center"/>
    </xf>
    <xf numFmtId="0" fontId="0" fillId="15" borderId="28" xfId="0" applyFill="1" applyBorder="1" applyAlignment="1">
      <alignment horizontal="center"/>
    </xf>
    <xf numFmtId="0" fontId="0" fillId="15" borderId="11" xfId="0" applyFill="1" applyBorder="1" applyAlignment="1">
      <alignment horizontal="center"/>
    </xf>
    <xf numFmtId="0" fontId="0" fillId="0" borderId="2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14" borderId="29" xfId="0" applyFill="1" applyBorder="1" applyAlignment="1">
      <alignment horizontal="center"/>
    </xf>
    <xf numFmtId="0" fontId="0" fillId="17" borderId="28" xfId="0" applyFill="1" applyBorder="1" applyAlignment="1">
      <alignment horizontal="center"/>
    </xf>
    <xf numFmtId="0" fontId="0" fillId="17" borderId="11" xfId="0" applyFill="1" applyBorder="1" applyAlignment="1">
      <alignment horizontal="center"/>
    </xf>
    <xf numFmtId="0" fontId="0" fillId="17" borderId="10" xfId="0" applyFill="1" applyBorder="1" applyAlignment="1">
      <alignment horizontal="center"/>
    </xf>
    <xf numFmtId="0" fontId="0" fillId="17" borderId="9" xfId="0" applyFill="1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9" xfId="0" applyNumberFormat="1" applyBorder="1"/>
    <xf numFmtId="14" fontId="0" fillId="0" borderId="9" xfId="0" applyNumberFormat="1" applyFill="1" applyBorder="1" applyAlignment="1">
      <alignment horizontal="center"/>
    </xf>
    <xf numFmtId="20" fontId="0" fillId="0" borderId="9" xfId="0" applyNumberFormat="1" applyBorder="1" applyAlignment="1">
      <alignment horizontal="center"/>
    </xf>
    <xf numFmtId="10" fontId="0" fillId="0" borderId="23" xfId="0" applyNumberFormat="1" applyBorder="1" applyAlignment="1">
      <alignment horizontal="center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22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165" fontId="16" fillId="0" borderId="9" xfId="0" applyNumberFormat="1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165" fontId="16" fillId="0" borderId="1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165" fontId="16" fillId="0" borderId="21" xfId="0" applyNumberFormat="1" applyFont="1" applyBorder="1" applyAlignment="1">
      <alignment horizontal="center" vertical="center"/>
    </xf>
    <xf numFmtId="165" fontId="16" fillId="0" borderId="22" xfId="0" applyNumberFormat="1" applyFont="1" applyBorder="1" applyAlignment="1">
      <alignment horizontal="center" vertical="center"/>
    </xf>
    <xf numFmtId="165" fontId="16" fillId="0" borderId="15" xfId="0" applyNumberFormat="1" applyFont="1" applyBorder="1" applyAlignment="1">
      <alignment horizontal="center" vertical="center"/>
    </xf>
    <xf numFmtId="165" fontId="16" fillId="0" borderId="17" xfId="0" applyNumberFormat="1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164" fontId="6" fillId="5" borderId="18" xfId="0" applyNumberFormat="1" applyFont="1" applyFill="1" applyBorder="1" applyAlignment="1" applyProtection="1">
      <alignment horizontal="center" vertical="center"/>
      <protection locked="0"/>
    </xf>
    <xf numFmtId="164" fontId="6" fillId="5" borderId="12" xfId="0" applyNumberFormat="1" applyFont="1" applyFill="1" applyBorder="1" applyAlignment="1" applyProtection="1">
      <alignment horizontal="center" vertical="center"/>
      <protection locked="0"/>
    </xf>
    <xf numFmtId="164" fontId="6" fillId="5" borderId="14" xfId="0" applyNumberFormat="1" applyFont="1" applyFill="1" applyBorder="1" applyAlignment="1" applyProtection="1">
      <alignment horizontal="center" vertical="center"/>
      <protection locked="0"/>
    </xf>
    <xf numFmtId="164" fontId="6" fillId="5" borderId="21" xfId="0" applyNumberFormat="1" applyFont="1" applyFill="1" applyBorder="1" applyAlignment="1" applyProtection="1">
      <alignment horizontal="center" vertical="center"/>
      <protection locked="0"/>
    </xf>
    <xf numFmtId="164" fontId="6" fillId="5" borderId="22" xfId="0" applyNumberFormat="1" applyFont="1" applyFill="1" applyBorder="1" applyAlignment="1" applyProtection="1">
      <alignment horizontal="center" vertical="center"/>
      <protection locked="0"/>
    </xf>
    <xf numFmtId="164" fontId="6" fillId="5" borderId="15" xfId="0" applyNumberFormat="1" applyFont="1" applyFill="1" applyBorder="1" applyAlignment="1" applyProtection="1">
      <alignment horizontal="center" vertical="center"/>
      <protection locked="0"/>
    </xf>
    <xf numFmtId="164" fontId="6" fillId="5" borderId="17" xfId="0" applyNumberFormat="1" applyFont="1" applyFill="1" applyBorder="1" applyAlignment="1" applyProtection="1">
      <alignment horizontal="center" vertical="center"/>
      <protection locked="0"/>
    </xf>
    <xf numFmtId="0" fontId="10" fillId="5" borderId="12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/>
    </xf>
    <xf numFmtId="0" fontId="11" fillId="5" borderId="22" xfId="0" applyFont="1" applyFill="1" applyBorder="1" applyAlignment="1">
      <alignment horizontal="center" vertical="center"/>
    </xf>
    <xf numFmtId="0" fontId="11" fillId="5" borderId="15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164" fontId="8" fillId="5" borderId="12" xfId="0" applyNumberFormat="1" applyFont="1" applyFill="1" applyBorder="1" applyAlignment="1" applyProtection="1">
      <alignment horizontal="center" vertical="center"/>
      <protection locked="0"/>
    </xf>
    <xf numFmtId="164" fontId="8" fillId="5" borderId="14" xfId="0" applyNumberFormat="1" applyFont="1" applyFill="1" applyBorder="1" applyAlignment="1" applyProtection="1">
      <alignment horizontal="center" vertical="center"/>
      <protection locked="0"/>
    </xf>
    <xf numFmtId="164" fontId="8" fillId="5" borderId="15" xfId="0" applyNumberFormat="1" applyFont="1" applyFill="1" applyBorder="1" applyAlignment="1" applyProtection="1">
      <alignment horizontal="center" vertical="center"/>
      <protection locked="0"/>
    </xf>
    <xf numFmtId="164" fontId="8" fillId="5" borderId="17" xfId="0" applyNumberFormat="1" applyFont="1" applyFill="1" applyBorder="1" applyAlignment="1" applyProtection="1">
      <alignment horizontal="center" vertical="center"/>
      <protection locked="0"/>
    </xf>
    <xf numFmtId="164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12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1" xfId="0" applyBorder="1" applyAlignment="1">
      <alignment horizontal="center"/>
    </xf>
    <xf numFmtId="0" fontId="22" fillId="14" borderId="12" xfId="0" applyFont="1" applyFill="1" applyBorder="1" applyAlignment="1">
      <alignment horizontal="center" vertical="center"/>
    </xf>
    <xf numFmtId="0" fontId="22" fillId="14" borderId="13" xfId="0" applyFont="1" applyFill="1" applyBorder="1" applyAlignment="1">
      <alignment horizontal="center" vertical="center"/>
    </xf>
    <xf numFmtId="0" fontId="22" fillId="14" borderId="14" xfId="0" applyFont="1" applyFill="1" applyBorder="1" applyAlignment="1">
      <alignment horizontal="center" vertical="center"/>
    </xf>
    <xf numFmtId="0" fontId="22" fillId="14" borderId="21" xfId="0" applyFont="1" applyFill="1" applyBorder="1" applyAlignment="1">
      <alignment horizontal="center" vertical="center"/>
    </xf>
    <xf numFmtId="0" fontId="22" fillId="14" borderId="0" xfId="0" applyFont="1" applyFill="1" applyBorder="1" applyAlignment="1">
      <alignment horizontal="center" vertical="center"/>
    </xf>
    <xf numFmtId="0" fontId="22" fillId="14" borderId="22" xfId="0" applyFont="1" applyFill="1" applyBorder="1" applyAlignment="1">
      <alignment horizontal="center" vertical="center"/>
    </xf>
    <xf numFmtId="0" fontId="20" fillId="16" borderId="0" xfId="0" applyFont="1" applyFill="1" applyAlignment="1">
      <alignment horizontal="center" vertical="center"/>
    </xf>
    <xf numFmtId="0" fontId="21" fillId="16" borderId="0" xfId="0" applyFont="1" applyFill="1" applyAlignment="1">
      <alignment horizontal="center" vertical="center"/>
    </xf>
    <xf numFmtId="0" fontId="21" fillId="16" borderId="22" xfId="0" applyFont="1" applyFill="1" applyBorder="1" applyAlignment="1">
      <alignment horizontal="center" vertical="center"/>
    </xf>
    <xf numFmtId="0" fontId="21" fillId="16" borderId="16" xfId="0" applyFont="1" applyFill="1" applyBorder="1" applyAlignment="1">
      <alignment horizontal="center" vertical="center"/>
    </xf>
    <xf numFmtId="0" fontId="21" fillId="16" borderId="17" xfId="0" applyFont="1" applyFill="1" applyBorder="1" applyAlignment="1">
      <alignment horizontal="center" vertical="center"/>
    </xf>
    <xf numFmtId="0" fontId="20" fillId="14" borderId="12" xfId="0" applyFont="1" applyFill="1" applyBorder="1" applyAlignment="1">
      <alignment horizontal="center" vertical="center"/>
    </xf>
    <xf numFmtId="0" fontId="20" fillId="14" borderId="13" xfId="0" applyFont="1" applyFill="1" applyBorder="1" applyAlignment="1">
      <alignment horizontal="center" vertical="center"/>
    </xf>
    <xf numFmtId="0" fontId="20" fillId="14" borderId="14" xfId="0" applyFont="1" applyFill="1" applyBorder="1" applyAlignment="1">
      <alignment horizontal="center" vertical="center"/>
    </xf>
    <xf numFmtId="0" fontId="20" fillId="14" borderId="15" xfId="0" applyFont="1" applyFill="1" applyBorder="1" applyAlignment="1">
      <alignment horizontal="center" vertical="center"/>
    </xf>
    <xf numFmtId="0" fontId="20" fillId="14" borderId="16" xfId="0" applyFont="1" applyFill="1" applyBorder="1" applyAlignment="1">
      <alignment horizontal="center" vertical="center"/>
    </xf>
    <xf numFmtId="0" fontId="20" fillId="14" borderId="17" xfId="0" applyFont="1" applyFill="1" applyBorder="1" applyAlignment="1">
      <alignment horizontal="center" vertical="center"/>
    </xf>
    <xf numFmtId="0" fontId="0" fillId="14" borderId="23" xfId="0" applyFill="1" applyBorder="1" applyAlignment="1">
      <alignment horizontal="center"/>
    </xf>
    <xf numFmtId="0" fontId="0" fillId="14" borderId="28" xfId="0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0" fontId="0" fillId="17" borderId="23" xfId="0" applyFill="1" applyBorder="1" applyAlignment="1">
      <alignment horizontal="center"/>
    </xf>
    <xf numFmtId="0" fontId="0" fillId="17" borderId="28" xfId="0" applyFill="1" applyBorder="1" applyAlignment="1">
      <alignment horizontal="center"/>
    </xf>
    <xf numFmtId="0" fontId="0" fillId="17" borderId="11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15" borderId="23" xfId="0" applyFill="1" applyBorder="1" applyAlignment="1">
      <alignment horizontal="center"/>
    </xf>
    <xf numFmtId="0" fontId="0" fillId="15" borderId="28" xfId="0" applyFill="1" applyBorder="1" applyAlignment="1">
      <alignment horizontal="center"/>
    </xf>
    <xf numFmtId="0" fontId="0" fillId="15" borderId="11" xfId="0" applyFill="1" applyBorder="1" applyAlignment="1">
      <alignment horizontal="center"/>
    </xf>
    <xf numFmtId="0" fontId="0" fillId="14" borderId="12" xfId="0" applyFill="1" applyBorder="1" applyAlignment="1">
      <alignment horizontal="center" vertical="center"/>
    </xf>
    <xf numFmtId="0" fontId="0" fillId="14" borderId="13" xfId="0" applyFill="1" applyBorder="1" applyAlignment="1">
      <alignment horizontal="center" vertical="center"/>
    </xf>
    <xf numFmtId="0" fontId="0" fillId="14" borderId="14" xfId="0" applyFill="1" applyBorder="1" applyAlignment="1">
      <alignment horizontal="center" vertical="center"/>
    </xf>
    <xf numFmtId="0" fontId="0" fillId="14" borderId="15" xfId="0" applyFill="1" applyBorder="1" applyAlignment="1">
      <alignment horizontal="center" vertical="center"/>
    </xf>
    <xf numFmtId="0" fontId="0" fillId="14" borderId="16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12" borderId="22" xfId="0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18" fillId="11" borderId="12" xfId="0" applyFont="1" applyFill="1" applyBorder="1" applyAlignment="1">
      <alignment horizontal="center" vertical="center"/>
    </xf>
    <xf numFmtId="0" fontId="18" fillId="11" borderId="13" xfId="0" applyFont="1" applyFill="1" applyBorder="1" applyAlignment="1">
      <alignment horizontal="center" vertical="center"/>
    </xf>
    <xf numFmtId="0" fontId="18" fillId="11" borderId="14" xfId="0" applyFont="1" applyFill="1" applyBorder="1" applyAlignment="1">
      <alignment horizontal="center" vertical="center"/>
    </xf>
    <xf numFmtId="0" fontId="18" fillId="11" borderId="15" xfId="0" applyFont="1" applyFill="1" applyBorder="1" applyAlignment="1">
      <alignment horizontal="center" vertical="center"/>
    </xf>
    <xf numFmtId="0" fontId="18" fillId="11" borderId="16" xfId="0" applyFont="1" applyFill="1" applyBorder="1" applyAlignment="1">
      <alignment horizontal="center" vertical="center"/>
    </xf>
    <xf numFmtId="0" fontId="18" fillId="11" borderId="17" xfId="0" applyFont="1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0" fillId="13" borderId="29" xfId="0" applyFill="1" applyBorder="1" applyAlignment="1">
      <alignment horizontal="center" vertical="center"/>
    </xf>
    <xf numFmtId="0" fontId="0" fillId="13" borderId="18" xfId="0" applyFill="1" applyBorder="1" applyAlignment="1">
      <alignment horizontal="center" vertical="center"/>
    </xf>
    <xf numFmtId="0" fontId="0" fillId="14" borderId="21" xfId="0" applyFill="1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0" fillId="14" borderId="2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7FDBF"/>
      <color rgb="FF99FF99"/>
      <color rgb="FFD0AB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scatterChart>
        <c:scatterStyle val="lineMarker"/>
        <c:varyColors val="0"/>
        <c:ser>
          <c:idx val="0"/>
          <c:order val="0"/>
          <c:tx>
            <c:strRef>
              <c:f>[2]Calculations!$G$6</c:f>
              <c:strCache>
                <c:ptCount val="1"/>
                <c:pt idx="0">
                  <c:v>y</c:v>
                </c:pt>
              </c:strCache>
            </c:strRef>
          </c:tx>
          <c:spPr>
            <a:ln w="825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[2]Calculations!$F$7:$F$10</c:f>
              <c:numCache>
                <c:formatCode>General</c:formatCode>
                <c:ptCount val="4"/>
                <c:pt idx="0">
                  <c:v>90.450849718747364</c:v>
                </c:pt>
                <c:pt idx="1">
                  <c:v>51.175570504584947</c:v>
                </c:pt>
                <c:pt idx="2">
                  <c:v>48.824429495415053</c:v>
                </c:pt>
                <c:pt idx="3">
                  <c:v>90.450849718747364</c:v>
                </c:pt>
              </c:numCache>
            </c:numRef>
          </c:xVal>
          <c:yVal>
            <c:numRef>
              <c:f>[2]Calculations!$G$7:$G$10</c:f>
              <c:numCache>
                <c:formatCode>General</c:formatCode>
                <c:ptCount val="4"/>
                <c:pt idx="0">
                  <c:v>29.389262614623661</c:v>
                </c:pt>
                <c:pt idx="1">
                  <c:v>-1.6180339887498947</c:v>
                </c:pt>
                <c:pt idx="2">
                  <c:v>1.6180339887498949</c:v>
                </c:pt>
                <c:pt idx="3">
                  <c:v>29.389262614623661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16C-4CC1-B829-F27A0B9DC9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6485088"/>
        <c:axId val="766490528"/>
      </c:scatterChart>
      <c:valAx>
        <c:axId val="766485088"/>
        <c:scaling>
          <c:orientation val="minMax"/>
          <c:max val="100"/>
          <c:min val="0"/>
        </c:scaling>
        <c:delete val="1"/>
        <c:axPos val="b"/>
        <c:numFmt formatCode="General" sourceLinked="1"/>
        <c:majorTickMark val="out"/>
        <c:minorTickMark val="none"/>
        <c:tickLblPos val="none"/>
        <c:crossAx val="766490528"/>
        <c:crosses val="autoZero"/>
        <c:crossBetween val="midCat"/>
      </c:valAx>
      <c:valAx>
        <c:axId val="766490528"/>
        <c:scaling>
          <c:orientation val="minMax"/>
          <c:max val="60"/>
          <c:min val="-10"/>
        </c:scaling>
        <c:delete val="1"/>
        <c:axPos val="l"/>
        <c:numFmt formatCode="General" sourceLinked="1"/>
        <c:majorTickMark val="out"/>
        <c:minorTickMark val="none"/>
        <c:tickLblPos val="none"/>
        <c:crossAx val="76648508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377" l="0.70000000000000062" r="0.70000000000000062" t="0.75000000000000377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scatterChart>
        <c:scatterStyle val="lineMarker"/>
        <c:varyColors val="0"/>
        <c:ser>
          <c:idx val="0"/>
          <c:order val="0"/>
          <c:tx>
            <c:strRef>
              <c:f>[2]Calculations!$N$6</c:f>
              <c:strCache>
                <c:ptCount val="1"/>
                <c:pt idx="0">
                  <c:v>y</c:v>
                </c:pt>
              </c:strCache>
            </c:strRef>
          </c:tx>
          <c:spPr>
            <a:ln>
              <a:solidFill>
                <a:schemeClr val="bg1">
                  <a:lumMod val="85000"/>
                </a:schemeClr>
              </a:solidFill>
            </a:ln>
          </c:spPr>
          <c:marker>
            <c:symbol val="none"/>
          </c:marker>
          <c:dPt>
            <c:idx val="1"/>
            <c:bubble3D val="0"/>
            <c:spPr>
              <a:ln w="63500">
                <a:solidFill>
                  <a:schemeClr val="bg1">
                    <a:lumMod val="8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09E-416F-9538-82C955B88E6D}"/>
              </c:ext>
            </c:extLst>
          </c:dPt>
          <c:dPt>
            <c:idx val="3"/>
            <c:bubble3D val="0"/>
            <c:spPr>
              <a:ln w="92075">
                <a:solidFill>
                  <a:schemeClr val="bg1">
                    <a:lumMod val="8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09E-416F-9538-82C955B88E6D}"/>
              </c:ext>
            </c:extLst>
          </c:dPt>
          <c:xVal>
            <c:numRef>
              <c:f>[2]Calculations!$M$7:$M$11</c:f>
              <c:numCache>
                <c:formatCode>General</c:formatCode>
                <c:ptCount val="5"/>
                <c:pt idx="0">
                  <c:v>99.987910221849205</c:v>
                </c:pt>
                <c:pt idx="1">
                  <c:v>50.043978752185012</c:v>
                </c:pt>
                <c:pt idx="2">
                  <c:v>49.956021247814988</c:v>
                </c:pt>
                <c:pt idx="3">
                  <c:v>99.987910221849205</c:v>
                </c:pt>
                <c:pt idx="4">
                  <c:v>50</c:v>
                </c:pt>
              </c:numCache>
            </c:numRef>
          </c:xVal>
          <c:yVal>
            <c:numRef>
              <c:f>[2]Calculations!$N$7:$N$11</c:f>
              <c:numCache>
                <c:formatCode>General</c:formatCode>
                <c:ptCount val="5"/>
                <c:pt idx="0">
                  <c:v>1.0994688046252599</c:v>
                </c:pt>
                <c:pt idx="1">
                  <c:v>-1.9995164088739681</c:v>
                </c:pt>
                <c:pt idx="2">
                  <c:v>1.9995164088739681</c:v>
                </c:pt>
                <c:pt idx="3">
                  <c:v>1.0994688046252599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09E-416F-9538-82C955B88E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0997408"/>
        <c:axId val="851001760"/>
      </c:scatterChart>
      <c:valAx>
        <c:axId val="850997408"/>
        <c:scaling>
          <c:orientation val="minMax"/>
          <c:max val="100"/>
          <c:min val="0"/>
        </c:scaling>
        <c:delete val="1"/>
        <c:axPos val="b"/>
        <c:numFmt formatCode="General" sourceLinked="1"/>
        <c:majorTickMark val="out"/>
        <c:minorTickMark val="none"/>
        <c:tickLblPos val="none"/>
        <c:crossAx val="851001760"/>
        <c:crosses val="autoZero"/>
        <c:crossBetween val="midCat"/>
      </c:valAx>
      <c:valAx>
        <c:axId val="851001760"/>
        <c:scaling>
          <c:orientation val="minMax"/>
          <c:max val="60"/>
          <c:min val="-10"/>
        </c:scaling>
        <c:delete val="1"/>
        <c:axPos val="l"/>
        <c:numFmt formatCode="General" sourceLinked="1"/>
        <c:majorTickMark val="out"/>
        <c:minorTickMark val="none"/>
        <c:tickLblPos val="none"/>
        <c:crossAx val="85099740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389" l="0.70000000000000062" r="0.70000000000000062" t="0.75000000000000389" header="0.30000000000000032" footer="0.30000000000000032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scatterChart>
        <c:scatterStyle val="lineMarker"/>
        <c:varyColors val="0"/>
        <c:ser>
          <c:idx val="0"/>
          <c:order val="0"/>
          <c:tx>
            <c:strRef>
              <c:f>[2]Calculations!$G$6</c:f>
              <c:strCache>
                <c:ptCount val="1"/>
                <c:pt idx="0">
                  <c:v>y</c:v>
                </c:pt>
              </c:strCache>
            </c:strRef>
          </c:tx>
          <c:spPr>
            <a:ln w="825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[2]Calculations!$F$7:$F$10</c:f>
              <c:numCache>
                <c:formatCode>General</c:formatCode>
                <c:ptCount val="4"/>
                <c:pt idx="0">
                  <c:v>90.450849718747364</c:v>
                </c:pt>
                <c:pt idx="1">
                  <c:v>51.175570504584947</c:v>
                </c:pt>
                <c:pt idx="2">
                  <c:v>48.824429495415053</c:v>
                </c:pt>
                <c:pt idx="3">
                  <c:v>90.450849718747364</c:v>
                </c:pt>
              </c:numCache>
            </c:numRef>
          </c:xVal>
          <c:yVal>
            <c:numRef>
              <c:f>[2]Calculations!$G$7:$G$10</c:f>
              <c:numCache>
                <c:formatCode>General</c:formatCode>
                <c:ptCount val="4"/>
                <c:pt idx="0">
                  <c:v>29.389262614623661</c:v>
                </c:pt>
                <c:pt idx="1">
                  <c:v>-1.6180339887498947</c:v>
                </c:pt>
                <c:pt idx="2">
                  <c:v>1.6180339887498949</c:v>
                </c:pt>
                <c:pt idx="3">
                  <c:v>29.389262614623661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9D4-4EE5-A2B7-A5C65B999C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6485088"/>
        <c:axId val="766490528"/>
      </c:scatterChart>
      <c:valAx>
        <c:axId val="766485088"/>
        <c:scaling>
          <c:orientation val="minMax"/>
          <c:max val="100"/>
          <c:min val="0"/>
        </c:scaling>
        <c:delete val="1"/>
        <c:axPos val="b"/>
        <c:numFmt formatCode="General" sourceLinked="1"/>
        <c:majorTickMark val="out"/>
        <c:minorTickMark val="none"/>
        <c:tickLblPos val="none"/>
        <c:crossAx val="766490528"/>
        <c:crosses val="autoZero"/>
        <c:crossBetween val="midCat"/>
      </c:valAx>
      <c:valAx>
        <c:axId val="766490528"/>
        <c:scaling>
          <c:orientation val="minMax"/>
          <c:max val="60"/>
          <c:min val="-10"/>
        </c:scaling>
        <c:delete val="1"/>
        <c:axPos val="l"/>
        <c:numFmt formatCode="General" sourceLinked="1"/>
        <c:majorTickMark val="out"/>
        <c:minorTickMark val="none"/>
        <c:tickLblPos val="none"/>
        <c:crossAx val="76648508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377" l="0.70000000000000062" r="0.70000000000000062" t="0.75000000000000377" header="0.30000000000000032" footer="0.30000000000000032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scatterChart>
        <c:scatterStyle val="lineMarker"/>
        <c:varyColors val="0"/>
        <c:ser>
          <c:idx val="0"/>
          <c:order val="0"/>
          <c:tx>
            <c:strRef>
              <c:f>[2]Calculations!$G$6</c:f>
              <c:strCache>
                <c:ptCount val="1"/>
                <c:pt idx="0">
                  <c:v>y</c:v>
                </c:pt>
              </c:strCache>
            </c:strRef>
          </c:tx>
          <c:spPr>
            <a:ln w="825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[2]Calculations!$F$7:$F$10</c:f>
              <c:numCache>
                <c:formatCode>General</c:formatCode>
                <c:ptCount val="4"/>
                <c:pt idx="0">
                  <c:v>90.450849718747364</c:v>
                </c:pt>
                <c:pt idx="1">
                  <c:v>51.175570504584947</c:v>
                </c:pt>
                <c:pt idx="2">
                  <c:v>48.824429495415053</c:v>
                </c:pt>
                <c:pt idx="3">
                  <c:v>90.450849718747364</c:v>
                </c:pt>
              </c:numCache>
            </c:numRef>
          </c:xVal>
          <c:yVal>
            <c:numRef>
              <c:f>[2]Calculations!$G$7:$G$10</c:f>
              <c:numCache>
                <c:formatCode>General</c:formatCode>
                <c:ptCount val="4"/>
                <c:pt idx="0">
                  <c:v>29.389262614623661</c:v>
                </c:pt>
                <c:pt idx="1">
                  <c:v>-1.6180339887498947</c:v>
                </c:pt>
                <c:pt idx="2">
                  <c:v>1.6180339887498949</c:v>
                </c:pt>
                <c:pt idx="3">
                  <c:v>29.389262614623661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902-4619-948A-591757393B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6485088"/>
        <c:axId val="766490528"/>
      </c:scatterChart>
      <c:valAx>
        <c:axId val="766485088"/>
        <c:scaling>
          <c:orientation val="minMax"/>
          <c:max val="100"/>
          <c:min val="0"/>
        </c:scaling>
        <c:delete val="1"/>
        <c:axPos val="b"/>
        <c:numFmt formatCode="General" sourceLinked="1"/>
        <c:majorTickMark val="out"/>
        <c:minorTickMark val="none"/>
        <c:tickLblPos val="none"/>
        <c:crossAx val="766490528"/>
        <c:crosses val="autoZero"/>
        <c:crossBetween val="midCat"/>
      </c:valAx>
      <c:valAx>
        <c:axId val="766490528"/>
        <c:scaling>
          <c:orientation val="minMax"/>
          <c:max val="60"/>
          <c:min val="-10"/>
        </c:scaling>
        <c:delete val="1"/>
        <c:axPos val="l"/>
        <c:numFmt formatCode="General" sourceLinked="1"/>
        <c:majorTickMark val="out"/>
        <c:minorTickMark val="none"/>
        <c:tickLblPos val="none"/>
        <c:crossAx val="76648508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377" l="0.70000000000000062" r="0.70000000000000062" t="0.75000000000000377" header="0.30000000000000032" footer="0.30000000000000032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scatterChart>
        <c:scatterStyle val="lineMarker"/>
        <c:varyColors val="0"/>
        <c:ser>
          <c:idx val="0"/>
          <c:order val="0"/>
          <c:tx>
            <c:strRef>
              <c:f>[2]Calculations!$N$6</c:f>
              <c:strCache>
                <c:ptCount val="1"/>
                <c:pt idx="0">
                  <c:v>y</c:v>
                </c:pt>
              </c:strCache>
            </c:strRef>
          </c:tx>
          <c:spPr>
            <a:ln>
              <a:solidFill>
                <a:schemeClr val="bg1">
                  <a:lumMod val="85000"/>
                </a:schemeClr>
              </a:solidFill>
            </a:ln>
          </c:spPr>
          <c:marker>
            <c:symbol val="none"/>
          </c:marker>
          <c:dPt>
            <c:idx val="1"/>
            <c:bubble3D val="0"/>
            <c:spPr>
              <a:ln w="63500">
                <a:solidFill>
                  <a:schemeClr val="bg1">
                    <a:lumMod val="8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7F94-4700-9C71-9D0978458938}"/>
              </c:ext>
            </c:extLst>
          </c:dPt>
          <c:dPt>
            <c:idx val="3"/>
            <c:bubble3D val="0"/>
            <c:spPr>
              <a:ln w="92075">
                <a:solidFill>
                  <a:schemeClr val="bg1">
                    <a:lumMod val="8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7F94-4700-9C71-9D0978458938}"/>
              </c:ext>
            </c:extLst>
          </c:dPt>
          <c:xVal>
            <c:numRef>
              <c:f>[2]Calculations!$M$7:$M$11</c:f>
              <c:numCache>
                <c:formatCode>General</c:formatCode>
                <c:ptCount val="5"/>
                <c:pt idx="0">
                  <c:v>99.987910221849205</c:v>
                </c:pt>
                <c:pt idx="1">
                  <c:v>50.043978752185012</c:v>
                </c:pt>
                <c:pt idx="2">
                  <c:v>49.956021247814988</c:v>
                </c:pt>
                <c:pt idx="3">
                  <c:v>99.987910221849205</c:v>
                </c:pt>
                <c:pt idx="4">
                  <c:v>50</c:v>
                </c:pt>
              </c:numCache>
            </c:numRef>
          </c:xVal>
          <c:yVal>
            <c:numRef>
              <c:f>[2]Calculations!$N$7:$N$11</c:f>
              <c:numCache>
                <c:formatCode>General</c:formatCode>
                <c:ptCount val="5"/>
                <c:pt idx="0">
                  <c:v>1.0994688046252599</c:v>
                </c:pt>
                <c:pt idx="1">
                  <c:v>-1.9995164088739681</c:v>
                </c:pt>
                <c:pt idx="2">
                  <c:v>1.9995164088739681</c:v>
                </c:pt>
                <c:pt idx="3">
                  <c:v>1.0994688046252599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F94-4700-9C71-9D09784589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0997408"/>
        <c:axId val="851001760"/>
      </c:scatterChart>
      <c:valAx>
        <c:axId val="850997408"/>
        <c:scaling>
          <c:orientation val="minMax"/>
          <c:max val="100"/>
          <c:min val="0"/>
        </c:scaling>
        <c:delete val="1"/>
        <c:axPos val="b"/>
        <c:numFmt formatCode="General" sourceLinked="1"/>
        <c:majorTickMark val="out"/>
        <c:minorTickMark val="none"/>
        <c:tickLblPos val="none"/>
        <c:crossAx val="851001760"/>
        <c:crosses val="autoZero"/>
        <c:crossBetween val="midCat"/>
      </c:valAx>
      <c:valAx>
        <c:axId val="851001760"/>
        <c:scaling>
          <c:orientation val="minMax"/>
          <c:max val="60"/>
          <c:min val="-10"/>
        </c:scaling>
        <c:delete val="1"/>
        <c:axPos val="l"/>
        <c:numFmt formatCode="General" sourceLinked="1"/>
        <c:majorTickMark val="out"/>
        <c:minorTickMark val="none"/>
        <c:tickLblPos val="none"/>
        <c:crossAx val="85099740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389" l="0.70000000000000062" r="0.70000000000000062" t="0.75000000000000389" header="0.30000000000000032" footer="0.30000000000000032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scatterChart>
        <c:scatterStyle val="lineMarker"/>
        <c:varyColors val="0"/>
        <c:ser>
          <c:idx val="0"/>
          <c:order val="0"/>
          <c:tx>
            <c:strRef>
              <c:f>[2]Calculations!$N$6</c:f>
              <c:strCache>
                <c:ptCount val="1"/>
                <c:pt idx="0">
                  <c:v>y</c:v>
                </c:pt>
              </c:strCache>
            </c:strRef>
          </c:tx>
          <c:spPr>
            <a:ln>
              <a:solidFill>
                <a:schemeClr val="bg1">
                  <a:lumMod val="85000"/>
                </a:schemeClr>
              </a:solidFill>
            </a:ln>
          </c:spPr>
          <c:marker>
            <c:symbol val="none"/>
          </c:marker>
          <c:dPt>
            <c:idx val="1"/>
            <c:bubble3D val="0"/>
            <c:spPr>
              <a:ln w="63500">
                <a:solidFill>
                  <a:schemeClr val="bg1">
                    <a:lumMod val="8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F2EF-4157-8B10-8E235B4F6569}"/>
              </c:ext>
            </c:extLst>
          </c:dPt>
          <c:dPt>
            <c:idx val="3"/>
            <c:bubble3D val="0"/>
            <c:spPr>
              <a:ln w="92075">
                <a:solidFill>
                  <a:schemeClr val="bg1">
                    <a:lumMod val="8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F2EF-4157-8B10-8E235B4F6569}"/>
              </c:ext>
            </c:extLst>
          </c:dPt>
          <c:xVal>
            <c:numRef>
              <c:f>[2]Calculations!$M$7:$M$11</c:f>
              <c:numCache>
                <c:formatCode>General</c:formatCode>
                <c:ptCount val="5"/>
                <c:pt idx="0">
                  <c:v>99.987910221849205</c:v>
                </c:pt>
                <c:pt idx="1">
                  <c:v>50.043978752185012</c:v>
                </c:pt>
                <c:pt idx="2">
                  <c:v>49.956021247814988</c:v>
                </c:pt>
                <c:pt idx="3">
                  <c:v>99.987910221849205</c:v>
                </c:pt>
                <c:pt idx="4">
                  <c:v>50</c:v>
                </c:pt>
              </c:numCache>
            </c:numRef>
          </c:xVal>
          <c:yVal>
            <c:numRef>
              <c:f>[2]Calculations!$N$7:$N$11</c:f>
              <c:numCache>
                <c:formatCode>General</c:formatCode>
                <c:ptCount val="5"/>
                <c:pt idx="0">
                  <c:v>1.0994688046252599</c:v>
                </c:pt>
                <c:pt idx="1">
                  <c:v>-1.9995164088739681</c:v>
                </c:pt>
                <c:pt idx="2">
                  <c:v>1.9995164088739681</c:v>
                </c:pt>
                <c:pt idx="3">
                  <c:v>1.0994688046252599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2EF-4157-8B10-8E235B4F6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0997408"/>
        <c:axId val="851001760"/>
      </c:scatterChart>
      <c:valAx>
        <c:axId val="850997408"/>
        <c:scaling>
          <c:orientation val="minMax"/>
          <c:max val="100"/>
          <c:min val="0"/>
        </c:scaling>
        <c:delete val="1"/>
        <c:axPos val="b"/>
        <c:numFmt formatCode="General" sourceLinked="1"/>
        <c:majorTickMark val="out"/>
        <c:minorTickMark val="none"/>
        <c:tickLblPos val="none"/>
        <c:crossAx val="851001760"/>
        <c:crosses val="autoZero"/>
        <c:crossBetween val="midCat"/>
      </c:valAx>
      <c:valAx>
        <c:axId val="851001760"/>
        <c:scaling>
          <c:orientation val="minMax"/>
          <c:max val="60"/>
          <c:min val="-10"/>
        </c:scaling>
        <c:delete val="1"/>
        <c:axPos val="l"/>
        <c:numFmt formatCode="General" sourceLinked="1"/>
        <c:majorTickMark val="out"/>
        <c:minorTickMark val="none"/>
        <c:tickLblPos val="none"/>
        <c:crossAx val="85099740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389" l="0.70000000000000062" r="0.70000000000000062" t="0.75000000000000389" header="0.30000000000000032" footer="0.30000000000000032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scatterChart>
        <c:scatterStyle val="lineMarker"/>
        <c:varyColors val="0"/>
        <c:ser>
          <c:idx val="0"/>
          <c:order val="0"/>
          <c:tx>
            <c:strRef>
              <c:f>'[3]Example Dashboard Calculations'!$Q$20</c:f>
              <c:strCache>
                <c:ptCount val="1"/>
                <c:pt idx="0">
                  <c:v>y</c:v>
                </c:pt>
              </c:strCache>
            </c:strRef>
          </c:tx>
          <c:spPr>
            <a:ln w="88900">
              <a:solidFill>
                <a:schemeClr val="tx1">
                  <a:lumMod val="85000"/>
                  <a:lumOff val="15000"/>
                </a:schemeClr>
              </a:solidFill>
            </a:ln>
          </c:spPr>
          <c:marker>
            <c:symbol val="none"/>
          </c:marker>
          <c:xVal>
            <c:numRef>
              <c:f>'[3]Example Dashboard Calculations'!$P$21:$P$25</c:f>
              <c:numCache>
                <c:formatCode>General</c:formatCode>
                <c:ptCount val="5"/>
                <c:pt idx="0">
                  <c:v>0.46634062604142912</c:v>
                </c:pt>
                <c:pt idx="1">
                  <c:v>50.272518884555609</c:v>
                </c:pt>
                <c:pt idx="2">
                  <c:v>49.727481115444391</c:v>
                </c:pt>
                <c:pt idx="3">
                  <c:v>0.46634062604142912</c:v>
                </c:pt>
                <c:pt idx="4">
                  <c:v>50</c:v>
                </c:pt>
              </c:numCache>
            </c:numRef>
          </c:xVal>
          <c:yVal>
            <c:numRef>
              <c:f>'[3]Example Dashboard Calculations'!$Q$21:$Q$25</c:f>
              <c:numCache>
                <c:formatCode>General</c:formatCode>
                <c:ptCount val="5"/>
                <c:pt idx="0">
                  <c:v>6.8129721138902255</c:v>
                </c:pt>
                <c:pt idx="1">
                  <c:v>1.9813463749583431</c:v>
                </c:pt>
                <c:pt idx="2">
                  <c:v>-1.9813463749583429</c:v>
                </c:pt>
                <c:pt idx="3">
                  <c:v>6.8129721138902255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9CF-46FF-84EC-060B90349D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6478560"/>
        <c:axId val="766484544"/>
      </c:scatterChart>
      <c:valAx>
        <c:axId val="766478560"/>
        <c:scaling>
          <c:orientation val="minMax"/>
          <c:max val="100"/>
          <c:min val="0"/>
        </c:scaling>
        <c:delete val="1"/>
        <c:axPos val="b"/>
        <c:numFmt formatCode="General" sourceLinked="1"/>
        <c:majorTickMark val="out"/>
        <c:minorTickMark val="none"/>
        <c:tickLblPos val="none"/>
        <c:crossAx val="766484544"/>
        <c:crosses val="autoZero"/>
        <c:crossBetween val="midCat"/>
      </c:valAx>
      <c:valAx>
        <c:axId val="766484544"/>
        <c:scaling>
          <c:orientation val="minMax"/>
          <c:max val="60"/>
          <c:min val="-10"/>
        </c:scaling>
        <c:delete val="1"/>
        <c:axPos val="l"/>
        <c:numFmt formatCode="General" sourceLinked="1"/>
        <c:majorTickMark val="out"/>
        <c:minorTickMark val="none"/>
        <c:tickLblPos val="none"/>
        <c:crossAx val="766478560"/>
        <c:crosses val="autoZero"/>
        <c:crossBetween val="midCat"/>
      </c:valAx>
      <c:spPr>
        <a:noFill/>
        <a:ln w="25400">
          <a:noFill/>
        </a:ln>
        <a:scene3d>
          <a:camera prst="orthographicFront"/>
          <a:lightRig rig="threePt" dir="t"/>
        </a:scene3d>
        <a:sp3d>
          <a:bevelT/>
        </a:sp3d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scatterChart>
        <c:scatterStyle val="lineMarker"/>
        <c:varyColors val="0"/>
        <c:ser>
          <c:idx val="0"/>
          <c:order val="0"/>
          <c:tx>
            <c:strRef>
              <c:f>'[3]Example Dashboard Calculations'!$Q$46</c:f>
              <c:strCache>
                <c:ptCount val="1"/>
                <c:pt idx="0">
                  <c:v>y</c:v>
                </c:pt>
              </c:strCache>
            </c:strRef>
          </c:tx>
          <c:spPr>
            <a:ln w="88900">
              <a:solidFill>
                <a:schemeClr val="tx1">
                  <a:lumMod val="85000"/>
                  <a:lumOff val="15000"/>
                </a:schemeClr>
              </a:solidFill>
            </a:ln>
          </c:spPr>
          <c:marker>
            <c:symbol val="none"/>
          </c:marker>
          <c:xVal>
            <c:numRef>
              <c:f>'[3]Example Dashboard Calculations'!$P$47:$P$51</c:f>
              <c:numCache>
                <c:formatCode>General</c:formatCode>
                <c:ptCount val="5"/>
                <c:pt idx="0">
                  <c:v>1.4142903816780716</c:v>
                </c:pt>
                <c:pt idx="1">
                  <c:v>50.472319926971707</c:v>
                </c:pt>
                <c:pt idx="2">
                  <c:v>49.527680073028293</c:v>
                </c:pt>
                <c:pt idx="3">
                  <c:v>1.4142903816780716</c:v>
                </c:pt>
                <c:pt idx="4">
                  <c:v>50</c:v>
                </c:pt>
              </c:numCache>
            </c:numRef>
          </c:xVal>
          <c:yVal>
            <c:numRef>
              <c:f>'[3]Example Dashboard Calculations'!$Q$47:$Q$51</c:f>
              <c:numCache>
                <c:formatCode>General</c:formatCode>
                <c:ptCount val="5"/>
                <c:pt idx="0">
                  <c:v>11.807998174292695</c:v>
                </c:pt>
                <c:pt idx="1">
                  <c:v>1.9434283847328773</c:v>
                </c:pt>
                <c:pt idx="2">
                  <c:v>-1.9434283847328773</c:v>
                </c:pt>
                <c:pt idx="3">
                  <c:v>11.807998174292695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FED-416C-91AE-ED8ABF6B94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3467872"/>
        <c:axId val="713469504"/>
      </c:scatterChart>
      <c:valAx>
        <c:axId val="713467872"/>
        <c:scaling>
          <c:orientation val="minMax"/>
          <c:max val="100"/>
          <c:min val="0"/>
        </c:scaling>
        <c:delete val="1"/>
        <c:axPos val="b"/>
        <c:numFmt formatCode="General" sourceLinked="1"/>
        <c:majorTickMark val="out"/>
        <c:minorTickMark val="none"/>
        <c:tickLblPos val="none"/>
        <c:crossAx val="713469504"/>
        <c:crosses val="autoZero"/>
        <c:crossBetween val="midCat"/>
      </c:valAx>
      <c:valAx>
        <c:axId val="713469504"/>
        <c:scaling>
          <c:orientation val="minMax"/>
          <c:max val="60"/>
          <c:min val="-10"/>
        </c:scaling>
        <c:delete val="1"/>
        <c:axPos val="l"/>
        <c:numFmt formatCode="General" sourceLinked="1"/>
        <c:majorTickMark val="out"/>
        <c:minorTickMark val="none"/>
        <c:tickLblPos val="none"/>
        <c:crossAx val="71346787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emf"/><Relationship Id="rId5" Type="http://schemas.openxmlformats.org/officeDocument/2006/relationships/image" Target="../media/image15.emf"/><Relationship Id="rId4" Type="http://schemas.openxmlformats.org/officeDocument/2006/relationships/image" Target="../media/image14.em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6" Type="http://schemas.openxmlformats.org/officeDocument/2006/relationships/image" Target="../media/image1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8.emf"/><Relationship Id="rId2" Type="http://schemas.openxmlformats.org/officeDocument/2006/relationships/image" Target="../media/image17.emf"/><Relationship Id="rId1" Type="http://schemas.openxmlformats.org/officeDocument/2006/relationships/image" Target="../media/image10.emf"/><Relationship Id="rId4" Type="http://schemas.openxmlformats.org/officeDocument/2006/relationships/image" Target="../media/image1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563880</xdr:colOff>
      <xdr:row>9</xdr:row>
      <xdr:rowOff>160020</xdr:rowOff>
    </xdr:from>
    <xdr:to>
      <xdr:col>10</xdr:col>
      <xdr:colOff>560510</xdr:colOff>
      <xdr:row>14</xdr:row>
      <xdr:rowOff>137160</xdr:rowOff>
    </xdr:to>
    <xdr:pic macro="[0]!Aide">
      <xdr:nvPicPr>
        <xdr:cNvPr id="7" name="Image 6" descr="Aide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96200" y="1813560"/>
          <a:ext cx="850070" cy="891540"/>
        </a:xfrm>
        <a:prstGeom prst="rect">
          <a:avLst/>
        </a:prstGeom>
      </xdr:spPr>
    </xdr:pic>
    <xdr:clientData/>
  </xdr:twoCellAnchor>
  <xdr:twoCellAnchor>
    <xdr:from>
      <xdr:col>3</xdr:col>
      <xdr:colOff>259080</xdr:colOff>
      <xdr:row>0</xdr:row>
      <xdr:rowOff>114300</xdr:rowOff>
    </xdr:from>
    <xdr:to>
      <xdr:col>11</xdr:col>
      <xdr:colOff>655320</xdr:colOff>
      <xdr:row>6</xdr:row>
      <xdr:rowOff>15240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636520" y="114300"/>
          <a:ext cx="6736080" cy="998220"/>
        </a:xfrm>
        <a:prstGeom prst="roundRect">
          <a:avLst/>
        </a:prstGeom>
        <a:noFill/>
        <a:ln/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4</xdr:col>
      <xdr:colOff>87471</xdr:colOff>
      <xdr:row>0</xdr:row>
      <xdr:rowOff>99060</xdr:rowOff>
    </xdr:from>
    <xdr:ext cx="5574189" cy="937629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257391" y="99060"/>
          <a:ext cx="5574189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TABLEAU</a:t>
          </a:r>
          <a:r>
            <a:rPr lang="fr-FR" sz="54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DE BORD</a:t>
          </a:r>
          <a:endParaRPr lang="fr-FR" sz="54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twoCellAnchor editAs="oneCell">
    <xdr:from>
      <xdr:col>4</xdr:col>
      <xdr:colOff>152399</xdr:colOff>
      <xdr:row>9</xdr:row>
      <xdr:rowOff>168781</xdr:rowOff>
    </xdr:from>
    <xdr:to>
      <xdr:col>5</xdr:col>
      <xdr:colOff>274320</xdr:colOff>
      <xdr:row>14</xdr:row>
      <xdr:rowOff>173376</xdr:rowOff>
    </xdr:to>
    <xdr:pic>
      <xdr:nvPicPr>
        <xdr:cNvPr id="10" name="Image 9" descr="Accueil4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22319" y="1822321"/>
          <a:ext cx="914401" cy="918995"/>
        </a:xfrm>
        <a:prstGeom prst="rect">
          <a:avLst/>
        </a:prstGeom>
      </xdr:spPr>
    </xdr:pic>
    <xdr:clientData/>
  </xdr:twoCellAnchor>
  <xdr:twoCellAnchor editAs="oneCell">
    <xdr:from>
      <xdr:col>6</xdr:col>
      <xdr:colOff>662940</xdr:colOff>
      <xdr:row>10</xdr:row>
      <xdr:rowOff>0</xdr:rowOff>
    </xdr:from>
    <xdr:to>
      <xdr:col>8</xdr:col>
      <xdr:colOff>190500</xdr:colOff>
      <xdr:row>15</xdr:row>
      <xdr:rowOff>53340</xdr:rowOff>
    </xdr:to>
    <xdr:pic>
      <xdr:nvPicPr>
        <xdr:cNvPr id="6" name="Image 5" descr="User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417820" y="1836420"/>
          <a:ext cx="967740" cy="9677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24</xdr:row>
          <xdr:rowOff>9525</xdr:rowOff>
        </xdr:from>
        <xdr:to>
          <xdr:col>10</xdr:col>
          <xdr:colOff>19050</xdr:colOff>
          <xdr:row>26</xdr:row>
          <xdr:rowOff>0</xdr:rowOff>
        </xdr:to>
        <xdr:sp macro="" textlink="">
          <xdr:nvSpPr>
            <xdr:cNvPr id="1027" name="TextBox_motdepass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29</xdr:row>
          <xdr:rowOff>57150</xdr:rowOff>
        </xdr:from>
        <xdr:to>
          <xdr:col>8</xdr:col>
          <xdr:colOff>352425</xdr:colOff>
          <xdr:row>31</xdr:row>
          <xdr:rowOff>123825</xdr:rowOff>
        </xdr:to>
        <xdr:sp macro="" textlink="">
          <xdr:nvSpPr>
            <xdr:cNvPr id="1029" name="CommandButton_valider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638175</xdr:colOff>
          <xdr:row>20</xdr:row>
          <xdr:rowOff>171450</xdr:rowOff>
        </xdr:from>
        <xdr:to>
          <xdr:col>10</xdr:col>
          <xdr:colOff>38100</xdr:colOff>
          <xdr:row>22</xdr:row>
          <xdr:rowOff>161925</xdr:rowOff>
        </xdr:to>
        <xdr:sp macro="" textlink="">
          <xdr:nvSpPr>
            <xdr:cNvPr id="1030" name="ComboBox_identifiant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23</xdr:row>
          <xdr:rowOff>19050</xdr:rowOff>
        </xdr:from>
        <xdr:to>
          <xdr:col>9</xdr:col>
          <xdr:colOff>819150</xdr:colOff>
          <xdr:row>23</xdr:row>
          <xdr:rowOff>171450</xdr:rowOff>
        </xdr:to>
        <xdr:sp macro="" textlink="">
          <xdr:nvSpPr>
            <xdr:cNvPr id="1031" name="Label_motdepasse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133350</xdr:colOff>
          <xdr:row>29</xdr:row>
          <xdr:rowOff>133350</xdr:rowOff>
        </xdr:from>
        <xdr:to>
          <xdr:col>27</xdr:col>
          <xdr:colOff>600075</xdr:colOff>
          <xdr:row>30</xdr:row>
          <xdr:rowOff>123825</xdr:rowOff>
        </xdr:to>
        <xdr:sp macro="" textlink="">
          <xdr:nvSpPr>
            <xdr:cNvPr id="1032" name="Label2_motdepasse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152400</xdr:colOff>
          <xdr:row>31</xdr:row>
          <xdr:rowOff>114300</xdr:rowOff>
        </xdr:from>
        <xdr:to>
          <xdr:col>27</xdr:col>
          <xdr:colOff>542925</xdr:colOff>
          <xdr:row>32</xdr:row>
          <xdr:rowOff>104775</xdr:rowOff>
        </xdr:to>
        <xdr:sp macro="" textlink="">
          <xdr:nvSpPr>
            <xdr:cNvPr id="1033" name="Label1_motdepasse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25</xdr:col>
      <xdr:colOff>592666</xdr:colOff>
      <xdr:row>51</xdr:row>
      <xdr:rowOff>29633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9525" y="0"/>
          <a:ext cx="20416018" cy="9612044"/>
        </a:xfrm>
        <a:prstGeom prst="rect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IE" sz="1100"/>
        </a:p>
      </xdr:txBody>
    </xdr:sp>
    <xdr:clientData/>
  </xdr:twoCellAnchor>
  <xdr:twoCellAnchor>
    <xdr:from>
      <xdr:col>2</xdr:col>
      <xdr:colOff>606274</xdr:colOff>
      <xdr:row>1</xdr:row>
      <xdr:rowOff>4032</xdr:rowOff>
    </xdr:from>
    <xdr:to>
      <xdr:col>21</xdr:col>
      <xdr:colOff>33866</xdr:colOff>
      <xdr:row>40</xdr:row>
      <xdr:rowOff>54408</xdr:rowOff>
    </xdr:to>
    <xdr:grpSp>
      <xdr:nvGrpSpPr>
        <xdr:cNvPr id="115" name="Groupe 11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GrpSpPr/>
      </xdr:nvGrpSpPr>
      <xdr:grpSpPr>
        <a:xfrm>
          <a:off x="2154087" y="194532"/>
          <a:ext cx="14131810" cy="7479876"/>
          <a:chOff x="2225402" y="124665"/>
          <a:chExt cx="14509749" cy="7061986"/>
        </a:xfrm>
      </xdr:grpSpPr>
      <xdr:grpSp>
        <xdr:nvGrpSpPr>
          <xdr:cNvPr id="2" name="Groupe 1">
            <a:extLst>
              <a:ext uri="{FF2B5EF4-FFF2-40B4-BE49-F238E27FC236}">
                <a16:creationId xmlns:a16="http://schemas.microsoft.com/office/drawing/2014/main" id="{00000000-0008-0000-0200-000002000000}"/>
              </a:ext>
            </a:extLst>
          </xdr:cNvPr>
          <xdr:cNvGrpSpPr/>
        </xdr:nvGrpSpPr>
        <xdr:grpSpPr>
          <a:xfrm>
            <a:off x="2225402" y="124665"/>
            <a:ext cx="14509749" cy="7061986"/>
            <a:chOff x="-380555" y="165382"/>
            <a:chExt cx="14486793" cy="7178302"/>
          </a:xfrm>
        </xdr:grpSpPr>
        <xdr:grpSp>
          <xdr:nvGrpSpPr>
            <xdr:cNvPr id="18" name="Groupe 17">
              <a:extLst>
                <a:ext uri="{FF2B5EF4-FFF2-40B4-BE49-F238E27FC236}">
                  <a16:creationId xmlns:a16="http://schemas.microsoft.com/office/drawing/2014/main" id="{00000000-0008-0000-0200-000012000000}"/>
                </a:ext>
              </a:extLst>
            </xdr:cNvPr>
            <xdr:cNvGrpSpPr/>
          </xdr:nvGrpSpPr>
          <xdr:grpSpPr>
            <a:xfrm>
              <a:off x="-380555" y="165382"/>
              <a:ext cx="14486793" cy="7178302"/>
              <a:chOff x="-326615" y="469168"/>
              <a:chExt cx="12433419" cy="6627335"/>
            </a:xfrm>
          </xdr:grpSpPr>
          <xdr:grpSp>
            <xdr:nvGrpSpPr>
              <xdr:cNvPr id="20" name="Groupe 19">
                <a:extLst>
                  <a:ext uri="{FF2B5EF4-FFF2-40B4-BE49-F238E27FC236}">
                    <a16:creationId xmlns:a16="http://schemas.microsoft.com/office/drawing/2014/main" id="{00000000-0008-0000-0200-000014000000}"/>
                  </a:ext>
                </a:extLst>
              </xdr:cNvPr>
              <xdr:cNvGrpSpPr/>
            </xdr:nvGrpSpPr>
            <xdr:grpSpPr>
              <a:xfrm>
                <a:off x="-326615" y="469168"/>
                <a:ext cx="12433419" cy="6627335"/>
                <a:chOff x="-326615" y="-79472"/>
                <a:chExt cx="12433419" cy="6627335"/>
              </a:xfrm>
            </xdr:grpSpPr>
            <xdr:grpSp>
              <xdr:nvGrpSpPr>
                <xdr:cNvPr id="23" name="Groupe 22">
                  <a:extLst>
                    <a:ext uri="{FF2B5EF4-FFF2-40B4-BE49-F238E27FC236}">
                      <a16:creationId xmlns:a16="http://schemas.microsoft.com/office/drawing/2014/main" id="{00000000-0008-0000-0200-000017000000}"/>
                    </a:ext>
                  </a:extLst>
                </xdr:cNvPr>
                <xdr:cNvGrpSpPr/>
              </xdr:nvGrpSpPr>
              <xdr:grpSpPr>
                <a:xfrm>
                  <a:off x="-326615" y="-79472"/>
                  <a:ext cx="12433419" cy="6627335"/>
                  <a:chOff x="-326615" y="-79472"/>
                  <a:chExt cx="12433419" cy="6627335"/>
                </a:xfrm>
              </xdr:grpSpPr>
              <xdr:grpSp>
                <xdr:nvGrpSpPr>
                  <xdr:cNvPr id="25" name="Groupe 24">
                    <a:extLst>
                      <a:ext uri="{FF2B5EF4-FFF2-40B4-BE49-F238E27FC236}">
                        <a16:creationId xmlns:a16="http://schemas.microsoft.com/office/drawing/2014/main" id="{00000000-0008-0000-0200-000019000000}"/>
                      </a:ext>
                    </a:extLst>
                  </xdr:cNvPr>
                  <xdr:cNvGrpSpPr/>
                </xdr:nvGrpSpPr>
                <xdr:grpSpPr>
                  <a:xfrm>
                    <a:off x="-326615" y="-79472"/>
                    <a:ext cx="12433419" cy="6627335"/>
                    <a:chOff x="435385" y="-79472"/>
                    <a:chExt cx="12433419" cy="6627335"/>
                  </a:xfrm>
                </xdr:grpSpPr>
                <xdr:pic>
                  <xdr:nvPicPr>
                    <xdr:cNvPr id="27" name="Image 26" descr="Résultat de recherche d'images pour &quot;Icone télévision&quot;">
                      <a:extLst>
                        <a:ext uri="{FF2B5EF4-FFF2-40B4-BE49-F238E27FC236}">
                          <a16:creationId xmlns:a16="http://schemas.microsoft.com/office/drawing/2014/main" id="{00000000-0008-0000-0200-00001B000000}"/>
                        </a:ext>
                      </a:extLst>
                    </xdr:cNvPr>
                    <xdr:cNvPicPr>
                      <a:picLocks noChangeAspect="1" noChangeArrowheads="1"/>
                    </xdr:cNvPicPr>
                  </xdr:nvPicPr>
                  <xdr:blipFill>
                    <a:blip xmlns:r="http://schemas.openxmlformats.org/officeDocument/2006/relationships" r:embed="rId1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xdr:blipFill>
                  <xdr:spPr bwMode="auto">
                    <a:xfrm>
                      <a:off x="435385" y="-79472"/>
                      <a:ext cx="12433419" cy="6627335"/>
                    </a:xfrm>
                    <a:prstGeom prst="rect">
                      <a:avLst/>
                    </a:prstGeom>
                    <a:noFill/>
                    <a:extLst>
                      <a:ext uri="{909E8E84-426E-40DD-AFC4-6F175D3DCCD1}">
                        <a14:hiddenFill xmlns:a14="http://schemas.microsoft.com/office/drawing/2010/main">
                          <a:solidFill>
                            <a:srgbClr val="FFFFFF"/>
                          </a:solidFill>
                        </a14:hiddenFill>
                      </a:ext>
                    </a:extLst>
                  </xdr:spPr>
                </xdr:pic>
                <xdr:sp macro="" textlink="">
                  <xdr:nvSpPr>
                    <xdr:cNvPr id="28" name="Rectangle 27">
                      <a:extLst>
                        <a:ext uri="{FF2B5EF4-FFF2-40B4-BE49-F238E27FC236}">
                          <a16:creationId xmlns:a16="http://schemas.microsoft.com/office/drawing/2014/main" id="{00000000-0008-0000-0200-00001C000000}"/>
                        </a:ext>
                      </a:extLst>
                    </xdr:cNvPr>
                    <xdr:cNvSpPr/>
                  </xdr:nvSpPr>
                  <xdr:spPr>
                    <a:xfrm>
                      <a:off x="5486400" y="723900"/>
                      <a:ext cx="2171700" cy="320040"/>
                    </a:xfrm>
                    <a:prstGeom prst="rect">
                      <a:avLst/>
                    </a:prstGeom>
                    <a:noFill/>
                    <a:ln w="19050">
                      <a:solidFill>
                        <a:schemeClr val="tx1"/>
                      </a:solidFill>
                    </a:ln>
                    <a:effectLst>
                      <a:outerShdw blurRad="50800" dist="38100" dir="5400000" algn="t" rotWithShape="0">
                        <a:prstClr val="black">
                          <a:alpha val="40000"/>
                        </a:prstClr>
                      </a:outerShdw>
                    </a:effectLst>
                    <a:extLst>
                      <a:ext uri="{53640926-AAD7-44D8-BBD7-CCE9431645EC}">
                        <a14:shadowObscured xmlns:a14="http://schemas.microsoft.com/office/drawing/2010/main" val="1"/>
                      </a:ext>
                    </a:extLst>
                  </xdr:spPr>
                  <xdr:txBody>
                    <a:bodyPr vertOverflow="clip" horzOverflow="clip" wrap="square" anchor="ctr"/>
                    <a:lstStyle/>
                    <a:p>
                      <a:pPr algn="ctr"/>
                      <a:r>
                        <a:rPr lang="en-IE" sz="2000" b="1">
                          <a:solidFill>
                            <a:schemeClr val="bg1">
                              <a:lumMod val="85000"/>
                            </a:schemeClr>
                          </a:solidFill>
                          <a:latin typeface="Calisto MT" panose="02040603050505030304" pitchFamily="18" charset="0"/>
                        </a:rPr>
                        <a:t>DASHBOARD</a:t>
                      </a:r>
                    </a:p>
                  </xdr:txBody>
                </xdr:sp>
              </xdr:grpSp>
              <xdr:pic>
                <xdr:nvPicPr>
                  <xdr:cNvPr id="26" name="Image 25">
                    <a:extLst>
                      <a:ext uri="{FF2B5EF4-FFF2-40B4-BE49-F238E27FC236}">
                        <a16:creationId xmlns:a16="http://schemas.microsoft.com/office/drawing/2014/main" id="{00000000-0008-0000-0200-00001A000000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2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9860280" y="723900"/>
                    <a:ext cx="510540" cy="464820"/>
                  </a:xfrm>
                  <a:prstGeom prst="rect">
                    <a:avLst/>
                  </a:prstGeom>
                </xdr:spPr>
              </xdr:pic>
            </xdr:grpSp>
            <xdr:pic>
              <xdr:nvPicPr>
                <xdr:cNvPr id="24" name="Image 23">
                  <a:extLst>
                    <a:ext uri="{FF2B5EF4-FFF2-40B4-BE49-F238E27FC236}">
                      <a16:creationId xmlns:a16="http://schemas.microsoft.com/office/drawing/2014/main" id="{00000000-0008-0000-0200-000018000000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440180" y="716280"/>
                  <a:ext cx="480060" cy="480060"/>
                </a:xfrm>
                <a:prstGeom prst="rect">
                  <a:avLst/>
                </a:prstGeom>
              </xdr:spPr>
            </xdr:pic>
          </xdr:grpSp>
          <xdr:sp macro="" textlink="">
            <xdr:nvSpPr>
              <xdr:cNvPr id="21" name="Rectangle 20">
                <a:extLst>
                  <a:ext uri="{FF2B5EF4-FFF2-40B4-BE49-F238E27FC236}">
                    <a16:creationId xmlns:a16="http://schemas.microsoft.com/office/drawing/2014/main" id="{00000000-0008-0000-0200-000015000000}"/>
                  </a:ext>
                </a:extLst>
              </xdr:cNvPr>
              <xdr:cNvSpPr/>
            </xdr:nvSpPr>
            <xdr:spPr>
              <a:xfrm>
                <a:off x="1221058" y="1737955"/>
                <a:ext cx="4528850" cy="4062644"/>
              </a:xfrm>
              <a:prstGeom prst="rect">
                <a:avLst/>
              </a:prstGeom>
              <a:solidFill>
                <a:schemeClr val="tx1">
                  <a:lumMod val="50000"/>
                  <a:lumOff val="50000"/>
                </a:schemeClr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dk1"/>
              </a:lnRef>
              <a:fillRef idx="1">
                <a:schemeClr val="lt1"/>
              </a:fillRef>
              <a:effectRef idx="0">
                <a:schemeClr val="dk1"/>
              </a:effectRef>
              <a:fontRef idx="minor">
                <a:schemeClr val="dk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IE" sz="1100"/>
              </a:p>
            </xdr:txBody>
          </xdr:sp>
          <xdr:sp macro="" textlink="">
            <xdr:nvSpPr>
              <xdr:cNvPr id="22" name="Rectangle 21">
                <a:extLst>
                  <a:ext uri="{FF2B5EF4-FFF2-40B4-BE49-F238E27FC236}">
                    <a16:creationId xmlns:a16="http://schemas.microsoft.com/office/drawing/2014/main" id="{00000000-0008-0000-0200-000016000000}"/>
                  </a:ext>
                </a:extLst>
              </xdr:cNvPr>
              <xdr:cNvSpPr/>
            </xdr:nvSpPr>
            <xdr:spPr>
              <a:xfrm>
                <a:off x="5844790" y="1731333"/>
                <a:ext cx="4729326" cy="4069266"/>
              </a:xfrm>
              <a:prstGeom prst="rect">
                <a:avLst/>
              </a:prstGeom>
              <a:solidFill>
                <a:schemeClr val="tx1">
                  <a:lumMod val="50000"/>
                  <a:lumOff val="50000"/>
                </a:schemeClr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dk1"/>
              </a:lnRef>
              <a:fillRef idx="1">
                <a:schemeClr val="lt1"/>
              </a:fillRef>
              <a:effectRef idx="0">
                <a:schemeClr val="dk1"/>
              </a:effectRef>
              <a:fontRef idx="minor">
                <a:schemeClr val="dk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IE" sz="1100"/>
              </a:p>
            </xdr:txBody>
          </xdr:sp>
        </xdr:grpSp>
        <xdr:grpSp>
          <xdr:nvGrpSpPr>
            <xdr:cNvPr id="4" name="Group 1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GrpSpPr/>
          </xdr:nvGrpSpPr>
          <xdr:grpSpPr>
            <a:xfrm>
              <a:off x="1524001" y="1988820"/>
              <a:ext cx="1318259" cy="1729740"/>
              <a:chOff x="2628902" y="895350"/>
              <a:chExt cx="2253397" cy="3054096"/>
            </a:xfrm>
          </xdr:grpSpPr>
          <mc:AlternateContent xmlns:mc="http://schemas.openxmlformats.org/markup-compatibility/2006" xmlns:a14="http://schemas.microsoft.com/office/drawing/2010/main">
            <mc:Choice Requires="a14">
              <xdr:pic>
                <xdr:nvPicPr>
                  <xdr:cNvPr id="13" name="Picture 2">
                    <a:extLst>
                      <a:ext uri="{FF2B5EF4-FFF2-40B4-BE49-F238E27FC236}">
                        <a16:creationId xmlns:a16="http://schemas.microsoft.com/office/drawing/2014/main" id="{00000000-0008-0000-0200-00000D000000}"/>
                      </a:ext>
                    </a:extLst>
                  </xdr:cNvPr>
                  <xdr:cNvPicPr>
                    <a:picLocks noChangeAspect="1" noChangeArrowheads="1"/>
                    <a:extLst>
                      <a:ext uri="{84589F7E-364E-4C9E-8A38-B11213B215E9}">
                        <a14:cameraTool cellRange="Service_Level" spid="_x0000_s4050"/>
                      </a:ext>
                    </a:extLst>
                  </xdr:cNvPicPr>
                </xdr:nvPicPr>
                <xdr:blipFill>
                  <a:blip xmlns:r="http://schemas.openxmlformats.org/officeDocument/2006/relationships" r:embed="rId4"/>
                  <a:srcRect/>
                  <a:stretch>
                    <a:fillRect/>
                  </a:stretch>
                </xdr:blipFill>
                <xdr:spPr bwMode="auto">
                  <a:xfrm>
                    <a:off x="2628902" y="895350"/>
                    <a:ext cx="2253397" cy="3054096"/>
                  </a:xfrm>
                  <a:prstGeom prst="rect">
                    <a:avLst/>
                  </a:prstGeom>
                  <a:noFill/>
                  <a:ln>
                    <a:noFill/>
                  </a:ln>
                  <a:extLst>
                    <a:ext uri="{909E8E84-426E-40DD-AFC4-6F175D3DCCD1}">
                      <a14:hiddenFill>
                        <a:solidFill>
                          <a:srgbClr val="FFFFFF"/>
                        </a:solidFill>
                      </a14:hiddenFill>
                    </a:ext>
                  </a:extLst>
                </xdr:spPr>
              </xdr:pic>
            </mc:Choice>
            <mc:Fallback xmlns=""/>
          </mc:AlternateContent>
          <xdr:sp macro="" textlink="$B$3">
            <xdr:nvSpPr>
              <xdr:cNvPr id="14" name="Rectangle 13">
                <a:extLst>
                  <a:ext uri="{FF2B5EF4-FFF2-40B4-BE49-F238E27FC236}">
                    <a16:creationId xmlns:a16="http://schemas.microsoft.com/office/drawing/2014/main" id="{00000000-0008-0000-0200-00000E000000}"/>
                  </a:ext>
                </a:extLst>
              </xdr:cNvPr>
              <xdr:cNvSpPr/>
            </xdr:nvSpPr>
            <xdr:spPr>
              <a:xfrm rot="21540000">
                <a:off x="2882918" y="3360994"/>
                <a:ext cx="1777787" cy="586626"/>
              </a:xfrm>
              <a:prstGeom prst="rect">
                <a:avLst/>
              </a:prstGeom>
              <a:noFill/>
            </xdr:spPr>
            <xdr:txBody>
              <a:bodyPr wrap="none" lIns="91440" tIns="45720" rIns="91440" bIns="45720">
                <a:spAutoFit/>
              </a:bodyPr>
              <a:lstStyle/>
              <a:p>
                <a:pPr algn="ctr"/>
                <a:r>
                  <a:rPr lang="en-US" sz="1600" b="1" cap="none" spc="0" baseline="0">
                    <a:ln w="0"/>
                    <a:solidFill>
                      <a:schemeClr val="bg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Agency FB" panose="020B0503020202020204" pitchFamily="34" charset="0"/>
                  </a:rPr>
                  <a:t>Disponibilité</a:t>
                </a:r>
                <a:endParaRPr lang="en-US" sz="1400" b="1" cap="none" spc="0">
                  <a:ln w="0"/>
                  <a:solidFill>
                    <a:schemeClr val="bg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Agency FB" panose="020B0503020202020204" pitchFamily="34" charset="0"/>
                </a:endParaRPr>
              </a:p>
            </xdr:txBody>
          </xdr:sp>
          <xdr:sp macro="" textlink="Configuration!AI12">
            <xdr:nvSpPr>
              <xdr:cNvPr id="15" name="Rectangle 14">
                <a:extLst>
                  <a:ext uri="{FF2B5EF4-FFF2-40B4-BE49-F238E27FC236}">
                    <a16:creationId xmlns:a16="http://schemas.microsoft.com/office/drawing/2014/main" id="{00000000-0008-0000-0200-00000F000000}"/>
                  </a:ext>
                </a:extLst>
              </xdr:cNvPr>
              <xdr:cNvSpPr/>
            </xdr:nvSpPr>
            <xdr:spPr>
              <a:xfrm>
                <a:off x="3049097" y="2453415"/>
                <a:ext cx="1388470" cy="975534"/>
              </a:xfrm>
              <a:prstGeom prst="rect">
                <a:avLst/>
              </a:prstGeom>
              <a:noFill/>
            </xdr:spPr>
            <xdr:txBody>
              <a:bodyPr wrap="none" lIns="91440" tIns="45720" rIns="91440" bIns="45720">
                <a:spAutoFit/>
                <a:scene3d>
                  <a:camera prst="isometricOffAxis2Left"/>
                  <a:lightRig rig="threePt" dir="t"/>
                </a:scene3d>
                <a:sp3d extrusionH="57150">
                  <a:bevelT w="38100" h="38100" prst="angle"/>
                </a:sp3d>
              </a:bodyPr>
              <a:lstStyle/>
              <a:p>
                <a:pPr algn="ctr"/>
                <a:fld id="{427D4B16-9E55-44BD-9982-5B7A9B18BAE2}" type="TxLink">
                  <a:rPr lang="en-US" sz="2800" b="1" i="0" u="none" strike="noStrike" cap="none" spc="0">
                    <a:ln w="0"/>
                    <a:solidFill>
                      <a:schemeClr val="bg1">
                        <a:lumMod val="95000"/>
                      </a:schemeClr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Calibri"/>
                    <a:cs typeface="Calibri"/>
                  </a:rPr>
                  <a:pPr algn="ctr"/>
                  <a:t>25,0%</a:t>
                </a:fld>
                <a:endParaRPr lang="en-US" sz="4000" b="1" cap="none" spc="0">
                  <a:ln w="0"/>
                  <a:solidFill>
                    <a:schemeClr val="bg1">
                      <a:lumMod val="95000"/>
                    </a:schemeClr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Agency FB" panose="020B0503020202020204" pitchFamily="34" charset="0"/>
                </a:endParaRPr>
              </a:p>
            </xdr:txBody>
          </xdr:sp>
        </xdr:grpSp>
        <xdr:grpSp>
          <xdr:nvGrpSpPr>
            <xdr:cNvPr id="5" name="Group 3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GrpSpPr/>
          </xdr:nvGrpSpPr>
          <xdr:grpSpPr>
            <a:xfrm>
              <a:off x="5050133" y="1852057"/>
              <a:ext cx="1453297" cy="1851660"/>
              <a:chOff x="5095362" y="958846"/>
              <a:chExt cx="2253397" cy="3054096"/>
            </a:xfrm>
          </xdr:grpSpPr>
          <mc:AlternateContent xmlns:mc="http://schemas.openxmlformats.org/markup-compatibility/2006" xmlns:a14="http://schemas.microsoft.com/office/drawing/2010/main">
            <mc:Choice Requires="a14">
              <xdr:pic>
                <xdr:nvPicPr>
                  <xdr:cNvPr id="10" name="Picture 21">
                    <a:extLst>
                      <a:ext uri="{FF2B5EF4-FFF2-40B4-BE49-F238E27FC236}">
                        <a16:creationId xmlns:a16="http://schemas.microsoft.com/office/drawing/2014/main" id="{00000000-0008-0000-0200-00000A000000}"/>
                      </a:ext>
                    </a:extLst>
                  </xdr:cNvPr>
                  <xdr:cNvPicPr>
                    <a:picLocks noChangeAspect="1" noChangeArrowheads="1"/>
                    <a:extLst>
                      <a:ext uri="{84589F7E-364E-4C9E-8A38-B11213B215E9}">
                        <a14:cameraTool cellRange="Quality_Score" spid="_x0000_s4051"/>
                      </a:ext>
                    </a:extLst>
                  </xdr:cNvPicPr>
                </xdr:nvPicPr>
                <xdr:blipFill>
                  <a:blip xmlns:r="http://schemas.openxmlformats.org/officeDocument/2006/relationships" r:embed="rId5"/>
                  <a:srcRect/>
                  <a:stretch>
                    <a:fillRect/>
                  </a:stretch>
                </xdr:blipFill>
                <xdr:spPr bwMode="auto">
                  <a:xfrm>
                    <a:off x="5095362" y="958846"/>
                    <a:ext cx="2253397" cy="3054096"/>
                  </a:xfrm>
                  <a:prstGeom prst="rect">
                    <a:avLst/>
                  </a:prstGeom>
                  <a:noFill/>
                  <a:ln>
                    <a:noFill/>
                  </a:ln>
                  <a:extLst>
                    <a:ext uri="{909E8E84-426E-40DD-AFC4-6F175D3DCCD1}">
                      <a14:hiddenFill>
                        <a:solidFill>
                          <a:srgbClr val="FFFFFF"/>
                        </a:solidFill>
                      </a14:hiddenFill>
                    </a:ext>
                  </a:extLst>
                </xdr:spPr>
              </xdr:pic>
            </mc:Choice>
            <mc:Fallback xmlns=""/>
          </mc:AlternateContent>
          <xdr:sp macro="" textlink="$B$4">
            <xdr:nvSpPr>
              <xdr:cNvPr id="11" name="Rectangle 10">
                <a:extLst>
                  <a:ext uri="{FF2B5EF4-FFF2-40B4-BE49-F238E27FC236}">
                    <a16:creationId xmlns:a16="http://schemas.microsoft.com/office/drawing/2014/main" id="{00000000-0008-0000-0200-00000B000000}"/>
                  </a:ext>
                </a:extLst>
              </xdr:cNvPr>
              <xdr:cNvSpPr/>
            </xdr:nvSpPr>
            <xdr:spPr>
              <a:xfrm rot="21480000">
                <a:off x="5669187" y="3408131"/>
                <a:ext cx="1044127" cy="548001"/>
              </a:xfrm>
              <a:prstGeom prst="rect">
                <a:avLst/>
              </a:prstGeom>
              <a:noFill/>
            </xdr:spPr>
            <xdr:txBody>
              <a:bodyPr wrap="none" lIns="91440" tIns="45720" rIns="91440" bIns="45720" numCol="1">
                <a:spAutoFit/>
              </a:bodyPr>
              <a:lstStyle/>
              <a:p>
                <a:pPr marL="0" indent="0" algn="ctr"/>
                <a:r>
                  <a:rPr lang="en-US" sz="1600" b="1" i="0" u="none" strike="noStrike" cap="none" spc="0">
                    <a:ln w="0"/>
                    <a:solidFill>
                      <a:schemeClr val="bg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Agency FB" panose="020B0503020202020204" pitchFamily="34" charset="0"/>
                    <a:ea typeface="+mn-ea"/>
                    <a:cs typeface="Calibri"/>
                  </a:rPr>
                  <a:t>Qualité</a:t>
                </a:r>
              </a:p>
            </xdr:txBody>
          </xdr:sp>
        </xdr:grpSp>
        <xdr:grpSp>
          <xdr:nvGrpSpPr>
            <xdr:cNvPr id="6" name="Group 4"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GrpSpPr/>
          </xdr:nvGrpSpPr>
          <xdr:grpSpPr>
            <a:xfrm>
              <a:off x="3330510" y="4043657"/>
              <a:ext cx="1337200" cy="1519131"/>
              <a:chOff x="7719414" y="1245800"/>
              <a:chExt cx="2027891" cy="2437422"/>
            </a:xfrm>
          </xdr:grpSpPr>
          <mc:AlternateContent xmlns:mc="http://schemas.openxmlformats.org/markup-compatibility/2006" xmlns:a14="http://schemas.microsoft.com/office/drawing/2010/main">
            <mc:Choice Requires="a14">
              <xdr:pic>
                <xdr:nvPicPr>
                  <xdr:cNvPr id="7" name="Picture 22">
                    <a:extLst>
                      <a:ext uri="{FF2B5EF4-FFF2-40B4-BE49-F238E27FC236}">
                        <a16:creationId xmlns:a16="http://schemas.microsoft.com/office/drawing/2014/main" id="{00000000-0008-0000-0200-000007000000}"/>
                      </a:ext>
                    </a:extLst>
                  </xdr:cNvPr>
                  <xdr:cNvPicPr>
                    <a:picLocks noChangeAspect="1" noChangeArrowheads="1"/>
                    <a:extLst>
                      <a:ext uri="{84589F7E-364E-4C9E-8A38-B11213B215E9}">
                        <a14:cameraTool cellRange="Sales_Conversion" spid="_x0000_s4052"/>
                      </a:ext>
                    </a:extLst>
                  </xdr:cNvPicPr>
                </xdr:nvPicPr>
                <xdr:blipFill>
                  <a:blip xmlns:r="http://schemas.openxmlformats.org/officeDocument/2006/relationships" r:embed="rId6"/>
                  <a:srcRect/>
                  <a:stretch>
                    <a:fillRect/>
                  </a:stretch>
                </xdr:blipFill>
                <xdr:spPr bwMode="auto">
                  <a:xfrm>
                    <a:off x="7719414" y="1245800"/>
                    <a:ext cx="2027891" cy="2437422"/>
                  </a:xfrm>
                  <a:prstGeom prst="rect">
                    <a:avLst/>
                  </a:prstGeom>
                  <a:noFill/>
                  <a:ln>
                    <a:noFill/>
                  </a:ln>
                  <a:extLst>
                    <a:ext uri="{909E8E84-426E-40DD-AFC4-6F175D3DCCD1}">
                      <a14:hiddenFill>
                        <a:solidFill>
                          <a:srgbClr val="FFFFFF"/>
                        </a:solidFill>
                      </a14:hiddenFill>
                    </a:ext>
                  </a:extLst>
                </xdr:spPr>
              </xdr:pic>
            </mc:Choice>
            <mc:Fallback xmlns=""/>
          </mc:AlternateContent>
          <xdr:sp macro="" textlink="$B$5">
            <xdr:nvSpPr>
              <xdr:cNvPr id="9" name="Rectangle 8">
                <a:extLst>
                  <a:ext uri="{FF2B5EF4-FFF2-40B4-BE49-F238E27FC236}">
                    <a16:creationId xmlns:a16="http://schemas.microsoft.com/office/drawing/2014/main" id="{00000000-0008-0000-0200-000009000000}"/>
                  </a:ext>
                </a:extLst>
              </xdr:cNvPr>
              <xdr:cNvSpPr/>
            </xdr:nvSpPr>
            <xdr:spPr>
              <a:xfrm rot="21480000">
                <a:off x="7847126" y="3062073"/>
                <a:ext cx="1685974" cy="533084"/>
              </a:xfrm>
              <a:prstGeom prst="rect">
                <a:avLst/>
              </a:prstGeom>
              <a:noFill/>
            </xdr:spPr>
            <xdr:txBody>
              <a:bodyPr wrap="none" lIns="91440" tIns="45720" rIns="91440" bIns="45720" numCol="1">
                <a:spAutoFit/>
              </a:bodyPr>
              <a:lstStyle/>
              <a:p>
                <a:pPr marL="0" indent="0" algn="ctr"/>
                <a:r>
                  <a:rPr lang="en-US" sz="1600" b="1" i="0" u="none" strike="noStrike" cap="none" spc="0">
                    <a:ln w="0"/>
                    <a:solidFill>
                      <a:schemeClr val="bg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Agency FB" panose="020B0503020202020204" pitchFamily="34" charset="0"/>
                    <a:ea typeface="+mn-ea"/>
                    <a:cs typeface="Calibri"/>
                  </a:rPr>
                  <a:t>Performance</a:t>
                </a:r>
              </a:p>
            </xdr:txBody>
          </xdr:sp>
        </xdr:grpSp>
      </xdr:grpSp>
      <xdr:grpSp>
        <xdr:nvGrpSpPr>
          <xdr:cNvPr id="29" name="Group 383">
            <a:extLst>
              <a:ext uri="{FF2B5EF4-FFF2-40B4-BE49-F238E27FC236}">
                <a16:creationId xmlns:a16="http://schemas.microsoft.com/office/drawing/2014/main" id="{00000000-0008-0000-0200-00001D000000}"/>
              </a:ext>
            </a:extLst>
          </xdr:cNvPr>
          <xdr:cNvGrpSpPr/>
        </xdr:nvGrpSpPr>
        <xdr:grpSpPr>
          <a:xfrm>
            <a:off x="5609413" y="1936235"/>
            <a:ext cx="2012803" cy="1821587"/>
            <a:chOff x="1504950" y="813625"/>
            <a:chExt cx="2622331" cy="2743948"/>
          </a:xfrm>
        </xdr:grpSpPr>
        <xdr:sp macro="" textlink="">
          <xdr:nvSpPr>
            <xdr:cNvPr id="30" name="Oval 41">
              <a:extLst>
                <a:ext uri="{FF2B5EF4-FFF2-40B4-BE49-F238E27FC236}">
                  <a16:creationId xmlns:a16="http://schemas.microsoft.com/office/drawing/2014/main" id="{00000000-0008-0000-0200-00001E000000}"/>
                </a:ext>
              </a:extLst>
            </xdr:cNvPr>
            <xdr:cNvSpPr/>
          </xdr:nvSpPr>
          <xdr:spPr>
            <a:xfrm>
              <a:off x="1504950" y="3196280"/>
              <a:ext cx="2622331" cy="361293"/>
            </a:xfrm>
            <a:prstGeom prst="ellipse">
              <a:avLst/>
            </a:prstGeom>
            <a:gradFill flip="none" rotWithShape="1">
              <a:gsLst>
                <a:gs pos="0">
                  <a:schemeClr val="tx1">
                    <a:alpha val="80000"/>
                  </a:schemeClr>
                </a:gs>
                <a:gs pos="100000">
                  <a:schemeClr val="bg1">
                    <a:alpha val="0"/>
                  </a:schemeClr>
                </a:gs>
              </a:gsLst>
              <a:path path="shape">
                <a:fillToRect l="50000" t="50000" r="50000" b="50000"/>
              </a:path>
              <a:tileRect/>
            </a:gra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  <xdr:sp macro="" textlink="">
          <xdr:nvSpPr>
            <xdr:cNvPr id="31" name="Oval 42">
              <a:extLst>
                <a:ext uri="{FF2B5EF4-FFF2-40B4-BE49-F238E27FC236}">
                  <a16:creationId xmlns:a16="http://schemas.microsoft.com/office/drawing/2014/main" id="{00000000-0008-0000-0200-00001F000000}"/>
                </a:ext>
              </a:extLst>
            </xdr:cNvPr>
            <xdr:cNvSpPr/>
          </xdr:nvSpPr>
          <xdr:spPr>
            <a:xfrm>
              <a:off x="1566241" y="813625"/>
              <a:ext cx="2538847" cy="2482560"/>
            </a:xfrm>
            <a:prstGeom prst="ellipse">
              <a:avLst/>
            </a:prstGeom>
            <a:noFill/>
            <a:ln w="190500">
              <a:solidFill>
                <a:srgbClr val="0070C0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  <xdr:sp macro="" textlink="">
          <xdr:nvSpPr>
            <xdr:cNvPr id="32" name="Oval 43">
              <a:extLst>
                <a:ext uri="{FF2B5EF4-FFF2-40B4-BE49-F238E27FC236}">
                  <a16:creationId xmlns:a16="http://schemas.microsoft.com/office/drawing/2014/main" id="{00000000-0008-0000-0200-000020000000}"/>
                </a:ext>
              </a:extLst>
            </xdr:cNvPr>
            <xdr:cNvSpPr/>
          </xdr:nvSpPr>
          <xdr:spPr>
            <a:xfrm>
              <a:off x="1671144" y="906947"/>
              <a:ext cx="2286986" cy="2255844"/>
            </a:xfrm>
            <a:prstGeom prst="ellipse">
              <a:avLst/>
            </a:prstGeom>
            <a:solidFill>
              <a:schemeClr val="accent2">
                <a:lumMod val="20000"/>
                <a:lumOff val="80000"/>
                <a:alpha val="40000"/>
              </a:schemeClr>
            </a:solidFill>
            <a:ln w="25400">
              <a:solidFill>
                <a:schemeClr val="accent4">
                  <a:lumMod val="60000"/>
                  <a:lumOff val="40000"/>
                </a:schemeClr>
              </a:solidFill>
            </a:ln>
          </xdr:spPr>
          <xdr:style>
            <a:lnRef idx="1">
              <a:schemeClr val="accent4"/>
            </a:lnRef>
            <a:fillRef idx="2">
              <a:schemeClr val="accent4"/>
            </a:fillRef>
            <a:effectRef idx="1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  <xdr:grpSp>
          <xdr:nvGrpSpPr>
            <xdr:cNvPr id="33" name="Group 47">
              <a:extLst>
                <a:ext uri="{FF2B5EF4-FFF2-40B4-BE49-F238E27FC236}">
                  <a16:creationId xmlns:a16="http://schemas.microsoft.com/office/drawing/2014/main" id="{00000000-0008-0000-0200-000021000000}"/>
                </a:ext>
              </a:extLst>
            </xdr:cNvPr>
            <xdr:cNvGrpSpPr/>
          </xdr:nvGrpSpPr>
          <xdr:grpSpPr>
            <a:xfrm>
              <a:off x="2005620" y="1229809"/>
              <a:ext cx="1568475" cy="1228002"/>
              <a:chOff x="1141494" y="490322"/>
              <a:chExt cx="1563611" cy="1228002"/>
            </a:xfrm>
          </xdr:grpSpPr>
          <xdr:cxnSp macro="">
            <xdr:nvCxnSpPr>
              <xdr:cNvPr id="104" name="Straight Connector 48">
                <a:extLst>
                  <a:ext uri="{FF2B5EF4-FFF2-40B4-BE49-F238E27FC236}">
                    <a16:creationId xmlns:a16="http://schemas.microsoft.com/office/drawing/2014/main" id="{00000000-0008-0000-0200-000068000000}"/>
                  </a:ext>
                </a:extLst>
              </xdr:cNvPr>
              <xdr:cNvCxnSpPr/>
            </xdr:nvCxnSpPr>
            <xdr:spPr>
              <a:xfrm flipV="1">
                <a:off x="1232286" y="1548319"/>
                <a:ext cx="206597" cy="117199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05" name="Straight Connector 49">
                <a:extLst>
                  <a:ext uri="{FF2B5EF4-FFF2-40B4-BE49-F238E27FC236}">
                    <a16:creationId xmlns:a16="http://schemas.microsoft.com/office/drawing/2014/main" id="{00000000-0008-0000-0200-000069000000}"/>
                  </a:ext>
                </a:extLst>
              </xdr:cNvPr>
              <xdr:cNvCxnSpPr/>
            </xdr:nvCxnSpPr>
            <xdr:spPr>
              <a:xfrm rot="1500000" flipV="1">
                <a:off x="1141494" y="1271082"/>
                <a:ext cx="206597" cy="117199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06" name="Straight Connector 50">
                <a:extLst>
                  <a:ext uri="{FF2B5EF4-FFF2-40B4-BE49-F238E27FC236}">
                    <a16:creationId xmlns:a16="http://schemas.microsoft.com/office/drawing/2014/main" id="{00000000-0008-0000-0200-00006A000000}"/>
                  </a:ext>
                </a:extLst>
              </xdr:cNvPr>
              <xdr:cNvCxnSpPr/>
            </xdr:nvCxnSpPr>
            <xdr:spPr>
              <a:xfrm rot="3000000" flipV="1">
                <a:off x="1192564" y="973577"/>
                <a:ext cx="206597" cy="117199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07" name="Straight Connector 51">
                <a:extLst>
                  <a:ext uri="{FF2B5EF4-FFF2-40B4-BE49-F238E27FC236}">
                    <a16:creationId xmlns:a16="http://schemas.microsoft.com/office/drawing/2014/main" id="{00000000-0008-0000-0200-00006B000000}"/>
                  </a:ext>
                </a:extLst>
              </xdr:cNvPr>
              <xdr:cNvCxnSpPr/>
            </xdr:nvCxnSpPr>
            <xdr:spPr>
              <a:xfrm rot="4500000" flipV="1">
                <a:off x="1349017" y="732818"/>
                <a:ext cx="206597" cy="117199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08" name="Straight Connector 52">
                <a:extLst>
                  <a:ext uri="{FF2B5EF4-FFF2-40B4-BE49-F238E27FC236}">
                    <a16:creationId xmlns:a16="http://schemas.microsoft.com/office/drawing/2014/main" id="{00000000-0008-0000-0200-00006C000000}"/>
                  </a:ext>
                </a:extLst>
              </xdr:cNvPr>
              <xdr:cNvCxnSpPr/>
            </xdr:nvCxnSpPr>
            <xdr:spPr>
              <a:xfrm rot="6060000" flipV="1">
                <a:off x="1570323" y="581228"/>
                <a:ext cx="206597" cy="117199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09" name="Straight Connector 53">
                <a:extLst>
                  <a:ext uri="{FF2B5EF4-FFF2-40B4-BE49-F238E27FC236}">
                    <a16:creationId xmlns:a16="http://schemas.microsoft.com/office/drawing/2014/main" id="{00000000-0008-0000-0200-00006D000000}"/>
                  </a:ext>
                </a:extLst>
              </xdr:cNvPr>
              <xdr:cNvCxnSpPr/>
            </xdr:nvCxnSpPr>
            <xdr:spPr>
              <a:xfrm rot="7260000" flipV="1">
                <a:off x="1840267" y="535021"/>
                <a:ext cx="206597" cy="117199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10" name="Straight Connector 54">
                <a:extLst>
                  <a:ext uri="{FF2B5EF4-FFF2-40B4-BE49-F238E27FC236}">
                    <a16:creationId xmlns:a16="http://schemas.microsoft.com/office/drawing/2014/main" id="{00000000-0008-0000-0200-00006E000000}"/>
                  </a:ext>
                </a:extLst>
              </xdr:cNvPr>
              <xdr:cNvCxnSpPr/>
            </xdr:nvCxnSpPr>
            <xdr:spPr>
              <a:xfrm rot="8880000" flipV="1">
                <a:off x="2089946" y="598251"/>
                <a:ext cx="206597" cy="117199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11" name="Straight Connector 55">
                <a:extLst>
                  <a:ext uri="{FF2B5EF4-FFF2-40B4-BE49-F238E27FC236}">
                    <a16:creationId xmlns:a16="http://schemas.microsoft.com/office/drawing/2014/main" id="{00000000-0008-0000-0200-00006F000000}"/>
                  </a:ext>
                </a:extLst>
              </xdr:cNvPr>
              <xdr:cNvCxnSpPr/>
            </xdr:nvCxnSpPr>
            <xdr:spPr>
              <a:xfrm rot="10200000" flipV="1">
                <a:off x="2303144" y="750652"/>
                <a:ext cx="206597" cy="117199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12" name="Straight Connector 56">
                <a:extLst>
                  <a:ext uri="{FF2B5EF4-FFF2-40B4-BE49-F238E27FC236}">
                    <a16:creationId xmlns:a16="http://schemas.microsoft.com/office/drawing/2014/main" id="{00000000-0008-0000-0200-000070000000}"/>
                  </a:ext>
                </a:extLst>
              </xdr:cNvPr>
              <xdr:cNvCxnSpPr/>
            </xdr:nvCxnSpPr>
            <xdr:spPr>
              <a:xfrm rot="11760000" flipV="1">
                <a:off x="2443384" y="980064"/>
                <a:ext cx="206597" cy="117199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13" name="Straight Connector 57">
                <a:extLst>
                  <a:ext uri="{FF2B5EF4-FFF2-40B4-BE49-F238E27FC236}">
                    <a16:creationId xmlns:a16="http://schemas.microsoft.com/office/drawing/2014/main" id="{00000000-0008-0000-0200-000071000000}"/>
                  </a:ext>
                </a:extLst>
              </xdr:cNvPr>
              <xdr:cNvCxnSpPr/>
            </xdr:nvCxnSpPr>
            <xdr:spPr>
              <a:xfrm rot="13140000" flipV="1">
                <a:off x="2498508" y="1262165"/>
                <a:ext cx="206597" cy="117199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14" name="Straight Connector 58">
                <a:extLst>
                  <a:ext uri="{FF2B5EF4-FFF2-40B4-BE49-F238E27FC236}">
                    <a16:creationId xmlns:a16="http://schemas.microsoft.com/office/drawing/2014/main" id="{00000000-0008-0000-0200-000072000000}"/>
                  </a:ext>
                </a:extLst>
              </xdr:cNvPr>
              <xdr:cNvCxnSpPr/>
            </xdr:nvCxnSpPr>
            <xdr:spPr>
              <a:xfrm rot="14520000" flipV="1">
                <a:off x="2399612" y="1556426"/>
                <a:ext cx="206597" cy="117199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34" name="Group 59">
              <a:extLst>
                <a:ext uri="{FF2B5EF4-FFF2-40B4-BE49-F238E27FC236}">
                  <a16:creationId xmlns:a16="http://schemas.microsoft.com/office/drawing/2014/main" id="{00000000-0008-0000-0200-000022000000}"/>
                </a:ext>
              </a:extLst>
            </xdr:cNvPr>
            <xdr:cNvGrpSpPr/>
          </xdr:nvGrpSpPr>
          <xdr:grpSpPr>
            <a:xfrm>
              <a:off x="1632298" y="966354"/>
              <a:ext cx="2442729" cy="1579846"/>
              <a:chOff x="770659" y="226867"/>
              <a:chExt cx="2446193" cy="1579846"/>
            </a:xfrm>
          </xdr:grpSpPr>
          <xdr:sp macro="" textlink="">
            <xdr:nvSpPr>
              <xdr:cNvPr id="93" name="TextBox 60">
                <a:extLst>
                  <a:ext uri="{FF2B5EF4-FFF2-40B4-BE49-F238E27FC236}">
                    <a16:creationId xmlns:a16="http://schemas.microsoft.com/office/drawing/2014/main" id="{00000000-0008-0000-0200-00005D000000}"/>
                  </a:ext>
                </a:extLst>
              </xdr:cNvPr>
              <xdr:cNvSpPr txBox="1"/>
            </xdr:nvSpPr>
            <xdr:spPr>
              <a:xfrm>
                <a:off x="943843" y="1549976"/>
                <a:ext cx="346362" cy="2567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rtlCol="0" anchor="t">
                <a:spAutoFit/>
              </a:bodyPr>
              <a:lstStyle/>
              <a:p>
                <a:r>
                  <a:rPr lang="en-US" sz="1050"/>
                  <a:t>0%</a:t>
                </a:r>
              </a:p>
            </xdr:txBody>
          </xdr:sp>
          <xdr:sp macro="" textlink="">
            <xdr:nvSpPr>
              <xdr:cNvPr id="94" name="TextBox 61">
                <a:extLst>
                  <a:ext uri="{FF2B5EF4-FFF2-40B4-BE49-F238E27FC236}">
                    <a16:creationId xmlns:a16="http://schemas.microsoft.com/office/drawing/2014/main" id="{00000000-0008-0000-0200-00005E000000}"/>
                  </a:ext>
                </a:extLst>
              </xdr:cNvPr>
              <xdr:cNvSpPr txBox="1"/>
            </xdr:nvSpPr>
            <xdr:spPr>
              <a:xfrm>
                <a:off x="770659" y="1200148"/>
                <a:ext cx="464127" cy="2567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rtlCol="0" anchor="t">
                <a:spAutoFit/>
              </a:bodyPr>
              <a:lstStyle/>
              <a:p>
                <a:r>
                  <a:rPr lang="en-US" sz="1050"/>
                  <a:t>10%</a:t>
                </a:r>
              </a:p>
            </xdr:txBody>
          </xdr:sp>
          <xdr:sp macro="" textlink="">
            <xdr:nvSpPr>
              <xdr:cNvPr id="95" name="TextBox 62">
                <a:extLst>
                  <a:ext uri="{FF2B5EF4-FFF2-40B4-BE49-F238E27FC236}">
                    <a16:creationId xmlns:a16="http://schemas.microsoft.com/office/drawing/2014/main" id="{00000000-0008-0000-0200-00005F000000}"/>
                  </a:ext>
                </a:extLst>
              </xdr:cNvPr>
              <xdr:cNvSpPr txBox="1"/>
            </xdr:nvSpPr>
            <xdr:spPr>
              <a:xfrm>
                <a:off x="814821" y="845992"/>
                <a:ext cx="464127" cy="2567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rtlCol="0" anchor="t">
                <a:spAutoFit/>
              </a:bodyPr>
              <a:lstStyle/>
              <a:p>
                <a:r>
                  <a:rPr lang="en-US" sz="1050"/>
                  <a:t>20%</a:t>
                </a:r>
              </a:p>
            </xdr:txBody>
          </xdr:sp>
          <xdr:sp macro="" textlink="">
            <xdr:nvSpPr>
              <xdr:cNvPr id="96" name="TextBox 63">
                <a:extLst>
                  <a:ext uri="{FF2B5EF4-FFF2-40B4-BE49-F238E27FC236}">
                    <a16:creationId xmlns:a16="http://schemas.microsoft.com/office/drawing/2014/main" id="{00000000-0008-0000-0200-000060000000}"/>
                  </a:ext>
                </a:extLst>
              </xdr:cNvPr>
              <xdr:cNvSpPr txBox="1"/>
            </xdr:nvSpPr>
            <xdr:spPr>
              <a:xfrm>
                <a:off x="1023505" y="517812"/>
                <a:ext cx="464127" cy="2567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rtlCol="0" anchor="t">
                <a:spAutoFit/>
              </a:bodyPr>
              <a:lstStyle/>
              <a:p>
                <a:r>
                  <a:rPr lang="en-US" sz="1050"/>
                  <a:t>30%</a:t>
                </a:r>
              </a:p>
            </xdr:txBody>
          </xdr:sp>
          <xdr:sp macro="" textlink="">
            <xdr:nvSpPr>
              <xdr:cNvPr id="97" name="TextBox 64">
                <a:extLst>
                  <a:ext uri="{FF2B5EF4-FFF2-40B4-BE49-F238E27FC236}">
                    <a16:creationId xmlns:a16="http://schemas.microsoft.com/office/drawing/2014/main" id="{00000000-0008-0000-0200-000061000000}"/>
                  </a:ext>
                </a:extLst>
              </xdr:cNvPr>
              <xdr:cNvSpPr txBox="1"/>
            </xdr:nvSpPr>
            <xdr:spPr>
              <a:xfrm>
                <a:off x="1352537" y="290944"/>
                <a:ext cx="464127" cy="2567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rtlCol="0" anchor="t">
                <a:spAutoFit/>
              </a:bodyPr>
              <a:lstStyle/>
              <a:p>
                <a:r>
                  <a:rPr lang="en-US" sz="1050"/>
                  <a:t>40%</a:t>
                </a:r>
              </a:p>
            </xdr:txBody>
          </xdr:sp>
          <xdr:sp macro="" textlink="">
            <xdr:nvSpPr>
              <xdr:cNvPr id="98" name="TextBox 65">
                <a:extLst>
                  <a:ext uri="{FF2B5EF4-FFF2-40B4-BE49-F238E27FC236}">
                    <a16:creationId xmlns:a16="http://schemas.microsoft.com/office/drawing/2014/main" id="{00000000-0008-0000-0200-000062000000}"/>
                  </a:ext>
                </a:extLst>
              </xdr:cNvPr>
              <xdr:cNvSpPr txBox="1"/>
            </xdr:nvSpPr>
            <xdr:spPr>
              <a:xfrm>
                <a:off x="1761259" y="226867"/>
                <a:ext cx="464127" cy="2567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rtlCol="0" anchor="t">
                <a:spAutoFit/>
              </a:bodyPr>
              <a:lstStyle/>
              <a:p>
                <a:r>
                  <a:rPr lang="en-US" sz="1050"/>
                  <a:t>50%</a:t>
                </a:r>
              </a:p>
            </xdr:txBody>
          </xdr:sp>
          <xdr:sp macro="" textlink="">
            <xdr:nvSpPr>
              <xdr:cNvPr id="99" name="TextBox 66">
                <a:extLst>
                  <a:ext uri="{FF2B5EF4-FFF2-40B4-BE49-F238E27FC236}">
                    <a16:creationId xmlns:a16="http://schemas.microsoft.com/office/drawing/2014/main" id="{00000000-0008-0000-0200-000063000000}"/>
                  </a:ext>
                </a:extLst>
              </xdr:cNvPr>
              <xdr:cNvSpPr txBox="1"/>
            </xdr:nvSpPr>
            <xdr:spPr>
              <a:xfrm>
                <a:off x="2160443" y="329910"/>
                <a:ext cx="464127" cy="2567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rtlCol="0" anchor="t">
                <a:spAutoFit/>
              </a:bodyPr>
              <a:lstStyle/>
              <a:p>
                <a:r>
                  <a:rPr lang="en-US" sz="1050"/>
                  <a:t>60%</a:t>
                </a:r>
              </a:p>
            </xdr:txBody>
          </xdr:sp>
          <xdr:sp macro="" textlink="">
            <xdr:nvSpPr>
              <xdr:cNvPr id="100" name="TextBox 67">
                <a:extLst>
                  <a:ext uri="{FF2B5EF4-FFF2-40B4-BE49-F238E27FC236}">
                    <a16:creationId xmlns:a16="http://schemas.microsoft.com/office/drawing/2014/main" id="{00000000-0008-0000-0200-000064000000}"/>
                  </a:ext>
                </a:extLst>
              </xdr:cNvPr>
              <xdr:cNvSpPr txBox="1"/>
            </xdr:nvSpPr>
            <xdr:spPr>
              <a:xfrm>
                <a:off x="2455718" y="538594"/>
                <a:ext cx="464127" cy="2567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rtlCol="0" anchor="t">
                <a:spAutoFit/>
              </a:bodyPr>
              <a:lstStyle/>
              <a:p>
                <a:r>
                  <a:rPr lang="en-US" sz="1050"/>
                  <a:t>70%</a:t>
                </a:r>
              </a:p>
            </xdr:txBody>
          </xdr:sp>
          <xdr:sp macro="" textlink="">
            <xdr:nvSpPr>
              <xdr:cNvPr id="101" name="TextBox 68">
                <a:extLst>
                  <a:ext uri="{FF2B5EF4-FFF2-40B4-BE49-F238E27FC236}">
                    <a16:creationId xmlns:a16="http://schemas.microsoft.com/office/drawing/2014/main" id="{00000000-0008-0000-0200-000065000000}"/>
                  </a:ext>
                </a:extLst>
              </xdr:cNvPr>
              <xdr:cNvSpPr txBox="1"/>
            </xdr:nvSpPr>
            <xdr:spPr>
              <a:xfrm>
                <a:off x="2642754" y="846858"/>
                <a:ext cx="464127" cy="2567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rtlCol="0" anchor="t">
                <a:spAutoFit/>
              </a:bodyPr>
              <a:lstStyle/>
              <a:p>
                <a:r>
                  <a:rPr lang="en-US" sz="1050"/>
                  <a:t>80%</a:t>
                </a:r>
              </a:p>
            </xdr:txBody>
          </xdr:sp>
          <xdr:sp macro="" textlink="">
            <xdr:nvSpPr>
              <xdr:cNvPr id="102" name="TextBox 69">
                <a:extLst>
                  <a:ext uri="{FF2B5EF4-FFF2-40B4-BE49-F238E27FC236}">
                    <a16:creationId xmlns:a16="http://schemas.microsoft.com/office/drawing/2014/main" id="{00000000-0008-0000-0200-000066000000}"/>
                  </a:ext>
                </a:extLst>
              </xdr:cNvPr>
              <xdr:cNvSpPr txBox="1"/>
            </xdr:nvSpPr>
            <xdr:spPr>
              <a:xfrm>
                <a:off x="2695574" y="1189758"/>
                <a:ext cx="464127" cy="2567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rtlCol="0" anchor="t">
                <a:spAutoFit/>
              </a:bodyPr>
              <a:lstStyle/>
              <a:p>
                <a:r>
                  <a:rPr lang="en-US" sz="1050"/>
                  <a:t>90%</a:t>
                </a:r>
              </a:p>
            </xdr:txBody>
          </xdr:sp>
          <xdr:sp macro="" textlink="">
            <xdr:nvSpPr>
              <xdr:cNvPr id="103" name="TextBox 70">
                <a:extLst>
                  <a:ext uri="{FF2B5EF4-FFF2-40B4-BE49-F238E27FC236}">
                    <a16:creationId xmlns:a16="http://schemas.microsoft.com/office/drawing/2014/main" id="{00000000-0008-0000-0200-000067000000}"/>
                  </a:ext>
                </a:extLst>
              </xdr:cNvPr>
              <xdr:cNvSpPr txBox="1"/>
            </xdr:nvSpPr>
            <xdr:spPr>
              <a:xfrm>
                <a:off x="2596861" y="1549976"/>
                <a:ext cx="619991" cy="256737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rtlCol="0" anchor="t">
                <a:spAutoFit/>
              </a:bodyPr>
              <a:lstStyle/>
              <a:p>
                <a:r>
                  <a:rPr lang="en-US" sz="1050"/>
                  <a:t>100%</a:t>
                </a:r>
              </a:p>
            </xdr:txBody>
          </xdr:sp>
        </xdr:grpSp>
        <xdr:sp macro="" textlink="Configuration!AI20">
          <xdr:nvSpPr>
            <xdr:cNvPr id="36" name="Rounded Rectangle 75">
              <a:extLst>
                <a:ext uri="{FF2B5EF4-FFF2-40B4-BE49-F238E27FC236}">
                  <a16:creationId xmlns:a16="http://schemas.microsoft.com/office/drawing/2014/main" id="{00000000-0008-0000-0200-000024000000}"/>
                </a:ext>
              </a:extLst>
            </xdr:cNvPr>
            <xdr:cNvSpPr/>
          </xdr:nvSpPr>
          <xdr:spPr>
            <a:xfrm>
              <a:off x="2315090" y="2315321"/>
              <a:ext cx="1014537" cy="517061"/>
            </a:xfrm>
            <a:prstGeom prst="roundRect">
              <a:avLst>
                <a:gd name="adj" fmla="val 50000"/>
              </a:avLst>
            </a:prstGeom>
          </xdr:spPr>
          <xdr:style>
            <a:lnRef idx="0">
              <a:schemeClr val="accent1"/>
            </a:lnRef>
            <a:fillRef idx="3">
              <a:schemeClr val="accent1"/>
            </a:fillRef>
            <a:effectRef idx="3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86F11C4A-0FDA-40C8-8B3B-D2948C361062}" type="TxLink">
                <a:rPr lang="en-US" sz="1400" b="1" i="0" u="none" strike="noStrike">
                  <a:solidFill>
                    <a:schemeClr val="accent6">
                      <a:lumMod val="20000"/>
                      <a:lumOff val="80000"/>
                    </a:schemeClr>
                  </a:solidFill>
                  <a:latin typeface="Calibri"/>
                  <a:cs typeface="Calibri"/>
                </a:rPr>
                <a:pPr algn="ctr"/>
                <a:t>15,6%</a:t>
              </a:fld>
              <a:endParaRPr lang="en-US" sz="900" b="1">
                <a:solidFill>
                  <a:schemeClr val="accent6">
                    <a:lumMod val="20000"/>
                    <a:lumOff val="80000"/>
                  </a:schemeClr>
                </a:solidFill>
                <a:latin typeface="Arial Rounded MT Bold" panose="020F0704030504030204" pitchFamily="34" charset="0"/>
              </a:endParaRPr>
            </a:p>
          </xdr:txBody>
        </xdr:sp>
        <xdr:sp macro="" textlink="$B$2">
          <xdr:nvSpPr>
            <xdr:cNvPr id="37" name="TextBox 76">
              <a:extLst>
                <a:ext uri="{FF2B5EF4-FFF2-40B4-BE49-F238E27FC236}">
                  <a16:creationId xmlns:a16="http://schemas.microsoft.com/office/drawing/2014/main" id="{00000000-0008-0000-0200-000025000000}"/>
                </a:ext>
              </a:extLst>
            </xdr:cNvPr>
            <xdr:cNvSpPr txBox="1"/>
          </xdr:nvSpPr>
          <xdr:spPr>
            <a:xfrm>
              <a:off x="2124256" y="2651527"/>
              <a:ext cx="1419225" cy="606997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050">
                  <a:solidFill>
                    <a:schemeClr val="accent1">
                      <a:lumMod val="75000"/>
                    </a:schemeClr>
                  </a:solidFill>
                  <a:latin typeface="Arial Rounded MT Bold" panose="020F0704030504030204" pitchFamily="34" charset="0"/>
                </a:rPr>
                <a:t>TRS</a:t>
              </a:r>
              <a:endParaRPr lang="en-US" sz="1200">
                <a:solidFill>
                  <a:schemeClr val="accent1">
                    <a:lumMod val="75000"/>
                  </a:schemeClr>
                </a:solidFill>
                <a:latin typeface="Arial Rounded MT Bold" panose="020F0704030504030204" pitchFamily="34" charset="0"/>
              </a:endParaRPr>
            </a:p>
          </xdr:txBody>
        </xdr:sp>
        <xdr:sp macro="" textlink="">
          <xdr:nvSpPr>
            <xdr:cNvPr id="38" name="Block Arc 77">
              <a:extLst>
                <a:ext uri="{FF2B5EF4-FFF2-40B4-BE49-F238E27FC236}">
                  <a16:creationId xmlns:a16="http://schemas.microsoft.com/office/drawing/2014/main" id="{00000000-0008-0000-0200-000026000000}"/>
                </a:ext>
              </a:extLst>
            </xdr:cNvPr>
            <xdr:cNvSpPr/>
          </xdr:nvSpPr>
          <xdr:spPr>
            <a:xfrm>
              <a:off x="2009775" y="1219200"/>
              <a:ext cx="1600201" cy="1600200"/>
            </a:xfrm>
            <a:prstGeom prst="blockArc">
              <a:avLst>
                <a:gd name="adj1" fmla="val 8993556"/>
                <a:gd name="adj2" fmla="val 1854738"/>
                <a:gd name="adj3" fmla="val 12007"/>
              </a:avLst>
            </a:prstGeom>
            <a:gradFill flip="none" rotWithShape="1">
              <a:gsLst>
                <a:gs pos="0">
                  <a:srgbClr val="FFFF00">
                    <a:alpha val="50000"/>
                  </a:srgbClr>
                </a:gs>
                <a:gs pos="100000">
                  <a:srgbClr val="0070C0">
                    <a:alpha val="50000"/>
                  </a:srgb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>
                <a:solidFill>
                  <a:schemeClr val="tx1"/>
                </a:solidFill>
              </a:endParaRPr>
            </a:p>
          </xdr:txBody>
        </xdr:sp>
        <xdr:grpSp>
          <xdr:nvGrpSpPr>
            <xdr:cNvPr id="39" name="Group 153">
              <a:extLst>
                <a:ext uri="{FF2B5EF4-FFF2-40B4-BE49-F238E27FC236}">
                  <a16:creationId xmlns:a16="http://schemas.microsoft.com/office/drawing/2014/main" id="{00000000-0008-0000-0200-000027000000}"/>
                </a:ext>
              </a:extLst>
            </xdr:cNvPr>
            <xdr:cNvGrpSpPr/>
          </xdr:nvGrpSpPr>
          <xdr:grpSpPr>
            <a:xfrm>
              <a:off x="2047875" y="1295400"/>
              <a:ext cx="1476491" cy="1034722"/>
              <a:chOff x="1180002" y="548796"/>
              <a:chExt cx="1479088" cy="1034722"/>
            </a:xfrm>
          </xdr:grpSpPr>
          <xdr:grpSp>
            <xdr:nvGrpSpPr>
              <xdr:cNvPr id="40" name="Group 154">
                <a:extLst>
                  <a:ext uri="{FF2B5EF4-FFF2-40B4-BE49-F238E27FC236}">
                    <a16:creationId xmlns:a16="http://schemas.microsoft.com/office/drawing/2014/main" id="{00000000-0008-0000-0200-000028000000}"/>
                  </a:ext>
                </a:extLst>
              </xdr:cNvPr>
              <xdr:cNvGrpSpPr/>
            </xdr:nvGrpSpPr>
            <xdr:grpSpPr>
              <a:xfrm rot="-180000">
                <a:off x="1207462" y="1384751"/>
                <a:ext cx="91440" cy="198767"/>
                <a:chOff x="1194474" y="1384751"/>
                <a:chExt cx="137237" cy="198767"/>
              </a:xfrm>
            </xdr:grpSpPr>
            <xdr:cxnSp macro="">
              <xdr:nvCxnSpPr>
                <xdr:cNvPr id="86" name="Straight Connector 200">
                  <a:extLst>
                    <a:ext uri="{FF2B5EF4-FFF2-40B4-BE49-F238E27FC236}">
                      <a16:creationId xmlns:a16="http://schemas.microsoft.com/office/drawing/2014/main" id="{00000000-0008-0000-0200-000056000000}"/>
                    </a:ext>
                  </a:extLst>
                </xdr:cNvPr>
                <xdr:cNvCxnSpPr/>
              </xdr:nvCxnSpPr>
              <xdr:spPr>
                <a:xfrm rot="600000" flipV="1">
                  <a:off x="1238635" y="1547496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7" name="Straight Connector 201">
                  <a:extLst>
                    <a:ext uri="{FF2B5EF4-FFF2-40B4-BE49-F238E27FC236}">
                      <a16:creationId xmlns:a16="http://schemas.microsoft.com/office/drawing/2014/main" id="{00000000-0008-0000-0200-000057000000}"/>
                    </a:ext>
                  </a:extLst>
                </xdr:cNvPr>
                <xdr:cNvCxnSpPr/>
              </xdr:nvCxnSpPr>
              <xdr:spPr>
                <a:xfrm rot="840000" flipV="1">
                  <a:off x="1220543" y="1492568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8" name="Straight Connector 202">
                  <a:extLst>
                    <a:ext uri="{FF2B5EF4-FFF2-40B4-BE49-F238E27FC236}">
                      <a16:creationId xmlns:a16="http://schemas.microsoft.com/office/drawing/2014/main" id="{00000000-0008-0000-0200-000058000000}"/>
                    </a:ext>
                  </a:extLst>
                </xdr:cNvPr>
                <xdr:cNvCxnSpPr/>
              </xdr:nvCxnSpPr>
              <xdr:spPr>
                <a:xfrm rot="1080000" flipV="1">
                  <a:off x="1208142" y="144008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9" name="Straight Connector 203">
                  <a:extLst>
                    <a:ext uri="{FF2B5EF4-FFF2-40B4-BE49-F238E27FC236}">
                      <a16:creationId xmlns:a16="http://schemas.microsoft.com/office/drawing/2014/main" id="{00000000-0008-0000-0200-000059000000}"/>
                    </a:ext>
                  </a:extLst>
                </xdr:cNvPr>
                <xdr:cNvCxnSpPr/>
              </xdr:nvCxnSpPr>
              <xdr:spPr>
                <a:xfrm rot="1320000" flipV="1">
                  <a:off x="1194474" y="138475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41" name="Group 155">
                <a:extLst>
                  <a:ext uri="{FF2B5EF4-FFF2-40B4-BE49-F238E27FC236}">
                    <a16:creationId xmlns:a16="http://schemas.microsoft.com/office/drawing/2014/main" id="{00000000-0008-0000-0200-000029000000}"/>
                  </a:ext>
                </a:extLst>
              </xdr:cNvPr>
              <xdr:cNvGrpSpPr/>
            </xdr:nvGrpSpPr>
            <xdr:grpSpPr>
              <a:xfrm rot="1080000">
                <a:off x="1180002" y="1081894"/>
                <a:ext cx="91440" cy="198767"/>
                <a:chOff x="1194474" y="1384751"/>
                <a:chExt cx="137237" cy="198767"/>
              </a:xfrm>
            </xdr:grpSpPr>
            <xdr:cxnSp macro="">
              <xdr:nvCxnSpPr>
                <xdr:cNvPr id="82" name="Straight Connector 196">
                  <a:extLst>
                    <a:ext uri="{FF2B5EF4-FFF2-40B4-BE49-F238E27FC236}">
                      <a16:creationId xmlns:a16="http://schemas.microsoft.com/office/drawing/2014/main" id="{00000000-0008-0000-0200-000052000000}"/>
                    </a:ext>
                  </a:extLst>
                </xdr:cNvPr>
                <xdr:cNvCxnSpPr/>
              </xdr:nvCxnSpPr>
              <xdr:spPr>
                <a:xfrm rot="600000" flipV="1">
                  <a:off x="1238635" y="1547496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3" name="Straight Connector 197">
                  <a:extLst>
                    <a:ext uri="{FF2B5EF4-FFF2-40B4-BE49-F238E27FC236}">
                      <a16:creationId xmlns:a16="http://schemas.microsoft.com/office/drawing/2014/main" id="{00000000-0008-0000-0200-000053000000}"/>
                    </a:ext>
                  </a:extLst>
                </xdr:cNvPr>
                <xdr:cNvCxnSpPr/>
              </xdr:nvCxnSpPr>
              <xdr:spPr>
                <a:xfrm rot="840000" flipV="1">
                  <a:off x="1220543" y="1492568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4" name="Straight Connector 198">
                  <a:extLst>
                    <a:ext uri="{FF2B5EF4-FFF2-40B4-BE49-F238E27FC236}">
                      <a16:creationId xmlns:a16="http://schemas.microsoft.com/office/drawing/2014/main" id="{00000000-0008-0000-0200-000054000000}"/>
                    </a:ext>
                  </a:extLst>
                </xdr:cNvPr>
                <xdr:cNvCxnSpPr/>
              </xdr:nvCxnSpPr>
              <xdr:spPr>
                <a:xfrm rot="1080000" flipV="1">
                  <a:off x="1208142" y="144008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5" name="Straight Connector 199">
                  <a:extLst>
                    <a:ext uri="{FF2B5EF4-FFF2-40B4-BE49-F238E27FC236}">
                      <a16:creationId xmlns:a16="http://schemas.microsoft.com/office/drawing/2014/main" id="{00000000-0008-0000-0200-000055000000}"/>
                    </a:ext>
                  </a:extLst>
                </xdr:cNvPr>
                <xdr:cNvCxnSpPr/>
              </xdr:nvCxnSpPr>
              <xdr:spPr>
                <a:xfrm rot="1320000" flipV="1">
                  <a:off x="1194474" y="138475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42" name="Group 156">
                <a:extLst>
                  <a:ext uri="{FF2B5EF4-FFF2-40B4-BE49-F238E27FC236}">
                    <a16:creationId xmlns:a16="http://schemas.microsoft.com/office/drawing/2014/main" id="{00000000-0008-0000-0200-00002A000000}"/>
                  </a:ext>
                </a:extLst>
              </xdr:cNvPr>
              <xdr:cNvGrpSpPr/>
            </xdr:nvGrpSpPr>
            <xdr:grpSpPr>
              <a:xfrm rot="2580000">
                <a:off x="1299408" y="784643"/>
                <a:ext cx="91440" cy="198767"/>
                <a:chOff x="1194474" y="1384751"/>
                <a:chExt cx="137237" cy="198767"/>
              </a:xfrm>
            </xdr:grpSpPr>
            <xdr:cxnSp macro="">
              <xdr:nvCxnSpPr>
                <xdr:cNvPr id="78" name="Straight Connector 192">
                  <a:extLst>
                    <a:ext uri="{FF2B5EF4-FFF2-40B4-BE49-F238E27FC236}">
                      <a16:creationId xmlns:a16="http://schemas.microsoft.com/office/drawing/2014/main" id="{00000000-0008-0000-0200-00004E000000}"/>
                    </a:ext>
                  </a:extLst>
                </xdr:cNvPr>
                <xdr:cNvCxnSpPr/>
              </xdr:nvCxnSpPr>
              <xdr:spPr>
                <a:xfrm rot="600000" flipV="1">
                  <a:off x="1238635" y="1547496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9" name="Straight Connector 193">
                  <a:extLst>
                    <a:ext uri="{FF2B5EF4-FFF2-40B4-BE49-F238E27FC236}">
                      <a16:creationId xmlns:a16="http://schemas.microsoft.com/office/drawing/2014/main" id="{00000000-0008-0000-0200-00004F000000}"/>
                    </a:ext>
                  </a:extLst>
                </xdr:cNvPr>
                <xdr:cNvCxnSpPr/>
              </xdr:nvCxnSpPr>
              <xdr:spPr>
                <a:xfrm rot="840000" flipV="1">
                  <a:off x="1220543" y="1492568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0" name="Straight Connector 194">
                  <a:extLst>
                    <a:ext uri="{FF2B5EF4-FFF2-40B4-BE49-F238E27FC236}">
                      <a16:creationId xmlns:a16="http://schemas.microsoft.com/office/drawing/2014/main" id="{00000000-0008-0000-0200-000050000000}"/>
                    </a:ext>
                  </a:extLst>
                </xdr:cNvPr>
                <xdr:cNvCxnSpPr/>
              </xdr:nvCxnSpPr>
              <xdr:spPr>
                <a:xfrm rot="1080000" flipV="1">
                  <a:off x="1208142" y="144008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1" name="Straight Connector 195">
                  <a:extLst>
                    <a:ext uri="{FF2B5EF4-FFF2-40B4-BE49-F238E27FC236}">
                      <a16:creationId xmlns:a16="http://schemas.microsoft.com/office/drawing/2014/main" id="{00000000-0008-0000-0200-000051000000}"/>
                    </a:ext>
                  </a:extLst>
                </xdr:cNvPr>
                <xdr:cNvCxnSpPr/>
              </xdr:nvCxnSpPr>
              <xdr:spPr>
                <a:xfrm rot="1320000" flipV="1">
                  <a:off x="1194474" y="138475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43" name="Group 157">
                <a:extLst>
                  <a:ext uri="{FF2B5EF4-FFF2-40B4-BE49-F238E27FC236}">
                    <a16:creationId xmlns:a16="http://schemas.microsoft.com/office/drawing/2014/main" id="{00000000-0008-0000-0200-00002B000000}"/>
                  </a:ext>
                </a:extLst>
              </xdr:cNvPr>
              <xdr:cNvGrpSpPr/>
            </xdr:nvGrpSpPr>
            <xdr:grpSpPr>
              <a:xfrm rot="4091603">
                <a:off x="1510204" y="595428"/>
                <a:ext cx="91440" cy="198767"/>
                <a:chOff x="1194474" y="1384751"/>
                <a:chExt cx="137237" cy="198767"/>
              </a:xfrm>
            </xdr:grpSpPr>
            <xdr:cxnSp macro="">
              <xdr:nvCxnSpPr>
                <xdr:cNvPr id="74" name="Straight Connector 188">
                  <a:extLst>
                    <a:ext uri="{FF2B5EF4-FFF2-40B4-BE49-F238E27FC236}">
                      <a16:creationId xmlns:a16="http://schemas.microsoft.com/office/drawing/2014/main" id="{00000000-0008-0000-0200-00004A000000}"/>
                    </a:ext>
                  </a:extLst>
                </xdr:cNvPr>
                <xdr:cNvCxnSpPr/>
              </xdr:nvCxnSpPr>
              <xdr:spPr>
                <a:xfrm rot="600000" flipV="1">
                  <a:off x="1238635" y="1547496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5" name="Straight Connector 189">
                  <a:extLst>
                    <a:ext uri="{FF2B5EF4-FFF2-40B4-BE49-F238E27FC236}">
                      <a16:creationId xmlns:a16="http://schemas.microsoft.com/office/drawing/2014/main" id="{00000000-0008-0000-0200-00004B000000}"/>
                    </a:ext>
                  </a:extLst>
                </xdr:cNvPr>
                <xdr:cNvCxnSpPr/>
              </xdr:nvCxnSpPr>
              <xdr:spPr>
                <a:xfrm rot="840000" flipV="1">
                  <a:off x="1220543" y="1492568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6" name="Straight Connector 190">
                  <a:extLst>
                    <a:ext uri="{FF2B5EF4-FFF2-40B4-BE49-F238E27FC236}">
                      <a16:creationId xmlns:a16="http://schemas.microsoft.com/office/drawing/2014/main" id="{00000000-0008-0000-0200-00004C000000}"/>
                    </a:ext>
                  </a:extLst>
                </xdr:cNvPr>
                <xdr:cNvCxnSpPr/>
              </xdr:nvCxnSpPr>
              <xdr:spPr>
                <a:xfrm rot="1080000" flipV="1">
                  <a:off x="1208142" y="144008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7" name="Straight Connector 191">
                  <a:extLst>
                    <a:ext uri="{FF2B5EF4-FFF2-40B4-BE49-F238E27FC236}">
                      <a16:creationId xmlns:a16="http://schemas.microsoft.com/office/drawing/2014/main" id="{00000000-0008-0000-0200-00004D000000}"/>
                    </a:ext>
                  </a:extLst>
                </xdr:cNvPr>
                <xdr:cNvCxnSpPr/>
              </xdr:nvCxnSpPr>
              <xdr:spPr>
                <a:xfrm rot="1320000" flipV="1">
                  <a:off x="1194474" y="138475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44" name="Group 158">
                <a:extLst>
                  <a:ext uri="{FF2B5EF4-FFF2-40B4-BE49-F238E27FC236}">
                    <a16:creationId xmlns:a16="http://schemas.microsoft.com/office/drawing/2014/main" id="{00000000-0008-0000-0200-00002C000000}"/>
                  </a:ext>
                </a:extLst>
              </xdr:cNvPr>
              <xdr:cNvGrpSpPr/>
            </xdr:nvGrpSpPr>
            <xdr:grpSpPr>
              <a:xfrm rot="5460000">
                <a:off x="1763626" y="495132"/>
                <a:ext cx="91440" cy="198767"/>
                <a:chOff x="1194474" y="1384751"/>
                <a:chExt cx="137237" cy="198767"/>
              </a:xfrm>
            </xdr:grpSpPr>
            <xdr:cxnSp macro="">
              <xdr:nvCxnSpPr>
                <xdr:cNvPr id="70" name="Straight Connector 184">
                  <a:extLst>
                    <a:ext uri="{FF2B5EF4-FFF2-40B4-BE49-F238E27FC236}">
                      <a16:creationId xmlns:a16="http://schemas.microsoft.com/office/drawing/2014/main" id="{00000000-0008-0000-0200-000046000000}"/>
                    </a:ext>
                  </a:extLst>
                </xdr:cNvPr>
                <xdr:cNvCxnSpPr/>
              </xdr:nvCxnSpPr>
              <xdr:spPr>
                <a:xfrm rot="600000" flipV="1">
                  <a:off x="1238635" y="1547496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1" name="Straight Connector 185">
                  <a:extLst>
                    <a:ext uri="{FF2B5EF4-FFF2-40B4-BE49-F238E27FC236}">
                      <a16:creationId xmlns:a16="http://schemas.microsoft.com/office/drawing/2014/main" id="{00000000-0008-0000-0200-000047000000}"/>
                    </a:ext>
                  </a:extLst>
                </xdr:cNvPr>
                <xdr:cNvCxnSpPr/>
              </xdr:nvCxnSpPr>
              <xdr:spPr>
                <a:xfrm rot="840000" flipV="1">
                  <a:off x="1220543" y="1492568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2" name="Straight Connector 186">
                  <a:extLst>
                    <a:ext uri="{FF2B5EF4-FFF2-40B4-BE49-F238E27FC236}">
                      <a16:creationId xmlns:a16="http://schemas.microsoft.com/office/drawing/2014/main" id="{00000000-0008-0000-0200-000048000000}"/>
                    </a:ext>
                  </a:extLst>
                </xdr:cNvPr>
                <xdr:cNvCxnSpPr/>
              </xdr:nvCxnSpPr>
              <xdr:spPr>
                <a:xfrm rot="1080000" flipV="1">
                  <a:off x="1208142" y="144008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3" name="Straight Connector 187">
                  <a:extLst>
                    <a:ext uri="{FF2B5EF4-FFF2-40B4-BE49-F238E27FC236}">
                      <a16:creationId xmlns:a16="http://schemas.microsoft.com/office/drawing/2014/main" id="{00000000-0008-0000-0200-000049000000}"/>
                    </a:ext>
                  </a:extLst>
                </xdr:cNvPr>
                <xdr:cNvCxnSpPr/>
              </xdr:nvCxnSpPr>
              <xdr:spPr>
                <a:xfrm rot="1320000" flipV="1">
                  <a:off x="1194474" y="138475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45" name="Group 159">
                <a:extLst>
                  <a:ext uri="{FF2B5EF4-FFF2-40B4-BE49-F238E27FC236}">
                    <a16:creationId xmlns:a16="http://schemas.microsoft.com/office/drawing/2014/main" id="{00000000-0008-0000-0200-00002D000000}"/>
                  </a:ext>
                </a:extLst>
              </xdr:cNvPr>
              <xdr:cNvGrpSpPr/>
            </xdr:nvGrpSpPr>
            <xdr:grpSpPr>
              <a:xfrm rot="6720000">
                <a:off x="2028408" y="498274"/>
                <a:ext cx="91440" cy="198767"/>
                <a:chOff x="1194474" y="1384751"/>
                <a:chExt cx="137237" cy="198767"/>
              </a:xfrm>
            </xdr:grpSpPr>
            <xdr:cxnSp macro="">
              <xdr:nvCxnSpPr>
                <xdr:cNvPr id="66" name="Straight Connector 180">
                  <a:extLst>
                    <a:ext uri="{FF2B5EF4-FFF2-40B4-BE49-F238E27FC236}">
                      <a16:creationId xmlns:a16="http://schemas.microsoft.com/office/drawing/2014/main" id="{00000000-0008-0000-0200-000042000000}"/>
                    </a:ext>
                  </a:extLst>
                </xdr:cNvPr>
                <xdr:cNvCxnSpPr/>
              </xdr:nvCxnSpPr>
              <xdr:spPr>
                <a:xfrm rot="600000" flipV="1">
                  <a:off x="1238635" y="1547496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67" name="Straight Connector 181">
                  <a:extLst>
                    <a:ext uri="{FF2B5EF4-FFF2-40B4-BE49-F238E27FC236}">
                      <a16:creationId xmlns:a16="http://schemas.microsoft.com/office/drawing/2014/main" id="{00000000-0008-0000-0200-000043000000}"/>
                    </a:ext>
                  </a:extLst>
                </xdr:cNvPr>
                <xdr:cNvCxnSpPr/>
              </xdr:nvCxnSpPr>
              <xdr:spPr>
                <a:xfrm rot="840000" flipV="1">
                  <a:off x="1220543" y="1492568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68" name="Straight Connector 182">
                  <a:extLst>
                    <a:ext uri="{FF2B5EF4-FFF2-40B4-BE49-F238E27FC236}">
                      <a16:creationId xmlns:a16="http://schemas.microsoft.com/office/drawing/2014/main" id="{00000000-0008-0000-0200-000044000000}"/>
                    </a:ext>
                  </a:extLst>
                </xdr:cNvPr>
                <xdr:cNvCxnSpPr/>
              </xdr:nvCxnSpPr>
              <xdr:spPr>
                <a:xfrm rot="1080000" flipV="1">
                  <a:off x="1208142" y="144008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69" name="Straight Connector 183">
                  <a:extLst>
                    <a:ext uri="{FF2B5EF4-FFF2-40B4-BE49-F238E27FC236}">
                      <a16:creationId xmlns:a16="http://schemas.microsoft.com/office/drawing/2014/main" id="{00000000-0008-0000-0200-000045000000}"/>
                    </a:ext>
                  </a:extLst>
                </xdr:cNvPr>
                <xdr:cNvCxnSpPr/>
              </xdr:nvCxnSpPr>
              <xdr:spPr>
                <a:xfrm rot="1320000" flipV="1">
                  <a:off x="1194474" y="138475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46" name="Group 160">
                <a:extLst>
                  <a:ext uri="{FF2B5EF4-FFF2-40B4-BE49-F238E27FC236}">
                    <a16:creationId xmlns:a16="http://schemas.microsoft.com/office/drawing/2014/main" id="{00000000-0008-0000-0200-00002E000000}"/>
                  </a:ext>
                </a:extLst>
              </xdr:cNvPr>
              <xdr:cNvGrpSpPr/>
            </xdr:nvGrpSpPr>
            <xdr:grpSpPr>
              <a:xfrm rot="8160000">
                <a:off x="2278941" y="604263"/>
                <a:ext cx="91440" cy="198767"/>
                <a:chOff x="1194474" y="1384751"/>
                <a:chExt cx="137237" cy="198767"/>
              </a:xfrm>
            </xdr:grpSpPr>
            <xdr:cxnSp macro="">
              <xdr:nvCxnSpPr>
                <xdr:cNvPr id="62" name="Straight Connector 176">
                  <a:extLst>
                    <a:ext uri="{FF2B5EF4-FFF2-40B4-BE49-F238E27FC236}">
                      <a16:creationId xmlns:a16="http://schemas.microsoft.com/office/drawing/2014/main" id="{00000000-0008-0000-0200-00003E000000}"/>
                    </a:ext>
                  </a:extLst>
                </xdr:cNvPr>
                <xdr:cNvCxnSpPr/>
              </xdr:nvCxnSpPr>
              <xdr:spPr>
                <a:xfrm rot="600000" flipV="1">
                  <a:off x="1238635" y="1547496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63" name="Straight Connector 177">
                  <a:extLst>
                    <a:ext uri="{FF2B5EF4-FFF2-40B4-BE49-F238E27FC236}">
                      <a16:creationId xmlns:a16="http://schemas.microsoft.com/office/drawing/2014/main" id="{00000000-0008-0000-0200-00003F000000}"/>
                    </a:ext>
                  </a:extLst>
                </xdr:cNvPr>
                <xdr:cNvCxnSpPr/>
              </xdr:nvCxnSpPr>
              <xdr:spPr>
                <a:xfrm rot="840000" flipV="1">
                  <a:off x="1220543" y="1492568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64" name="Straight Connector 178">
                  <a:extLst>
                    <a:ext uri="{FF2B5EF4-FFF2-40B4-BE49-F238E27FC236}">
                      <a16:creationId xmlns:a16="http://schemas.microsoft.com/office/drawing/2014/main" id="{00000000-0008-0000-0200-000040000000}"/>
                    </a:ext>
                  </a:extLst>
                </xdr:cNvPr>
                <xdr:cNvCxnSpPr/>
              </xdr:nvCxnSpPr>
              <xdr:spPr>
                <a:xfrm rot="1080000" flipV="1">
                  <a:off x="1208142" y="144008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65" name="Straight Connector 179">
                  <a:extLst>
                    <a:ext uri="{FF2B5EF4-FFF2-40B4-BE49-F238E27FC236}">
                      <a16:creationId xmlns:a16="http://schemas.microsoft.com/office/drawing/2014/main" id="{00000000-0008-0000-0200-000041000000}"/>
                    </a:ext>
                  </a:extLst>
                </xdr:cNvPr>
                <xdr:cNvCxnSpPr/>
              </xdr:nvCxnSpPr>
              <xdr:spPr>
                <a:xfrm rot="1320000" flipV="1">
                  <a:off x="1194474" y="138475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47" name="Group 161">
                <a:extLst>
                  <a:ext uri="{FF2B5EF4-FFF2-40B4-BE49-F238E27FC236}">
                    <a16:creationId xmlns:a16="http://schemas.microsoft.com/office/drawing/2014/main" id="{00000000-0008-0000-0200-00002F000000}"/>
                  </a:ext>
                </a:extLst>
              </xdr:cNvPr>
              <xdr:cNvGrpSpPr/>
            </xdr:nvGrpSpPr>
            <xdr:grpSpPr>
              <a:xfrm rot="9665483">
                <a:off x="2466029" y="807558"/>
                <a:ext cx="91440" cy="198767"/>
                <a:chOff x="1194474" y="1384751"/>
                <a:chExt cx="137237" cy="198767"/>
              </a:xfrm>
            </xdr:grpSpPr>
            <xdr:cxnSp macro="">
              <xdr:nvCxnSpPr>
                <xdr:cNvPr id="58" name="Straight Connector 172">
                  <a:extLst>
                    <a:ext uri="{FF2B5EF4-FFF2-40B4-BE49-F238E27FC236}">
                      <a16:creationId xmlns:a16="http://schemas.microsoft.com/office/drawing/2014/main" id="{00000000-0008-0000-0200-00003A000000}"/>
                    </a:ext>
                  </a:extLst>
                </xdr:cNvPr>
                <xdr:cNvCxnSpPr/>
              </xdr:nvCxnSpPr>
              <xdr:spPr>
                <a:xfrm rot="600000" flipV="1">
                  <a:off x="1238635" y="1547496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59" name="Straight Connector 173">
                  <a:extLst>
                    <a:ext uri="{FF2B5EF4-FFF2-40B4-BE49-F238E27FC236}">
                      <a16:creationId xmlns:a16="http://schemas.microsoft.com/office/drawing/2014/main" id="{00000000-0008-0000-0200-00003B000000}"/>
                    </a:ext>
                  </a:extLst>
                </xdr:cNvPr>
                <xdr:cNvCxnSpPr/>
              </xdr:nvCxnSpPr>
              <xdr:spPr>
                <a:xfrm rot="840000" flipV="1">
                  <a:off x="1220543" y="1492568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60" name="Straight Connector 174">
                  <a:extLst>
                    <a:ext uri="{FF2B5EF4-FFF2-40B4-BE49-F238E27FC236}">
                      <a16:creationId xmlns:a16="http://schemas.microsoft.com/office/drawing/2014/main" id="{00000000-0008-0000-0200-00003C000000}"/>
                    </a:ext>
                  </a:extLst>
                </xdr:cNvPr>
                <xdr:cNvCxnSpPr/>
              </xdr:nvCxnSpPr>
              <xdr:spPr>
                <a:xfrm rot="1080000" flipV="1">
                  <a:off x="1208142" y="144008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61" name="Straight Connector 175">
                  <a:extLst>
                    <a:ext uri="{FF2B5EF4-FFF2-40B4-BE49-F238E27FC236}">
                      <a16:creationId xmlns:a16="http://schemas.microsoft.com/office/drawing/2014/main" id="{00000000-0008-0000-0200-00003D000000}"/>
                    </a:ext>
                  </a:extLst>
                </xdr:cNvPr>
                <xdr:cNvCxnSpPr/>
              </xdr:nvCxnSpPr>
              <xdr:spPr>
                <a:xfrm rot="1320000" flipV="1">
                  <a:off x="1194474" y="138475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48" name="Group 162">
                <a:extLst>
                  <a:ext uri="{FF2B5EF4-FFF2-40B4-BE49-F238E27FC236}">
                    <a16:creationId xmlns:a16="http://schemas.microsoft.com/office/drawing/2014/main" id="{00000000-0008-0000-0200-000030000000}"/>
                  </a:ext>
                </a:extLst>
              </xdr:cNvPr>
              <xdr:cNvGrpSpPr/>
            </xdr:nvGrpSpPr>
            <xdr:grpSpPr>
              <a:xfrm rot="11051899">
                <a:off x="2567650" y="1068638"/>
                <a:ext cx="91440" cy="198767"/>
                <a:chOff x="1194474" y="1384751"/>
                <a:chExt cx="137237" cy="198767"/>
              </a:xfrm>
            </xdr:grpSpPr>
            <xdr:cxnSp macro="">
              <xdr:nvCxnSpPr>
                <xdr:cNvPr id="54" name="Straight Connector 168">
                  <a:extLst>
                    <a:ext uri="{FF2B5EF4-FFF2-40B4-BE49-F238E27FC236}">
                      <a16:creationId xmlns:a16="http://schemas.microsoft.com/office/drawing/2014/main" id="{00000000-0008-0000-0200-000036000000}"/>
                    </a:ext>
                  </a:extLst>
                </xdr:cNvPr>
                <xdr:cNvCxnSpPr/>
              </xdr:nvCxnSpPr>
              <xdr:spPr>
                <a:xfrm rot="600000" flipV="1">
                  <a:off x="1238635" y="1547496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55" name="Straight Connector 169">
                  <a:extLst>
                    <a:ext uri="{FF2B5EF4-FFF2-40B4-BE49-F238E27FC236}">
                      <a16:creationId xmlns:a16="http://schemas.microsoft.com/office/drawing/2014/main" id="{00000000-0008-0000-0200-000037000000}"/>
                    </a:ext>
                  </a:extLst>
                </xdr:cNvPr>
                <xdr:cNvCxnSpPr/>
              </xdr:nvCxnSpPr>
              <xdr:spPr>
                <a:xfrm rot="840000" flipV="1">
                  <a:off x="1220543" y="1492568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56" name="Straight Connector 170">
                  <a:extLst>
                    <a:ext uri="{FF2B5EF4-FFF2-40B4-BE49-F238E27FC236}">
                      <a16:creationId xmlns:a16="http://schemas.microsoft.com/office/drawing/2014/main" id="{00000000-0008-0000-0200-000038000000}"/>
                    </a:ext>
                  </a:extLst>
                </xdr:cNvPr>
                <xdr:cNvCxnSpPr/>
              </xdr:nvCxnSpPr>
              <xdr:spPr>
                <a:xfrm rot="1080000" flipV="1">
                  <a:off x="1208142" y="144008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57" name="Straight Connector 171">
                  <a:extLst>
                    <a:ext uri="{FF2B5EF4-FFF2-40B4-BE49-F238E27FC236}">
                      <a16:creationId xmlns:a16="http://schemas.microsoft.com/office/drawing/2014/main" id="{00000000-0008-0000-0200-000039000000}"/>
                    </a:ext>
                  </a:extLst>
                </xdr:cNvPr>
                <xdr:cNvCxnSpPr/>
              </xdr:nvCxnSpPr>
              <xdr:spPr>
                <a:xfrm rot="1320000" flipV="1">
                  <a:off x="1194474" y="138475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49" name="Group 163">
                <a:extLst>
                  <a:ext uri="{FF2B5EF4-FFF2-40B4-BE49-F238E27FC236}">
                    <a16:creationId xmlns:a16="http://schemas.microsoft.com/office/drawing/2014/main" id="{00000000-0008-0000-0200-000031000000}"/>
                  </a:ext>
                </a:extLst>
              </xdr:cNvPr>
              <xdr:cNvGrpSpPr/>
            </xdr:nvGrpSpPr>
            <xdr:grpSpPr>
              <a:xfrm rot="12540000">
                <a:off x="2544054" y="1373339"/>
                <a:ext cx="91440" cy="198767"/>
                <a:chOff x="1194474" y="1384751"/>
                <a:chExt cx="137237" cy="198767"/>
              </a:xfrm>
            </xdr:grpSpPr>
            <xdr:cxnSp macro="">
              <xdr:nvCxnSpPr>
                <xdr:cNvPr id="50" name="Straight Connector 164">
                  <a:extLst>
                    <a:ext uri="{FF2B5EF4-FFF2-40B4-BE49-F238E27FC236}">
                      <a16:creationId xmlns:a16="http://schemas.microsoft.com/office/drawing/2014/main" id="{00000000-0008-0000-0200-000032000000}"/>
                    </a:ext>
                  </a:extLst>
                </xdr:cNvPr>
                <xdr:cNvCxnSpPr/>
              </xdr:nvCxnSpPr>
              <xdr:spPr>
                <a:xfrm rot="600000" flipV="1">
                  <a:off x="1238635" y="1547496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51" name="Straight Connector 165">
                  <a:extLst>
                    <a:ext uri="{FF2B5EF4-FFF2-40B4-BE49-F238E27FC236}">
                      <a16:creationId xmlns:a16="http://schemas.microsoft.com/office/drawing/2014/main" id="{00000000-0008-0000-0200-000033000000}"/>
                    </a:ext>
                  </a:extLst>
                </xdr:cNvPr>
                <xdr:cNvCxnSpPr/>
              </xdr:nvCxnSpPr>
              <xdr:spPr>
                <a:xfrm rot="840000" flipV="1">
                  <a:off x="1220543" y="1492568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52" name="Straight Connector 166">
                  <a:extLst>
                    <a:ext uri="{FF2B5EF4-FFF2-40B4-BE49-F238E27FC236}">
                      <a16:creationId xmlns:a16="http://schemas.microsoft.com/office/drawing/2014/main" id="{00000000-0008-0000-0200-000034000000}"/>
                    </a:ext>
                  </a:extLst>
                </xdr:cNvPr>
                <xdr:cNvCxnSpPr/>
              </xdr:nvCxnSpPr>
              <xdr:spPr>
                <a:xfrm rot="1080000" flipV="1">
                  <a:off x="1208142" y="144008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53" name="Straight Connector 167">
                  <a:extLst>
                    <a:ext uri="{FF2B5EF4-FFF2-40B4-BE49-F238E27FC236}">
                      <a16:creationId xmlns:a16="http://schemas.microsoft.com/office/drawing/2014/main" id="{00000000-0008-0000-0200-000035000000}"/>
                    </a:ext>
                  </a:extLst>
                </xdr:cNvPr>
                <xdr:cNvCxnSpPr/>
              </xdr:nvCxnSpPr>
              <xdr:spPr>
                <a:xfrm rot="1320000" flipV="1">
                  <a:off x="1194474" y="1384751"/>
                  <a:ext cx="93076" cy="36022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</xdr:grpSp>
        </xdr:grp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73" name="Button 1" hidden="1">
                <a:extLst>
                  <a:ext uri="{63B3BB69-23CF-44E3-9099-C40C66FF867C}">
                    <a14:compatExt spid="_x0000_s3073"/>
                  </a:ext>
                  <a:ext uri="{FF2B5EF4-FFF2-40B4-BE49-F238E27FC236}">
                    <a16:creationId xmlns:a16="http://schemas.microsoft.com/office/drawing/2014/main" id="{00000000-0008-0000-0200-0000010C0000}"/>
                  </a:ext>
                </a:extLst>
              </xdr:cNvPr>
              <xdr:cNvSpPr/>
            </xdr:nvSpPr>
            <xdr:spPr bwMode="auto">
              <a:xfrm>
                <a:off x="4342129" y="3706878"/>
                <a:ext cx="816610" cy="22563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Zoom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74" name="Button 2" hidden="1">
                <a:extLst>
                  <a:ext uri="{63B3BB69-23CF-44E3-9099-C40C66FF867C}">
                    <a14:compatExt spid="_x0000_s3074"/>
                  </a:ext>
                  <a:ext uri="{FF2B5EF4-FFF2-40B4-BE49-F238E27FC236}">
                    <a16:creationId xmlns:a16="http://schemas.microsoft.com/office/drawing/2014/main" id="{00000000-0008-0000-0200-0000020C0000}"/>
                  </a:ext>
                </a:extLst>
              </xdr:cNvPr>
              <xdr:cNvSpPr/>
            </xdr:nvSpPr>
            <xdr:spPr bwMode="auto">
              <a:xfrm>
                <a:off x="7967980" y="3665900"/>
                <a:ext cx="816610" cy="22563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Zoom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75" name="Button 3" hidden="1">
                <a:extLst>
                  <a:ext uri="{63B3BB69-23CF-44E3-9099-C40C66FF867C}">
                    <a14:compatExt spid="_x0000_s3075"/>
                  </a:ext>
                  <a:ext uri="{FF2B5EF4-FFF2-40B4-BE49-F238E27FC236}">
                    <a16:creationId xmlns:a16="http://schemas.microsoft.com/office/drawing/2014/main" id="{00000000-0008-0000-0200-0000030C0000}"/>
                  </a:ext>
                </a:extLst>
              </xdr:cNvPr>
              <xdr:cNvSpPr/>
            </xdr:nvSpPr>
            <xdr:spPr bwMode="auto">
              <a:xfrm>
                <a:off x="6158230" y="5400463"/>
                <a:ext cx="816610" cy="22267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Zoom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76" name="Button 4" hidden="1">
                <a:extLst>
                  <a:ext uri="{63B3BB69-23CF-44E3-9099-C40C66FF867C}">
                    <a14:compatExt spid="_x0000_s3076"/>
                  </a:ext>
                  <a:ext uri="{FF2B5EF4-FFF2-40B4-BE49-F238E27FC236}">
                    <a16:creationId xmlns:a16="http://schemas.microsoft.com/office/drawing/2014/main" id="{00000000-0008-0000-0200-0000040C0000}"/>
                  </a:ext>
                </a:extLst>
              </xdr:cNvPr>
              <xdr:cNvSpPr/>
            </xdr:nvSpPr>
            <xdr:spPr bwMode="auto">
              <a:xfrm>
                <a:off x="6116450" y="3772579"/>
                <a:ext cx="892810" cy="22563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Zoom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7</xdr:col>
      <xdr:colOff>590201</xdr:colOff>
      <xdr:row>14</xdr:row>
      <xdr:rowOff>19713</xdr:rowOff>
    </xdr:from>
    <xdr:to>
      <xdr:col>8</xdr:col>
      <xdr:colOff>659460</xdr:colOff>
      <xdr:row>16</xdr:row>
      <xdr:rowOff>40140</xdr:rowOff>
    </xdr:to>
    <xdr:grpSp>
      <xdr:nvGrpSpPr>
        <xdr:cNvPr id="125" name="Group 10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GrpSpPr/>
      </xdr:nvGrpSpPr>
      <xdr:grpSpPr>
        <a:xfrm rot="2242800">
          <a:off x="6007545" y="2686713"/>
          <a:ext cx="843165" cy="401427"/>
          <a:chOff x="3473973" y="1746333"/>
          <a:chExt cx="1108873" cy="456228"/>
        </a:xfrm>
      </xdr:grpSpPr>
      <xdr:sp macro="" textlink="">
        <xdr:nvSpPr>
          <xdr:cNvPr id="126" name="Isosceles Triangle 7">
            <a:extLst>
              <a:ext uri="{FF2B5EF4-FFF2-40B4-BE49-F238E27FC236}">
                <a16:creationId xmlns:a16="http://schemas.microsoft.com/office/drawing/2014/main" id="{00000000-0008-0000-0200-00007E000000}"/>
              </a:ext>
            </a:extLst>
          </xdr:cNvPr>
          <xdr:cNvSpPr/>
        </xdr:nvSpPr>
        <xdr:spPr>
          <a:xfrm rot="3402183" flipH="1" flipV="1">
            <a:off x="3692236" y="1843518"/>
            <a:ext cx="140780" cy="577305"/>
          </a:xfrm>
          <a:prstGeom prst="triangle">
            <a:avLst/>
          </a:prstGeom>
          <a:solidFill>
            <a:schemeClr val="accent1">
              <a:lumMod val="75000"/>
            </a:schemeClr>
          </a:solidFill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27" name="Isosceles Triangle 9">
            <a:extLst>
              <a:ext uri="{FF2B5EF4-FFF2-40B4-BE49-F238E27FC236}">
                <a16:creationId xmlns:a16="http://schemas.microsoft.com/office/drawing/2014/main" id="{00000000-0008-0000-0200-00007F000000}"/>
              </a:ext>
            </a:extLst>
          </xdr:cNvPr>
          <xdr:cNvSpPr/>
        </xdr:nvSpPr>
        <xdr:spPr>
          <a:xfrm rot="14202183" flipH="1" flipV="1">
            <a:off x="4223803" y="1528070"/>
            <a:ext cx="140780" cy="577306"/>
          </a:xfrm>
          <a:prstGeom prst="triangle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9</xdr:col>
      <xdr:colOff>783167</xdr:colOff>
      <xdr:row>15</xdr:row>
      <xdr:rowOff>99281</xdr:rowOff>
    </xdr:from>
    <xdr:to>
      <xdr:col>11</xdr:col>
      <xdr:colOff>12368</xdr:colOff>
      <xdr:row>18</xdr:row>
      <xdr:rowOff>103172</xdr:rowOff>
    </xdr:to>
    <xdr:sp macro="" textlink="Configuration!AI15">
      <xdr:nvSpPr>
        <xdr:cNvPr id="123" name="Rectangle 12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/>
      </xdr:nvSpPr>
      <xdr:spPr>
        <a:xfrm>
          <a:off x="7898342" y="2813906"/>
          <a:ext cx="810351" cy="546816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isometricOffAxis2Left"/>
            <a:lightRig rig="threePt" dir="t"/>
          </a:scene3d>
          <a:sp3d extrusionH="57150">
            <a:bevelT w="38100" h="38100" prst="angle"/>
          </a:sp3d>
        </a:bodyPr>
        <a:lstStyle/>
        <a:p>
          <a:pPr algn="ctr"/>
          <a:fld id="{8957AD49-3762-41CC-BD2E-68FA9485AC95}" type="TxLink">
            <a:rPr lang="en-US" sz="2800" b="1" i="0" u="none" strike="noStrike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alibri"/>
              <a:cs typeface="Calibri"/>
            </a:rPr>
            <a:pPr algn="ctr"/>
            <a:t>70,0%</a:t>
          </a:fld>
          <a:endParaRPr lang="en-US" sz="4800" b="1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gency FB" panose="020B0503020202020204" pitchFamily="34" charset="0"/>
          </a:endParaRPr>
        </a:p>
      </xdr:txBody>
    </xdr:sp>
    <xdr:clientData/>
  </xdr:twoCellAnchor>
  <xdr:twoCellAnchor>
    <xdr:from>
      <xdr:col>7</xdr:col>
      <xdr:colOff>564092</xdr:colOff>
      <xdr:row>25</xdr:row>
      <xdr:rowOff>165956</xdr:rowOff>
    </xdr:from>
    <xdr:to>
      <xdr:col>8</xdr:col>
      <xdr:colOff>583868</xdr:colOff>
      <xdr:row>28</xdr:row>
      <xdr:rowOff>169847</xdr:rowOff>
    </xdr:to>
    <xdr:sp macro="" textlink="Configuration!AI18">
      <xdr:nvSpPr>
        <xdr:cNvPr id="124" name="Rectangle 123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/>
      </xdr:nvSpPr>
      <xdr:spPr>
        <a:xfrm>
          <a:off x="6098117" y="4690331"/>
          <a:ext cx="810351" cy="546816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isometricOffAxis2Left"/>
            <a:lightRig rig="threePt" dir="t"/>
          </a:scene3d>
          <a:sp3d extrusionH="57150">
            <a:bevelT w="38100" h="38100" prst="angle"/>
          </a:sp3d>
        </a:bodyPr>
        <a:lstStyle/>
        <a:p>
          <a:pPr algn="ctr"/>
          <a:fld id="{D60498AC-D31B-4E2D-A29E-FDA76D8ABDC5}" type="TxLink">
            <a:rPr lang="en-US" sz="2800" b="1" i="0" u="none" strike="noStrike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alibri"/>
              <a:cs typeface="Calibri"/>
            </a:rPr>
            <a:pPr algn="ctr"/>
            <a:t>89,0%</a:t>
          </a:fld>
          <a:endParaRPr lang="en-US" sz="4800" b="1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gency FB" panose="020B0503020202020204" pitchFamily="34" charset="0"/>
          </a:endParaRPr>
        </a:p>
      </xdr:txBody>
    </xdr:sp>
    <xdr:clientData/>
  </xdr:twoCellAnchor>
  <xdr:twoCellAnchor>
    <xdr:from>
      <xdr:col>8</xdr:col>
      <xdr:colOff>76201</xdr:colOff>
      <xdr:row>14</xdr:row>
      <xdr:rowOff>65315</xdr:rowOff>
    </xdr:from>
    <xdr:to>
      <xdr:col>8</xdr:col>
      <xdr:colOff>338667</xdr:colOff>
      <xdr:row>15</xdr:row>
      <xdr:rowOff>177800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433458" y="2656115"/>
          <a:ext cx="262466" cy="297542"/>
        </a:xfrm>
        <a:prstGeom prst="ellipse">
          <a:avLst/>
        </a:prstGeom>
        <a:solidFill>
          <a:schemeClr val="accent1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IE" sz="1100"/>
        </a:p>
      </xdr:txBody>
    </xdr:sp>
    <xdr:clientData/>
  </xdr:twoCellAnchor>
  <xdr:twoCellAnchor>
    <xdr:from>
      <xdr:col>6</xdr:col>
      <xdr:colOff>782878</xdr:colOff>
      <xdr:row>8</xdr:row>
      <xdr:rowOff>156577</xdr:rowOff>
    </xdr:from>
    <xdr:to>
      <xdr:col>9</xdr:col>
      <xdr:colOff>511479</xdr:colOff>
      <xdr:row>10</xdr:row>
      <xdr:rowOff>73069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/>
      </xdr:nvSpPr>
      <xdr:spPr>
        <a:xfrm>
          <a:off x="5542768" y="1659700"/>
          <a:ext cx="2108547" cy="292273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IE" sz="1400" b="1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Indicateur</a:t>
          </a:r>
          <a:r>
            <a:rPr lang="en-IE" sz="1400" b="1" baseline="0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s globaux</a:t>
          </a:r>
          <a:endParaRPr lang="en-IE" sz="1400" b="1">
            <a:solidFill>
              <a:schemeClr val="tx2"/>
            </a:solidFill>
            <a:effectLst/>
          </a:endParaRPr>
        </a:p>
        <a:p>
          <a:pPr algn="l"/>
          <a:endParaRPr lang="en-IE" sz="1100"/>
        </a:p>
      </xdr:txBody>
    </xdr:sp>
    <xdr:clientData/>
  </xdr:twoCellAnchor>
  <xdr:twoCellAnchor>
    <xdr:from>
      <xdr:col>13</xdr:col>
      <xdr:colOff>132372</xdr:colOff>
      <xdr:row>8</xdr:row>
      <xdr:rowOff>177309</xdr:rowOff>
    </xdr:from>
    <xdr:to>
      <xdr:col>15</xdr:col>
      <xdr:colOff>654289</xdr:colOff>
      <xdr:row>10</xdr:row>
      <xdr:rowOff>93801</xdr:rowOff>
    </xdr:to>
    <xdr:sp macro="" textlink="">
      <xdr:nvSpPr>
        <xdr:cNvPr id="129" name="Rectangle 12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/>
      </xdr:nvSpPr>
      <xdr:spPr>
        <a:xfrm>
          <a:off x="10445468" y="1680432"/>
          <a:ext cx="2108547" cy="292273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IE" sz="1400" b="1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Variations du taux:</a:t>
          </a:r>
          <a:endParaRPr lang="en-IE" sz="1400" b="1">
            <a:solidFill>
              <a:schemeClr val="tx2"/>
            </a:solidFill>
            <a:effectLst/>
          </a:endParaRPr>
        </a:p>
        <a:p>
          <a:pPr algn="l"/>
          <a:endParaRPr lang="en-I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647700</xdr:colOff>
          <xdr:row>8</xdr:row>
          <xdr:rowOff>171450</xdr:rowOff>
        </xdr:from>
        <xdr:to>
          <xdr:col>17</xdr:col>
          <xdr:colOff>685800</xdr:colOff>
          <xdr:row>10</xdr:row>
          <xdr:rowOff>95250</xdr:rowOff>
        </xdr:to>
        <xdr:sp macro="" textlink="">
          <xdr:nvSpPr>
            <xdr:cNvPr id="3200" name="ComboBox1" hidden="1">
              <a:extLst>
                <a:ext uri="{63B3BB69-23CF-44E3-9099-C40C66FF867C}">
                  <a14:compatExt spid="_x0000_s3200"/>
                </a:ext>
                <a:ext uri="{FF2B5EF4-FFF2-40B4-BE49-F238E27FC236}">
                  <a16:creationId xmlns:a16="http://schemas.microsoft.com/office/drawing/2014/main" id="{00000000-0008-0000-0200-00008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296335</xdr:colOff>
      <xdr:row>1</xdr:row>
      <xdr:rowOff>33868</xdr:rowOff>
    </xdr:from>
    <xdr:to>
      <xdr:col>4</xdr:col>
      <xdr:colOff>592667</xdr:colOff>
      <xdr:row>15</xdr:row>
      <xdr:rowOff>63500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296335" y="224368"/>
          <a:ext cx="2645832" cy="2696632"/>
          <a:chOff x="99060" y="207443"/>
          <a:chExt cx="3622041" cy="3433223"/>
        </a:xfrm>
      </xdr:grpSpPr>
      <xdr:sp macro="" textlink="">
        <xdr:nvSpPr>
          <xdr:cNvPr id="3" name="Light Linear Dial Background Rectangle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/>
        </xdr:nvSpPr>
        <xdr:spPr bwMode="auto">
          <a:xfrm>
            <a:off x="99060" y="216748"/>
            <a:ext cx="3622041" cy="3423918"/>
          </a:xfrm>
          <a:prstGeom prst="roundRect">
            <a:avLst>
              <a:gd name="adj" fmla="val 10723"/>
            </a:avLst>
          </a:prstGeom>
          <a:gradFill flip="none" rotWithShape="1">
            <a:gsLst>
              <a:gs pos="0">
                <a:srgbClr val="FFFFFF"/>
              </a:gs>
              <a:gs pos="100000">
                <a:schemeClr val="accent5">
                  <a:lumMod val="60000"/>
                  <a:lumOff val="40000"/>
                </a:schemeClr>
              </a:gs>
            </a:gsLst>
            <a:lin ang="5400000" scaled="0"/>
            <a:tileRect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en-US"/>
          </a:p>
        </xdr:txBody>
      </xdr:sp>
      <xdr:grpSp>
        <xdr:nvGrpSpPr>
          <xdr:cNvPr id="4" name="Linear Dial Scale Coloured Panels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GrpSpPr>
            <a:grpSpLocks/>
          </xdr:cNvGrpSpPr>
        </xdr:nvGrpSpPr>
        <xdr:grpSpPr bwMode="auto">
          <a:xfrm>
            <a:off x="318259" y="1129241"/>
            <a:ext cx="3067703" cy="1534721"/>
            <a:chOff x="193063" y="1155645"/>
            <a:chExt cx="3658893" cy="1807321"/>
          </a:xfrm>
        </xdr:grpSpPr>
        <xdr:sp macro="" textlink="">
          <xdr:nvSpPr>
            <xdr:cNvPr id="17" name="Dial Panel #5">
              <a:extLst>
                <a:ext uri="{FF2B5EF4-FFF2-40B4-BE49-F238E27FC236}">
                  <a16:creationId xmlns:a16="http://schemas.microsoft.com/office/drawing/2014/main" id="{00000000-0008-0000-0300-000011000000}"/>
                </a:ext>
              </a:extLst>
            </xdr:cNvPr>
            <xdr:cNvSpPr>
              <a:spLocks/>
            </xdr:cNvSpPr>
          </xdr:nvSpPr>
          <xdr:spPr bwMode="auto">
            <a:xfrm>
              <a:off x="3024822" y="1944261"/>
              <a:ext cx="827134" cy="1018705"/>
            </a:xfrm>
            <a:custGeom>
              <a:avLst/>
              <a:gdLst>
                <a:gd name="T0" fmla="*/ 2147483647 w 1838"/>
                <a:gd name="T1" fmla="*/ 2147483647 h 2258"/>
                <a:gd name="T2" fmla="*/ 2147483647 w 1838"/>
                <a:gd name="T3" fmla="*/ 2147483647 h 2258"/>
                <a:gd name="T4" fmla="*/ 2147483647 w 1838"/>
                <a:gd name="T5" fmla="*/ 2147483647 h 2258"/>
                <a:gd name="T6" fmla="*/ 2147483647 w 1838"/>
                <a:gd name="T7" fmla="*/ 2147483647 h 2258"/>
                <a:gd name="T8" fmla="*/ 2147483647 w 1838"/>
                <a:gd name="T9" fmla="*/ 2147483647 h 2258"/>
                <a:gd name="T10" fmla="*/ 2147483647 w 1838"/>
                <a:gd name="T11" fmla="*/ 2147483647 h 2258"/>
                <a:gd name="T12" fmla="*/ 2147483647 w 1838"/>
                <a:gd name="T13" fmla="*/ 2147483647 h 2258"/>
                <a:gd name="T14" fmla="*/ 2147483647 w 1838"/>
                <a:gd name="T15" fmla="*/ 2147483647 h 2258"/>
                <a:gd name="T16" fmla="*/ 2147483647 w 1838"/>
                <a:gd name="T17" fmla="*/ 2147483647 h 2258"/>
                <a:gd name="T18" fmla="*/ 2147483647 w 1838"/>
                <a:gd name="T19" fmla="*/ 2147483647 h 2258"/>
                <a:gd name="T20" fmla="*/ 2147483647 w 1838"/>
                <a:gd name="T21" fmla="*/ 2147483647 h 2258"/>
                <a:gd name="T22" fmla="*/ 2147483647 w 1838"/>
                <a:gd name="T23" fmla="*/ 2147483647 h 2258"/>
                <a:gd name="T24" fmla="*/ 2147483647 w 1838"/>
                <a:gd name="T25" fmla="*/ 2147483647 h 2258"/>
                <a:gd name="T26" fmla="*/ 2147483647 w 1838"/>
                <a:gd name="T27" fmla="*/ 2147483647 h 2258"/>
                <a:gd name="T28" fmla="*/ 2147483647 w 1838"/>
                <a:gd name="T29" fmla="*/ 2147483647 h 2258"/>
                <a:gd name="T30" fmla="*/ 2147483647 w 1838"/>
                <a:gd name="T31" fmla="*/ 2147483647 h 2258"/>
                <a:gd name="T32" fmla="*/ 2147483647 w 1838"/>
                <a:gd name="T33" fmla="*/ 2147483647 h 2258"/>
                <a:gd name="T34" fmla="*/ 2147483647 w 1838"/>
                <a:gd name="T35" fmla="*/ 2147483647 h 2258"/>
                <a:gd name="T36" fmla="*/ 2147483647 w 1838"/>
                <a:gd name="T37" fmla="*/ 2147483647 h 2258"/>
                <a:gd name="T38" fmla="*/ 2147483647 w 1838"/>
                <a:gd name="T39" fmla="*/ 2147483647 h 2258"/>
                <a:gd name="T40" fmla="*/ 2147483647 w 1838"/>
                <a:gd name="T41" fmla="*/ 2147483647 h 2258"/>
                <a:gd name="T42" fmla="*/ 2147483647 w 1838"/>
                <a:gd name="T43" fmla="*/ 2147483647 h 2258"/>
                <a:gd name="T44" fmla="*/ 2147483647 w 1838"/>
                <a:gd name="T45" fmla="*/ 2147483647 h 2258"/>
                <a:gd name="T46" fmla="*/ 2147483647 w 1838"/>
                <a:gd name="T47" fmla="*/ 2147483647 h 2258"/>
                <a:gd name="T48" fmla="*/ 2147483647 w 1838"/>
                <a:gd name="T49" fmla="*/ 2147483647 h 2258"/>
                <a:gd name="T50" fmla="*/ 2147483647 w 1838"/>
                <a:gd name="T51" fmla="*/ 2147483647 h 2258"/>
                <a:gd name="T52" fmla="*/ 2147483647 w 1838"/>
                <a:gd name="T53" fmla="*/ 2147483647 h 2258"/>
                <a:gd name="T54" fmla="*/ 2147483647 w 1838"/>
                <a:gd name="T55" fmla="*/ 2147483647 h 2258"/>
                <a:gd name="T56" fmla="*/ 2147483647 w 1838"/>
                <a:gd name="T57" fmla="*/ 2147483647 h 2258"/>
                <a:gd name="T58" fmla="*/ 2147483647 w 1838"/>
                <a:gd name="T59" fmla="*/ 2147483647 h 2258"/>
                <a:gd name="T60" fmla="*/ 2147483647 w 1838"/>
                <a:gd name="T61" fmla="*/ 2147483647 h 2258"/>
                <a:gd name="T62" fmla="*/ 2147483647 w 1838"/>
                <a:gd name="T63" fmla="*/ 2147483647 h 2258"/>
                <a:gd name="T64" fmla="*/ 2147483647 w 1838"/>
                <a:gd name="T65" fmla="*/ 2147483647 h 2258"/>
                <a:gd name="T66" fmla="*/ 2147483647 w 1838"/>
                <a:gd name="T67" fmla="*/ 2147483647 h 2258"/>
                <a:gd name="T68" fmla="*/ 2147483647 w 1838"/>
                <a:gd name="T69" fmla="*/ 2147483647 h 2258"/>
                <a:gd name="T70" fmla="*/ 2147483647 w 1838"/>
                <a:gd name="T71" fmla="*/ 2147483647 h 2258"/>
                <a:gd name="T72" fmla="*/ 2147483647 w 1838"/>
                <a:gd name="T73" fmla="*/ 2147483647 h 2258"/>
                <a:gd name="T74" fmla="*/ 2147483647 w 1838"/>
                <a:gd name="T75" fmla="*/ 2147483647 h 2258"/>
                <a:gd name="T76" fmla="*/ 2147483647 w 1838"/>
                <a:gd name="T77" fmla="*/ 2147483647 h 2258"/>
                <a:gd name="T78" fmla="*/ 2147483647 w 1838"/>
                <a:gd name="T79" fmla="*/ 2147483647 h 2258"/>
                <a:gd name="T80" fmla="*/ 2147483647 w 1838"/>
                <a:gd name="T81" fmla="*/ 2147483647 h 2258"/>
                <a:gd name="T82" fmla="*/ 2147483647 w 1838"/>
                <a:gd name="T83" fmla="*/ 2147483647 h 2258"/>
                <a:gd name="T84" fmla="*/ 2147483647 w 1838"/>
                <a:gd name="T85" fmla="*/ 2147483647 h 2258"/>
                <a:gd name="T86" fmla="*/ 2147483647 w 1838"/>
                <a:gd name="T87" fmla="*/ 2147483647 h 2258"/>
                <a:gd name="T88" fmla="*/ 2147483647 w 1838"/>
                <a:gd name="T89" fmla="*/ 2147483647 h 2258"/>
                <a:gd name="T90" fmla="*/ 2147483647 w 1838"/>
                <a:gd name="T91" fmla="*/ 2147483647 h 2258"/>
                <a:gd name="T92" fmla="*/ 2147483647 w 1838"/>
                <a:gd name="T93" fmla="*/ 2147483647 h 2258"/>
                <a:gd name="T94" fmla="*/ 2147483647 w 1838"/>
                <a:gd name="T95" fmla="*/ 2147483647 h 2258"/>
                <a:gd name="T96" fmla="*/ 2147483647 w 1838"/>
                <a:gd name="T97" fmla="*/ 2147483647 h 2258"/>
                <a:gd name="T98" fmla="*/ 2147483647 w 1838"/>
                <a:gd name="T99" fmla="*/ 2147483647 h 2258"/>
                <a:gd name="T100" fmla="*/ 2147483647 w 1838"/>
                <a:gd name="T101" fmla="*/ 2147483647 h 2258"/>
                <a:gd name="T102" fmla="*/ 2147483647 w 1838"/>
                <a:gd name="T103" fmla="*/ 2147483647 h 2258"/>
                <a:gd name="T104" fmla="*/ 2147483647 w 1838"/>
                <a:gd name="T105" fmla="*/ 2147483647 h 2258"/>
                <a:gd name="T106" fmla="*/ 2147483647 w 1838"/>
                <a:gd name="T107" fmla="*/ 2147483647 h 2258"/>
                <a:gd name="T108" fmla="*/ 2147483647 w 1838"/>
                <a:gd name="T109" fmla="*/ 2147483647 h 2258"/>
                <a:gd name="T110" fmla="*/ 2147483647 w 1838"/>
                <a:gd name="T111" fmla="*/ 2147483647 h 2258"/>
                <a:gd name="T112" fmla="*/ 2147483647 w 1838"/>
                <a:gd name="T113" fmla="*/ 2147483647 h 2258"/>
                <a:gd name="T114" fmla="*/ 2147483647 w 1838"/>
                <a:gd name="T115" fmla="*/ 2147483647 h 2258"/>
                <a:gd name="T116" fmla="*/ 2147483647 w 1838"/>
                <a:gd name="T117" fmla="*/ 2147483647 h 2258"/>
                <a:gd name="T118" fmla="*/ 2147483647 w 1838"/>
                <a:gd name="T119" fmla="*/ 2147483647 h 2258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w 1838"/>
                <a:gd name="T181" fmla="*/ 0 h 2258"/>
                <a:gd name="T182" fmla="*/ 1838 w 1838"/>
                <a:gd name="T183" fmla="*/ 2258 h 2258"/>
              </a:gdLst>
              <a:ahLst/>
              <a:cxnLst>
                <a:cxn ang="T120">
                  <a:pos x="T0" y="T1"/>
                </a:cxn>
                <a:cxn ang="T121">
                  <a:pos x="T2" y="T3"/>
                </a:cxn>
                <a:cxn ang="T122">
                  <a:pos x="T4" y="T5"/>
                </a:cxn>
                <a:cxn ang="T123">
                  <a:pos x="T6" y="T7"/>
                </a:cxn>
                <a:cxn ang="T124">
                  <a:pos x="T8" y="T9"/>
                </a:cxn>
                <a:cxn ang="T125">
                  <a:pos x="T10" y="T11"/>
                </a:cxn>
                <a:cxn ang="T126">
                  <a:pos x="T12" y="T13"/>
                </a:cxn>
                <a:cxn ang="T127">
                  <a:pos x="T14" y="T15"/>
                </a:cxn>
                <a:cxn ang="T128">
                  <a:pos x="T16" y="T17"/>
                </a:cxn>
                <a:cxn ang="T129">
                  <a:pos x="T18" y="T19"/>
                </a:cxn>
                <a:cxn ang="T130">
                  <a:pos x="T20" y="T21"/>
                </a:cxn>
                <a:cxn ang="T131">
                  <a:pos x="T22" y="T23"/>
                </a:cxn>
                <a:cxn ang="T132">
                  <a:pos x="T24" y="T25"/>
                </a:cxn>
                <a:cxn ang="T133">
                  <a:pos x="T26" y="T27"/>
                </a:cxn>
                <a:cxn ang="T134">
                  <a:pos x="T28" y="T29"/>
                </a:cxn>
                <a:cxn ang="T135">
                  <a:pos x="T30" y="T31"/>
                </a:cxn>
                <a:cxn ang="T136">
                  <a:pos x="T32" y="T33"/>
                </a:cxn>
                <a:cxn ang="T137">
                  <a:pos x="T34" y="T35"/>
                </a:cxn>
                <a:cxn ang="T138">
                  <a:pos x="T36" y="T37"/>
                </a:cxn>
                <a:cxn ang="T139">
                  <a:pos x="T38" y="T39"/>
                </a:cxn>
                <a:cxn ang="T140">
                  <a:pos x="T40" y="T41"/>
                </a:cxn>
                <a:cxn ang="T141">
                  <a:pos x="T42" y="T43"/>
                </a:cxn>
                <a:cxn ang="T142">
                  <a:pos x="T44" y="T45"/>
                </a:cxn>
                <a:cxn ang="T143">
                  <a:pos x="T46" y="T47"/>
                </a:cxn>
                <a:cxn ang="T144">
                  <a:pos x="T48" y="T49"/>
                </a:cxn>
                <a:cxn ang="T145">
                  <a:pos x="T50" y="T51"/>
                </a:cxn>
                <a:cxn ang="T146">
                  <a:pos x="T52" y="T53"/>
                </a:cxn>
                <a:cxn ang="T147">
                  <a:pos x="T54" y="T55"/>
                </a:cxn>
                <a:cxn ang="T148">
                  <a:pos x="T56" y="T57"/>
                </a:cxn>
                <a:cxn ang="T149">
                  <a:pos x="T58" y="T59"/>
                </a:cxn>
                <a:cxn ang="T150">
                  <a:pos x="T60" y="T61"/>
                </a:cxn>
                <a:cxn ang="T151">
                  <a:pos x="T62" y="T63"/>
                </a:cxn>
                <a:cxn ang="T152">
                  <a:pos x="T64" y="T65"/>
                </a:cxn>
                <a:cxn ang="T153">
                  <a:pos x="T66" y="T67"/>
                </a:cxn>
                <a:cxn ang="T154">
                  <a:pos x="T68" y="T69"/>
                </a:cxn>
                <a:cxn ang="T155">
                  <a:pos x="T70" y="T71"/>
                </a:cxn>
                <a:cxn ang="T156">
                  <a:pos x="T72" y="T73"/>
                </a:cxn>
                <a:cxn ang="T157">
                  <a:pos x="T74" y="T75"/>
                </a:cxn>
                <a:cxn ang="T158">
                  <a:pos x="T76" y="T77"/>
                </a:cxn>
                <a:cxn ang="T159">
                  <a:pos x="T78" y="T79"/>
                </a:cxn>
                <a:cxn ang="T160">
                  <a:pos x="T80" y="T81"/>
                </a:cxn>
                <a:cxn ang="T161">
                  <a:pos x="T82" y="T83"/>
                </a:cxn>
                <a:cxn ang="T162">
                  <a:pos x="T84" y="T85"/>
                </a:cxn>
                <a:cxn ang="T163">
                  <a:pos x="T86" y="T87"/>
                </a:cxn>
                <a:cxn ang="T164">
                  <a:pos x="T88" y="T89"/>
                </a:cxn>
                <a:cxn ang="T165">
                  <a:pos x="T90" y="T91"/>
                </a:cxn>
                <a:cxn ang="T166">
                  <a:pos x="T92" y="T93"/>
                </a:cxn>
                <a:cxn ang="T167">
                  <a:pos x="T94" y="T95"/>
                </a:cxn>
                <a:cxn ang="T168">
                  <a:pos x="T96" y="T97"/>
                </a:cxn>
                <a:cxn ang="T169">
                  <a:pos x="T98" y="T99"/>
                </a:cxn>
                <a:cxn ang="T170">
                  <a:pos x="T100" y="T101"/>
                </a:cxn>
                <a:cxn ang="T171">
                  <a:pos x="T102" y="T103"/>
                </a:cxn>
                <a:cxn ang="T172">
                  <a:pos x="T104" y="T105"/>
                </a:cxn>
                <a:cxn ang="T173">
                  <a:pos x="T106" y="T107"/>
                </a:cxn>
                <a:cxn ang="T174">
                  <a:pos x="T108" y="T109"/>
                </a:cxn>
                <a:cxn ang="T175">
                  <a:pos x="T110" y="T111"/>
                </a:cxn>
                <a:cxn ang="T176">
                  <a:pos x="T112" y="T113"/>
                </a:cxn>
                <a:cxn ang="T177">
                  <a:pos x="T114" y="T115"/>
                </a:cxn>
                <a:cxn ang="T178">
                  <a:pos x="T116" y="T117"/>
                </a:cxn>
                <a:cxn ang="T179">
                  <a:pos x="T118" y="T119"/>
                </a:cxn>
              </a:cxnLst>
              <a:rect l="T180" t="T181" r="T182" b="T183"/>
              <a:pathLst>
                <a:path w="1838" h="2258">
                  <a:moveTo>
                    <a:pt x="483" y="2258"/>
                  </a:moveTo>
                  <a:lnTo>
                    <a:pt x="596" y="2256"/>
                  </a:lnTo>
                  <a:lnTo>
                    <a:pt x="709" y="2253"/>
                  </a:lnTo>
                  <a:lnTo>
                    <a:pt x="822" y="2251"/>
                  </a:lnTo>
                  <a:lnTo>
                    <a:pt x="935" y="2248"/>
                  </a:lnTo>
                  <a:lnTo>
                    <a:pt x="1047" y="2246"/>
                  </a:lnTo>
                  <a:lnTo>
                    <a:pt x="1160" y="2243"/>
                  </a:lnTo>
                  <a:lnTo>
                    <a:pt x="1273" y="2241"/>
                  </a:lnTo>
                  <a:lnTo>
                    <a:pt x="1386" y="2239"/>
                  </a:lnTo>
                  <a:lnTo>
                    <a:pt x="1499" y="2236"/>
                  </a:lnTo>
                  <a:lnTo>
                    <a:pt x="1612" y="2234"/>
                  </a:lnTo>
                  <a:lnTo>
                    <a:pt x="1725" y="2231"/>
                  </a:lnTo>
                  <a:lnTo>
                    <a:pt x="1838" y="2229"/>
                  </a:lnTo>
                  <a:lnTo>
                    <a:pt x="1836" y="2179"/>
                  </a:lnTo>
                  <a:lnTo>
                    <a:pt x="1834" y="2130"/>
                  </a:lnTo>
                  <a:lnTo>
                    <a:pt x="1832" y="2080"/>
                  </a:lnTo>
                  <a:lnTo>
                    <a:pt x="1829" y="2031"/>
                  </a:lnTo>
                  <a:lnTo>
                    <a:pt x="1825" y="1982"/>
                  </a:lnTo>
                  <a:lnTo>
                    <a:pt x="1820" y="1932"/>
                  </a:lnTo>
                  <a:lnTo>
                    <a:pt x="1815" y="1883"/>
                  </a:lnTo>
                  <a:lnTo>
                    <a:pt x="1810" y="1834"/>
                  </a:lnTo>
                  <a:lnTo>
                    <a:pt x="1804" y="1785"/>
                  </a:lnTo>
                  <a:lnTo>
                    <a:pt x="1797" y="1736"/>
                  </a:lnTo>
                  <a:lnTo>
                    <a:pt x="1789" y="1687"/>
                  </a:lnTo>
                  <a:lnTo>
                    <a:pt x="1782" y="1638"/>
                  </a:lnTo>
                  <a:lnTo>
                    <a:pt x="1773" y="1589"/>
                  </a:lnTo>
                  <a:lnTo>
                    <a:pt x="1764" y="1540"/>
                  </a:lnTo>
                  <a:lnTo>
                    <a:pt x="1754" y="1492"/>
                  </a:lnTo>
                  <a:lnTo>
                    <a:pt x="1744" y="1443"/>
                  </a:lnTo>
                  <a:lnTo>
                    <a:pt x="1733" y="1395"/>
                  </a:lnTo>
                  <a:lnTo>
                    <a:pt x="1721" y="1347"/>
                  </a:lnTo>
                  <a:lnTo>
                    <a:pt x="1709" y="1299"/>
                  </a:lnTo>
                  <a:lnTo>
                    <a:pt x="1696" y="1251"/>
                  </a:lnTo>
                  <a:lnTo>
                    <a:pt x="1683" y="1203"/>
                  </a:lnTo>
                  <a:lnTo>
                    <a:pt x="1669" y="1156"/>
                  </a:lnTo>
                  <a:lnTo>
                    <a:pt x="1655" y="1108"/>
                  </a:lnTo>
                  <a:lnTo>
                    <a:pt x="1640" y="1061"/>
                  </a:lnTo>
                  <a:lnTo>
                    <a:pt x="1624" y="1014"/>
                  </a:lnTo>
                  <a:lnTo>
                    <a:pt x="1608" y="967"/>
                  </a:lnTo>
                  <a:lnTo>
                    <a:pt x="1591" y="921"/>
                  </a:lnTo>
                  <a:lnTo>
                    <a:pt x="1574" y="874"/>
                  </a:lnTo>
                  <a:lnTo>
                    <a:pt x="1556" y="828"/>
                  </a:lnTo>
                  <a:lnTo>
                    <a:pt x="1538" y="782"/>
                  </a:lnTo>
                  <a:lnTo>
                    <a:pt x="1519" y="736"/>
                  </a:lnTo>
                  <a:lnTo>
                    <a:pt x="1499" y="691"/>
                  </a:lnTo>
                  <a:lnTo>
                    <a:pt x="1479" y="646"/>
                  </a:lnTo>
                  <a:lnTo>
                    <a:pt x="1458" y="601"/>
                  </a:lnTo>
                  <a:lnTo>
                    <a:pt x="1437" y="556"/>
                  </a:lnTo>
                  <a:lnTo>
                    <a:pt x="1416" y="511"/>
                  </a:lnTo>
                  <a:lnTo>
                    <a:pt x="1393" y="467"/>
                  </a:lnTo>
                  <a:lnTo>
                    <a:pt x="1370" y="423"/>
                  </a:lnTo>
                  <a:lnTo>
                    <a:pt x="1347" y="379"/>
                  </a:lnTo>
                  <a:lnTo>
                    <a:pt x="1323" y="336"/>
                  </a:lnTo>
                  <a:lnTo>
                    <a:pt x="1299" y="293"/>
                  </a:lnTo>
                  <a:lnTo>
                    <a:pt x="1274" y="250"/>
                  </a:lnTo>
                  <a:lnTo>
                    <a:pt x="1248" y="208"/>
                  </a:lnTo>
                  <a:lnTo>
                    <a:pt x="1222" y="165"/>
                  </a:lnTo>
                  <a:lnTo>
                    <a:pt x="1196" y="124"/>
                  </a:lnTo>
                  <a:lnTo>
                    <a:pt x="1169" y="82"/>
                  </a:lnTo>
                  <a:lnTo>
                    <a:pt x="1142" y="41"/>
                  </a:lnTo>
                  <a:lnTo>
                    <a:pt x="1114" y="0"/>
                  </a:lnTo>
                  <a:lnTo>
                    <a:pt x="1021" y="64"/>
                  </a:lnTo>
                  <a:lnTo>
                    <a:pt x="928" y="129"/>
                  </a:lnTo>
                  <a:lnTo>
                    <a:pt x="835" y="193"/>
                  </a:lnTo>
                  <a:lnTo>
                    <a:pt x="742" y="258"/>
                  </a:lnTo>
                  <a:lnTo>
                    <a:pt x="650" y="322"/>
                  </a:lnTo>
                  <a:lnTo>
                    <a:pt x="557" y="386"/>
                  </a:lnTo>
                  <a:lnTo>
                    <a:pt x="464" y="451"/>
                  </a:lnTo>
                  <a:lnTo>
                    <a:pt x="371" y="515"/>
                  </a:lnTo>
                  <a:lnTo>
                    <a:pt x="279" y="579"/>
                  </a:lnTo>
                  <a:lnTo>
                    <a:pt x="186" y="644"/>
                  </a:lnTo>
                  <a:lnTo>
                    <a:pt x="93" y="708"/>
                  </a:lnTo>
                  <a:lnTo>
                    <a:pt x="0" y="773"/>
                  </a:lnTo>
                  <a:lnTo>
                    <a:pt x="19" y="800"/>
                  </a:lnTo>
                  <a:lnTo>
                    <a:pt x="37" y="827"/>
                  </a:lnTo>
                  <a:lnTo>
                    <a:pt x="55" y="855"/>
                  </a:lnTo>
                  <a:lnTo>
                    <a:pt x="73" y="883"/>
                  </a:lnTo>
                  <a:lnTo>
                    <a:pt x="90" y="911"/>
                  </a:lnTo>
                  <a:lnTo>
                    <a:pt x="107" y="939"/>
                  </a:lnTo>
                  <a:lnTo>
                    <a:pt x="124" y="968"/>
                  </a:lnTo>
                  <a:lnTo>
                    <a:pt x="140" y="996"/>
                  </a:lnTo>
                  <a:lnTo>
                    <a:pt x="156" y="1025"/>
                  </a:lnTo>
                  <a:lnTo>
                    <a:pt x="171" y="1055"/>
                  </a:lnTo>
                  <a:lnTo>
                    <a:pt x="187" y="1084"/>
                  </a:lnTo>
                  <a:lnTo>
                    <a:pt x="201" y="1113"/>
                  </a:lnTo>
                  <a:lnTo>
                    <a:pt x="216" y="1143"/>
                  </a:lnTo>
                  <a:lnTo>
                    <a:pt x="230" y="1173"/>
                  </a:lnTo>
                  <a:lnTo>
                    <a:pt x="244" y="1203"/>
                  </a:lnTo>
                  <a:lnTo>
                    <a:pt x="257" y="1233"/>
                  </a:lnTo>
                  <a:lnTo>
                    <a:pt x="270" y="1263"/>
                  </a:lnTo>
                  <a:lnTo>
                    <a:pt x="283" y="1294"/>
                  </a:lnTo>
                  <a:lnTo>
                    <a:pt x="295" y="1325"/>
                  </a:lnTo>
                  <a:lnTo>
                    <a:pt x="307" y="1355"/>
                  </a:lnTo>
                  <a:lnTo>
                    <a:pt x="319" y="1386"/>
                  </a:lnTo>
                  <a:lnTo>
                    <a:pt x="330" y="1417"/>
                  </a:lnTo>
                  <a:lnTo>
                    <a:pt x="341" y="1449"/>
                  </a:lnTo>
                  <a:lnTo>
                    <a:pt x="351" y="1480"/>
                  </a:lnTo>
                  <a:lnTo>
                    <a:pt x="361" y="1511"/>
                  </a:lnTo>
                  <a:lnTo>
                    <a:pt x="371" y="1543"/>
                  </a:lnTo>
                  <a:lnTo>
                    <a:pt x="380" y="1575"/>
                  </a:lnTo>
                  <a:lnTo>
                    <a:pt x="389" y="1606"/>
                  </a:lnTo>
                  <a:lnTo>
                    <a:pt x="397" y="1638"/>
                  </a:lnTo>
                  <a:lnTo>
                    <a:pt x="405" y="1670"/>
                  </a:lnTo>
                  <a:lnTo>
                    <a:pt x="413" y="1702"/>
                  </a:lnTo>
                  <a:lnTo>
                    <a:pt x="420" y="1735"/>
                  </a:lnTo>
                  <a:lnTo>
                    <a:pt x="427" y="1767"/>
                  </a:lnTo>
                  <a:lnTo>
                    <a:pt x="434" y="1799"/>
                  </a:lnTo>
                  <a:lnTo>
                    <a:pt x="440" y="1832"/>
                  </a:lnTo>
                  <a:lnTo>
                    <a:pt x="445" y="1864"/>
                  </a:lnTo>
                  <a:lnTo>
                    <a:pt x="451" y="1897"/>
                  </a:lnTo>
                  <a:lnTo>
                    <a:pt x="456" y="1930"/>
                  </a:lnTo>
                  <a:lnTo>
                    <a:pt x="460" y="1962"/>
                  </a:lnTo>
                  <a:lnTo>
                    <a:pt x="464" y="1995"/>
                  </a:lnTo>
                  <a:lnTo>
                    <a:pt x="468" y="2028"/>
                  </a:lnTo>
                  <a:lnTo>
                    <a:pt x="471" y="2061"/>
                  </a:lnTo>
                  <a:lnTo>
                    <a:pt x="474" y="2094"/>
                  </a:lnTo>
                  <a:lnTo>
                    <a:pt x="477" y="2126"/>
                  </a:lnTo>
                  <a:lnTo>
                    <a:pt x="479" y="2159"/>
                  </a:lnTo>
                  <a:lnTo>
                    <a:pt x="481" y="2192"/>
                  </a:lnTo>
                  <a:lnTo>
                    <a:pt x="482" y="2225"/>
                  </a:lnTo>
                  <a:lnTo>
                    <a:pt x="483" y="2258"/>
                  </a:lnTo>
                </a:path>
              </a:pathLst>
            </a:custGeom>
            <a:solidFill>
              <a:srgbClr val="54E349"/>
            </a:solidFill>
            <a:ln w="25400">
              <a:solidFill>
                <a:srgbClr val="262626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8" name="Dial Panel #4">
              <a:extLst>
                <a:ext uri="{FF2B5EF4-FFF2-40B4-BE49-F238E27FC236}">
                  <a16:creationId xmlns:a16="http://schemas.microsoft.com/office/drawing/2014/main" id="{00000000-0008-0000-0300-000012000000}"/>
                </a:ext>
              </a:extLst>
            </xdr:cNvPr>
            <xdr:cNvSpPr>
              <a:spLocks/>
            </xdr:cNvSpPr>
          </xdr:nvSpPr>
          <xdr:spPr bwMode="auto">
            <a:xfrm>
              <a:off x="2424832" y="1258057"/>
              <a:ext cx="1054247" cy="991636"/>
            </a:xfrm>
            <a:custGeom>
              <a:avLst/>
              <a:gdLst>
                <a:gd name="T0" fmla="*/ 2147483647 w 2342"/>
                <a:gd name="T1" fmla="*/ 2147483647 h 2198"/>
                <a:gd name="T2" fmla="*/ 2147483647 w 2342"/>
                <a:gd name="T3" fmla="*/ 2147483647 h 2198"/>
                <a:gd name="T4" fmla="*/ 2147483647 w 2342"/>
                <a:gd name="T5" fmla="*/ 2147483647 h 2198"/>
                <a:gd name="T6" fmla="*/ 2147483647 w 2342"/>
                <a:gd name="T7" fmla="*/ 2147483647 h 2198"/>
                <a:gd name="T8" fmla="*/ 2147483647 w 2342"/>
                <a:gd name="T9" fmla="*/ 2147483647 h 2198"/>
                <a:gd name="T10" fmla="*/ 2147483647 w 2342"/>
                <a:gd name="T11" fmla="*/ 2147483647 h 2198"/>
                <a:gd name="T12" fmla="*/ 2147483647 w 2342"/>
                <a:gd name="T13" fmla="*/ 2147483647 h 2198"/>
                <a:gd name="T14" fmla="*/ 2147483647 w 2342"/>
                <a:gd name="T15" fmla="*/ 2147483647 h 2198"/>
                <a:gd name="T16" fmla="*/ 2147483647 w 2342"/>
                <a:gd name="T17" fmla="*/ 2147483647 h 2198"/>
                <a:gd name="T18" fmla="*/ 2147483647 w 2342"/>
                <a:gd name="T19" fmla="*/ 2147483647 h 2198"/>
                <a:gd name="T20" fmla="*/ 2147483647 w 2342"/>
                <a:gd name="T21" fmla="*/ 2147483647 h 2198"/>
                <a:gd name="T22" fmla="*/ 2147483647 w 2342"/>
                <a:gd name="T23" fmla="*/ 2147483647 h 2198"/>
                <a:gd name="T24" fmla="*/ 2147483647 w 2342"/>
                <a:gd name="T25" fmla="*/ 2147483647 h 2198"/>
                <a:gd name="T26" fmla="*/ 2147483647 w 2342"/>
                <a:gd name="T27" fmla="*/ 2147483647 h 2198"/>
                <a:gd name="T28" fmla="*/ 2147483647 w 2342"/>
                <a:gd name="T29" fmla="*/ 2147483647 h 2198"/>
                <a:gd name="T30" fmla="*/ 2147483647 w 2342"/>
                <a:gd name="T31" fmla="*/ 2147483647 h 2198"/>
                <a:gd name="T32" fmla="*/ 2147483647 w 2342"/>
                <a:gd name="T33" fmla="*/ 2147483647 h 2198"/>
                <a:gd name="T34" fmla="*/ 2147483647 w 2342"/>
                <a:gd name="T35" fmla="*/ 2147483647 h 2198"/>
                <a:gd name="T36" fmla="*/ 2147483647 w 2342"/>
                <a:gd name="T37" fmla="*/ 2147483647 h 2198"/>
                <a:gd name="T38" fmla="*/ 2147483647 w 2342"/>
                <a:gd name="T39" fmla="*/ 2147483647 h 2198"/>
                <a:gd name="T40" fmla="*/ 2147483647 w 2342"/>
                <a:gd name="T41" fmla="*/ 2147483647 h 2198"/>
                <a:gd name="T42" fmla="*/ 2147483647 w 2342"/>
                <a:gd name="T43" fmla="*/ 2147483647 h 2198"/>
                <a:gd name="T44" fmla="*/ 2147483647 w 2342"/>
                <a:gd name="T45" fmla="*/ 2147483647 h 2198"/>
                <a:gd name="T46" fmla="*/ 2147483647 w 2342"/>
                <a:gd name="T47" fmla="*/ 2147483647 h 2198"/>
                <a:gd name="T48" fmla="*/ 2147483647 w 2342"/>
                <a:gd name="T49" fmla="*/ 2147483647 h 2198"/>
                <a:gd name="T50" fmla="*/ 2147483647 w 2342"/>
                <a:gd name="T51" fmla="*/ 2147483647 h 2198"/>
                <a:gd name="T52" fmla="*/ 2147483647 w 2342"/>
                <a:gd name="T53" fmla="*/ 2147483647 h 2198"/>
                <a:gd name="T54" fmla="*/ 2147483647 w 2342"/>
                <a:gd name="T55" fmla="*/ 2147483647 h 2198"/>
                <a:gd name="T56" fmla="*/ 2147483647 w 2342"/>
                <a:gd name="T57" fmla="*/ 2147483647 h 2198"/>
                <a:gd name="T58" fmla="*/ 2147483647 w 2342"/>
                <a:gd name="T59" fmla="*/ 2147483647 h 2198"/>
                <a:gd name="T60" fmla="*/ 2147483647 w 2342"/>
                <a:gd name="T61" fmla="*/ 2147483647 h 2198"/>
                <a:gd name="T62" fmla="*/ 2147483647 w 2342"/>
                <a:gd name="T63" fmla="*/ 2147483647 h 2198"/>
                <a:gd name="T64" fmla="*/ 2147483647 w 2342"/>
                <a:gd name="T65" fmla="*/ 2147483647 h 2198"/>
                <a:gd name="T66" fmla="*/ 2147483647 w 2342"/>
                <a:gd name="T67" fmla="*/ 2147483647 h 2198"/>
                <a:gd name="T68" fmla="*/ 2147483647 w 2342"/>
                <a:gd name="T69" fmla="*/ 2147483647 h 2198"/>
                <a:gd name="T70" fmla="*/ 2147483647 w 2342"/>
                <a:gd name="T71" fmla="*/ 2147483647 h 2198"/>
                <a:gd name="T72" fmla="*/ 2147483647 w 2342"/>
                <a:gd name="T73" fmla="*/ 2147483647 h 2198"/>
                <a:gd name="T74" fmla="*/ 2147483647 w 2342"/>
                <a:gd name="T75" fmla="*/ 2147483647 h 2198"/>
                <a:gd name="T76" fmla="*/ 2147483647 w 2342"/>
                <a:gd name="T77" fmla="*/ 2147483647 h 2198"/>
                <a:gd name="T78" fmla="*/ 2147483647 w 2342"/>
                <a:gd name="T79" fmla="*/ 2147483647 h 2198"/>
                <a:gd name="T80" fmla="*/ 2147483647 w 2342"/>
                <a:gd name="T81" fmla="*/ 2147483647 h 2198"/>
                <a:gd name="T82" fmla="*/ 2147483647 w 2342"/>
                <a:gd name="T83" fmla="*/ 2147483647 h 2198"/>
                <a:gd name="T84" fmla="*/ 2147483647 w 2342"/>
                <a:gd name="T85" fmla="*/ 2147483647 h 2198"/>
                <a:gd name="T86" fmla="*/ 2147483647 w 2342"/>
                <a:gd name="T87" fmla="*/ 2147483647 h 2198"/>
                <a:gd name="T88" fmla="*/ 2147483647 w 2342"/>
                <a:gd name="T89" fmla="*/ 2147483647 h 2198"/>
                <a:gd name="T90" fmla="*/ 2147483647 w 2342"/>
                <a:gd name="T91" fmla="*/ 2147483647 h 2198"/>
                <a:gd name="T92" fmla="*/ 2147483647 w 2342"/>
                <a:gd name="T93" fmla="*/ 2147483647 h 2198"/>
                <a:gd name="T94" fmla="*/ 2147483647 w 2342"/>
                <a:gd name="T95" fmla="*/ 2147483647 h 2198"/>
                <a:gd name="T96" fmla="*/ 2147483647 w 2342"/>
                <a:gd name="T97" fmla="*/ 2147483647 h 2198"/>
                <a:gd name="T98" fmla="*/ 2147483647 w 2342"/>
                <a:gd name="T99" fmla="*/ 2147483647 h 2198"/>
                <a:gd name="T100" fmla="*/ 2147483647 w 2342"/>
                <a:gd name="T101" fmla="*/ 2147483647 h 2198"/>
                <a:gd name="T102" fmla="*/ 2147483647 w 2342"/>
                <a:gd name="T103" fmla="*/ 2147483647 h 2198"/>
                <a:gd name="T104" fmla="*/ 2147483647 w 2342"/>
                <a:gd name="T105" fmla="*/ 2147483647 h 2198"/>
                <a:gd name="T106" fmla="*/ 2147483647 w 2342"/>
                <a:gd name="T107" fmla="*/ 2147483647 h 2198"/>
                <a:gd name="T108" fmla="*/ 2147483647 w 2342"/>
                <a:gd name="T109" fmla="*/ 2147483647 h 2198"/>
                <a:gd name="T110" fmla="*/ 2147483647 w 2342"/>
                <a:gd name="T111" fmla="*/ 2147483647 h 2198"/>
                <a:gd name="T112" fmla="*/ 2147483647 w 2342"/>
                <a:gd name="T113" fmla="*/ 2147483647 h 2198"/>
                <a:gd name="T114" fmla="*/ 2147483647 w 2342"/>
                <a:gd name="T115" fmla="*/ 2147483647 h 2198"/>
                <a:gd name="T116" fmla="*/ 2147483647 w 2342"/>
                <a:gd name="T117" fmla="*/ 2147483647 h 2198"/>
                <a:gd name="T118" fmla="*/ 2147483647 w 2342"/>
                <a:gd name="T119" fmla="*/ 2147483647 h 2198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w 2342"/>
                <a:gd name="T181" fmla="*/ 0 h 2198"/>
                <a:gd name="T182" fmla="*/ 2342 w 2342"/>
                <a:gd name="T183" fmla="*/ 2198 h 2198"/>
              </a:gdLst>
              <a:ahLst/>
              <a:cxnLst>
                <a:cxn ang="T120">
                  <a:pos x="T0" y="T1"/>
                </a:cxn>
                <a:cxn ang="T121">
                  <a:pos x="T2" y="T3"/>
                </a:cxn>
                <a:cxn ang="T122">
                  <a:pos x="T4" y="T5"/>
                </a:cxn>
                <a:cxn ang="T123">
                  <a:pos x="T6" y="T7"/>
                </a:cxn>
                <a:cxn ang="T124">
                  <a:pos x="T8" y="T9"/>
                </a:cxn>
                <a:cxn ang="T125">
                  <a:pos x="T10" y="T11"/>
                </a:cxn>
                <a:cxn ang="T126">
                  <a:pos x="T12" y="T13"/>
                </a:cxn>
                <a:cxn ang="T127">
                  <a:pos x="T14" y="T15"/>
                </a:cxn>
                <a:cxn ang="T128">
                  <a:pos x="T16" y="T17"/>
                </a:cxn>
                <a:cxn ang="T129">
                  <a:pos x="T18" y="T19"/>
                </a:cxn>
                <a:cxn ang="T130">
                  <a:pos x="T20" y="T21"/>
                </a:cxn>
                <a:cxn ang="T131">
                  <a:pos x="T22" y="T23"/>
                </a:cxn>
                <a:cxn ang="T132">
                  <a:pos x="T24" y="T25"/>
                </a:cxn>
                <a:cxn ang="T133">
                  <a:pos x="T26" y="T27"/>
                </a:cxn>
                <a:cxn ang="T134">
                  <a:pos x="T28" y="T29"/>
                </a:cxn>
                <a:cxn ang="T135">
                  <a:pos x="T30" y="T31"/>
                </a:cxn>
                <a:cxn ang="T136">
                  <a:pos x="T32" y="T33"/>
                </a:cxn>
                <a:cxn ang="T137">
                  <a:pos x="T34" y="T35"/>
                </a:cxn>
                <a:cxn ang="T138">
                  <a:pos x="T36" y="T37"/>
                </a:cxn>
                <a:cxn ang="T139">
                  <a:pos x="T38" y="T39"/>
                </a:cxn>
                <a:cxn ang="T140">
                  <a:pos x="T40" y="T41"/>
                </a:cxn>
                <a:cxn ang="T141">
                  <a:pos x="T42" y="T43"/>
                </a:cxn>
                <a:cxn ang="T142">
                  <a:pos x="T44" y="T45"/>
                </a:cxn>
                <a:cxn ang="T143">
                  <a:pos x="T46" y="T47"/>
                </a:cxn>
                <a:cxn ang="T144">
                  <a:pos x="T48" y="T49"/>
                </a:cxn>
                <a:cxn ang="T145">
                  <a:pos x="T50" y="T51"/>
                </a:cxn>
                <a:cxn ang="T146">
                  <a:pos x="T52" y="T53"/>
                </a:cxn>
                <a:cxn ang="T147">
                  <a:pos x="T54" y="T55"/>
                </a:cxn>
                <a:cxn ang="T148">
                  <a:pos x="T56" y="T57"/>
                </a:cxn>
                <a:cxn ang="T149">
                  <a:pos x="T58" y="T59"/>
                </a:cxn>
                <a:cxn ang="T150">
                  <a:pos x="T60" y="T61"/>
                </a:cxn>
                <a:cxn ang="T151">
                  <a:pos x="T62" y="T63"/>
                </a:cxn>
                <a:cxn ang="T152">
                  <a:pos x="T64" y="T65"/>
                </a:cxn>
                <a:cxn ang="T153">
                  <a:pos x="T66" y="T67"/>
                </a:cxn>
                <a:cxn ang="T154">
                  <a:pos x="T68" y="T69"/>
                </a:cxn>
                <a:cxn ang="T155">
                  <a:pos x="T70" y="T71"/>
                </a:cxn>
                <a:cxn ang="T156">
                  <a:pos x="T72" y="T73"/>
                </a:cxn>
                <a:cxn ang="T157">
                  <a:pos x="T74" y="T75"/>
                </a:cxn>
                <a:cxn ang="T158">
                  <a:pos x="T76" y="T77"/>
                </a:cxn>
                <a:cxn ang="T159">
                  <a:pos x="T78" y="T79"/>
                </a:cxn>
                <a:cxn ang="T160">
                  <a:pos x="T80" y="T81"/>
                </a:cxn>
                <a:cxn ang="T161">
                  <a:pos x="T82" y="T83"/>
                </a:cxn>
                <a:cxn ang="T162">
                  <a:pos x="T84" y="T85"/>
                </a:cxn>
                <a:cxn ang="T163">
                  <a:pos x="T86" y="T87"/>
                </a:cxn>
                <a:cxn ang="T164">
                  <a:pos x="T88" y="T89"/>
                </a:cxn>
                <a:cxn ang="T165">
                  <a:pos x="T90" y="T91"/>
                </a:cxn>
                <a:cxn ang="T166">
                  <a:pos x="T92" y="T93"/>
                </a:cxn>
                <a:cxn ang="T167">
                  <a:pos x="T94" y="T95"/>
                </a:cxn>
                <a:cxn ang="T168">
                  <a:pos x="T96" y="T97"/>
                </a:cxn>
                <a:cxn ang="T169">
                  <a:pos x="T98" y="T99"/>
                </a:cxn>
                <a:cxn ang="T170">
                  <a:pos x="T100" y="T101"/>
                </a:cxn>
                <a:cxn ang="T171">
                  <a:pos x="T102" y="T103"/>
                </a:cxn>
                <a:cxn ang="T172">
                  <a:pos x="T104" y="T105"/>
                </a:cxn>
                <a:cxn ang="T173">
                  <a:pos x="T106" y="T107"/>
                </a:cxn>
                <a:cxn ang="T174">
                  <a:pos x="T108" y="T109"/>
                </a:cxn>
                <a:cxn ang="T175">
                  <a:pos x="T110" y="T111"/>
                </a:cxn>
                <a:cxn ang="T176">
                  <a:pos x="T112" y="T113"/>
                </a:cxn>
                <a:cxn ang="T177">
                  <a:pos x="T114" y="T115"/>
                </a:cxn>
                <a:cxn ang="T178">
                  <a:pos x="T116" y="T117"/>
                </a:cxn>
                <a:cxn ang="T179">
                  <a:pos x="T118" y="T119"/>
                </a:cxn>
              </a:cxnLst>
              <a:rect l="T180" t="T181" r="T182" b="T183"/>
              <a:pathLst>
                <a:path w="2342" h="2198">
                  <a:moveTo>
                    <a:pt x="1264" y="2198"/>
                  </a:moveTo>
                  <a:lnTo>
                    <a:pt x="1354" y="2130"/>
                  </a:lnTo>
                  <a:lnTo>
                    <a:pt x="1443" y="2061"/>
                  </a:lnTo>
                  <a:lnTo>
                    <a:pt x="1533" y="1993"/>
                  </a:lnTo>
                  <a:lnTo>
                    <a:pt x="1623" y="1924"/>
                  </a:lnTo>
                  <a:lnTo>
                    <a:pt x="1713" y="1856"/>
                  </a:lnTo>
                  <a:lnTo>
                    <a:pt x="1803" y="1788"/>
                  </a:lnTo>
                  <a:lnTo>
                    <a:pt x="1893" y="1719"/>
                  </a:lnTo>
                  <a:lnTo>
                    <a:pt x="1983" y="1651"/>
                  </a:lnTo>
                  <a:lnTo>
                    <a:pt x="2073" y="1583"/>
                  </a:lnTo>
                  <a:lnTo>
                    <a:pt x="2163" y="1514"/>
                  </a:lnTo>
                  <a:lnTo>
                    <a:pt x="2252" y="1446"/>
                  </a:lnTo>
                  <a:lnTo>
                    <a:pt x="2342" y="1378"/>
                  </a:lnTo>
                  <a:lnTo>
                    <a:pt x="2312" y="1338"/>
                  </a:lnTo>
                  <a:lnTo>
                    <a:pt x="2282" y="1300"/>
                  </a:lnTo>
                  <a:lnTo>
                    <a:pt x="2250" y="1261"/>
                  </a:lnTo>
                  <a:lnTo>
                    <a:pt x="2219" y="1223"/>
                  </a:lnTo>
                  <a:lnTo>
                    <a:pt x="2187" y="1185"/>
                  </a:lnTo>
                  <a:lnTo>
                    <a:pt x="2154" y="1148"/>
                  </a:lnTo>
                  <a:lnTo>
                    <a:pt x="2121" y="1111"/>
                  </a:lnTo>
                  <a:lnTo>
                    <a:pt x="2088" y="1075"/>
                  </a:lnTo>
                  <a:lnTo>
                    <a:pt x="2054" y="1038"/>
                  </a:lnTo>
                  <a:lnTo>
                    <a:pt x="2019" y="1003"/>
                  </a:lnTo>
                  <a:lnTo>
                    <a:pt x="1985" y="967"/>
                  </a:lnTo>
                  <a:lnTo>
                    <a:pt x="1949" y="933"/>
                  </a:lnTo>
                  <a:lnTo>
                    <a:pt x="1914" y="898"/>
                  </a:lnTo>
                  <a:lnTo>
                    <a:pt x="1878" y="864"/>
                  </a:lnTo>
                  <a:lnTo>
                    <a:pt x="1841" y="831"/>
                  </a:lnTo>
                  <a:lnTo>
                    <a:pt x="1805" y="797"/>
                  </a:lnTo>
                  <a:lnTo>
                    <a:pt x="1767" y="765"/>
                  </a:lnTo>
                  <a:lnTo>
                    <a:pt x="1730" y="733"/>
                  </a:lnTo>
                  <a:lnTo>
                    <a:pt x="1692" y="701"/>
                  </a:lnTo>
                  <a:lnTo>
                    <a:pt x="1653" y="670"/>
                  </a:lnTo>
                  <a:lnTo>
                    <a:pt x="1614" y="639"/>
                  </a:lnTo>
                  <a:lnTo>
                    <a:pt x="1575" y="609"/>
                  </a:lnTo>
                  <a:lnTo>
                    <a:pt x="1536" y="579"/>
                  </a:lnTo>
                  <a:lnTo>
                    <a:pt x="1496" y="549"/>
                  </a:lnTo>
                  <a:lnTo>
                    <a:pt x="1456" y="521"/>
                  </a:lnTo>
                  <a:lnTo>
                    <a:pt x="1415" y="492"/>
                  </a:lnTo>
                  <a:lnTo>
                    <a:pt x="1374" y="464"/>
                  </a:lnTo>
                  <a:lnTo>
                    <a:pt x="1333" y="437"/>
                  </a:lnTo>
                  <a:lnTo>
                    <a:pt x="1291" y="410"/>
                  </a:lnTo>
                  <a:lnTo>
                    <a:pt x="1249" y="384"/>
                  </a:lnTo>
                  <a:lnTo>
                    <a:pt x="1207" y="358"/>
                  </a:lnTo>
                  <a:lnTo>
                    <a:pt x="1165" y="333"/>
                  </a:lnTo>
                  <a:lnTo>
                    <a:pt x="1122" y="308"/>
                  </a:lnTo>
                  <a:lnTo>
                    <a:pt x="1079" y="283"/>
                  </a:lnTo>
                  <a:lnTo>
                    <a:pt x="1035" y="260"/>
                  </a:lnTo>
                  <a:lnTo>
                    <a:pt x="991" y="236"/>
                  </a:lnTo>
                  <a:lnTo>
                    <a:pt x="947" y="214"/>
                  </a:lnTo>
                  <a:lnTo>
                    <a:pt x="903" y="192"/>
                  </a:lnTo>
                  <a:lnTo>
                    <a:pt x="858" y="170"/>
                  </a:lnTo>
                  <a:lnTo>
                    <a:pt x="813" y="149"/>
                  </a:lnTo>
                  <a:lnTo>
                    <a:pt x="768" y="128"/>
                  </a:lnTo>
                  <a:lnTo>
                    <a:pt x="723" y="108"/>
                  </a:lnTo>
                  <a:lnTo>
                    <a:pt x="678" y="89"/>
                  </a:lnTo>
                  <a:lnTo>
                    <a:pt x="632" y="70"/>
                  </a:lnTo>
                  <a:lnTo>
                    <a:pt x="586" y="52"/>
                  </a:lnTo>
                  <a:lnTo>
                    <a:pt x="540" y="34"/>
                  </a:lnTo>
                  <a:lnTo>
                    <a:pt x="493" y="17"/>
                  </a:lnTo>
                  <a:lnTo>
                    <a:pt x="447" y="0"/>
                  </a:lnTo>
                  <a:lnTo>
                    <a:pt x="409" y="107"/>
                  </a:lnTo>
                  <a:lnTo>
                    <a:pt x="372" y="213"/>
                  </a:lnTo>
                  <a:lnTo>
                    <a:pt x="335" y="320"/>
                  </a:lnTo>
                  <a:lnTo>
                    <a:pt x="298" y="427"/>
                  </a:lnTo>
                  <a:lnTo>
                    <a:pt x="260" y="533"/>
                  </a:lnTo>
                  <a:lnTo>
                    <a:pt x="223" y="640"/>
                  </a:lnTo>
                  <a:lnTo>
                    <a:pt x="186" y="747"/>
                  </a:lnTo>
                  <a:lnTo>
                    <a:pt x="149" y="853"/>
                  </a:lnTo>
                  <a:lnTo>
                    <a:pt x="111" y="960"/>
                  </a:lnTo>
                  <a:lnTo>
                    <a:pt x="74" y="1066"/>
                  </a:lnTo>
                  <a:lnTo>
                    <a:pt x="37" y="1173"/>
                  </a:lnTo>
                  <a:lnTo>
                    <a:pt x="0" y="1280"/>
                  </a:lnTo>
                  <a:lnTo>
                    <a:pt x="31" y="1291"/>
                  </a:lnTo>
                  <a:lnTo>
                    <a:pt x="62" y="1302"/>
                  </a:lnTo>
                  <a:lnTo>
                    <a:pt x="93" y="1314"/>
                  </a:lnTo>
                  <a:lnTo>
                    <a:pt x="123" y="1326"/>
                  </a:lnTo>
                  <a:lnTo>
                    <a:pt x="154" y="1339"/>
                  </a:lnTo>
                  <a:lnTo>
                    <a:pt x="184" y="1352"/>
                  </a:lnTo>
                  <a:lnTo>
                    <a:pt x="214" y="1365"/>
                  </a:lnTo>
                  <a:lnTo>
                    <a:pt x="244" y="1379"/>
                  </a:lnTo>
                  <a:lnTo>
                    <a:pt x="274" y="1393"/>
                  </a:lnTo>
                  <a:lnTo>
                    <a:pt x="304" y="1407"/>
                  </a:lnTo>
                  <a:lnTo>
                    <a:pt x="334" y="1422"/>
                  </a:lnTo>
                  <a:lnTo>
                    <a:pt x="363" y="1437"/>
                  </a:lnTo>
                  <a:lnTo>
                    <a:pt x="392" y="1453"/>
                  </a:lnTo>
                  <a:lnTo>
                    <a:pt x="421" y="1468"/>
                  </a:lnTo>
                  <a:lnTo>
                    <a:pt x="450" y="1485"/>
                  </a:lnTo>
                  <a:lnTo>
                    <a:pt x="478" y="1501"/>
                  </a:lnTo>
                  <a:lnTo>
                    <a:pt x="507" y="1518"/>
                  </a:lnTo>
                  <a:lnTo>
                    <a:pt x="535" y="1535"/>
                  </a:lnTo>
                  <a:lnTo>
                    <a:pt x="563" y="1553"/>
                  </a:lnTo>
                  <a:lnTo>
                    <a:pt x="591" y="1571"/>
                  </a:lnTo>
                  <a:lnTo>
                    <a:pt x="618" y="1589"/>
                  </a:lnTo>
                  <a:lnTo>
                    <a:pt x="645" y="1608"/>
                  </a:lnTo>
                  <a:lnTo>
                    <a:pt x="672" y="1626"/>
                  </a:lnTo>
                  <a:lnTo>
                    <a:pt x="699" y="1646"/>
                  </a:lnTo>
                  <a:lnTo>
                    <a:pt x="726" y="1665"/>
                  </a:lnTo>
                  <a:lnTo>
                    <a:pt x="752" y="1685"/>
                  </a:lnTo>
                  <a:lnTo>
                    <a:pt x="778" y="1705"/>
                  </a:lnTo>
                  <a:lnTo>
                    <a:pt x="804" y="1726"/>
                  </a:lnTo>
                  <a:lnTo>
                    <a:pt x="830" y="1747"/>
                  </a:lnTo>
                  <a:lnTo>
                    <a:pt x="855" y="1768"/>
                  </a:lnTo>
                  <a:lnTo>
                    <a:pt x="880" y="1789"/>
                  </a:lnTo>
                  <a:lnTo>
                    <a:pt x="905" y="1811"/>
                  </a:lnTo>
                  <a:lnTo>
                    <a:pt x="930" y="1833"/>
                  </a:lnTo>
                  <a:lnTo>
                    <a:pt x="954" y="1856"/>
                  </a:lnTo>
                  <a:lnTo>
                    <a:pt x="978" y="1878"/>
                  </a:lnTo>
                  <a:lnTo>
                    <a:pt x="1002" y="1901"/>
                  </a:lnTo>
                  <a:lnTo>
                    <a:pt x="1025" y="1924"/>
                  </a:lnTo>
                  <a:lnTo>
                    <a:pt x="1048" y="1948"/>
                  </a:lnTo>
                  <a:lnTo>
                    <a:pt x="1071" y="1972"/>
                  </a:lnTo>
                  <a:lnTo>
                    <a:pt x="1094" y="1996"/>
                  </a:lnTo>
                  <a:lnTo>
                    <a:pt x="1116" y="2020"/>
                  </a:lnTo>
                  <a:lnTo>
                    <a:pt x="1138" y="2045"/>
                  </a:lnTo>
                  <a:lnTo>
                    <a:pt x="1160" y="2070"/>
                  </a:lnTo>
                  <a:lnTo>
                    <a:pt x="1181" y="2095"/>
                  </a:lnTo>
                  <a:lnTo>
                    <a:pt x="1202" y="2120"/>
                  </a:lnTo>
                  <a:lnTo>
                    <a:pt x="1223" y="2146"/>
                  </a:lnTo>
                  <a:lnTo>
                    <a:pt x="1244" y="2172"/>
                  </a:lnTo>
                  <a:lnTo>
                    <a:pt x="1264" y="2198"/>
                  </a:lnTo>
                </a:path>
              </a:pathLst>
            </a:custGeom>
            <a:solidFill>
              <a:srgbClr val="FFFF57"/>
            </a:solidFill>
            <a:ln w="25400">
              <a:solidFill>
                <a:srgbClr val="262626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9" name="Dial Panel #3">
              <a:extLst>
                <a:ext uri="{FF2B5EF4-FFF2-40B4-BE49-F238E27FC236}">
                  <a16:creationId xmlns:a16="http://schemas.microsoft.com/office/drawing/2014/main" id="{00000000-0008-0000-0300-000013000000}"/>
                </a:ext>
              </a:extLst>
            </xdr:cNvPr>
            <xdr:cNvSpPr>
              <a:spLocks/>
            </xdr:cNvSpPr>
          </xdr:nvSpPr>
          <xdr:spPr bwMode="auto">
            <a:xfrm>
              <a:off x="1495146" y="1155645"/>
              <a:ext cx="1054728" cy="663196"/>
            </a:xfrm>
            <a:custGeom>
              <a:avLst/>
              <a:gdLst>
                <a:gd name="T0" fmla="*/ 2147483647 w 2344"/>
                <a:gd name="T1" fmla="*/ 2147483647 h 1470"/>
                <a:gd name="T2" fmla="*/ 2147483647 w 2344"/>
                <a:gd name="T3" fmla="*/ 2147483647 h 1470"/>
                <a:gd name="T4" fmla="*/ 2147483647 w 2344"/>
                <a:gd name="T5" fmla="*/ 2147483647 h 1470"/>
                <a:gd name="T6" fmla="*/ 2147483647 w 2344"/>
                <a:gd name="T7" fmla="*/ 2147483647 h 1470"/>
                <a:gd name="T8" fmla="*/ 2147483647 w 2344"/>
                <a:gd name="T9" fmla="*/ 2147483647 h 1470"/>
                <a:gd name="T10" fmla="*/ 2147483647 w 2344"/>
                <a:gd name="T11" fmla="*/ 2147483647 h 1470"/>
                <a:gd name="T12" fmla="*/ 2147483647 w 2344"/>
                <a:gd name="T13" fmla="*/ 2147483647 h 1470"/>
                <a:gd name="T14" fmla="*/ 2147483647 w 2344"/>
                <a:gd name="T15" fmla="*/ 2147483647 h 1470"/>
                <a:gd name="T16" fmla="*/ 2147483647 w 2344"/>
                <a:gd name="T17" fmla="*/ 2147483647 h 1470"/>
                <a:gd name="T18" fmla="*/ 2147483647 w 2344"/>
                <a:gd name="T19" fmla="*/ 2147483647 h 1470"/>
                <a:gd name="T20" fmla="*/ 2147483647 w 2344"/>
                <a:gd name="T21" fmla="*/ 2147483647 h 1470"/>
                <a:gd name="T22" fmla="*/ 2147483647 w 2344"/>
                <a:gd name="T23" fmla="*/ 2147483647 h 1470"/>
                <a:gd name="T24" fmla="*/ 2147483647 w 2344"/>
                <a:gd name="T25" fmla="*/ 2147483647 h 1470"/>
                <a:gd name="T26" fmla="*/ 2147483647 w 2344"/>
                <a:gd name="T27" fmla="*/ 2147483647 h 1470"/>
                <a:gd name="T28" fmla="*/ 2147483647 w 2344"/>
                <a:gd name="T29" fmla="*/ 2147483647 h 1470"/>
                <a:gd name="T30" fmla="*/ 2147483647 w 2344"/>
                <a:gd name="T31" fmla="*/ 2147483647 h 1470"/>
                <a:gd name="T32" fmla="*/ 2147483647 w 2344"/>
                <a:gd name="T33" fmla="*/ 2147483647 h 1470"/>
                <a:gd name="T34" fmla="*/ 2147483647 w 2344"/>
                <a:gd name="T35" fmla="*/ 0 h 1470"/>
                <a:gd name="T36" fmla="*/ 2147483647 w 2344"/>
                <a:gd name="T37" fmla="*/ 0 h 1470"/>
                <a:gd name="T38" fmla="*/ 2147483647 w 2344"/>
                <a:gd name="T39" fmla="*/ 2147483647 h 1470"/>
                <a:gd name="T40" fmla="*/ 2147483647 w 2344"/>
                <a:gd name="T41" fmla="*/ 2147483647 h 1470"/>
                <a:gd name="T42" fmla="*/ 2147483647 w 2344"/>
                <a:gd name="T43" fmla="*/ 2147483647 h 1470"/>
                <a:gd name="T44" fmla="*/ 2147483647 w 2344"/>
                <a:gd name="T45" fmla="*/ 2147483647 h 1470"/>
                <a:gd name="T46" fmla="*/ 2147483647 w 2344"/>
                <a:gd name="T47" fmla="*/ 2147483647 h 1470"/>
                <a:gd name="T48" fmla="*/ 2147483647 w 2344"/>
                <a:gd name="T49" fmla="*/ 2147483647 h 1470"/>
                <a:gd name="T50" fmla="*/ 2147483647 w 2344"/>
                <a:gd name="T51" fmla="*/ 2147483647 h 1470"/>
                <a:gd name="T52" fmla="*/ 2147483647 w 2344"/>
                <a:gd name="T53" fmla="*/ 2147483647 h 1470"/>
                <a:gd name="T54" fmla="*/ 2147483647 w 2344"/>
                <a:gd name="T55" fmla="*/ 2147483647 h 1470"/>
                <a:gd name="T56" fmla="*/ 2147483647 w 2344"/>
                <a:gd name="T57" fmla="*/ 2147483647 h 1470"/>
                <a:gd name="T58" fmla="*/ 2147483647 w 2344"/>
                <a:gd name="T59" fmla="*/ 2147483647 h 1470"/>
                <a:gd name="T60" fmla="*/ 2147483647 w 2344"/>
                <a:gd name="T61" fmla="*/ 2147483647 h 1470"/>
                <a:gd name="T62" fmla="*/ 2147483647 w 2344"/>
                <a:gd name="T63" fmla="*/ 2147483647 h 1470"/>
                <a:gd name="T64" fmla="*/ 2147483647 w 2344"/>
                <a:gd name="T65" fmla="*/ 2147483647 h 1470"/>
                <a:gd name="T66" fmla="*/ 2147483647 w 2344"/>
                <a:gd name="T67" fmla="*/ 2147483647 h 1470"/>
                <a:gd name="T68" fmla="*/ 2147483647 w 2344"/>
                <a:gd name="T69" fmla="*/ 2147483647 h 1470"/>
                <a:gd name="T70" fmla="*/ 2147483647 w 2344"/>
                <a:gd name="T71" fmla="*/ 2147483647 h 1470"/>
                <a:gd name="T72" fmla="*/ 2147483647 w 2344"/>
                <a:gd name="T73" fmla="*/ 2147483647 h 1470"/>
                <a:gd name="T74" fmla="*/ 2147483647 w 2344"/>
                <a:gd name="T75" fmla="*/ 2147483647 h 1470"/>
                <a:gd name="T76" fmla="*/ 2147483647 w 2344"/>
                <a:gd name="T77" fmla="*/ 2147483647 h 1470"/>
                <a:gd name="T78" fmla="*/ 2147483647 w 2344"/>
                <a:gd name="T79" fmla="*/ 2147483647 h 1470"/>
                <a:gd name="T80" fmla="*/ 2147483647 w 2344"/>
                <a:gd name="T81" fmla="*/ 2147483647 h 1470"/>
                <a:gd name="T82" fmla="*/ 2147483647 w 2344"/>
                <a:gd name="T83" fmla="*/ 2147483647 h 1470"/>
                <a:gd name="T84" fmla="*/ 2147483647 w 2344"/>
                <a:gd name="T85" fmla="*/ 2147483647 h 1470"/>
                <a:gd name="T86" fmla="*/ 2147483647 w 2344"/>
                <a:gd name="T87" fmla="*/ 2147483647 h 1470"/>
                <a:gd name="T88" fmla="*/ 2147483647 w 2344"/>
                <a:gd name="T89" fmla="*/ 2147483647 h 1470"/>
                <a:gd name="T90" fmla="*/ 2147483647 w 2344"/>
                <a:gd name="T91" fmla="*/ 2147483647 h 1470"/>
                <a:gd name="T92" fmla="*/ 2147483647 w 2344"/>
                <a:gd name="T93" fmla="*/ 2147483647 h 1470"/>
                <a:gd name="T94" fmla="*/ 2147483647 w 2344"/>
                <a:gd name="T95" fmla="*/ 2147483647 h 1470"/>
                <a:gd name="T96" fmla="*/ 2147483647 w 2344"/>
                <a:gd name="T97" fmla="*/ 2147483647 h 1470"/>
                <a:gd name="T98" fmla="*/ 2147483647 w 2344"/>
                <a:gd name="T99" fmla="*/ 2147483647 h 1470"/>
                <a:gd name="T100" fmla="*/ 2147483647 w 2344"/>
                <a:gd name="T101" fmla="*/ 2147483647 h 1470"/>
                <a:gd name="T102" fmla="*/ 2147483647 w 2344"/>
                <a:gd name="T103" fmla="*/ 2147483647 h 1470"/>
                <a:gd name="T104" fmla="*/ 2147483647 w 2344"/>
                <a:gd name="T105" fmla="*/ 2147483647 h 1470"/>
                <a:gd name="T106" fmla="*/ 2147483647 w 2344"/>
                <a:gd name="T107" fmla="*/ 2147483647 h 1470"/>
                <a:gd name="T108" fmla="*/ 2147483647 w 2344"/>
                <a:gd name="T109" fmla="*/ 2147483647 h 1470"/>
                <a:gd name="T110" fmla="*/ 2147483647 w 2344"/>
                <a:gd name="T111" fmla="*/ 2147483647 h 1470"/>
                <a:gd name="T112" fmla="*/ 2147483647 w 2344"/>
                <a:gd name="T113" fmla="*/ 2147483647 h 1470"/>
                <a:gd name="T114" fmla="*/ 2147483647 w 2344"/>
                <a:gd name="T115" fmla="*/ 2147483647 h 1470"/>
                <a:gd name="T116" fmla="*/ 2147483647 w 2344"/>
                <a:gd name="T117" fmla="*/ 2147483647 h 1470"/>
                <a:gd name="T118" fmla="*/ 2147483647 w 2344"/>
                <a:gd name="T119" fmla="*/ 2147483647 h 1470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w 2344"/>
                <a:gd name="T181" fmla="*/ 0 h 1470"/>
                <a:gd name="T182" fmla="*/ 2344 w 2344"/>
                <a:gd name="T183" fmla="*/ 1470 h 1470"/>
              </a:gdLst>
              <a:ahLst/>
              <a:cxnLst>
                <a:cxn ang="T120">
                  <a:pos x="T0" y="T1"/>
                </a:cxn>
                <a:cxn ang="T121">
                  <a:pos x="T2" y="T3"/>
                </a:cxn>
                <a:cxn ang="T122">
                  <a:pos x="T4" y="T5"/>
                </a:cxn>
                <a:cxn ang="T123">
                  <a:pos x="T6" y="T7"/>
                </a:cxn>
                <a:cxn ang="T124">
                  <a:pos x="T8" y="T9"/>
                </a:cxn>
                <a:cxn ang="T125">
                  <a:pos x="T10" y="T11"/>
                </a:cxn>
                <a:cxn ang="T126">
                  <a:pos x="T12" y="T13"/>
                </a:cxn>
                <a:cxn ang="T127">
                  <a:pos x="T14" y="T15"/>
                </a:cxn>
                <a:cxn ang="T128">
                  <a:pos x="T16" y="T17"/>
                </a:cxn>
                <a:cxn ang="T129">
                  <a:pos x="T18" y="T19"/>
                </a:cxn>
                <a:cxn ang="T130">
                  <a:pos x="T20" y="T21"/>
                </a:cxn>
                <a:cxn ang="T131">
                  <a:pos x="T22" y="T23"/>
                </a:cxn>
                <a:cxn ang="T132">
                  <a:pos x="T24" y="T25"/>
                </a:cxn>
                <a:cxn ang="T133">
                  <a:pos x="T26" y="T27"/>
                </a:cxn>
                <a:cxn ang="T134">
                  <a:pos x="T28" y="T29"/>
                </a:cxn>
                <a:cxn ang="T135">
                  <a:pos x="T30" y="T31"/>
                </a:cxn>
                <a:cxn ang="T136">
                  <a:pos x="T32" y="T33"/>
                </a:cxn>
                <a:cxn ang="T137">
                  <a:pos x="T34" y="T35"/>
                </a:cxn>
                <a:cxn ang="T138">
                  <a:pos x="T36" y="T37"/>
                </a:cxn>
                <a:cxn ang="T139">
                  <a:pos x="T38" y="T39"/>
                </a:cxn>
                <a:cxn ang="T140">
                  <a:pos x="T40" y="T41"/>
                </a:cxn>
                <a:cxn ang="T141">
                  <a:pos x="T42" y="T43"/>
                </a:cxn>
                <a:cxn ang="T142">
                  <a:pos x="T44" y="T45"/>
                </a:cxn>
                <a:cxn ang="T143">
                  <a:pos x="T46" y="T47"/>
                </a:cxn>
                <a:cxn ang="T144">
                  <a:pos x="T48" y="T49"/>
                </a:cxn>
                <a:cxn ang="T145">
                  <a:pos x="T50" y="T51"/>
                </a:cxn>
                <a:cxn ang="T146">
                  <a:pos x="T52" y="T53"/>
                </a:cxn>
                <a:cxn ang="T147">
                  <a:pos x="T54" y="T55"/>
                </a:cxn>
                <a:cxn ang="T148">
                  <a:pos x="T56" y="T57"/>
                </a:cxn>
                <a:cxn ang="T149">
                  <a:pos x="T58" y="T59"/>
                </a:cxn>
                <a:cxn ang="T150">
                  <a:pos x="T60" y="T61"/>
                </a:cxn>
                <a:cxn ang="T151">
                  <a:pos x="T62" y="T63"/>
                </a:cxn>
                <a:cxn ang="T152">
                  <a:pos x="T64" y="T65"/>
                </a:cxn>
                <a:cxn ang="T153">
                  <a:pos x="T66" y="T67"/>
                </a:cxn>
                <a:cxn ang="T154">
                  <a:pos x="T68" y="T69"/>
                </a:cxn>
                <a:cxn ang="T155">
                  <a:pos x="T70" y="T71"/>
                </a:cxn>
                <a:cxn ang="T156">
                  <a:pos x="T72" y="T73"/>
                </a:cxn>
                <a:cxn ang="T157">
                  <a:pos x="T74" y="T75"/>
                </a:cxn>
                <a:cxn ang="T158">
                  <a:pos x="T76" y="T77"/>
                </a:cxn>
                <a:cxn ang="T159">
                  <a:pos x="T78" y="T79"/>
                </a:cxn>
                <a:cxn ang="T160">
                  <a:pos x="T80" y="T81"/>
                </a:cxn>
                <a:cxn ang="T161">
                  <a:pos x="T82" y="T83"/>
                </a:cxn>
                <a:cxn ang="T162">
                  <a:pos x="T84" y="T85"/>
                </a:cxn>
                <a:cxn ang="T163">
                  <a:pos x="T86" y="T87"/>
                </a:cxn>
                <a:cxn ang="T164">
                  <a:pos x="T88" y="T89"/>
                </a:cxn>
                <a:cxn ang="T165">
                  <a:pos x="T90" y="T91"/>
                </a:cxn>
                <a:cxn ang="T166">
                  <a:pos x="T92" y="T93"/>
                </a:cxn>
                <a:cxn ang="T167">
                  <a:pos x="T94" y="T95"/>
                </a:cxn>
                <a:cxn ang="T168">
                  <a:pos x="T96" y="T97"/>
                </a:cxn>
                <a:cxn ang="T169">
                  <a:pos x="T98" y="T99"/>
                </a:cxn>
                <a:cxn ang="T170">
                  <a:pos x="T100" y="T101"/>
                </a:cxn>
                <a:cxn ang="T171">
                  <a:pos x="T102" y="T103"/>
                </a:cxn>
                <a:cxn ang="T172">
                  <a:pos x="T104" y="T105"/>
                </a:cxn>
                <a:cxn ang="T173">
                  <a:pos x="T106" y="T107"/>
                </a:cxn>
                <a:cxn ang="T174">
                  <a:pos x="T108" y="T109"/>
                </a:cxn>
                <a:cxn ang="T175">
                  <a:pos x="T110" y="T111"/>
                </a:cxn>
                <a:cxn ang="T176">
                  <a:pos x="T112" y="T113"/>
                </a:cxn>
                <a:cxn ang="T177">
                  <a:pos x="T114" y="T115"/>
                </a:cxn>
                <a:cxn ang="T178">
                  <a:pos x="T116" y="T117"/>
                </a:cxn>
                <a:cxn ang="T179">
                  <a:pos x="T118" y="T119"/>
                </a:cxn>
              </a:cxnLst>
              <a:rect l="T180" t="T181" r="T182" b="T183"/>
              <a:pathLst>
                <a:path w="2344" h="1470">
                  <a:moveTo>
                    <a:pt x="1953" y="1470"/>
                  </a:moveTo>
                  <a:lnTo>
                    <a:pt x="1986" y="1362"/>
                  </a:lnTo>
                  <a:lnTo>
                    <a:pt x="2018" y="1254"/>
                  </a:lnTo>
                  <a:lnTo>
                    <a:pt x="2051" y="1146"/>
                  </a:lnTo>
                  <a:lnTo>
                    <a:pt x="2083" y="1038"/>
                  </a:lnTo>
                  <a:lnTo>
                    <a:pt x="2116" y="929"/>
                  </a:lnTo>
                  <a:lnTo>
                    <a:pt x="2149" y="821"/>
                  </a:lnTo>
                  <a:lnTo>
                    <a:pt x="2181" y="713"/>
                  </a:lnTo>
                  <a:lnTo>
                    <a:pt x="2214" y="605"/>
                  </a:lnTo>
                  <a:lnTo>
                    <a:pt x="2246" y="497"/>
                  </a:lnTo>
                  <a:lnTo>
                    <a:pt x="2279" y="389"/>
                  </a:lnTo>
                  <a:lnTo>
                    <a:pt x="2311" y="281"/>
                  </a:lnTo>
                  <a:lnTo>
                    <a:pt x="2344" y="172"/>
                  </a:lnTo>
                  <a:lnTo>
                    <a:pt x="2296" y="158"/>
                  </a:lnTo>
                  <a:lnTo>
                    <a:pt x="2249" y="145"/>
                  </a:lnTo>
                  <a:lnTo>
                    <a:pt x="2201" y="132"/>
                  </a:lnTo>
                  <a:lnTo>
                    <a:pt x="2153" y="120"/>
                  </a:lnTo>
                  <a:lnTo>
                    <a:pt x="2105" y="108"/>
                  </a:lnTo>
                  <a:lnTo>
                    <a:pt x="2057" y="97"/>
                  </a:lnTo>
                  <a:lnTo>
                    <a:pt x="2008" y="87"/>
                  </a:lnTo>
                  <a:lnTo>
                    <a:pt x="1960" y="77"/>
                  </a:lnTo>
                  <a:lnTo>
                    <a:pt x="1911" y="68"/>
                  </a:lnTo>
                  <a:lnTo>
                    <a:pt x="1862" y="59"/>
                  </a:lnTo>
                  <a:lnTo>
                    <a:pt x="1813" y="51"/>
                  </a:lnTo>
                  <a:lnTo>
                    <a:pt x="1764" y="43"/>
                  </a:lnTo>
                  <a:lnTo>
                    <a:pt x="1715" y="36"/>
                  </a:lnTo>
                  <a:lnTo>
                    <a:pt x="1666" y="30"/>
                  </a:lnTo>
                  <a:lnTo>
                    <a:pt x="1617" y="24"/>
                  </a:lnTo>
                  <a:lnTo>
                    <a:pt x="1568" y="19"/>
                  </a:lnTo>
                  <a:lnTo>
                    <a:pt x="1518" y="15"/>
                  </a:lnTo>
                  <a:lnTo>
                    <a:pt x="1469" y="11"/>
                  </a:lnTo>
                  <a:lnTo>
                    <a:pt x="1420" y="7"/>
                  </a:lnTo>
                  <a:lnTo>
                    <a:pt x="1370" y="5"/>
                  </a:lnTo>
                  <a:lnTo>
                    <a:pt x="1321" y="3"/>
                  </a:lnTo>
                  <a:lnTo>
                    <a:pt x="1271" y="1"/>
                  </a:lnTo>
                  <a:lnTo>
                    <a:pt x="1222" y="0"/>
                  </a:lnTo>
                  <a:lnTo>
                    <a:pt x="1172" y="0"/>
                  </a:lnTo>
                  <a:lnTo>
                    <a:pt x="1123" y="0"/>
                  </a:lnTo>
                  <a:lnTo>
                    <a:pt x="1073" y="1"/>
                  </a:lnTo>
                  <a:lnTo>
                    <a:pt x="1024" y="3"/>
                  </a:lnTo>
                  <a:lnTo>
                    <a:pt x="974" y="5"/>
                  </a:lnTo>
                  <a:lnTo>
                    <a:pt x="925" y="7"/>
                  </a:lnTo>
                  <a:lnTo>
                    <a:pt x="875" y="11"/>
                  </a:lnTo>
                  <a:lnTo>
                    <a:pt x="826" y="15"/>
                  </a:lnTo>
                  <a:lnTo>
                    <a:pt x="777" y="19"/>
                  </a:lnTo>
                  <a:lnTo>
                    <a:pt x="727" y="24"/>
                  </a:lnTo>
                  <a:lnTo>
                    <a:pt x="678" y="30"/>
                  </a:lnTo>
                  <a:lnTo>
                    <a:pt x="629" y="36"/>
                  </a:lnTo>
                  <a:lnTo>
                    <a:pt x="580" y="43"/>
                  </a:lnTo>
                  <a:lnTo>
                    <a:pt x="531" y="51"/>
                  </a:lnTo>
                  <a:lnTo>
                    <a:pt x="482" y="59"/>
                  </a:lnTo>
                  <a:lnTo>
                    <a:pt x="433" y="68"/>
                  </a:lnTo>
                  <a:lnTo>
                    <a:pt x="385" y="77"/>
                  </a:lnTo>
                  <a:lnTo>
                    <a:pt x="336" y="87"/>
                  </a:lnTo>
                  <a:lnTo>
                    <a:pt x="288" y="97"/>
                  </a:lnTo>
                  <a:lnTo>
                    <a:pt x="239" y="108"/>
                  </a:lnTo>
                  <a:lnTo>
                    <a:pt x="191" y="120"/>
                  </a:lnTo>
                  <a:lnTo>
                    <a:pt x="143" y="132"/>
                  </a:lnTo>
                  <a:lnTo>
                    <a:pt x="96" y="145"/>
                  </a:lnTo>
                  <a:lnTo>
                    <a:pt x="48" y="158"/>
                  </a:lnTo>
                  <a:lnTo>
                    <a:pt x="0" y="172"/>
                  </a:lnTo>
                  <a:lnTo>
                    <a:pt x="33" y="281"/>
                  </a:lnTo>
                  <a:lnTo>
                    <a:pt x="66" y="389"/>
                  </a:lnTo>
                  <a:lnTo>
                    <a:pt x="98" y="497"/>
                  </a:lnTo>
                  <a:lnTo>
                    <a:pt x="131" y="605"/>
                  </a:lnTo>
                  <a:lnTo>
                    <a:pt x="163" y="713"/>
                  </a:lnTo>
                  <a:lnTo>
                    <a:pt x="196" y="821"/>
                  </a:lnTo>
                  <a:lnTo>
                    <a:pt x="228" y="929"/>
                  </a:lnTo>
                  <a:lnTo>
                    <a:pt x="261" y="1038"/>
                  </a:lnTo>
                  <a:lnTo>
                    <a:pt x="293" y="1146"/>
                  </a:lnTo>
                  <a:lnTo>
                    <a:pt x="326" y="1254"/>
                  </a:lnTo>
                  <a:lnTo>
                    <a:pt x="358" y="1362"/>
                  </a:lnTo>
                  <a:lnTo>
                    <a:pt x="391" y="1470"/>
                  </a:lnTo>
                  <a:lnTo>
                    <a:pt x="423" y="1461"/>
                  </a:lnTo>
                  <a:lnTo>
                    <a:pt x="454" y="1452"/>
                  </a:lnTo>
                  <a:lnTo>
                    <a:pt x="486" y="1443"/>
                  </a:lnTo>
                  <a:lnTo>
                    <a:pt x="518" y="1435"/>
                  </a:lnTo>
                  <a:lnTo>
                    <a:pt x="550" y="1427"/>
                  </a:lnTo>
                  <a:lnTo>
                    <a:pt x="583" y="1420"/>
                  </a:lnTo>
                  <a:lnTo>
                    <a:pt x="615" y="1413"/>
                  </a:lnTo>
                  <a:lnTo>
                    <a:pt x="647" y="1406"/>
                  </a:lnTo>
                  <a:lnTo>
                    <a:pt x="680" y="1400"/>
                  </a:lnTo>
                  <a:lnTo>
                    <a:pt x="712" y="1394"/>
                  </a:lnTo>
                  <a:lnTo>
                    <a:pt x="745" y="1389"/>
                  </a:lnTo>
                  <a:lnTo>
                    <a:pt x="777" y="1384"/>
                  </a:lnTo>
                  <a:lnTo>
                    <a:pt x="810" y="1379"/>
                  </a:lnTo>
                  <a:lnTo>
                    <a:pt x="843" y="1375"/>
                  </a:lnTo>
                  <a:lnTo>
                    <a:pt x="876" y="1371"/>
                  </a:lnTo>
                  <a:lnTo>
                    <a:pt x="909" y="1368"/>
                  </a:lnTo>
                  <a:lnTo>
                    <a:pt x="941" y="1365"/>
                  </a:lnTo>
                  <a:lnTo>
                    <a:pt x="974" y="1362"/>
                  </a:lnTo>
                  <a:lnTo>
                    <a:pt x="1007" y="1360"/>
                  </a:lnTo>
                  <a:lnTo>
                    <a:pt x="1040" y="1358"/>
                  </a:lnTo>
                  <a:lnTo>
                    <a:pt x="1073" y="1357"/>
                  </a:lnTo>
                  <a:lnTo>
                    <a:pt x="1106" y="1356"/>
                  </a:lnTo>
                  <a:lnTo>
                    <a:pt x="1139" y="1355"/>
                  </a:lnTo>
                  <a:lnTo>
                    <a:pt x="1172" y="1355"/>
                  </a:lnTo>
                  <a:lnTo>
                    <a:pt x="1205" y="1355"/>
                  </a:lnTo>
                  <a:lnTo>
                    <a:pt x="1238" y="1356"/>
                  </a:lnTo>
                  <a:lnTo>
                    <a:pt x="1271" y="1357"/>
                  </a:lnTo>
                  <a:lnTo>
                    <a:pt x="1304" y="1358"/>
                  </a:lnTo>
                  <a:lnTo>
                    <a:pt x="1337" y="1360"/>
                  </a:lnTo>
                  <a:lnTo>
                    <a:pt x="1370" y="1362"/>
                  </a:lnTo>
                  <a:lnTo>
                    <a:pt x="1403" y="1365"/>
                  </a:lnTo>
                  <a:lnTo>
                    <a:pt x="1436" y="1368"/>
                  </a:lnTo>
                  <a:lnTo>
                    <a:pt x="1469" y="1371"/>
                  </a:lnTo>
                  <a:lnTo>
                    <a:pt x="1501" y="1375"/>
                  </a:lnTo>
                  <a:lnTo>
                    <a:pt x="1534" y="1379"/>
                  </a:lnTo>
                  <a:lnTo>
                    <a:pt x="1567" y="1384"/>
                  </a:lnTo>
                  <a:lnTo>
                    <a:pt x="1600" y="1389"/>
                  </a:lnTo>
                  <a:lnTo>
                    <a:pt x="1632" y="1394"/>
                  </a:lnTo>
                  <a:lnTo>
                    <a:pt x="1665" y="1400"/>
                  </a:lnTo>
                  <a:lnTo>
                    <a:pt x="1697" y="1406"/>
                  </a:lnTo>
                  <a:lnTo>
                    <a:pt x="1730" y="1413"/>
                  </a:lnTo>
                  <a:lnTo>
                    <a:pt x="1762" y="1420"/>
                  </a:lnTo>
                  <a:lnTo>
                    <a:pt x="1794" y="1427"/>
                  </a:lnTo>
                  <a:lnTo>
                    <a:pt x="1826" y="1435"/>
                  </a:lnTo>
                  <a:lnTo>
                    <a:pt x="1858" y="1443"/>
                  </a:lnTo>
                  <a:lnTo>
                    <a:pt x="1890" y="1452"/>
                  </a:lnTo>
                  <a:lnTo>
                    <a:pt x="1922" y="1461"/>
                  </a:lnTo>
                  <a:lnTo>
                    <a:pt x="1953" y="1470"/>
                  </a:lnTo>
                </a:path>
              </a:pathLst>
            </a:custGeom>
            <a:solidFill>
              <a:srgbClr val="FAC090"/>
            </a:solidFill>
            <a:ln w="25400">
              <a:solidFill>
                <a:srgbClr val="262626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20" name="Dial Panel #2">
              <a:extLst>
                <a:ext uri="{FF2B5EF4-FFF2-40B4-BE49-F238E27FC236}">
                  <a16:creationId xmlns:a16="http://schemas.microsoft.com/office/drawing/2014/main" id="{00000000-0008-0000-0300-000014000000}"/>
                </a:ext>
              </a:extLst>
            </xdr:cNvPr>
            <xdr:cNvSpPr>
              <a:spLocks/>
            </xdr:cNvSpPr>
          </xdr:nvSpPr>
          <xdr:spPr bwMode="auto">
            <a:xfrm>
              <a:off x="565940" y="1258057"/>
              <a:ext cx="1054698" cy="991636"/>
            </a:xfrm>
            <a:custGeom>
              <a:avLst/>
              <a:gdLst>
                <a:gd name="T0" fmla="*/ 2147483647 w 2343"/>
                <a:gd name="T1" fmla="*/ 2147483647 h 2198"/>
                <a:gd name="T2" fmla="*/ 2147483647 w 2343"/>
                <a:gd name="T3" fmla="*/ 2147483647 h 2198"/>
                <a:gd name="T4" fmla="*/ 2147483647 w 2343"/>
                <a:gd name="T5" fmla="*/ 2147483647 h 2198"/>
                <a:gd name="T6" fmla="*/ 2147483647 w 2343"/>
                <a:gd name="T7" fmla="*/ 2147483647 h 2198"/>
                <a:gd name="T8" fmla="*/ 2147483647 w 2343"/>
                <a:gd name="T9" fmla="*/ 2147483647 h 2198"/>
                <a:gd name="T10" fmla="*/ 2147483647 w 2343"/>
                <a:gd name="T11" fmla="*/ 2147483647 h 2198"/>
                <a:gd name="T12" fmla="*/ 2147483647 w 2343"/>
                <a:gd name="T13" fmla="*/ 2147483647 h 2198"/>
                <a:gd name="T14" fmla="*/ 2147483647 w 2343"/>
                <a:gd name="T15" fmla="*/ 2147483647 h 2198"/>
                <a:gd name="T16" fmla="*/ 2147483647 w 2343"/>
                <a:gd name="T17" fmla="*/ 2147483647 h 2198"/>
                <a:gd name="T18" fmla="*/ 2147483647 w 2343"/>
                <a:gd name="T19" fmla="*/ 2147483647 h 2198"/>
                <a:gd name="T20" fmla="*/ 2147483647 w 2343"/>
                <a:gd name="T21" fmla="*/ 2147483647 h 2198"/>
                <a:gd name="T22" fmla="*/ 2147483647 w 2343"/>
                <a:gd name="T23" fmla="*/ 2147483647 h 2198"/>
                <a:gd name="T24" fmla="*/ 2147483647 w 2343"/>
                <a:gd name="T25" fmla="*/ 2147483647 h 2198"/>
                <a:gd name="T26" fmla="*/ 2147483647 w 2343"/>
                <a:gd name="T27" fmla="*/ 2147483647 h 2198"/>
                <a:gd name="T28" fmla="*/ 2147483647 w 2343"/>
                <a:gd name="T29" fmla="*/ 2147483647 h 2198"/>
                <a:gd name="T30" fmla="*/ 2147483647 w 2343"/>
                <a:gd name="T31" fmla="*/ 2147483647 h 2198"/>
                <a:gd name="T32" fmla="*/ 2147483647 w 2343"/>
                <a:gd name="T33" fmla="*/ 2147483647 h 2198"/>
                <a:gd name="T34" fmla="*/ 2147483647 w 2343"/>
                <a:gd name="T35" fmla="*/ 2147483647 h 2198"/>
                <a:gd name="T36" fmla="*/ 2147483647 w 2343"/>
                <a:gd name="T37" fmla="*/ 2147483647 h 2198"/>
                <a:gd name="T38" fmla="*/ 2147483647 w 2343"/>
                <a:gd name="T39" fmla="*/ 2147483647 h 2198"/>
                <a:gd name="T40" fmla="*/ 2147483647 w 2343"/>
                <a:gd name="T41" fmla="*/ 2147483647 h 2198"/>
                <a:gd name="T42" fmla="*/ 2147483647 w 2343"/>
                <a:gd name="T43" fmla="*/ 2147483647 h 2198"/>
                <a:gd name="T44" fmla="*/ 2147483647 w 2343"/>
                <a:gd name="T45" fmla="*/ 2147483647 h 2198"/>
                <a:gd name="T46" fmla="*/ 2147483647 w 2343"/>
                <a:gd name="T47" fmla="*/ 2147483647 h 2198"/>
                <a:gd name="T48" fmla="*/ 2147483647 w 2343"/>
                <a:gd name="T49" fmla="*/ 2147483647 h 2198"/>
                <a:gd name="T50" fmla="*/ 2147483647 w 2343"/>
                <a:gd name="T51" fmla="*/ 2147483647 h 2198"/>
                <a:gd name="T52" fmla="*/ 2147483647 w 2343"/>
                <a:gd name="T53" fmla="*/ 2147483647 h 2198"/>
                <a:gd name="T54" fmla="*/ 2147483647 w 2343"/>
                <a:gd name="T55" fmla="*/ 2147483647 h 2198"/>
                <a:gd name="T56" fmla="*/ 2147483647 w 2343"/>
                <a:gd name="T57" fmla="*/ 2147483647 h 2198"/>
                <a:gd name="T58" fmla="*/ 2147483647 w 2343"/>
                <a:gd name="T59" fmla="*/ 2147483647 h 2198"/>
                <a:gd name="T60" fmla="*/ 2147483647 w 2343"/>
                <a:gd name="T61" fmla="*/ 2147483647 h 2198"/>
                <a:gd name="T62" fmla="*/ 2147483647 w 2343"/>
                <a:gd name="T63" fmla="*/ 2147483647 h 2198"/>
                <a:gd name="T64" fmla="*/ 2147483647 w 2343"/>
                <a:gd name="T65" fmla="*/ 2147483647 h 2198"/>
                <a:gd name="T66" fmla="*/ 2147483647 w 2343"/>
                <a:gd name="T67" fmla="*/ 2147483647 h 2198"/>
                <a:gd name="T68" fmla="*/ 2147483647 w 2343"/>
                <a:gd name="T69" fmla="*/ 2147483647 h 2198"/>
                <a:gd name="T70" fmla="*/ 2147483647 w 2343"/>
                <a:gd name="T71" fmla="*/ 2147483647 h 2198"/>
                <a:gd name="T72" fmla="*/ 2147483647 w 2343"/>
                <a:gd name="T73" fmla="*/ 2147483647 h 2198"/>
                <a:gd name="T74" fmla="*/ 2147483647 w 2343"/>
                <a:gd name="T75" fmla="*/ 2147483647 h 2198"/>
                <a:gd name="T76" fmla="*/ 2147483647 w 2343"/>
                <a:gd name="T77" fmla="*/ 2147483647 h 2198"/>
                <a:gd name="T78" fmla="*/ 2147483647 w 2343"/>
                <a:gd name="T79" fmla="*/ 2147483647 h 2198"/>
                <a:gd name="T80" fmla="*/ 2147483647 w 2343"/>
                <a:gd name="T81" fmla="*/ 2147483647 h 2198"/>
                <a:gd name="T82" fmla="*/ 2147483647 w 2343"/>
                <a:gd name="T83" fmla="*/ 2147483647 h 2198"/>
                <a:gd name="T84" fmla="*/ 2147483647 w 2343"/>
                <a:gd name="T85" fmla="*/ 2147483647 h 2198"/>
                <a:gd name="T86" fmla="*/ 2147483647 w 2343"/>
                <a:gd name="T87" fmla="*/ 2147483647 h 2198"/>
                <a:gd name="T88" fmla="*/ 2147483647 w 2343"/>
                <a:gd name="T89" fmla="*/ 2147483647 h 2198"/>
                <a:gd name="T90" fmla="*/ 2147483647 w 2343"/>
                <a:gd name="T91" fmla="*/ 2147483647 h 2198"/>
                <a:gd name="T92" fmla="*/ 2147483647 w 2343"/>
                <a:gd name="T93" fmla="*/ 2147483647 h 2198"/>
                <a:gd name="T94" fmla="*/ 2147483647 w 2343"/>
                <a:gd name="T95" fmla="*/ 2147483647 h 2198"/>
                <a:gd name="T96" fmla="*/ 2147483647 w 2343"/>
                <a:gd name="T97" fmla="*/ 2147483647 h 2198"/>
                <a:gd name="T98" fmla="*/ 2147483647 w 2343"/>
                <a:gd name="T99" fmla="*/ 2147483647 h 2198"/>
                <a:gd name="T100" fmla="*/ 2147483647 w 2343"/>
                <a:gd name="T101" fmla="*/ 2147483647 h 2198"/>
                <a:gd name="T102" fmla="*/ 2147483647 w 2343"/>
                <a:gd name="T103" fmla="*/ 2147483647 h 2198"/>
                <a:gd name="T104" fmla="*/ 2147483647 w 2343"/>
                <a:gd name="T105" fmla="*/ 2147483647 h 2198"/>
                <a:gd name="T106" fmla="*/ 2147483647 w 2343"/>
                <a:gd name="T107" fmla="*/ 2147483647 h 2198"/>
                <a:gd name="T108" fmla="*/ 2147483647 w 2343"/>
                <a:gd name="T109" fmla="*/ 2147483647 h 2198"/>
                <a:gd name="T110" fmla="*/ 2147483647 w 2343"/>
                <a:gd name="T111" fmla="*/ 2147483647 h 2198"/>
                <a:gd name="T112" fmla="*/ 2147483647 w 2343"/>
                <a:gd name="T113" fmla="*/ 2147483647 h 2198"/>
                <a:gd name="T114" fmla="*/ 2147483647 w 2343"/>
                <a:gd name="T115" fmla="*/ 2147483647 h 2198"/>
                <a:gd name="T116" fmla="*/ 2147483647 w 2343"/>
                <a:gd name="T117" fmla="*/ 2147483647 h 2198"/>
                <a:gd name="T118" fmla="*/ 2147483647 w 2343"/>
                <a:gd name="T119" fmla="*/ 2147483647 h 2198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w 2343"/>
                <a:gd name="T181" fmla="*/ 0 h 2198"/>
                <a:gd name="T182" fmla="*/ 2343 w 2343"/>
                <a:gd name="T183" fmla="*/ 2198 h 2198"/>
              </a:gdLst>
              <a:ahLst/>
              <a:cxnLst>
                <a:cxn ang="T120">
                  <a:pos x="T0" y="T1"/>
                </a:cxn>
                <a:cxn ang="T121">
                  <a:pos x="T2" y="T3"/>
                </a:cxn>
                <a:cxn ang="T122">
                  <a:pos x="T4" y="T5"/>
                </a:cxn>
                <a:cxn ang="T123">
                  <a:pos x="T6" y="T7"/>
                </a:cxn>
                <a:cxn ang="T124">
                  <a:pos x="T8" y="T9"/>
                </a:cxn>
                <a:cxn ang="T125">
                  <a:pos x="T10" y="T11"/>
                </a:cxn>
                <a:cxn ang="T126">
                  <a:pos x="T12" y="T13"/>
                </a:cxn>
                <a:cxn ang="T127">
                  <a:pos x="T14" y="T15"/>
                </a:cxn>
                <a:cxn ang="T128">
                  <a:pos x="T16" y="T17"/>
                </a:cxn>
                <a:cxn ang="T129">
                  <a:pos x="T18" y="T19"/>
                </a:cxn>
                <a:cxn ang="T130">
                  <a:pos x="T20" y="T21"/>
                </a:cxn>
                <a:cxn ang="T131">
                  <a:pos x="T22" y="T23"/>
                </a:cxn>
                <a:cxn ang="T132">
                  <a:pos x="T24" y="T25"/>
                </a:cxn>
                <a:cxn ang="T133">
                  <a:pos x="T26" y="T27"/>
                </a:cxn>
                <a:cxn ang="T134">
                  <a:pos x="T28" y="T29"/>
                </a:cxn>
                <a:cxn ang="T135">
                  <a:pos x="T30" y="T31"/>
                </a:cxn>
                <a:cxn ang="T136">
                  <a:pos x="T32" y="T33"/>
                </a:cxn>
                <a:cxn ang="T137">
                  <a:pos x="T34" y="T35"/>
                </a:cxn>
                <a:cxn ang="T138">
                  <a:pos x="T36" y="T37"/>
                </a:cxn>
                <a:cxn ang="T139">
                  <a:pos x="T38" y="T39"/>
                </a:cxn>
                <a:cxn ang="T140">
                  <a:pos x="T40" y="T41"/>
                </a:cxn>
                <a:cxn ang="T141">
                  <a:pos x="T42" y="T43"/>
                </a:cxn>
                <a:cxn ang="T142">
                  <a:pos x="T44" y="T45"/>
                </a:cxn>
                <a:cxn ang="T143">
                  <a:pos x="T46" y="T47"/>
                </a:cxn>
                <a:cxn ang="T144">
                  <a:pos x="T48" y="T49"/>
                </a:cxn>
                <a:cxn ang="T145">
                  <a:pos x="T50" y="T51"/>
                </a:cxn>
                <a:cxn ang="T146">
                  <a:pos x="T52" y="T53"/>
                </a:cxn>
                <a:cxn ang="T147">
                  <a:pos x="T54" y="T55"/>
                </a:cxn>
                <a:cxn ang="T148">
                  <a:pos x="T56" y="T57"/>
                </a:cxn>
                <a:cxn ang="T149">
                  <a:pos x="T58" y="T59"/>
                </a:cxn>
                <a:cxn ang="T150">
                  <a:pos x="T60" y="T61"/>
                </a:cxn>
                <a:cxn ang="T151">
                  <a:pos x="T62" y="T63"/>
                </a:cxn>
                <a:cxn ang="T152">
                  <a:pos x="T64" y="T65"/>
                </a:cxn>
                <a:cxn ang="T153">
                  <a:pos x="T66" y="T67"/>
                </a:cxn>
                <a:cxn ang="T154">
                  <a:pos x="T68" y="T69"/>
                </a:cxn>
                <a:cxn ang="T155">
                  <a:pos x="T70" y="T71"/>
                </a:cxn>
                <a:cxn ang="T156">
                  <a:pos x="T72" y="T73"/>
                </a:cxn>
                <a:cxn ang="T157">
                  <a:pos x="T74" y="T75"/>
                </a:cxn>
                <a:cxn ang="T158">
                  <a:pos x="T76" y="T77"/>
                </a:cxn>
                <a:cxn ang="T159">
                  <a:pos x="T78" y="T79"/>
                </a:cxn>
                <a:cxn ang="T160">
                  <a:pos x="T80" y="T81"/>
                </a:cxn>
                <a:cxn ang="T161">
                  <a:pos x="T82" y="T83"/>
                </a:cxn>
                <a:cxn ang="T162">
                  <a:pos x="T84" y="T85"/>
                </a:cxn>
                <a:cxn ang="T163">
                  <a:pos x="T86" y="T87"/>
                </a:cxn>
                <a:cxn ang="T164">
                  <a:pos x="T88" y="T89"/>
                </a:cxn>
                <a:cxn ang="T165">
                  <a:pos x="T90" y="T91"/>
                </a:cxn>
                <a:cxn ang="T166">
                  <a:pos x="T92" y="T93"/>
                </a:cxn>
                <a:cxn ang="T167">
                  <a:pos x="T94" y="T95"/>
                </a:cxn>
                <a:cxn ang="T168">
                  <a:pos x="T96" y="T97"/>
                </a:cxn>
                <a:cxn ang="T169">
                  <a:pos x="T98" y="T99"/>
                </a:cxn>
                <a:cxn ang="T170">
                  <a:pos x="T100" y="T101"/>
                </a:cxn>
                <a:cxn ang="T171">
                  <a:pos x="T102" y="T103"/>
                </a:cxn>
                <a:cxn ang="T172">
                  <a:pos x="T104" y="T105"/>
                </a:cxn>
                <a:cxn ang="T173">
                  <a:pos x="T106" y="T107"/>
                </a:cxn>
                <a:cxn ang="T174">
                  <a:pos x="T108" y="T109"/>
                </a:cxn>
                <a:cxn ang="T175">
                  <a:pos x="T110" y="T111"/>
                </a:cxn>
                <a:cxn ang="T176">
                  <a:pos x="T112" y="T113"/>
                </a:cxn>
                <a:cxn ang="T177">
                  <a:pos x="T114" y="T115"/>
                </a:cxn>
                <a:cxn ang="T178">
                  <a:pos x="T116" y="T117"/>
                </a:cxn>
                <a:cxn ang="T179">
                  <a:pos x="T118" y="T119"/>
                </a:cxn>
              </a:cxnLst>
              <a:rect l="T180" t="T181" r="T182" b="T183"/>
              <a:pathLst>
                <a:path w="2343" h="2198">
                  <a:moveTo>
                    <a:pt x="2343" y="1280"/>
                  </a:moveTo>
                  <a:lnTo>
                    <a:pt x="2305" y="1173"/>
                  </a:lnTo>
                  <a:lnTo>
                    <a:pt x="2268" y="1066"/>
                  </a:lnTo>
                  <a:lnTo>
                    <a:pt x="2231" y="960"/>
                  </a:lnTo>
                  <a:lnTo>
                    <a:pt x="2194" y="853"/>
                  </a:lnTo>
                  <a:lnTo>
                    <a:pt x="2156" y="747"/>
                  </a:lnTo>
                  <a:lnTo>
                    <a:pt x="2119" y="640"/>
                  </a:lnTo>
                  <a:lnTo>
                    <a:pt x="2082" y="533"/>
                  </a:lnTo>
                  <a:lnTo>
                    <a:pt x="2045" y="427"/>
                  </a:lnTo>
                  <a:lnTo>
                    <a:pt x="2007" y="320"/>
                  </a:lnTo>
                  <a:lnTo>
                    <a:pt x="1970" y="213"/>
                  </a:lnTo>
                  <a:lnTo>
                    <a:pt x="1933" y="107"/>
                  </a:lnTo>
                  <a:lnTo>
                    <a:pt x="1896" y="0"/>
                  </a:lnTo>
                  <a:lnTo>
                    <a:pt x="1849" y="17"/>
                  </a:lnTo>
                  <a:lnTo>
                    <a:pt x="1803" y="34"/>
                  </a:lnTo>
                  <a:lnTo>
                    <a:pt x="1757" y="52"/>
                  </a:lnTo>
                  <a:lnTo>
                    <a:pt x="1711" y="70"/>
                  </a:lnTo>
                  <a:lnTo>
                    <a:pt x="1665" y="89"/>
                  </a:lnTo>
                  <a:lnTo>
                    <a:pt x="1619" y="108"/>
                  </a:lnTo>
                  <a:lnTo>
                    <a:pt x="1574" y="128"/>
                  </a:lnTo>
                  <a:lnTo>
                    <a:pt x="1529" y="149"/>
                  </a:lnTo>
                  <a:lnTo>
                    <a:pt x="1484" y="170"/>
                  </a:lnTo>
                  <a:lnTo>
                    <a:pt x="1439" y="192"/>
                  </a:lnTo>
                  <a:lnTo>
                    <a:pt x="1395" y="214"/>
                  </a:lnTo>
                  <a:lnTo>
                    <a:pt x="1351" y="236"/>
                  </a:lnTo>
                  <a:lnTo>
                    <a:pt x="1307" y="260"/>
                  </a:lnTo>
                  <a:lnTo>
                    <a:pt x="1264" y="283"/>
                  </a:lnTo>
                  <a:lnTo>
                    <a:pt x="1221" y="308"/>
                  </a:lnTo>
                  <a:lnTo>
                    <a:pt x="1178" y="333"/>
                  </a:lnTo>
                  <a:lnTo>
                    <a:pt x="1135" y="358"/>
                  </a:lnTo>
                  <a:lnTo>
                    <a:pt x="1093" y="384"/>
                  </a:lnTo>
                  <a:lnTo>
                    <a:pt x="1051" y="410"/>
                  </a:lnTo>
                  <a:lnTo>
                    <a:pt x="1009" y="437"/>
                  </a:lnTo>
                  <a:lnTo>
                    <a:pt x="968" y="464"/>
                  </a:lnTo>
                  <a:lnTo>
                    <a:pt x="927" y="492"/>
                  </a:lnTo>
                  <a:lnTo>
                    <a:pt x="887" y="520"/>
                  </a:lnTo>
                  <a:lnTo>
                    <a:pt x="846" y="549"/>
                  </a:lnTo>
                  <a:lnTo>
                    <a:pt x="807" y="579"/>
                  </a:lnTo>
                  <a:lnTo>
                    <a:pt x="767" y="609"/>
                  </a:lnTo>
                  <a:lnTo>
                    <a:pt x="728" y="639"/>
                  </a:lnTo>
                  <a:lnTo>
                    <a:pt x="689" y="670"/>
                  </a:lnTo>
                  <a:lnTo>
                    <a:pt x="651" y="701"/>
                  </a:lnTo>
                  <a:lnTo>
                    <a:pt x="613" y="733"/>
                  </a:lnTo>
                  <a:lnTo>
                    <a:pt x="575" y="765"/>
                  </a:lnTo>
                  <a:lnTo>
                    <a:pt x="538" y="797"/>
                  </a:lnTo>
                  <a:lnTo>
                    <a:pt x="501" y="831"/>
                  </a:lnTo>
                  <a:lnTo>
                    <a:pt x="465" y="864"/>
                  </a:lnTo>
                  <a:lnTo>
                    <a:pt x="428" y="898"/>
                  </a:lnTo>
                  <a:lnTo>
                    <a:pt x="393" y="933"/>
                  </a:lnTo>
                  <a:lnTo>
                    <a:pt x="358" y="967"/>
                  </a:lnTo>
                  <a:lnTo>
                    <a:pt x="323" y="1003"/>
                  </a:lnTo>
                  <a:lnTo>
                    <a:pt x="289" y="1038"/>
                  </a:lnTo>
                  <a:lnTo>
                    <a:pt x="255" y="1075"/>
                  </a:lnTo>
                  <a:lnTo>
                    <a:pt x="221" y="1111"/>
                  </a:lnTo>
                  <a:lnTo>
                    <a:pt x="188" y="1148"/>
                  </a:lnTo>
                  <a:lnTo>
                    <a:pt x="156" y="1185"/>
                  </a:lnTo>
                  <a:lnTo>
                    <a:pt x="124" y="1223"/>
                  </a:lnTo>
                  <a:lnTo>
                    <a:pt x="92" y="1261"/>
                  </a:lnTo>
                  <a:lnTo>
                    <a:pt x="61" y="1300"/>
                  </a:lnTo>
                  <a:lnTo>
                    <a:pt x="30" y="1338"/>
                  </a:lnTo>
                  <a:lnTo>
                    <a:pt x="0" y="1378"/>
                  </a:lnTo>
                  <a:lnTo>
                    <a:pt x="90" y="1446"/>
                  </a:lnTo>
                  <a:lnTo>
                    <a:pt x="180" y="1514"/>
                  </a:lnTo>
                  <a:lnTo>
                    <a:pt x="270" y="1583"/>
                  </a:lnTo>
                  <a:lnTo>
                    <a:pt x="359" y="1651"/>
                  </a:lnTo>
                  <a:lnTo>
                    <a:pt x="449" y="1719"/>
                  </a:lnTo>
                  <a:lnTo>
                    <a:pt x="539" y="1788"/>
                  </a:lnTo>
                  <a:lnTo>
                    <a:pt x="629" y="1856"/>
                  </a:lnTo>
                  <a:lnTo>
                    <a:pt x="719" y="1924"/>
                  </a:lnTo>
                  <a:lnTo>
                    <a:pt x="809" y="1993"/>
                  </a:lnTo>
                  <a:lnTo>
                    <a:pt x="899" y="2061"/>
                  </a:lnTo>
                  <a:lnTo>
                    <a:pt x="989" y="2130"/>
                  </a:lnTo>
                  <a:lnTo>
                    <a:pt x="1079" y="2198"/>
                  </a:lnTo>
                  <a:lnTo>
                    <a:pt x="1099" y="2172"/>
                  </a:lnTo>
                  <a:lnTo>
                    <a:pt x="1119" y="2146"/>
                  </a:lnTo>
                  <a:lnTo>
                    <a:pt x="1140" y="2120"/>
                  </a:lnTo>
                  <a:lnTo>
                    <a:pt x="1161" y="2095"/>
                  </a:lnTo>
                  <a:lnTo>
                    <a:pt x="1182" y="2070"/>
                  </a:lnTo>
                  <a:lnTo>
                    <a:pt x="1204" y="2045"/>
                  </a:lnTo>
                  <a:lnTo>
                    <a:pt x="1226" y="2020"/>
                  </a:lnTo>
                  <a:lnTo>
                    <a:pt x="1248" y="1996"/>
                  </a:lnTo>
                  <a:lnTo>
                    <a:pt x="1271" y="1972"/>
                  </a:lnTo>
                  <a:lnTo>
                    <a:pt x="1294" y="1948"/>
                  </a:lnTo>
                  <a:lnTo>
                    <a:pt x="1317" y="1924"/>
                  </a:lnTo>
                  <a:lnTo>
                    <a:pt x="1341" y="1901"/>
                  </a:lnTo>
                  <a:lnTo>
                    <a:pt x="1364" y="1878"/>
                  </a:lnTo>
                  <a:lnTo>
                    <a:pt x="1388" y="1856"/>
                  </a:lnTo>
                  <a:lnTo>
                    <a:pt x="1413" y="1833"/>
                  </a:lnTo>
                  <a:lnTo>
                    <a:pt x="1437" y="1811"/>
                  </a:lnTo>
                  <a:lnTo>
                    <a:pt x="1462" y="1789"/>
                  </a:lnTo>
                  <a:lnTo>
                    <a:pt x="1487" y="1768"/>
                  </a:lnTo>
                  <a:lnTo>
                    <a:pt x="1513" y="1747"/>
                  </a:lnTo>
                  <a:lnTo>
                    <a:pt x="1538" y="1726"/>
                  </a:lnTo>
                  <a:lnTo>
                    <a:pt x="1564" y="1705"/>
                  </a:lnTo>
                  <a:lnTo>
                    <a:pt x="1590" y="1685"/>
                  </a:lnTo>
                  <a:lnTo>
                    <a:pt x="1616" y="1665"/>
                  </a:lnTo>
                  <a:lnTo>
                    <a:pt x="1643" y="1646"/>
                  </a:lnTo>
                  <a:lnTo>
                    <a:pt x="1670" y="1626"/>
                  </a:lnTo>
                  <a:lnTo>
                    <a:pt x="1697" y="1608"/>
                  </a:lnTo>
                  <a:lnTo>
                    <a:pt x="1724" y="1589"/>
                  </a:lnTo>
                  <a:lnTo>
                    <a:pt x="1752" y="1571"/>
                  </a:lnTo>
                  <a:lnTo>
                    <a:pt x="1779" y="1553"/>
                  </a:lnTo>
                  <a:lnTo>
                    <a:pt x="1807" y="1535"/>
                  </a:lnTo>
                  <a:lnTo>
                    <a:pt x="1836" y="1518"/>
                  </a:lnTo>
                  <a:lnTo>
                    <a:pt x="1864" y="1501"/>
                  </a:lnTo>
                  <a:lnTo>
                    <a:pt x="1892" y="1485"/>
                  </a:lnTo>
                  <a:lnTo>
                    <a:pt x="1921" y="1468"/>
                  </a:lnTo>
                  <a:lnTo>
                    <a:pt x="1950" y="1453"/>
                  </a:lnTo>
                  <a:lnTo>
                    <a:pt x="1979" y="1437"/>
                  </a:lnTo>
                  <a:lnTo>
                    <a:pt x="2009" y="1422"/>
                  </a:lnTo>
                  <a:lnTo>
                    <a:pt x="2038" y="1407"/>
                  </a:lnTo>
                  <a:lnTo>
                    <a:pt x="2068" y="1393"/>
                  </a:lnTo>
                  <a:lnTo>
                    <a:pt x="2098" y="1379"/>
                  </a:lnTo>
                  <a:lnTo>
                    <a:pt x="2128" y="1365"/>
                  </a:lnTo>
                  <a:lnTo>
                    <a:pt x="2158" y="1352"/>
                  </a:lnTo>
                  <a:lnTo>
                    <a:pt x="2189" y="1339"/>
                  </a:lnTo>
                  <a:lnTo>
                    <a:pt x="2219" y="1326"/>
                  </a:lnTo>
                  <a:lnTo>
                    <a:pt x="2250" y="1314"/>
                  </a:lnTo>
                  <a:lnTo>
                    <a:pt x="2281" y="1302"/>
                  </a:lnTo>
                  <a:lnTo>
                    <a:pt x="2311" y="1291"/>
                  </a:lnTo>
                  <a:lnTo>
                    <a:pt x="2343" y="1280"/>
                  </a:lnTo>
                </a:path>
              </a:pathLst>
            </a:custGeom>
            <a:solidFill>
              <a:srgbClr val="FFC229"/>
            </a:solidFill>
            <a:ln w="25400">
              <a:solidFill>
                <a:srgbClr val="262626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21" name="Dial Panel #1">
              <a:extLst>
                <a:ext uri="{FF2B5EF4-FFF2-40B4-BE49-F238E27FC236}">
                  <a16:creationId xmlns:a16="http://schemas.microsoft.com/office/drawing/2014/main" id="{00000000-0008-0000-0300-000015000000}"/>
                </a:ext>
              </a:extLst>
            </xdr:cNvPr>
            <xdr:cNvSpPr>
              <a:spLocks/>
            </xdr:cNvSpPr>
          </xdr:nvSpPr>
          <xdr:spPr bwMode="auto">
            <a:xfrm>
              <a:off x="193063" y="1944261"/>
              <a:ext cx="827134" cy="1018705"/>
            </a:xfrm>
            <a:custGeom>
              <a:avLst/>
              <a:gdLst>
                <a:gd name="T0" fmla="*/ 2147483647 w 1838"/>
                <a:gd name="T1" fmla="*/ 2147483647 h 2258"/>
                <a:gd name="T2" fmla="*/ 2147483647 w 1838"/>
                <a:gd name="T3" fmla="*/ 2147483647 h 2258"/>
                <a:gd name="T4" fmla="*/ 2147483647 w 1838"/>
                <a:gd name="T5" fmla="*/ 2147483647 h 2258"/>
                <a:gd name="T6" fmla="*/ 2147483647 w 1838"/>
                <a:gd name="T7" fmla="*/ 2147483647 h 2258"/>
                <a:gd name="T8" fmla="*/ 2147483647 w 1838"/>
                <a:gd name="T9" fmla="*/ 2147483647 h 2258"/>
                <a:gd name="T10" fmla="*/ 2147483647 w 1838"/>
                <a:gd name="T11" fmla="*/ 2147483647 h 2258"/>
                <a:gd name="T12" fmla="*/ 2147483647 w 1838"/>
                <a:gd name="T13" fmla="*/ 2147483647 h 2258"/>
                <a:gd name="T14" fmla="*/ 2147483647 w 1838"/>
                <a:gd name="T15" fmla="*/ 2147483647 h 2258"/>
                <a:gd name="T16" fmla="*/ 2147483647 w 1838"/>
                <a:gd name="T17" fmla="*/ 2147483647 h 2258"/>
                <a:gd name="T18" fmla="*/ 2147483647 w 1838"/>
                <a:gd name="T19" fmla="*/ 2147483647 h 2258"/>
                <a:gd name="T20" fmla="*/ 2147483647 w 1838"/>
                <a:gd name="T21" fmla="*/ 2147483647 h 2258"/>
                <a:gd name="T22" fmla="*/ 2147483647 w 1838"/>
                <a:gd name="T23" fmla="*/ 2147483647 h 2258"/>
                <a:gd name="T24" fmla="*/ 2147483647 w 1838"/>
                <a:gd name="T25" fmla="*/ 2147483647 h 2258"/>
                <a:gd name="T26" fmla="*/ 2147483647 w 1838"/>
                <a:gd name="T27" fmla="*/ 2147483647 h 2258"/>
                <a:gd name="T28" fmla="*/ 2147483647 w 1838"/>
                <a:gd name="T29" fmla="*/ 2147483647 h 2258"/>
                <a:gd name="T30" fmla="*/ 2147483647 w 1838"/>
                <a:gd name="T31" fmla="*/ 2147483647 h 2258"/>
                <a:gd name="T32" fmla="*/ 2147483647 w 1838"/>
                <a:gd name="T33" fmla="*/ 2147483647 h 2258"/>
                <a:gd name="T34" fmla="*/ 2147483647 w 1838"/>
                <a:gd name="T35" fmla="*/ 2147483647 h 2258"/>
                <a:gd name="T36" fmla="*/ 2147483647 w 1838"/>
                <a:gd name="T37" fmla="*/ 2147483647 h 2258"/>
                <a:gd name="T38" fmla="*/ 2147483647 w 1838"/>
                <a:gd name="T39" fmla="*/ 2147483647 h 2258"/>
                <a:gd name="T40" fmla="*/ 2147483647 w 1838"/>
                <a:gd name="T41" fmla="*/ 2147483647 h 2258"/>
                <a:gd name="T42" fmla="*/ 2147483647 w 1838"/>
                <a:gd name="T43" fmla="*/ 2147483647 h 2258"/>
                <a:gd name="T44" fmla="*/ 2147483647 w 1838"/>
                <a:gd name="T45" fmla="*/ 2147483647 h 2258"/>
                <a:gd name="T46" fmla="*/ 2147483647 w 1838"/>
                <a:gd name="T47" fmla="*/ 2147483647 h 2258"/>
                <a:gd name="T48" fmla="*/ 2147483647 w 1838"/>
                <a:gd name="T49" fmla="*/ 2147483647 h 2258"/>
                <a:gd name="T50" fmla="*/ 2147483647 w 1838"/>
                <a:gd name="T51" fmla="*/ 2147483647 h 2258"/>
                <a:gd name="T52" fmla="*/ 2147483647 w 1838"/>
                <a:gd name="T53" fmla="*/ 2147483647 h 2258"/>
                <a:gd name="T54" fmla="*/ 2147483647 w 1838"/>
                <a:gd name="T55" fmla="*/ 2147483647 h 2258"/>
                <a:gd name="T56" fmla="*/ 2147483647 w 1838"/>
                <a:gd name="T57" fmla="*/ 2147483647 h 2258"/>
                <a:gd name="T58" fmla="*/ 2147483647 w 1838"/>
                <a:gd name="T59" fmla="*/ 2147483647 h 2258"/>
                <a:gd name="T60" fmla="*/ 2147483647 w 1838"/>
                <a:gd name="T61" fmla="*/ 2147483647 h 2258"/>
                <a:gd name="T62" fmla="*/ 2147483647 w 1838"/>
                <a:gd name="T63" fmla="*/ 2147483647 h 2258"/>
                <a:gd name="T64" fmla="*/ 2147483647 w 1838"/>
                <a:gd name="T65" fmla="*/ 2147483647 h 2258"/>
                <a:gd name="T66" fmla="*/ 2147483647 w 1838"/>
                <a:gd name="T67" fmla="*/ 2147483647 h 2258"/>
                <a:gd name="T68" fmla="*/ 2147483647 w 1838"/>
                <a:gd name="T69" fmla="*/ 2147483647 h 2258"/>
                <a:gd name="T70" fmla="*/ 2147483647 w 1838"/>
                <a:gd name="T71" fmla="*/ 2147483647 h 2258"/>
                <a:gd name="T72" fmla="*/ 2147483647 w 1838"/>
                <a:gd name="T73" fmla="*/ 2147483647 h 2258"/>
                <a:gd name="T74" fmla="*/ 2147483647 w 1838"/>
                <a:gd name="T75" fmla="*/ 2147483647 h 2258"/>
                <a:gd name="T76" fmla="*/ 2147483647 w 1838"/>
                <a:gd name="T77" fmla="*/ 2147483647 h 2258"/>
                <a:gd name="T78" fmla="*/ 2147483647 w 1838"/>
                <a:gd name="T79" fmla="*/ 2147483647 h 2258"/>
                <a:gd name="T80" fmla="*/ 2147483647 w 1838"/>
                <a:gd name="T81" fmla="*/ 2147483647 h 2258"/>
                <a:gd name="T82" fmla="*/ 2147483647 w 1838"/>
                <a:gd name="T83" fmla="*/ 2147483647 h 2258"/>
                <a:gd name="T84" fmla="*/ 2147483647 w 1838"/>
                <a:gd name="T85" fmla="*/ 2147483647 h 2258"/>
                <a:gd name="T86" fmla="*/ 2147483647 w 1838"/>
                <a:gd name="T87" fmla="*/ 2147483647 h 2258"/>
                <a:gd name="T88" fmla="*/ 2147483647 w 1838"/>
                <a:gd name="T89" fmla="*/ 2147483647 h 2258"/>
                <a:gd name="T90" fmla="*/ 2147483647 w 1838"/>
                <a:gd name="T91" fmla="*/ 2147483647 h 2258"/>
                <a:gd name="T92" fmla="*/ 2147483647 w 1838"/>
                <a:gd name="T93" fmla="*/ 2147483647 h 2258"/>
                <a:gd name="T94" fmla="*/ 2147483647 w 1838"/>
                <a:gd name="T95" fmla="*/ 2147483647 h 2258"/>
                <a:gd name="T96" fmla="*/ 2147483647 w 1838"/>
                <a:gd name="T97" fmla="*/ 2147483647 h 2258"/>
                <a:gd name="T98" fmla="*/ 2147483647 w 1838"/>
                <a:gd name="T99" fmla="*/ 2147483647 h 2258"/>
                <a:gd name="T100" fmla="*/ 2147483647 w 1838"/>
                <a:gd name="T101" fmla="*/ 2147483647 h 2258"/>
                <a:gd name="T102" fmla="*/ 2147483647 w 1838"/>
                <a:gd name="T103" fmla="*/ 2147483647 h 2258"/>
                <a:gd name="T104" fmla="*/ 2147483647 w 1838"/>
                <a:gd name="T105" fmla="*/ 2147483647 h 2258"/>
                <a:gd name="T106" fmla="*/ 2147483647 w 1838"/>
                <a:gd name="T107" fmla="*/ 2147483647 h 2258"/>
                <a:gd name="T108" fmla="*/ 2147483647 w 1838"/>
                <a:gd name="T109" fmla="*/ 2147483647 h 2258"/>
                <a:gd name="T110" fmla="*/ 2147483647 w 1838"/>
                <a:gd name="T111" fmla="*/ 2147483647 h 2258"/>
                <a:gd name="T112" fmla="*/ 2147483647 w 1838"/>
                <a:gd name="T113" fmla="*/ 2147483647 h 2258"/>
                <a:gd name="T114" fmla="*/ 2147483647 w 1838"/>
                <a:gd name="T115" fmla="*/ 2147483647 h 2258"/>
                <a:gd name="T116" fmla="*/ 2147483647 w 1838"/>
                <a:gd name="T117" fmla="*/ 2147483647 h 2258"/>
                <a:gd name="T118" fmla="*/ 2147483647 w 1838"/>
                <a:gd name="T119" fmla="*/ 2147483647 h 2258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w 1838"/>
                <a:gd name="T181" fmla="*/ 0 h 2258"/>
                <a:gd name="T182" fmla="*/ 1838 w 1838"/>
                <a:gd name="T183" fmla="*/ 2258 h 2258"/>
              </a:gdLst>
              <a:ahLst/>
              <a:cxnLst>
                <a:cxn ang="T120">
                  <a:pos x="T0" y="T1"/>
                </a:cxn>
                <a:cxn ang="T121">
                  <a:pos x="T2" y="T3"/>
                </a:cxn>
                <a:cxn ang="T122">
                  <a:pos x="T4" y="T5"/>
                </a:cxn>
                <a:cxn ang="T123">
                  <a:pos x="T6" y="T7"/>
                </a:cxn>
                <a:cxn ang="T124">
                  <a:pos x="T8" y="T9"/>
                </a:cxn>
                <a:cxn ang="T125">
                  <a:pos x="T10" y="T11"/>
                </a:cxn>
                <a:cxn ang="T126">
                  <a:pos x="T12" y="T13"/>
                </a:cxn>
                <a:cxn ang="T127">
                  <a:pos x="T14" y="T15"/>
                </a:cxn>
                <a:cxn ang="T128">
                  <a:pos x="T16" y="T17"/>
                </a:cxn>
                <a:cxn ang="T129">
                  <a:pos x="T18" y="T19"/>
                </a:cxn>
                <a:cxn ang="T130">
                  <a:pos x="T20" y="T21"/>
                </a:cxn>
                <a:cxn ang="T131">
                  <a:pos x="T22" y="T23"/>
                </a:cxn>
                <a:cxn ang="T132">
                  <a:pos x="T24" y="T25"/>
                </a:cxn>
                <a:cxn ang="T133">
                  <a:pos x="T26" y="T27"/>
                </a:cxn>
                <a:cxn ang="T134">
                  <a:pos x="T28" y="T29"/>
                </a:cxn>
                <a:cxn ang="T135">
                  <a:pos x="T30" y="T31"/>
                </a:cxn>
                <a:cxn ang="T136">
                  <a:pos x="T32" y="T33"/>
                </a:cxn>
                <a:cxn ang="T137">
                  <a:pos x="T34" y="T35"/>
                </a:cxn>
                <a:cxn ang="T138">
                  <a:pos x="T36" y="T37"/>
                </a:cxn>
                <a:cxn ang="T139">
                  <a:pos x="T38" y="T39"/>
                </a:cxn>
                <a:cxn ang="T140">
                  <a:pos x="T40" y="T41"/>
                </a:cxn>
                <a:cxn ang="T141">
                  <a:pos x="T42" y="T43"/>
                </a:cxn>
                <a:cxn ang="T142">
                  <a:pos x="T44" y="T45"/>
                </a:cxn>
                <a:cxn ang="T143">
                  <a:pos x="T46" y="T47"/>
                </a:cxn>
                <a:cxn ang="T144">
                  <a:pos x="T48" y="T49"/>
                </a:cxn>
                <a:cxn ang="T145">
                  <a:pos x="T50" y="T51"/>
                </a:cxn>
                <a:cxn ang="T146">
                  <a:pos x="T52" y="T53"/>
                </a:cxn>
                <a:cxn ang="T147">
                  <a:pos x="T54" y="T55"/>
                </a:cxn>
                <a:cxn ang="T148">
                  <a:pos x="T56" y="T57"/>
                </a:cxn>
                <a:cxn ang="T149">
                  <a:pos x="T58" y="T59"/>
                </a:cxn>
                <a:cxn ang="T150">
                  <a:pos x="T60" y="T61"/>
                </a:cxn>
                <a:cxn ang="T151">
                  <a:pos x="T62" y="T63"/>
                </a:cxn>
                <a:cxn ang="T152">
                  <a:pos x="T64" y="T65"/>
                </a:cxn>
                <a:cxn ang="T153">
                  <a:pos x="T66" y="T67"/>
                </a:cxn>
                <a:cxn ang="T154">
                  <a:pos x="T68" y="T69"/>
                </a:cxn>
                <a:cxn ang="T155">
                  <a:pos x="T70" y="T71"/>
                </a:cxn>
                <a:cxn ang="T156">
                  <a:pos x="T72" y="T73"/>
                </a:cxn>
                <a:cxn ang="T157">
                  <a:pos x="T74" y="T75"/>
                </a:cxn>
                <a:cxn ang="T158">
                  <a:pos x="T76" y="T77"/>
                </a:cxn>
                <a:cxn ang="T159">
                  <a:pos x="T78" y="T79"/>
                </a:cxn>
                <a:cxn ang="T160">
                  <a:pos x="T80" y="T81"/>
                </a:cxn>
                <a:cxn ang="T161">
                  <a:pos x="T82" y="T83"/>
                </a:cxn>
                <a:cxn ang="T162">
                  <a:pos x="T84" y="T85"/>
                </a:cxn>
                <a:cxn ang="T163">
                  <a:pos x="T86" y="T87"/>
                </a:cxn>
                <a:cxn ang="T164">
                  <a:pos x="T88" y="T89"/>
                </a:cxn>
                <a:cxn ang="T165">
                  <a:pos x="T90" y="T91"/>
                </a:cxn>
                <a:cxn ang="T166">
                  <a:pos x="T92" y="T93"/>
                </a:cxn>
                <a:cxn ang="T167">
                  <a:pos x="T94" y="T95"/>
                </a:cxn>
                <a:cxn ang="T168">
                  <a:pos x="T96" y="T97"/>
                </a:cxn>
                <a:cxn ang="T169">
                  <a:pos x="T98" y="T99"/>
                </a:cxn>
                <a:cxn ang="T170">
                  <a:pos x="T100" y="T101"/>
                </a:cxn>
                <a:cxn ang="T171">
                  <a:pos x="T102" y="T103"/>
                </a:cxn>
                <a:cxn ang="T172">
                  <a:pos x="T104" y="T105"/>
                </a:cxn>
                <a:cxn ang="T173">
                  <a:pos x="T106" y="T107"/>
                </a:cxn>
                <a:cxn ang="T174">
                  <a:pos x="T108" y="T109"/>
                </a:cxn>
                <a:cxn ang="T175">
                  <a:pos x="T110" y="T111"/>
                </a:cxn>
                <a:cxn ang="T176">
                  <a:pos x="T112" y="T113"/>
                </a:cxn>
                <a:cxn ang="T177">
                  <a:pos x="T114" y="T115"/>
                </a:cxn>
                <a:cxn ang="T178">
                  <a:pos x="T116" y="T117"/>
                </a:cxn>
                <a:cxn ang="T179">
                  <a:pos x="T118" y="T119"/>
                </a:cxn>
              </a:cxnLst>
              <a:rect l="T180" t="T181" r="T182" b="T183"/>
              <a:pathLst>
                <a:path w="1838" h="2258">
                  <a:moveTo>
                    <a:pt x="1838" y="773"/>
                  </a:moveTo>
                  <a:lnTo>
                    <a:pt x="1745" y="708"/>
                  </a:lnTo>
                  <a:lnTo>
                    <a:pt x="1653" y="644"/>
                  </a:lnTo>
                  <a:lnTo>
                    <a:pt x="1560" y="579"/>
                  </a:lnTo>
                  <a:lnTo>
                    <a:pt x="1467" y="515"/>
                  </a:lnTo>
                  <a:lnTo>
                    <a:pt x="1374" y="451"/>
                  </a:lnTo>
                  <a:lnTo>
                    <a:pt x="1281" y="386"/>
                  </a:lnTo>
                  <a:lnTo>
                    <a:pt x="1189" y="322"/>
                  </a:lnTo>
                  <a:lnTo>
                    <a:pt x="1096" y="258"/>
                  </a:lnTo>
                  <a:lnTo>
                    <a:pt x="1003" y="193"/>
                  </a:lnTo>
                  <a:lnTo>
                    <a:pt x="910" y="129"/>
                  </a:lnTo>
                  <a:lnTo>
                    <a:pt x="817" y="64"/>
                  </a:lnTo>
                  <a:lnTo>
                    <a:pt x="725" y="0"/>
                  </a:lnTo>
                  <a:lnTo>
                    <a:pt x="697" y="41"/>
                  </a:lnTo>
                  <a:lnTo>
                    <a:pt x="669" y="82"/>
                  </a:lnTo>
                  <a:lnTo>
                    <a:pt x="642" y="124"/>
                  </a:lnTo>
                  <a:lnTo>
                    <a:pt x="616" y="165"/>
                  </a:lnTo>
                  <a:lnTo>
                    <a:pt x="590" y="208"/>
                  </a:lnTo>
                  <a:lnTo>
                    <a:pt x="564" y="250"/>
                  </a:lnTo>
                  <a:lnTo>
                    <a:pt x="540" y="293"/>
                  </a:lnTo>
                  <a:lnTo>
                    <a:pt x="515" y="336"/>
                  </a:lnTo>
                  <a:lnTo>
                    <a:pt x="491" y="379"/>
                  </a:lnTo>
                  <a:lnTo>
                    <a:pt x="468" y="423"/>
                  </a:lnTo>
                  <a:lnTo>
                    <a:pt x="445" y="467"/>
                  </a:lnTo>
                  <a:lnTo>
                    <a:pt x="423" y="511"/>
                  </a:lnTo>
                  <a:lnTo>
                    <a:pt x="401" y="556"/>
                  </a:lnTo>
                  <a:lnTo>
                    <a:pt x="380" y="601"/>
                  </a:lnTo>
                  <a:lnTo>
                    <a:pt x="359" y="646"/>
                  </a:lnTo>
                  <a:lnTo>
                    <a:pt x="339" y="691"/>
                  </a:lnTo>
                  <a:lnTo>
                    <a:pt x="320" y="736"/>
                  </a:lnTo>
                  <a:lnTo>
                    <a:pt x="301" y="782"/>
                  </a:lnTo>
                  <a:lnTo>
                    <a:pt x="282" y="828"/>
                  </a:lnTo>
                  <a:lnTo>
                    <a:pt x="264" y="874"/>
                  </a:lnTo>
                  <a:lnTo>
                    <a:pt x="247" y="921"/>
                  </a:lnTo>
                  <a:lnTo>
                    <a:pt x="230" y="967"/>
                  </a:lnTo>
                  <a:lnTo>
                    <a:pt x="214" y="1014"/>
                  </a:lnTo>
                  <a:lnTo>
                    <a:pt x="199" y="1061"/>
                  </a:lnTo>
                  <a:lnTo>
                    <a:pt x="183" y="1108"/>
                  </a:lnTo>
                  <a:lnTo>
                    <a:pt x="169" y="1156"/>
                  </a:lnTo>
                  <a:lnTo>
                    <a:pt x="155" y="1203"/>
                  </a:lnTo>
                  <a:lnTo>
                    <a:pt x="142" y="1251"/>
                  </a:lnTo>
                  <a:lnTo>
                    <a:pt x="129" y="1299"/>
                  </a:lnTo>
                  <a:lnTo>
                    <a:pt x="117" y="1347"/>
                  </a:lnTo>
                  <a:lnTo>
                    <a:pt x="106" y="1395"/>
                  </a:lnTo>
                  <a:lnTo>
                    <a:pt x="95" y="1443"/>
                  </a:lnTo>
                  <a:lnTo>
                    <a:pt x="84" y="1492"/>
                  </a:lnTo>
                  <a:lnTo>
                    <a:pt x="75" y="1540"/>
                  </a:lnTo>
                  <a:lnTo>
                    <a:pt x="65" y="1589"/>
                  </a:lnTo>
                  <a:lnTo>
                    <a:pt x="57" y="1638"/>
                  </a:lnTo>
                  <a:lnTo>
                    <a:pt x="49" y="1687"/>
                  </a:lnTo>
                  <a:lnTo>
                    <a:pt x="41" y="1736"/>
                  </a:lnTo>
                  <a:lnTo>
                    <a:pt x="35" y="1785"/>
                  </a:lnTo>
                  <a:lnTo>
                    <a:pt x="28" y="1834"/>
                  </a:lnTo>
                  <a:lnTo>
                    <a:pt x="23" y="1883"/>
                  </a:lnTo>
                  <a:lnTo>
                    <a:pt x="18" y="1932"/>
                  </a:lnTo>
                  <a:lnTo>
                    <a:pt x="13" y="1982"/>
                  </a:lnTo>
                  <a:lnTo>
                    <a:pt x="10" y="2031"/>
                  </a:lnTo>
                  <a:lnTo>
                    <a:pt x="6" y="2080"/>
                  </a:lnTo>
                  <a:lnTo>
                    <a:pt x="4" y="2130"/>
                  </a:lnTo>
                  <a:lnTo>
                    <a:pt x="2" y="2179"/>
                  </a:lnTo>
                  <a:lnTo>
                    <a:pt x="0" y="2229"/>
                  </a:lnTo>
                  <a:lnTo>
                    <a:pt x="113" y="2231"/>
                  </a:lnTo>
                  <a:lnTo>
                    <a:pt x="226" y="2234"/>
                  </a:lnTo>
                  <a:lnTo>
                    <a:pt x="339" y="2236"/>
                  </a:lnTo>
                  <a:lnTo>
                    <a:pt x="452" y="2239"/>
                  </a:lnTo>
                  <a:lnTo>
                    <a:pt x="565" y="2241"/>
                  </a:lnTo>
                  <a:lnTo>
                    <a:pt x="678" y="2243"/>
                  </a:lnTo>
                  <a:lnTo>
                    <a:pt x="791" y="2246"/>
                  </a:lnTo>
                  <a:lnTo>
                    <a:pt x="904" y="2248"/>
                  </a:lnTo>
                  <a:lnTo>
                    <a:pt x="1017" y="2251"/>
                  </a:lnTo>
                  <a:lnTo>
                    <a:pt x="1130" y="2253"/>
                  </a:lnTo>
                  <a:lnTo>
                    <a:pt x="1242" y="2256"/>
                  </a:lnTo>
                  <a:lnTo>
                    <a:pt x="1355" y="2258"/>
                  </a:lnTo>
                  <a:lnTo>
                    <a:pt x="1356" y="2225"/>
                  </a:lnTo>
                  <a:lnTo>
                    <a:pt x="1358" y="2192"/>
                  </a:lnTo>
                  <a:lnTo>
                    <a:pt x="1359" y="2159"/>
                  </a:lnTo>
                  <a:lnTo>
                    <a:pt x="1361" y="2126"/>
                  </a:lnTo>
                  <a:lnTo>
                    <a:pt x="1364" y="2094"/>
                  </a:lnTo>
                  <a:lnTo>
                    <a:pt x="1367" y="2061"/>
                  </a:lnTo>
                  <a:lnTo>
                    <a:pt x="1370" y="2028"/>
                  </a:lnTo>
                  <a:lnTo>
                    <a:pt x="1374" y="1995"/>
                  </a:lnTo>
                  <a:lnTo>
                    <a:pt x="1378" y="1962"/>
                  </a:lnTo>
                  <a:lnTo>
                    <a:pt x="1383" y="1930"/>
                  </a:lnTo>
                  <a:lnTo>
                    <a:pt x="1388" y="1897"/>
                  </a:lnTo>
                  <a:lnTo>
                    <a:pt x="1393" y="1864"/>
                  </a:lnTo>
                  <a:lnTo>
                    <a:pt x="1399" y="1832"/>
                  </a:lnTo>
                  <a:lnTo>
                    <a:pt x="1405" y="1799"/>
                  </a:lnTo>
                  <a:lnTo>
                    <a:pt x="1411" y="1767"/>
                  </a:lnTo>
                  <a:lnTo>
                    <a:pt x="1418" y="1735"/>
                  </a:lnTo>
                  <a:lnTo>
                    <a:pt x="1425" y="1702"/>
                  </a:lnTo>
                  <a:lnTo>
                    <a:pt x="1433" y="1670"/>
                  </a:lnTo>
                  <a:lnTo>
                    <a:pt x="1441" y="1638"/>
                  </a:lnTo>
                  <a:lnTo>
                    <a:pt x="1450" y="1606"/>
                  </a:lnTo>
                  <a:lnTo>
                    <a:pt x="1459" y="1575"/>
                  </a:lnTo>
                  <a:lnTo>
                    <a:pt x="1468" y="1543"/>
                  </a:lnTo>
                  <a:lnTo>
                    <a:pt x="1477" y="1511"/>
                  </a:lnTo>
                  <a:lnTo>
                    <a:pt x="1487" y="1480"/>
                  </a:lnTo>
                  <a:lnTo>
                    <a:pt x="1498" y="1449"/>
                  </a:lnTo>
                  <a:lnTo>
                    <a:pt x="1509" y="1417"/>
                  </a:lnTo>
                  <a:lnTo>
                    <a:pt x="1520" y="1386"/>
                  </a:lnTo>
                  <a:lnTo>
                    <a:pt x="1531" y="1355"/>
                  </a:lnTo>
                  <a:lnTo>
                    <a:pt x="1543" y="1325"/>
                  </a:lnTo>
                  <a:lnTo>
                    <a:pt x="1555" y="1294"/>
                  </a:lnTo>
                  <a:lnTo>
                    <a:pt x="1568" y="1263"/>
                  </a:lnTo>
                  <a:lnTo>
                    <a:pt x="1581" y="1233"/>
                  </a:lnTo>
                  <a:lnTo>
                    <a:pt x="1595" y="1203"/>
                  </a:lnTo>
                  <a:lnTo>
                    <a:pt x="1608" y="1173"/>
                  </a:lnTo>
                  <a:lnTo>
                    <a:pt x="1622" y="1143"/>
                  </a:lnTo>
                  <a:lnTo>
                    <a:pt x="1637" y="1113"/>
                  </a:lnTo>
                  <a:lnTo>
                    <a:pt x="1652" y="1084"/>
                  </a:lnTo>
                  <a:lnTo>
                    <a:pt x="1667" y="1055"/>
                  </a:lnTo>
                  <a:lnTo>
                    <a:pt x="1683" y="1025"/>
                  </a:lnTo>
                  <a:lnTo>
                    <a:pt x="1698" y="996"/>
                  </a:lnTo>
                  <a:lnTo>
                    <a:pt x="1715" y="968"/>
                  </a:lnTo>
                  <a:lnTo>
                    <a:pt x="1731" y="939"/>
                  </a:lnTo>
                  <a:lnTo>
                    <a:pt x="1748" y="911"/>
                  </a:lnTo>
                  <a:lnTo>
                    <a:pt x="1766" y="883"/>
                  </a:lnTo>
                  <a:lnTo>
                    <a:pt x="1783" y="855"/>
                  </a:lnTo>
                  <a:lnTo>
                    <a:pt x="1801" y="827"/>
                  </a:lnTo>
                  <a:lnTo>
                    <a:pt x="1820" y="800"/>
                  </a:lnTo>
                  <a:lnTo>
                    <a:pt x="1838" y="773"/>
                  </a:lnTo>
                </a:path>
              </a:pathLst>
            </a:custGeom>
            <a:solidFill>
              <a:srgbClr val="FF3333"/>
            </a:solidFill>
            <a:ln w="25400">
              <a:solidFill>
                <a:srgbClr val="262626"/>
              </a:solidFill>
              <a:prstDash val="solid"/>
              <a:round/>
              <a:headEnd/>
              <a:tailEnd/>
            </a:ln>
          </xdr:spPr>
        </xdr:sp>
      </xdr:grpSp>
      <xdr:grpSp>
        <xdr:nvGrpSpPr>
          <xdr:cNvPr id="5" name="Linear Dial Scale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GrpSpPr/>
        </xdr:nvGrpSpPr>
        <xdr:grpSpPr>
          <a:xfrm>
            <a:off x="763587" y="1725846"/>
            <a:ext cx="2143694" cy="1053788"/>
            <a:chOff x="7894692" y="2972457"/>
            <a:chExt cx="2556395" cy="1236815"/>
          </a:xfrm>
        </xdr:grpSpPr>
        <xdr:sp macro="" textlink="'[3]Widget Showcase Calcs'!D11">
          <xdr:nvSpPr>
            <xdr:cNvPr id="11" name="Dial Scale Value #6">
              <a:extLst>
                <a:ext uri="{FF2B5EF4-FFF2-40B4-BE49-F238E27FC236}">
                  <a16:creationId xmlns:a16="http://schemas.microsoft.com/office/drawing/2014/main" id="{00000000-0008-0000-0300-00000B000000}"/>
                </a:ext>
              </a:extLst>
            </xdr:cNvPr>
            <xdr:cNvSpPr txBox="1"/>
          </xdr:nvSpPr>
          <xdr:spPr bwMode="auto">
            <a:xfrm>
              <a:off x="9713367" y="3915655"/>
              <a:ext cx="737720" cy="293617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DB588569-FFA9-4C27-B7AE-645B6DD8B288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100.0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  <xdr:sp macro="" textlink="'[3]Widget Showcase Calcs'!D16">
          <xdr:nvSpPr>
            <xdr:cNvPr id="12" name="Dial Scale Value #5">
              <a:extLst>
                <a:ext uri="{FF2B5EF4-FFF2-40B4-BE49-F238E27FC236}">
                  <a16:creationId xmlns:a16="http://schemas.microsoft.com/office/drawing/2014/main" id="{00000000-0008-0000-0300-00000C000000}"/>
                </a:ext>
              </a:extLst>
            </xdr:cNvPr>
            <xdr:cNvSpPr txBox="1"/>
          </xdr:nvSpPr>
          <xdr:spPr bwMode="auto">
            <a:xfrm>
              <a:off x="9719329" y="3382130"/>
              <a:ext cx="551193" cy="27629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B23EEE6F-C491-465B-91EB-ACFE2C321F67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80.0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  <xdr:sp macro="" textlink="'[3]Widget Showcase Calcs'!D15">
          <xdr:nvSpPr>
            <xdr:cNvPr id="13" name="Dial Scale Value #4">
              <a:extLst>
                <a:ext uri="{FF2B5EF4-FFF2-40B4-BE49-F238E27FC236}">
                  <a16:creationId xmlns:a16="http://schemas.microsoft.com/office/drawing/2014/main" id="{00000000-0008-0000-0300-00000D000000}"/>
                </a:ext>
              </a:extLst>
            </xdr:cNvPr>
            <xdr:cNvSpPr txBox="1"/>
          </xdr:nvSpPr>
          <xdr:spPr bwMode="auto">
            <a:xfrm>
              <a:off x="9234659" y="2981985"/>
              <a:ext cx="560696" cy="27629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4CE01A07-F274-4AED-B7E6-0395584E60CC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60.0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  <xdr:sp macro="" textlink="'[3]Widget Showcase Calcs'!D14">
          <xdr:nvSpPr>
            <xdr:cNvPr id="14" name="Dial Scale Value #3">
              <a:extLst>
                <a:ext uri="{FF2B5EF4-FFF2-40B4-BE49-F238E27FC236}">
                  <a16:creationId xmlns:a16="http://schemas.microsoft.com/office/drawing/2014/main" id="{00000000-0008-0000-0300-00000E000000}"/>
                </a:ext>
              </a:extLst>
            </xdr:cNvPr>
            <xdr:cNvSpPr txBox="1"/>
          </xdr:nvSpPr>
          <xdr:spPr bwMode="auto">
            <a:xfrm>
              <a:off x="8588434" y="2972457"/>
              <a:ext cx="560696" cy="27629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8C95F675-18CB-492C-A587-B84D50E0FACB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40.0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  <xdr:sp macro="" textlink="'[3]Widget Showcase Calcs'!D13">
          <xdr:nvSpPr>
            <xdr:cNvPr id="15" name="Dial Scale Value #2">
              <a:extLst>
                <a:ext uri="{FF2B5EF4-FFF2-40B4-BE49-F238E27FC236}">
                  <a16:creationId xmlns:a16="http://schemas.microsoft.com/office/drawing/2014/main" id="{00000000-0008-0000-0300-00000F000000}"/>
                </a:ext>
              </a:extLst>
            </xdr:cNvPr>
            <xdr:cNvSpPr txBox="1"/>
          </xdr:nvSpPr>
          <xdr:spPr bwMode="auto">
            <a:xfrm>
              <a:off x="8094261" y="3372603"/>
              <a:ext cx="551193" cy="27629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F509E261-5CA6-4A46-9375-D6FDCBB47E48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20.0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  <xdr:sp macro="" textlink="'[3]Widget Showcase Calcs'!D10">
          <xdr:nvSpPr>
            <xdr:cNvPr id="16" name="Dial Scale Value #1">
              <a:extLst>
                <a:ext uri="{FF2B5EF4-FFF2-40B4-BE49-F238E27FC236}">
                  <a16:creationId xmlns:a16="http://schemas.microsoft.com/office/drawing/2014/main" id="{00000000-0008-0000-0300-000010000000}"/>
                </a:ext>
              </a:extLst>
            </xdr:cNvPr>
            <xdr:cNvSpPr txBox="1"/>
          </xdr:nvSpPr>
          <xdr:spPr bwMode="auto">
            <a:xfrm>
              <a:off x="7894692" y="3915656"/>
              <a:ext cx="541689" cy="27629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37125045-F8FC-4AC2-9A77-026239E3D5B6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</xdr:grpSp>
      <xdr:sp macro="" textlink="[2]Configuration!B4">
        <xdr:nvSpPr>
          <xdr:cNvPr id="6" name="Linear Dial Units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 txBox="1"/>
        </xdr:nvSpPr>
        <xdr:spPr bwMode="auto">
          <a:xfrm>
            <a:off x="404658" y="3187493"/>
            <a:ext cx="2990731" cy="36695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C3FE8CBD-652A-4A17-9EEF-D51767418F7E}" type="TxLink">
              <a:rPr lang="en-US" sz="2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US" sz="1200" b="1">
              <a:latin typeface="Arial" pitchFamily="34" charset="0"/>
              <a:cs typeface="Arial" pitchFamily="34" charset="0"/>
            </a:endParaRPr>
          </a:p>
        </xdr:txBody>
      </xdr:sp>
      <xdr:graphicFrame macro="">
        <xdr:nvGraphicFramePr>
          <xdr:cNvPr id="7" name="Linear Dial Needle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GraphicFramePr>
            <a:graphicFrameLocks/>
          </xdr:cNvGraphicFramePr>
        </xdr:nvGraphicFramePr>
        <xdr:xfrm>
          <a:off x="161161" y="644895"/>
          <a:ext cx="3384514" cy="232823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8" name="Dial Needle Circle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/>
        </xdr:nvSpPr>
        <xdr:spPr bwMode="auto">
          <a:xfrm>
            <a:off x="1439521" y="2212111"/>
            <a:ext cx="799711" cy="855484"/>
          </a:xfrm>
          <a:prstGeom prst="ellipse">
            <a:avLst/>
          </a:prstGeom>
          <a:solidFill>
            <a:schemeClr val="tx1">
              <a:lumMod val="85000"/>
              <a:lumOff val="15000"/>
            </a:schemeClr>
          </a:solidFill>
          <a:ln>
            <a:solidFill>
              <a:schemeClr val="tx1">
                <a:lumMod val="95000"/>
                <a:lumOff val="5000"/>
              </a:schemeClr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en-US"/>
          </a:p>
        </xdr:txBody>
      </xdr:sp>
      <xdr:sp macro="" textlink="[2]Configuration!B7">
        <xdr:nvSpPr>
          <xdr:cNvPr id="9" name="Linear Dial Main Value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 txBox="1"/>
        </xdr:nvSpPr>
        <xdr:spPr bwMode="auto">
          <a:xfrm>
            <a:off x="1394772" y="2436285"/>
            <a:ext cx="878590" cy="409563"/>
          </a:xfrm>
          <a:prstGeom prst="rect">
            <a:avLst/>
          </a:prstGeom>
          <a:noFill/>
          <a:ln w="9525" cmpd="sng"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030C3C57-E2FD-4507-86D0-6E2EF0D8A0AA}" type="TxLink">
              <a:rPr lang="en-US" sz="2400" b="0" i="0" u="none" strike="noStrike" cap="none" spc="50" baseline="0">
                <a:ln w="12700" cmpd="sng">
                  <a:solidFill>
                    <a:schemeClr val="tx1"/>
                  </a:solidFill>
                  <a:prstDash val="solid"/>
                </a:ln>
                <a:solidFill>
                  <a:schemeClr val="bg1"/>
                </a:solidFill>
                <a:effectLst>
                  <a:glow rad="53100">
                    <a:schemeClr val="bg1">
                      <a:lumMod val="50000"/>
                      <a:alpha val="30000"/>
                    </a:schemeClr>
                  </a:glow>
                </a:effectLst>
                <a:latin typeface="Arial"/>
                <a:cs typeface="Arial"/>
              </a:rPr>
              <a:pPr algn="ctr"/>
              <a:t> </a:t>
            </a:fld>
            <a:endParaRPr lang="en-US" sz="2400" b="1" u="none" cap="none" spc="50" baseline="0">
              <a:ln w="12700" cmpd="sng">
                <a:solidFill>
                  <a:schemeClr val="tx1"/>
                </a:solidFill>
                <a:prstDash val="solid"/>
              </a:ln>
              <a:solidFill>
                <a:schemeClr val="bg1"/>
              </a:solidFill>
              <a:effectLst>
                <a:glow rad="53100">
                  <a:schemeClr val="bg1">
                    <a:lumMod val="50000"/>
                    <a:alpha val="30000"/>
                  </a:schemeClr>
                </a:glow>
              </a:effectLst>
              <a:latin typeface="Arial" pitchFamily="34" charset="0"/>
              <a:cs typeface="Arial" pitchFamily="34" charset="0"/>
            </a:endParaRPr>
          </a:p>
        </xdr:txBody>
      </xdr:sp>
      <xdr:sp macro="" textlink="[2]Configuration!B3">
        <xdr:nvSpPr>
          <xdr:cNvPr id="10" name="Linear Dial Title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SpPr txBox="1"/>
        </xdr:nvSpPr>
        <xdr:spPr bwMode="auto">
          <a:xfrm>
            <a:off x="514431" y="207443"/>
            <a:ext cx="2713821" cy="9126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42D7B26A-D307-4365-8EB1-CD2CDCDC8518}" type="TxLink">
              <a:rPr lang="en-US" sz="14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US" sz="1600" b="1">
              <a:latin typeface="Arial" pitchFamily="34" charset="0"/>
              <a:cs typeface="Arial" pitchFamily="34" charset="0"/>
            </a:endParaRPr>
          </a:p>
        </xdr:txBody>
      </xdr:sp>
    </xdr:grpSp>
    <xdr:clientData/>
  </xdr:twoCellAnchor>
  <xdr:twoCellAnchor>
    <xdr:from>
      <xdr:col>0</xdr:col>
      <xdr:colOff>139699</xdr:colOff>
      <xdr:row>17</xdr:row>
      <xdr:rowOff>12699</xdr:rowOff>
    </xdr:from>
    <xdr:to>
      <xdr:col>5</xdr:col>
      <xdr:colOff>76200</xdr:colOff>
      <xdr:row>32</xdr:row>
      <xdr:rowOff>165100</xdr:rowOff>
    </xdr:to>
    <xdr:grpSp>
      <xdr:nvGrpSpPr>
        <xdr:cNvPr id="22" name="Groupe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pSpPr/>
      </xdr:nvGrpSpPr>
      <xdr:grpSpPr>
        <a:xfrm>
          <a:off x="139699" y="3251199"/>
          <a:ext cx="2873376" cy="3009901"/>
          <a:chOff x="3479800" y="626533"/>
          <a:chExt cx="3191933" cy="2692400"/>
        </a:xfrm>
      </xdr:grpSpPr>
      <xdr:grpSp>
        <xdr:nvGrpSpPr>
          <xdr:cNvPr id="23" name="a) Dark Linear Dial Widget">
            <a:extLst>
              <a:ext uri="{FF2B5EF4-FFF2-40B4-BE49-F238E27FC236}">
                <a16:creationId xmlns:a16="http://schemas.microsoft.com/office/drawing/2014/main" id="{00000000-0008-0000-0300-000017000000}"/>
              </a:ext>
            </a:extLst>
          </xdr:cNvPr>
          <xdr:cNvGrpSpPr/>
        </xdr:nvGrpSpPr>
        <xdr:grpSpPr>
          <a:xfrm>
            <a:off x="3479800" y="626533"/>
            <a:ext cx="3191933" cy="2692400"/>
            <a:chOff x="13181504" y="1200843"/>
            <a:chExt cx="4287942" cy="3750117"/>
          </a:xfrm>
        </xdr:grpSpPr>
        <xdr:sp macro="" textlink="">
          <xdr:nvSpPr>
            <xdr:cNvPr id="30" name="Rounded Rectangle 471">
              <a:extLst>
                <a:ext uri="{FF2B5EF4-FFF2-40B4-BE49-F238E27FC236}">
                  <a16:creationId xmlns:a16="http://schemas.microsoft.com/office/drawing/2014/main" id="{00000000-0008-0000-0300-00001E000000}"/>
                </a:ext>
              </a:extLst>
            </xdr:cNvPr>
            <xdr:cNvSpPr/>
          </xdr:nvSpPr>
          <xdr:spPr bwMode="auto">
            <a:xfrm>
              <a:off x="13181504" y="1200843"/>
              <a:ext cx="4287942" cy="3750117"/>
            </a:xfrm>
            <a:prstGeom prst="roundRect">
              <a:avLst>
                <a:gd name="adj" fmla="val 10723"/>
              </a:avLst>
            </a:prstGeom>
            <a:solidFill>
              <a:schemeClr val="tx1">
                <a:lumMod val="75000"/>
                <a:lumOff val="25000"/>
              </a:schemeClr>
            </a:solidFill>
            <a:ln>
              <a:noFill/>
            </a:ln>
            <a:scene3d>
              <a:camera prst="orthographicFront"/>
              <a:lightRig rig="soft" dir="t"/>
            </a:scene3d>
            <a:sp3d prstMaterial="matte">
              <a:bevelT w="165100" h="165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marL="0" indent="0" algn="ctr"/>
              <a:endParaRPr 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grpSp>
          <xdr:nvGrpSpPr>
            <xdr:cNvPr id="31" name="Group 8">
              <a:extLst>
                <a:ext uri="{FF2B5EF4-FFF2-40B4-BE49-F238E27FC236}">
                  <a16:creationId xmlns:a16="http://schemas.microsoft.com/office/drawing/2014/main" id="{00000000-0008-0000-0300-00001F000000}"/>
                </a:ext>
              </a:extLst>
            </xdr:cNvPr>
            <xdr:cNvGrpSpPr/>
          </xdr:nvGrpSpPr>
          <xdr:grpSpPr>
            <a:xfrm>
              <a:off x="13981702" y="2952791"/>
              <a:ext cx="2602477" cy="1212158"/>
              <a:chOff x="13246916" y="2952791"/>
              <a:chExt cx="2602478" cy="1212158"/>
            </a:xfrm>
          </xdr:grpSpPr>
          <xdr:sp macro="" textlink="'[3]Widget Showcase Calcs'!AG15">
            <xdr:nvSpPr>
              <xdr:cNvPr id="44" name="TextBox 476">
                <a:extLst>
                  <a:ext uri="{FF2B5EF4-FFF2-40B4-BE49-F238E27FC236}">
                    <a16:creationId xmlns:a16="http://schemas.microsoft.com/office/drawing/2014/main" id="{00000000-0008-0000-0300-00002C000000}"/>
                  </a:ext>
                </a:extLst>
              </xdr:cNvPr>
              <xdr:cNvSpPr txBox="1"/>
            </xdr:nvSpPr>
            <xdr:spPr bwMode="auto">
              <a:xfrm>
                <a:off x="13246916" y="3890320"/>
                <a:ext cx="549532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37125045-F8FC-4AC2-9A77-026239E3D5B6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  <xdr:sp macro="" textlink="'[3]Widget Showcase Calcs'!AG18">
            <xdr:nvSpPr>
              <xdr:cNvPr id="45" name="TextBox 477">
                <a:extLst>
                  <a:ext uri="{FF2B5EF4-FFF2-40B4-BE49-F238E27FC236}">
                    <a16:creationId xmlns:a16="http://schemas.microsoft.com/office/drawing/2014/main" id="{00000000-0008-0000-0300-00002D000000}"/>
                  </a:ext>
                </a:extLst>
              </xdr:cNvPr>
              <xdr:cNvSpPr txBox="1"/>
            </xdr:nvSpPr>
            <xdr:spPr bwMode="auto">
              <a:xfrm>
                <a:off x="13458446" y="3350532"/>
                <a:ext cx="559174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F509E261-5CA6-4A46-9375-D6FDCBB47E48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  <xdr:sp macro="" textlink="'[3]Widget Showcase Calcs'!AG19">
            <xdr:nvSpPr>
              <xdr:cNvPr id="46" name="TextBox 478">
                <a:extLst>
                  <a:ext uri="{FF2B5EF4-FFF2-40B4-BE49-F238E27FC236}">
                    <a16:creationId xmlns:a16="http://schemas.microsoft.com/office/drawing/2014/main" id="{00000000-0008-0000-0300-00002E000000}"/>
                  </a:ext>
                </a:extLst>
              </xdr:cNvPr>
              <xdr:cNvSpPr txBox="1"/>
            </xdr:nvSpPr>
            <xdr:spPr bwMode="auto">
              <a:xfrm>
                <a:off x="13950702" y="2952791"/>
                <a:ext cx="568815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8C95F675-18CB-492C-A587-B84D50E0FACB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  <xdr:sp macro="" textlink="'[3]Widget Showcase Calcs'!AG20">
            <xdr:nvSpPr>
              <xdr:cNvPr id="47" name="TextBox 479">
                <a:extLst>
                  <a:ext uri="{FF2B5EF4-FFF2-40B4-BE49-F238E27FC236}">
                    <a16:creationId xmlns:a16="http://schemas.microsoft.com/office/drawing/2014/main" id="{00000000-0008-0000-0300-00002F000000}"/>
                  </a:ext>
                </a:extLst>
              </xdr:cNvPr>
              <xdr:cNvSpPr txBox="1"/>
            </xdr:nvSpPr>
            <xdr:spPr bwMode="auto">
              <a:xfrm>
                <a:off x="14615356" y="2962262"/>
                <a:ext cx="559742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4CE01A07-F274-4AED-B7E6-0395584E60CC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  <xdr:sp macro="" textlink="'[3]Widget Showcase Calcs'!AG21">
            <xdr:nvSpPr>
              <xdr:cNvPr id="48" name="TextBox 480">
                <a:extLst>
                  <a:ext uri="{FF2B5EF4-FFF2-40B4-BE49-F238E27FC236}">
                    <a16:creationId xmlns:a16="http://schemas.microsoft.com/office/drawing/2014/main" id="{00000000-0008-0000-0300-000030000000}"/>
                  </a:ext>
                </a:extLst>
              </xdr:cNvPr>
              <xdr:cNvSpPr txBox="1"/>
            </xdr:nvSpPr>
            <xdr:spPr bwMode="auto">
              <a:xfrm>
                <a:off x="15097972" y="3360001"/>
                <a:ext cx="559175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B23EEE6F-C491-465B-91EB-ACFE2C321F67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  <xdr:sp macro="" textlink="'[3]Widget Showcase Calcs'!AG16">
            <xdr:nvSpPr>
              <xdr:cNvPr id="49" name="TextBox 481">
                <a:extLst>
                  <a:ext uri="{FF2B5EF4-FFF2-40B4-BE49-F238E27FC236}">
                    <a16:creationId xmlns:a16="http://schemas.microsoft.com/office/drawing/2014/main" id="{00000000-0008-0000-0300-000031000000}"/>
                  </a:ext>
                </a:extLst>
              </xdr:cNvPr>
              <xdr:cNvSpPr txBox="1"/>
            </xdr:nvSpPr>
            <xdr:spPr bwMode="auto">
              <a:xfrm>
                <a:off x="15280580" y="3890320"/>
                <a:ext cx="568814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DB588569-FFA9-4C27-B7AE-645B6DD8B288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</xdr:grpSp>
        <xdr:grpSp>
          <xdr:nvGrpSpPr>
            <xdr:cNvPr id="32" name="Group 427">
              <a:extLst>
                <a:ext uri="{FF2B5EF4-FFF2-40B4-BE49-F238E27FC236}">
                  <a16:creationId xmlns:a16="http://schemas.microsoft.com/office/drawing/2014/main" id="{00000000-0008-0000-0300-000020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3444078" y="2258447"/>
              <a:ext cx="3718495" cy="1786154"/>
              <a:chOff x="193063" y="1155645"/>
              <a:chExt cx="3658893" cy="1807321"/>
            </a:xfrm>
          </xdr:grpSpPr>
          <xdr:sp macro="" textlink="">
            <xdr:nvSpPr>
              <xdr:cNvPr id="39" name="Freeform 362">
                <a:extLst>
                  <a:ext uri="{FF2B5EF4-FFF2-40B4-BE49-F238E27FC236}">
                    <a16:creationId xmlns:a16="http://schemas.microsoft.com/office/drawing/2014/main" id="{00000000-0008-0000-0300-00002700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1495146" y="1155645"/>
                <a:ext cx="1054728" cy="663196"/>
              </a:xfrm>
              <a:custGeom>
                <a:avLst/>
                <a:gdLst>
                  <a:gd name="T0" fmla="*/ 2147483647 w 2344"/>
                  <a:gd name="T1" fmla="*/ 2147483647 h 1470"/>
                  <a:gd name="T2" fmla="*/ 2147483647 w 2344"/>
                  <a:gd name="T3" fmla="*/ 2147483647 h 1470"/>
                  <a:gd name="T4" fmla="*/ 2147483647 w 2344"/>
                  <a:gd name="T5" fmla="*/ 2147483647 h 1470"/>
                  <a:gd name="T6" fmla="*/ 2147483647 w 2344"/>
                  <a:gd name="T7" fmla="*/ 2147483647 h 1470"/>
                  <a:gd name="T8" fmla="*/ 2147483647 w 2344"/>
                  <a:gd name="T9" fmla="*/ 2147483647 h 1470"/>
                  <a:gd name="T10" fmla="*/ 2147483647 w 2344"/>
                  <a:gd name="T11" fmla="*/ 2147483647 h 1470"/>
                  <a:gd name="T12" fmla="*/ 2147483647 w 2344"/>
                  <a:gd name="T13" fmla="*/ 2147483647 h 1470"/>
                  <a:gd name="T14" fmla="*/ 2147483647 w 2344"/>
                  <a:gd name="T15" fmla="*/ 2147483647 h 1470"/>
                  <a:gd name="T16" fmla="*/ 2147483647 w 2344"/>
                  <a:gd name="T17" fmla="*/ 2147483647 h 1470"/>
                  <a:gd name="T18" fmla="*/ 2147483647 w 2344"/>
                  <a:gd name="T19" fmla="*/ 2147483647 h 1470"/>
                  <a:gd name="T20" fmla="*/ 2147483647 w 2344"/>
                  <a:gd name="T21" fmla="*/ 2147483647 h 1470"/>
                  <a:gd name="T22" fmla="*/ 2147483647 w 2344"/>
                  <a:gd name="T23" fmla="*/ 2147483647 h 1470"/>
                  <a:gd name="T24" fmla="*/ 2147483647 w 2344"/>
                  <a:gd name="T25" fmla="*/ 2147483647 h 1470"/>
                  <a:gd name="T26" fmla="*/ 2147483647 w 2344"/>
                  <a:gd name="T27" fmla="*/ 2147483647 h 1470"/>
                  <a:gd name="T28" fmla="*/ 2147483647 w 2344"/>
                  <a:gd name="T29" fmla="*/ 2147483647 h 1470"/>
                  <a:gd name="T30" fmla="*/ 2147483647 w 2344"/>
                  <a:gd name="T31" fmla="*/ 2147483647 h 1470"/>
                  <a:gd name="T32" fmla="*/ 2147483647 w 2344"/>
                  <a:gd name="T33" fmla="*/ 2147483647 h 1470"/>
                  <a:gd name="T34" fmla="*/ 2147483647 w 2344"/>
                  <a:gd name="T35" fmla="*/ 0 h 1470"/>
                  <a:gd name="T36" fmla="*/ 2147483647 w 2344"/>
                  <a:gd name="T37" fmla="*/ 0 h 1470"/>
                  <a:gd name="T38" fmla="*/ 2147483647 w 2344"/>
                  <a:gd name="T39" fmla="*/ 2147483647 h 1470"/>
                  <a:gd name="T40" fmla="*/ 2147483647 w 2344"/>
                  <a:gd name="T41" fmla="*/ 2147483647 h 1470"/>
                  <a:gd name="T42" fmla="*/ 2147483647 w 2344"/>
                  <a:gd name="T43" fmla="*/ 2147483647 h 1470"/>
                  <a:gd name="T44" fmla="*/ 2147483647 w 2344"/>
                  <a:gd name="T45" fmla="*/ 2147483647 h 1470"/>
                  <a:gd name="T46" fmla="*/ 2147483647 w 2344"/>
                  <a:gd name="T47" fmla="*/ 2147483647 h 1470"/>
                  <a:gd name="T48" fmla="*/ 2147483647 w 2344"/>
                  <a:gd name="T49" fmla="*/ 2147483647 h 1470"/>
                  <a:gd name="T50" fmla="*/ 2147483647 w 2344"/>
                  <a:gd name="T51" fmla="*/ 2147483647 h 1470"/>
                  <a:gd name="T52" fmla="*/ 2147483647 w 2344"/>
                  <a:gd name="T53" fmla="*/ 2147483647 h 1470"/>
                  <a:gd name="T54" fmla="*/ 2147483647 w 2344"/>
                  <a:gd name="T55" fmla="*/ 2147483647 h 1470"/>
                  <a:gd name="T56" fmla="*/ 2147483647 w 2344"/>
                  <a:gd name="T57" fmla="*/ 2147483647 h 1470"/>
                  <a:gd name="T58" fmla="*/ 2147483647 w 2344"/>
                  <a:gd name="T59" fmla="*/ 2147483647 h 1470"/>
                  <a:gd name="T60" fmla="*/ 2147483647 w 2344"/>
                  <a:gd name="T61" fmla="*/ 2147483647 h 1470"/>
                  <a:gd name="T62" fmla="*/ 2147483647 w 2344"/>
                  <a:gd name="T63" fmla="*/ 2147483647 h 1470"/>
                  <a:gd name="T64" fmla="*/ 2147483647 w 2344"/>
                  <a:gd name="T65" fmla="*/ 2147483647 h 1470"/>
                  <a:gd name="T66" fmla="*/ 2147483647 w 2344"/>
                  <a:gd name="T67" fmla="*/ 2147483647 h 1470"/>
                  <a:gd name="T68" fmla="*/ 2147483647 w 2344"/>
                  <a:gd name="T69" fmla="*/ 2147483647 h 1470"/>
                  <a:gd name="T70" fmla="*/ 2147483647 w 2344"/>
                  <a:gd name="T71" fmla="*/ 2147483647 h 1470"/>
                  <a:gd name="T72" fmla="*/ 2147483647 w 2344"/>
                  <a:gd name="T73" fmla="*/ 2147483647 h 1470"/>
                  <a:gd name="T74" fmla="*/ 2147483647 w 2344"/>
                  <a:gd name="T75" fmla="*/ 2147483647 h 1470"/>
                  <a:gd name="T76" fmla="*/ 2147483647 w 2344"/>
                  <a:gd name="T77" fmla="*/ 2147483647 h 1470"/>
                  <a:gd name="T78" fmla="*/ 2147483647 w 2344"/>
                  <a:gd name="T79" fmla="*/ 2147483647 h 1470"/>
                  <a:gd name="T80" fmla="*/ 2147483647 w 2344"/>
                  <a:gd name="T81" fmla="*/ 2147483647 h 1470"/>
                  <a:gd name="T82" fmla="*/ 2147483647 w 2344"/>
                  <a:gd name="T83" fmla="*/ 2147483647 h 1470"/>
                  <a:gd name="T84" fmla="*/ 2147483647 w 2344"/>
                  <a:gd name="T85" fmla="*/ 2147483647 h 1470"/>
                  <a:gd name="T86" fmla="*/ 2147483647 w 2344"/>
                  <a:gd name="T87" fmla="*/ 2147483647 h 1470"/>
                  <a:gd name="T88" fmla="*/ 2147483647 w 2344"/>
                  <a:gd name="T89" fmla="*/ 2147483647 h 1470"/>
                  <a:gd name="T90" fmla="*/ 2147483647 w 2344"/>
                  <a:gd name="T91" fmla="*/ 2147483647 h 1470"/>
                  <a:gd name="T92" fmla="*/ 2147483647 w 2344"/>
                  <a:gd name="T93" fmla="*/ 2147483647 h 1470"/>
                  <a:gd name="T94" fmla="*/ 2147483647 w 2344"/>
                  <a:gd name="T95" fmla="*/ 2147483647 h 1470"/>
                  <a:gd name="T96" fmla="*/ 2147483647 w 2344"/>
                  <a:gd name="T97" fmla="*/ 2147483647 h 1470"/>
                  <a:gd name="T98" fmla="*/ 2147483647 w 2344"/>
                  <a:gd name="T99" fmla="*/ 2147483647 h 1470"/>
                  <a:gd name="T100" fmla="*/ 2147483647 w 2344"/>
                  <a:gd name="T101" fmla="*/ 2147483647 h 1470"/>
                  <a:gd name="T102" fmla="*/ 2147483647 w 2344"/>
                  <a:gd name="T103" fmla="*/ 2147483647 h 1470"/>
                  <a:gd name="T104" fmla="*/ 2147483647 w 2344"/>
                  <a:gd name="T105" fmla="*/ 2147483647 h 1470"/>
                  <a:gd name="T106" fmla="*/ 2147483647 w 2344"/>
                  <a:gd name="T107" fmla="*/ 2147483647 h 1470"/>
                  <a:gd name="T108" fmla="*/ 2147483647 w 2344"/>
                  <a:gd name="T109" fmla="*/ 2147483647 h 1470"/>
                  <a:gd name="T110" fmla="*/ 2147483647 w 2344"/>
                  <a:gd name="T111" fmla="*/ 2147483647 h 1470"/>
                  <a:gd name="T112" fmla="*/ 2147483647 w 2344"/>
                  <a:gd name="T113" fmla="*/ 2147483647 h 1470"/>
                  <a:gd name="T114" fmla="*/ 2147483647 w 2344"/>
                  <a:gd name="T115" fmla="*/ 2147483647 h 1470"/>
                  <a:gd name="T116" fmla="*/ 2147483647 w 2344"/>
                  <a:gd name="T117" fmla="*/ 2147483647 h 1470"/>
                  <a:gd name="T118" fmla="*/ 2147483647 w 2344"/>
                  <a:gd name="T119" fmla="*/ 2147483647 h 1470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w 2344"/>
                  <a:gd name="T181" fmla="*/ 0 h 1470"/>
                  <a:gd name="T182" fmla="*/ 2344 w 2344"/>
                  <a:gd name="T183" fmla="*/ 1470 h 1470"/>
                </a:gdLst>
                <a:ahLst/>
                <a:cxnLst>
                  <a:cxn ang="T120">
                    <a:pos x="T0" y="T1"/>
                  </a:cxn>
                  <a:cxn ang="T121">
                    <a:pos x="T2" y="T3"/>
                  </a:cxn>
                  <a:cxn ang="T122">
                    <a:pos x="T4" y="T5"/>
                  </a:cxn>
                  <a:cxn ang="T123">
                    <a:pos x="T6" y="T7"/>
                  </a:cxn>
                  <a:cxn ang="T124">
                    <a:pos x="T8" y="T9"/>
                  </a:cxn>
                  <a:cxn ang="T125">
                    <a:pos x="T10" y="T11"/>
                  </a:cxn>
                  <a:cxn ang="T126">
                    <a:pos x="T12" y="T13"/>
                  </a:cxn>
                  <a:cxn ang="T127">
                    <a:pos x="T14" y="T15"/>
                  </a:cxn>
                  <a:cxn ang="T128">
                    <a:pos x="T16" y="T17"/>
                  </a:cxn>
                  <a:cxn ang="T129">
                    <a:pos x="T18" y="T19"/>
                  </a:cxn>
                  <a:cxn ang="T130">
                    <a:pos x="T20" y="T21"/>
                  </a:cxn>
                  <a:cxn ang="T131">
                    <a:pos x="T22" y="T23"/>
                  </a:cxn>
                  <a:cxn ang="T132">
                    <a:pos x="T24" y="T25"/>
                  </a:cxn>
                  <a:cxn ang="T133">
                    <a:pos x="T26" y="T27"/>
                  </a:cxn>
                  <a:cxn ang="T134">
                    <a:pos x="T28" y="T29"/>
                  </a:cxn>
                  <a:cxn ang="T135">
                    <a:pos x="T30" y="T31"/>
                  </a:cxn>
                  <a:cxn ang="T136">
                    <a:pos x="T32" y="T33"/>
                  </a:cxn>
                  <a:cxn ang="T137">
                    <a:pos x="T34" y="T35"/>
                  </a:cxn>
                  <a:cxn ang="T138">
                    <a:pos x="T36" y="T37"/>
                  </a:cxn>
                  <a:cxn ang="T139">
                    <a:pos x="T38" y="T39"/>
                  </a:cxn>
                  <a:cxn ang="T140">
                    <a:pos x="T40" y="T41"/>
                  </a:cxn>
                  <a:cxn ang="T141">
                    <a:pos x="T42" y="T43"/>
                  </a:cxn>
                  <a:cxn ang="T142">
                    <a:pos x="T44" y="T45"/>
                  </a:cxn>
                  <a:cxn ang="T143">
                    <a:pos x="T46" y="T47"/>
                  </a:cxn>
                  <a:cxn ang="T144">
                    <a:pos x="T48" y="T49"/>
                  </a:cxn>
                  <a:cxn ang="T145">
                    <a:pos x="T50" y="T51"/>
                  </a:cxn>
                  <a:cxn ang="T146">
                    <a:pos x="T52" y="T53"/>
                  </a:cxn>
                  <a:cxn ang="T147">
                    <a:pos x="T54" y="T55"/>
                  </a:cxn>
                  <a:cxn ang="T148">
                    <a:pos x="T56" y="T57"/>
                  </a:cxn>
                  <a:cxn ang="T149">
                    <a:pos x="T58" y="T59"/>
                  </a:cxn>
                  <a:cxn ang="T150">
                    <a:pos x="T60" y="T61"/>
                  </a:cxn>
                  <a:cxn ang="T151">
                    <a:pos x="T62" y="T63"/>
                  </a:cxn>
                  <a:cxn ang="T152">
                    <a:pos x="T64" y="T65"/>
                  </a:cxn>
                  <a:cxn ang="T153">
                    <a:pos x="T66" y="T67"/>
                  </a:cxn>
                  <a:cxn ang="T154">
                    <a:pos x="T68" y="T69"/>
                  </a:cxn>
                  <a:cxn ang="T155">
                    <a:pos x="T70" y="T71"/>
                  </a:cxn>
                  <a:cxn ang="T156">
                    <a:pos x="T72" y="T73"/>
                  </a:cxn>
                  <a:cxn ang="T157">
                    <a:pos x="T74" y="T75"/>
                  </a:cxn>
                  <a:cxn ang="T158">
                    <a:pos x="T76" y="T77"/>
                  </a:cxn>
                  <a:cxn ang="T159">
                    <a:pos x="T78" y="T79"/>
                  </a:cxn>
                  <a:cxn ang="T160">
                    <a:pos x="T80" y="T81"/>
                  </a:cxn>
                  <a:cxn ang="T161">
                    <a:pos x="T82" y="T83"/>
                  </a:cxn>
                  <a:cxn ang="T162">
                    <a:pos x="T84" y="T85"/>
                  </a:cxn>
                  <a:cxn ang="T163">
                    <a:pos x="T86" y="T87"/>
                  </a:cxn>
                  <a:cxn ang="T164">
                    <a:pos x="T88" y="T89"/>
                  </a:cxn>
                  <a:cxn ang="T165">
                    <a:pos x="T90" y="T91"/>
                  </a:cxn>
                  <a:cxn ang="T166">
                    <a:pos x="T92" y="T93"/>
                  </a:cxn>
                  <a:cxn ang="T167">
                    <a:pos x="T94" y="T95"/>
                  </a:cxn>
                  <a:cxn ang="T168">
                    <a:pos x="T96" y="T97"/>
                  </a:cxn>
                  <a:cxn ang="T169">
                    <a:pos x="T98" y="T99"/>
                  </a:cxn>
                  <a:cxn ang="T170">
                    <a:pos x="T100" y="T101"/>
                  </a:cxn>
                  <a:cxn ang="T171">
                    <a:pos x="T102" y="T103"/>
                  </a:cxn>
                  <a:cxn ang="T172">
                    <a:pos x="T104" y="T105"/>
                  </a:cxn>
                  <a:cxn ang="T173">
                    <a:pos x="T106" y="T107"/>
                  </a:cxn>
                  <a:cxn ang="T174">
                    <a:pos x="T108" y="T109"/>
                  </a:cxn>
                  <a:cxn ang="T175">
                    <a:pos x="T110" y="T111"/>
                  </a:cxn>
                  <a:cxn ang="T176">
                    <a:pos x="T112" y="T113"/>
                  </a:cxn>
                  <a:cxn ang="T177">
                    <a:pos x="T114" y="T115"/>
                  </a:cxn>
                  <a:cxn ang="T178">
                    <a:pos x="T116" y="T117"/>
                  </a:cxn>
                  <a:cxn ang="T179">
                    <a:pos x="T118" y="T119"/>
                  </a:cxn>
                </a:cxnLst>
                <a:rect l="T180" t="T181" r="T182" b="T183"/>
                <a:pathLst>
                  <a:path w="2344" h="1470">
                    <a:moveTo>
                      <a:pt x="1953" y="1470"/>
                    </a:moveTo>
                    <a:lnTo>
                      <a:pt x="1986" y="1362"/>
                    </a:lnTo>
                    <a:lnTo>
                      <a:pt x="2018" y="1254"/>
                    </a:lnTo>
                    <a:lnTo>
                      <a:pt x="2051" y="1146"/>
                    </a:lnTo>
                    <a:lnTo>
                      <a:pt x="2083" y="1038"/>
                    </a:lnTo>
                    <a:lnTo>
                      <a:pt x="2116" y="929"/>
                    </a:lnTo>
                    <a:lnTo>
                      <a:pt x="2149" y="821"/>
                    </a:lnTo>
                    <a:lnTo>
                      <a:pt x="2181" y="713"/>
                    </a:lnTo>
                    <a:lnTo>
                      <a:pt x="2214" y="605"/>
                    </a:lnTo>
                    <a:lnTo>
                      <a:pt x="2246" y="497"/>
                    </a:lnTo>
                    <a:lnTo>
                      <a:pt x="2279" y="389"/>
                    </a:lnTo>
                    <a:lnTo>
                      <a:pt x="2311" y="281"/>
                    </a:lnTo>
                    <a:lnTo>
                      <a:pt x="2344" y="172"/>
                    </a:lnTo>
                    <a:lnTo>
                      <a:pt x="2296" y="158"/>
                    </a:lnTo>
                    <a:lnTo>
                      <a:pt x="2249" y="145"/>
                    </a:lnTo>
                    <a:lnTo>
                      <a:pt x="2201" y="132"/>
                    </a:lnTo>
                    <a:lnTo>
                      <a:pt x="2153" y="120"/>
                    </a:lnTo>
                    <a:lnTo>
                      <a:pt x="2105" y="108"/>
                    </a:lnTo>
                    <a:lnTo>
                      <a:pt x="2057" y="97"/>
                    </a:lnTo>
                    <a:lnTo>
                      <a:pt x="2008" y="87"/>
                    </a:lnTo>
                    <a:lnTo>
                      <a:pt x="1960" y="77"/>
                    </a:lnTo>
                    <a:lnTo>
                      <a:pt x="1911" y="68"/>
                    </a:lnTo>
                    <a:lnTo>
                      <a:pt x="1862" y="59"/>
                    </a:lnTo>
                    <a:lnTo>
                      <a:pt x="1813" y="51"/>
                    </a:lnTo>
                    <a:lnTo>
                      <a:pt x="1764" y="43"/>
                    </a:lnTo>
                    <a:lnTo>
                      <a:pt x="1715" y="36"/>
                    </a:lnTo>
                    <a:lnTo>
                      <a:pt x="1666" y="30"/>
                    </a:lnTo>
                    <a:lnTo>
                      <a:pt x="1617" y="24"/>
                    </a:lnTo>
                    <a:lnTo>
                      <a:pt x="1568" y="19"/>
                    </a:lnTo>
                    <a:lnTo>
                      <a:pt x="1518" y="15"/>
                    </a:lnTo>
                    <a:lnTo>
                      <a:pt x="1469" y="11"/>
                    </a:lnTo>
                    <a:lnTo>
                      <a:pt x="1420" y="7"/>
                    </a:lnTo>
                    <a:lnTo>
                      <a:pt x="1370" y="5"/>
                    </a:lnTo>
                    <a:lnTo>
                      <a:pt x="1321" y="3"/>
                    </a:lnTo>
                    <a:lnTo>
                      <a:pt x="1271" y="1"/>
                    </a:lnTo>
                    <a:lnTo>
                      <a:pt x="1222" y="0"/>
                    </a:lnTo>
                    <a:lnTo>
                      <a:pt x="1172" y="0"/>
                    </a:lnTo>
                    <a:lnTo>
                      <a:pt x="1123" y="0"/>
                    </a:lnTo>
                    <a:lnTo>
                      <a:pt x="1073" y="1"/>
                    </a:lnTo>
                    <a:lnTo>
                      <a:pt x="1024" y="3"/>
                    </a:lnTo>
                    <a:lnTo>
                      <a:pt x="974" y="5"/>
                    </a:lnTo>
                    <a:lnTo>
                      <a:pt x="925" y="7"/>
                    </a:lnTo>
                    <a:lnTo>
                      <a:pt x="875" y="11"/>
                    </a:lnTo>
                    <a:lnTo>
                      <a:pt x="826" y="15"/>
                    </a:lnTo>
                    <a:lnTo>
                      <a:pt x="777" y="19"/>
                    </a:lnTo>
                    <a:lnTo>
                      <a:pt x="727" y="24"/>
                    </a:lnTo>
                    <a:lnTo>
                      <a:pt x="678" y="30"/>
                    </a:lnTo>
                    <a:lnTo>
                      <a:pt x="629" y="36"/>
                    </a:lnTo>
                    <a:lnTo>
                      <a:pt x="580" y="43"/>
                    </a:lnTo>
                    <a:lnTo>
                      <a:pt x="531" y="51"/>
                    </a:lnTo>
                    <a:lnTo>
                      <a:pt x="482" y="59"/>
                    </a:lnTo>
                    <a:lnTo>
                      <a:pt x="433" y="68"/>
                    </a:lnTo>
                    <a:lnTo>
                      <a:pt x="385" y="77"/>
                    </a:lnTo>
                    <a:lnTo>
                      <a:pt x="336" y="87"/>
                    </a:lnTo>
                    <a:lnTo>
                      <a:pt x="288" y="97"/>
                    </a:lnTo>
                    <a:lnTo>
                      <a:pt x="239" y="108"/>
                    </a:lnTo>
                    <a:lnTo>
                      <a:pt x="191" y="120"/>
                    </a:lnTo>
                    <a:lnTo>
                      <a:pt x="143" y="132"/>
                    </a:lnTo>
                    <a:lnTo>
                      <a:pt x="96" y="145"/>
                    </a:lnTo>
                    <a:lnTo>
                      <a:pt x="48" y="158"/>
                    </a:lnTo>
                    <a:lnTo>
                      <a:pt x="0" y="172"/>
                    </a:lnTo>
                    <a:lnTo>
                      <a:pt x="33" y="281"/>
                    </a:lnTo>
                    <a:lnTo>
                      <a:pt x="66" y="389"/>
                    </a:lnTo>
                    <a:lnTo>
                      <a:pt x="98" y="497"/>
                    </a:lnTo>
                    <a:lnTo>
                      <a:pt x="131" y="605"/>
                    </a:lnTo>
                    <a:lnTo>
                      <a:pt x="163" y="713"/>
                    </a:lnTo>
                    <a:lnTo>
                      <a:pt x="196" y="821"/>
                    </a:lnTo>
                    <a:lnTo>
                      <a:pt x="228" y="929"/>
                    </a:lnTo>
                    <a:lnTo>
                      <a:pt x="261" y="1038"/>
                    </a:lnTo>
                    <a:lnTo>
                      <a:pt x="293" y="1146"/>
                    </a:lnTo>
                    <a:lnTo>
                      <a:pt x="326" y="1254"/>
                    </a:lnTo>
                    <a:lnTo>
                      <a:pt x="358" y="1362"/>
                    </a:lnTo>
                    <a:lnTo>
                      <a:pt x="391" y="1470"/>
                    </a:lnTo>
                    <a:lnTo>
                      <a:pt x="423" y="1461"/>
                    </a:lnTo>
                    <a:lnTo>
                      <a:pt x="454" y="1452"/>
                    </a:lnTo>
                    <a:lnTo>
                      <a:pt x="486" y="1443"/>
                    </a:lnTo>
                    <a:lnTo>
                      <a:pt x="518" y="1435"/>
                    </a:lnTo>
                    <a:lnTo>
                      <a:pt x="550" y="1427"/>
                    </a:lnTo>
                    <a:lnTo>
                      <a:pt x="583" y="1420"/>
                    </a:lnTo>
                    <a:lnTo>
                      <a:pt x="615" y="1413"/>
                    </a:lnTo>
                    <a:lnTo>
                      <a:pt x="647" y="1406"/>
                    </a:lnTo>
                    <a:lnTo>
                      <a:pt x="680" y="1400"/>
                    </a:lnTo>
                    <a:lnTo>
                      <a:pt x="712" y="1394"/>
                    </a:lnTo>
                    <a:lnTo>
                      <a:pt x="745" y="1389"/>
                    </a:lnTo>
                    <a:lnTo>
                      <a:pt x="777" y="1384"/>
                    </a:lnTo>
                    <a:lnTo>
                      <a:pt x="810" y="1379"/>
                    </a:lnTo>
                    <a:lnTo>
                      <a:pt x="843" y="1375"/>
                    </a:lnTo>
                    <a:lnTo>
                      <a:pt x="876" y="1371"/>
                    </a:lnTo>
                    <a:lnTo>
                      <a:pt x="909" y="1368"/>
                    </a:lnTo>
                    <a:lnTo>
                      <a:pt x="941" y="1365"/>
                    </a:lnTo>
                    <a:lnTo>
                      <a:pt x="974" y="1362"/>
                    </a:lnTo>
                    <a:lnTo>
                      <a:pt x="1007" y="1360"/>
                    </a:lnTo>
                    <a:lnTo>
                      <a:pt x="1040" y="1358"/>
                    </a:lnTo>
                    <a:lnTo>
                      <a:pt x="1073" y="1357"/>
                    </a:lnTo>
                    <a:lnTo>
                      <a:pt x="1106" y="1356"/>
                    </a:lnTo>
                    <a:lnTo>
                      <a:pt x="1139" y="1355"/>
                    </a:lnTo>
                    <a:lnTo>
                      <a:pt x="1172" y="1355"/>
                    </a:lnTo>
                    <a:lnTo>
                      <a:pt x="1205" y="1355"/>
                    </a:lnTo>
                    <a:lnTo>
                      <a:pt x="1238" y="1356"/>
                    </a:lnTo>
                    <a:lnTo>
                      <a:pt x="1271" y="1357"/>
                    </a:lnTo>
                    <a:lnTo>
                      <a:pt x="1304" y="1358"/>
                    </a:lnTo>
                    <a:lnTo>
                      <a:pt x="1337" y="1360"/>
                    </a:lnTo>
                    <a:lnTo>
                      <a:pt x="1370" y="1362"/>
                    </a:lnTo>
                    <a:lnTo>
                      <a:pt x="1403" y="1365"/>
                    </a:lnTo>
                    <a:lnTo>
                      <a:pt x="1436" y="1368"/>
                    </a:lnTo>
                    <a:lnTo>
                      <a:pt x="1469" y="1371"/>
                    </a:lnTo>
                    <a:lnTo>
                      <a:pt x="1501" y="1375"/>
                    </a:lnTo>
                    <a:lnTo>
                      <a:pt x="1534" y="1379"/>
                    </a:lnTo>
                    <a:lnTo>
                      <a:pt x="1567" y="1384"/>
                    </a:lnTo>
                    <a:lnTo>
                      <a:pt x="1600" y="1389"/>
                    </a:lnTo>
                    <a:lnTo>
                      <a:pt x="1632" y="1394"/>
                    </a:lnTo>
                    <a:lnTo>
                      <a:pt x="1665" y="1400"/>
                    </a:lnTo>
                    <a:lnTo>
                      <a:pt x="1697" y="1406"/>
                    </a:lnTo>
                    <a:lnTo>
                      <a:pt x="1730" y="1413"/>
                    </a:lnTo>
                    <a:lnTo>
                      <a:pt x="1762" y="1420"/>
                    </a:lnTo>
                    <a:lnTo>
                      <a:pt x="1794" y="1427"/>
                    </a:lnTo>
                    <a:lnTo>
                      <a:pt x="1826" y="1435"/>
                    </a:lnTo>
                    <a:lnTo>
                      <a:pt x="1858" y="1443"/>
                    </a:lnTo>
                    <a:lnTo>
                      <a:pt x="1890" y="1452"/>
                    </a:lnTo>
                    <a:lnTo>
                      <a:pt x="1922" y="1461"/>
                    </a:lnTo>
                    <a:lnTo>
                      <a:pt x="1953" y="1470"/>
                    </a:lnTo>
                  </a:path>
                </a:pathLst>
              </a:custGeom>
              <a:solidFill>
                <a:srgbClr val="FAC090"/>
              </a:solidFill>
              <a:ln w="25400">
                <a:solidFill>
                  <a:srgbClr val="262626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40" name="Freeform 367">
                <a:extLst>
                  <a:ext uri="{FF2B5EF4-FFF2-40B4-BE49-F238E27FC236}">
                    <a16:creationId xmlns:a16="http://schemas.microsoft.com/office/drawing/2014/main" id="{00000000-0008-0000-0300-00002800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2424832" y="1258057"/>
                <a:ext cx="1054247" cy="991636"/>
              </a:xfrm>
              <a:custGeom>
                <a:avLst/>
                <a:gdLst>
                  <a:gd name="T0" fmla="*/ 2147483647 w 2342"/>
                  <a:gd name="T1" fmla="*/ 2147483647 h 2198"/>
                  <a:gd name="T2" fmla="*/ 2147483647 w 2342"/>
                  <a:gd name="T3" fmla="*/ 2147483647 h 2198"/>
                  <a:gd name="T4" fmla="*/ 2147483647 w 2342"/>
                  <a:gd name="T5" fmla="*/ 2147483647 h 2198"/>
                  <a:gd name="T6" fmla="*/ 2147483647 w 2342"/>
                  <a:gd name="T7" fmla="*/ 2147483647 h 2198"/>
                  <a:gd name="T8" fmla="*/ 2147483647 w 2342"/>
                  <a:gd name="T9" fmla="*/ 2147483647 h 2198"/>
                  <a:gd name="T10" fmla="*/ 2147483647 w 2342"/>
                  <a:gd name="T11" fmla="*/ 2147483647 h 2198"/>
                  <a:gd name="T12" fmla="*/ 2147483647 w 2342"/>
                  <a:gd name="T13" fmla="*/ 2147483647 h 2198"/>
                  <a:gd name="T14" fmla="*/ 2147483647 w 2342"/>
                  <a:gd name="T15" fmla="*/ 2147483647 h 2198"/>
                  <a:gd name="T16" fmla="*/ 2147483647 w 2342"/>
                  <a:gd name="T17" fmla="*/ 2147483647 h 2198"/>
                  <a:gd name="T18" fmla="*/ 2147483647 w 2342"/>
                  <a:gd name="T19" fmla="*/ 2147483647 h 2198"/>
                  <a:gd name="T20" fmla="*/ 2147483647 w 2342"/>
                  <a:gd name="T21" fmla="*/ 2147483647 h 2198"/>
                  <a:gd name="T22" fmla="*/ 2147483647 w 2342"/>
                  <a:gd name="T23" fmla="*/ 2147483647 h 2198"/>
                  <a:gd name="T24" fmla="*/ 2147483647 w 2342"/>
                  <a:gd name="T25" fmla="*/ 2147483647 h 2198"/>
                  <a:gd name="T26" fmla="*/ 2147483647 w 2342"/>
                  <a:gd name="T27" fmla="*/ 2147483647 h 2198"/>
                  <a:gd name="T28" fmla="*/ 2147483647 w 2342"/>
                  <a:gd name="T29" fmla="*/ 2147483647 h 2198"/>
                  <a:gd name="T30" fmla="*/ 2147483647 w 2342"/>
                  <a:gd name="T31" fmla="*/ 2147483647 h 2198"/>
                  <a:gd name="T32" fmla="*/ 2147483647 w 2342"/>
                  <a:gd name="T33" fmla="*/ 2147483647 h 2198"/>
                  <a:gd name="T34" fmla="*/ 2147483647 w 2342"/>
                  <a:gd name="T35" fmla="*/ 2147483647 h 2198"/>
                  <a:gd name="T36" fmla="*/ 2147483647 w 2342"/>
                  <a:gd name="T37" fmla="*/ 2147483647 h 2198"/>
                  <a:gd name="T38" fmla="*/ 2147483647 w 2342"/>
                  <a:gd name="T39" fmla="*/ 2147483647 h 2198"/>
                  <a:gd name="T40" fmla="*/ 2147483647 w 2342"/>
                  <a:gd name="T41" fmla="*/ 2147483647 h 2198"/>
                  <a:gd name="T42" fmla="*/ 2147483647 w 2342"/>
                  <a:gd name="T43" fmla="*/ 2147483647 h 2198"/>
                  <a:gd name="T44" fmla="*/ 2147483647 w 2342"/>
                  <a:gd name="T45" fmla="*/ 2147483647 h 2198"/>
                  <a:gd name="T46" fmla="*/ 2147483647 w 2342"/>
                  <a:gd name="T47" fmla="*/ 2147483647 h 2198"/>
                  <a:gd name="T48" fmla="*/ 2147483647 w 2342"/>
                  <a:gd name="T49" fmla="*/ 2147483647 h 2198"/>
                  <a:gd name="T50" fmla="*/ 2147483647 w 2342"/>
                  <a:gd name="T51" fmla="*/ 2147483647 h 2198"/>
                  <a:gd name="T52" fmla="*/ 2147483647 w 2342"/>
                  <a:gd name="T53" fmla="*/ 2147483647 h 2198"/>
                  <a:gd name="T54" fmla="*/ 2147483647 w 2342"/>
                  <a:gd name="T55" fmla="*/ 2147483647 h 2198"/>
                  <a:gd name="T56" fmla="*/ 2147483647 w 2342"/>
                  <a:gd name="T57" fmla="*/ 2147483647 h 2198"/>
                  <a:gd name="T58" fmla="*/ 2147483647 w 2342"/>
                  <a:gd name="T59" fmla="*/ 2147483647 h 2198"/>
                  <a:gd name="T60" fmla="*/ 2147483647 w 2342"/>
                  <a:gd name="T61" fmla="*/ 2147483647 h 2198"/>
                  <a:gd name="T62" fmla="*/ 2147483647 w 2342"/>
                  <a:gd name="T63" fmla="*/ 2147483647 h 2198"/>
                  <a:gd name="T64" fmla="*/ 2147483647 w 2342"/>
                  <a:gd name="T65" fmla="*/ 2147483647 h 2198"/>
                  <a:gd name="T66" fmla="*/ 2147483647 w 2342"/>
                  <a:gd name="T67" fmla="*/ 2147483647 h 2198"/>
                  <a:gd name="T68" fmla="*/ 2147483647 w 2342"/>
                  <a:gd name="T69" fmla="*/ 2147483647 h 2198"/>
                  <a:gd name="T70" fmla="*/ 2147483647 w 2342"/>
                  <a:gd name="T71" fmla="*/ 2147483647 h 2198"/>
                  <a:gd name="T72" fmla="*/ 2147483647 w 2342"/>
                  <a:gd name="T73" fmla="*/ 2147483647 h 2198"/>
                  <a:gd name="T74" fmla="*/ 2147483647 w 2342"/>
                  <a:gd name="T75" fmla="*/ 2147483647 h 2198"/>
                  <a:gd name="T76" fmla="*/ 2147483647 w 2342"/>
                  <a:gd name="T77" fmla="*/ 2147483647 h 2198"/>
                  <a:gd name="T78" fmla="*/ 2147483647 w 2342"/>
                  <a:gd name="T79" fmla="*/ 2147483647 h 2198"/>
                  <a:gd name="T80" fmla="*/ 2147483647 w 2342"/>
                  <a:gd name="T81" fmla="*/ 2147483647 h 2198"/>
                  <a:gd name="T82" fmla="*/ 2147483647 w 2342"/>
                  <a:gd name="T83" fmla="*/ 2147483647 h 2198"/>
                  <a:gd name="T84" fmla="*/ 2147483647 w 2342"/>
                  <a:gd name="T85" fmla="*/ 2147483647 h 2198"/>
                  <a:gd name="T86" fmla="*/ 2147483647 w 2342"/>
                  <a:gd name="T87" fmla="*/ 2147483647 h 2198"/>
                  <a:gd name="T88" fmla="*/ 2147483647 w 2342"/>
                  <a:gd name="T89" fmla="*/ 2147483647 h 2198"/>
                  <a:gd name="T90" fmla="*/ 2147483647 w 2342"/>
                  <a:gd name="T91" fmla="*/ 2147483647 h 2198"/>
                  <a:gd name="T92" fmla="*/ 2147483647 w 2342"/>
                  <a:gd name="T93" fmla="*/ 2147483647 h 2198"/>
                  <a:gd name="T94" fmla="*/ 2147483647 w 2342"/>
                  <a:gd name="T95" fmla="*/ 2147483647 h 2198"/>
                  <a:gd name="T96" fmla="*/ 2147483647 w 2342"/>
                  <a:gd name="T97" fmla="*/ 2147483647 h 2198"/>
                  <a:gd name="T98" fmla="*/ 2147483647 w 2342"/>
                  <a:gd name="T99" fmla="*/ 2147483647 h 2198"/>
                  <a:gd name="T100" fmla="*/ 2147483647 w 2342"/>
                  <a:gd name="T101" fmla="*/ 2147483647 h 2198"/>
                  <a:gd name="T102" fmla="*/ 2147483647 w 2342"/>
                  <a:gd name="T103" fmla="*/ 2147483647 h 2198"/>
                  <a:gd name="T104" fmla="*/ 2147483647 w 2342"/>
                  <a:gd name="T105" fmla="*/ 2147483647 h 2198"/>
                  <a:gd name="T106" fmla="*/ 2147483647 w 2342"/>
                  <a:gd name="T107" fmla="*/ 2147483647 h 2198"/>
                  <a:gd name="T108" fmla="*/ 2147483647 w 2342"/>
                  <a:gd name="T109" fmla="*/ 2147483647 h 2198"/>
                  <a:gd name="T110" fmla="*/ 2147483647 w 2342"/>
                  <a:gd name="T111" fmla="*/ 2147483647 h 2198"/>
                  <a:gd name="T112" fmla="*/ 2147483647 w 2342"/>
                  <a:gd name="T113" fmla="*/ 2147483647 h 2198"/>
                  <a:gd name="T114" fmla="*/ 2147483647 w 2342"/>
                  <a:gd name="T115" fmla="*/ 2147483647 h 2198"/>
                  <a:gd name="T116" fmla="*/ 2147483647 w 2342"/>
                  <a:gd name="T117" fmla="*/ 2147483647 h 2198"/>
                  <a:gd name="T118" fmla="*/ 2147483647 w 2342"/>
                  <a:gd name="T119" fmla="*/ 2147483647 h 2198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w 2342"/>
                  <a:gd name="T181" fmla="*/ 0 h 2198"/>
                  <a:gd name="T182" fmla="*/ 2342 w 2342"/>
                  <a:gd name="T183" fmla="*/ 2198 h 2198"/>
                </a:gdLst>
                <a:ahLst/>
                <a:cxnLst>
                  <a:cxn ang="T120">
                    <a:pos x="T0" y="T1"/>
                  </a:cxn>
                  <a:cxn ang="T121">
                    <a:pos x="T2" y="T3"/>
                  </a:cxn>
                  <a:cxn ang="T122">
                    <a:pos x="T4" y="T5"/>
                  </a:cxn>
                  <a:cxn ang="T123">
                    <a:pos x="T6" y="T7"/>
                  </a:cxn>
                  <a:cxn ang="T124">
                    <a:pos x="T8" y="T9"/>
                  </a:cxn>
                  <a:cxn ang="T125">
                    <a:pos x="T10" y="T11"/>
                  </a:cxn>
                  <a:cxn ang="T126">
                    <a:pos x="T12" y="T13"/>
                  </a:cxn>
                  <a:cxn ang="T127">
                    <a:pos x="T14" y="T15"/>
                  </a:cxn>
                  <a:cxn ang="T128">
                    <a:pos x="T16" y="T17"/>
                  </a:cxn>
                  <a:cxn ang="T129">
                    <a:pos x="T18" y="T19"/>
                  </a:cxn>
                  <a:cxn ang="T130">
                    <a:pos x="T20" y="T21"/>
                  </a:cxn>
                  <a:cxn ang="T131">
                    <a:pos x="T22" y="T23"/>
                  </a:cxn>
                  <a:cxn ang="T132">
                    <a:pos x="T24" y="T25"/>
                  </a:cxn>
                  <a:cxn ang="T133">
                    <a:pos x="T26" y="T27"/>
                  </a:cxn>
                  <a:cxn ang="T134">
                    <a:pos x="T28" y="T29"/>
                  </a:cxn>
                  <a:cxn ang="T135">
                    <a:pos x="T30" y="T31"/>
                  </a:cxn>
                  <a:cxn ang="T136">
                    <a:pos x="T32" y="T33"/>
                  </a:cxn>
                  <a:cxn ang="T137">
                    <a:pos x="T34" y="T35"/>
                  </a:cxn>
                  <a:cxn ang="T138">
                    <a:pos x="T36" y="T37"/>
                  </a:cxn>
                  <a:cxn ang="T139">
                    <a:pos x="T38" y="T39"/>
                  </a:cxn>
                  <a:cxn ang="T140">
                    <a:pos x="T40" y="T41"/>
                  </a:cxn>
                  <a:cxn ang="T141">
                    <a:pos x="T42" y="T43"/>
                  </a:cxn>
                  <a:cxn ang="T142">
                    <a:pos x="T44" y="T45"/>
                  </a:cxn>
                  <a:cxn ang="T143">
                    <a:pos x="T46" y="T47"/>
                  </a:cxn>
                  <a:cxn ang="T144">
                    <a:pos x="T48" y="T49"/>
                  </a:cxn>
                  <a:cxn ang="T145">
                    <a:pos x="T50" y="T51"/>
                  </a:cxn>
                  <a:cxn ang="T146">
                    <a:pos x="T52" y="T53"/>
                  </a:cxn>
                  <a:cxn ang="T147">
                    <a:pos x="T54" y="T55"/>
                  </a:cxn>
                  <a:cxn ang="T148">
                    <a:pos x="T56" y="T57"/>
                  </a:cxn>
                  <a:cxn ang="T149">
                    <a:pos x="T58" y="T59"/>
                  </a:cxn>
                  <a:cxn ang="T150">
                    <a:pos x="T60" y="T61"/>
                  </a:cxn>
                  <a:cxn ang="T151">
                    <a:pos x="T62" y="T63"/>
                  </a:cxn>
                  <a:cxn ang="T152">
                    <a:pos x="T64" y="T65"/>
                  </a:cxn>
                  <a:cxn ang="T153">
                    <a:pos x="T66" y="T67"/>
                  </a:cxn>
                  <a:cxn ang="T154">
                    <a:pos x="T68" y="T69"/>
                  </a:cxn>
                  <a:cxn ang="T155">
                    <a:pos x="T70" y="T71"/>
                  </a:cxn>
                  <a:cxn ang="T156">
                    <a:pos x="T72" y="T73"/>
                  </a:cxn>
                  <a:cxn ang="T157">
                    <a:pos x="T74" y="T75"/>
                  </a:cxn>
                  <a:cxn ang="T158">
                    <a:pos x="T76" y="T77"/>
                  </a:cxn>
                  <a:cxn ang="T159">
                    <a:pos x="T78" y="T79"/>
                  </a:cxn>
                  <a:cxn ang="T160">
                    <a:pos x="T80" y="T81"/>
                  </a:cxn>
                  <a:cxn ang="T161">
                    <a:pos x="T82" y="T83"/>
                  </a:cxn>
                  <a:cxn ang="T162">
                    <a:pos x="T84" y="T85"/>
                  </a:cxn>
                  <a:cxn ang="T163">
                    <a:pos x="T86" y="T87"/>
                  </a:cxn>
                  <a:cxn ang="T164">
                    <a:pos x="T88" y="T89"/>
                  </a:cxn>
                  <a:cxn ang="T165">
                    <a:pos x="T90" y="T91"/>
                  </a:cxn>
                  <a:cxn ang="T166">
                    <a:pos x="T92" y="T93"/>
                  </a:cxn>
                  <a:cxn ang="T167">
                    <a:pos x="T94" y="T95"/>
                  </a:cxn>
                  <a:cxn ang="T168">
                    <a:pos x="T96" y="T97"/>
                  </a:cxn>
                  <a:cxn ang="T169">
                    <a:pos x="T98" y="T99"/>
                  </a:cxn>
                  <a:cxn ang="T170">
                    <a:pos x="T100" y="T101"/>
                  </a:cxn>
                  <a:cxn ang="T171">
                    <a:pos x="T102" y="T103"/>
                  </a:cxn>
                  <a:cxn ang="T172">
                    <a:pos x="T104" y="T105"/>
                  </a:cxn>
                  <a:cxn ang="T173">
                    <a:pos x="T106" y="T107"/>
                  </a:cxn>
                  <a:cxn ang="T174">
                    <a:pos x="T108" y="T109"/>
                  </a:cxn>
                  <a:cxn ang="T175">
                    <a:pos x="T110" y="T111"/>
                  </a:cxn>
                  <a:cxn ang="T176">
                    <a:pos x="T112" y="T113"/>
                  </a:cxn>
                  <a:cxn ang="T177">
                    <a:pos x="T114" y="T115"/>
                  </a:cxn>
                  <a:cxn ang="T178">
                    <a:pos x="T116" y="T117"/>
                  </a:cxn>
                  <a:cxn ang="T179">
                    <a:pos x="T118" y="T119"/>
                  </a:cxn>
                </a:cxnLst>
                <a:rect l="T180" t="T181" r="T182" b="T183"/>
                <a:pathLst>
                  <a:path w="2342" h="2198">
                    <a:moveTo>
                      <a:pt x="1264" y="2198"/>
                    </a:moveTo>
                    <a:lnTo>
                      <a:pt x="1354" y="2130"/>
                    </a:lnTo>
                    <a:lnTo>
                      <a:pt x="1443" y="2061"/>
                    </a:lnTo>
                    <a:lnTo>
                      <a:pt x="1533" y="1993"/>
                    </a:lnTo>
                    <a:lnTo>
                      <a:pt x="1623" y="1924"/>
                    </a:lnTo>
                    <a:lnTo>
                      <a:pt x="1713" y="1856"/>
                    </a:lnTo>
                    <a:lnTo>
                      <a:pt x="1803" y="1788"/>
                    </a:lnTo>
                    <a:lnTo>
                      <a:pt x="1893" y="1719"/>
                    </a:lnTo>
                    <a:lnTo>
                      <a:pt x="1983" y="1651"/>
                    </a:lnTo>
                    <a:lnTo>
                      <a:pt x="2073" y="1583"/>
                    </a:lnTo>
                    <a:lnTo>
                      <a:pt x="2163" y="1514"/>
                    </a:lnTo>
                    <a:lnTo>
                      <a:pt x="2252" y="1446"/>
                    </a:lnTo>
                    <a:lnTo>
                      <a:pt x="2342" y="1378"/>
                    </a:lnTo>
                    <a:lnTo>
                      <a:pt x="2312" y="1338"/>
                    </a:lnTo>
                    <a:lnTo>
                      <a:pt x="2282" y="1300"/>
                    </a:lnTo>
                    <a:lnTo>
                      <a:pt x="2250" y="1261"/>
                    </a:lnTo>
                    <a:lnTo>
                      <a:pt x="2219" y="1223"/>
                    </a:lnTo>
                    <a:lnTo>
                      <a:pt x="2187" y="1185"/>
                    </a:lnTo>
                    <a:lnTo>
                      <a:pt x="2154" y="1148"/>
                    </a:lnTo>
                    <a:lnTo>
                      <a:pt x="2121" y="1111"/>
                    </a:lnTo>
                    <a:lnTo>
                      <a:pt x="2088" y="1075"/>
                    </a:lnTo>
                    <a:lnTo>
                      <a:pt x="2054" y="1038"/>
                    </a:lnTo>
                    <a:lnTo>
                      <a:pt x="2019" y="1003"/>
                    </a:lnTo>
                    <a:lnTo>
                      <a:pt x="1985" y="967"/>
                    </a:lnTo>
                    <a:lnTo>
                      <a:pt x="1949" y="933"/>
                    </a:lnTo>
                    <a:lnTo>
                      <a:pt x="1914" y="898"/>
                    </a:lnTo>
                    <a:lnTo>
                      <a:pt x="1878" y="864"/>
                    </a:lnTo>
                    <a:lnTo>
                      <a:pt x="1841" y="831"/>
                    </a:lnTo>
                    <a:lnTo>
                      <a:pt x="1805" y="797"/>
                    </a:lnTo>
                    <a:lnTo>
                      <a:pt x="1767" y="765"/>
                    </a:lnTo>
                    <a:lnTo>
                      <a:pt x="1730" y="733"/>
                    </a:lnTo>
                    <a:lnTo>
                      <a:pt x="1692" y="701"/>
                    </a:lnTo>
                    <a:lnTo>
                      <a:pt x="1653" y="670"/>
                    </a:lnTo>
                    <a:lnTo>
                      <a:pt x="1614" y="639"/>
                    </a:lnTo>
                    <a:lnTo>
                      <a:pt x="1575" y="609"/>
                    </a:lnTo>
                    <a:lnTo>
                      <a:pt x="1536" y="579"/>
                    </a:lnTo>
                    <a:lnTo>
                      <a:pt x="1496" y="549"/>
                    </a:lnTo>
                    <a:lnTo>
                      <a:pt x="1456" y="521"/>
                    </a:lnTo>
                    <a:lnTo>
                      <a:pt x="1415" y="492"/>
                    </a:lnTo>
                    <a:lnTo>
                      <a:pt x="1374" y="464"/>
                    </a:lnTo>
                    <a:lnTo>
                      <a:pt x="1333" y="437"/>
                    </a:lnTo>
                    <a:lnTo>
                      <a:pt x="1291" y="410"/>
                    </a:lnTo>
                    <a:lnTo>
                      <a:pt x="1249" y="384"/>
                    </a:lnTo>
                    <a:lnTo>
                      <a:pt x="1207" y="358"/>
                    </a:lnTo>
                    <a:lnTo>
                      <a:pt x="1165" y="333"/>
                    </a:lnTo>
                    <a:lnTo>
                      <a:pt x="1122" y="308"/>
                    </a:lnTo>
                    <a:lnTo>
                      <a:pt x="1079" y="283"/>
                    </a:lnTo>
                    <a:lnTo>
                      <a:pt x="1035" y="260"/>
                    </a:lnTo>
                    <a:lnTo>
                      <a:pt x="991" y="236"/>
                    </a:lnTo>
                    <a:lnTo>
                      <a:pt x="947" y="214"/>
                    </a:lnTo>
                    <a:lnTo>
                      <a:pt x="903" y="192"/>
                    </a:lnTo>
                    <a:lnTo>
                      <a:pt x="858" y="170"/>
                    </a:lnTo>
                    <a:lnTo>
                      <a:pt x="813" y="149"/>
                    </a:lnTo>
                    <a:lnTo>
                      <a:pt x="768" y="128"/>
                    </a:lnTo>
                    <a:lnTo>
                      <a:pt x="723" y="108"/>
                    </a:lnTo>
                    <a:lnTo>
                      <a:pt x="678" y="89"/>
                    </a:lnTo>
                    <a:lnTo>
                      <a:pt x="632" y="70"/>
                    </a:lnTo>
                    <a:lnTo>
                      <a:pt x="586" y="52"/>
                    </a:lnTo>
                    <a:lnTo>
                      <a:pt x="540" y="34"/>
                    </a:lnTo>
                    <a:lnTo>
                      <a:pt x="493" y="17"/>
                    </a:lnTo>
                    <a:lnTo>
                      <a:pt x="447" y="0"/>
                    </a:lnTo>
                    <a:lnTo>
                      <a:pt x="409" y="107"/>
                    </a:lnTo>
                    <a:lnTo>
                      <a:pt x="372" y="213"/>
                    </a:lnTo>
                    <a:lnTo>
                      <a:pt x="335" y="320"/>
                    </a:lnTo>
                    <a:lnTo>
                      <a:pt x="298" y="427"/>
                    </a:lnTo>
                    <a:lnTo>
                      <a:pt x="260" y="533"/>
                    </a:lnTo>
                    <a:lnTo>
                      <a:pt x="223" y="640"/>
                    </a:lnTo>
                    <a:lnTo>
                      <a:pt x="186" y="747"/>
                    </a:lnTo>
                    <a:lnTo>
                      <a:pt x="149" y="853"/>
                    </a:lnTo>
                    <a:lnTo>
                      <a:pt x="111" y="960"/>
                    </a:lnTo>
                    <a:lnTo>
                      <a:pt x="74" y="1066"/>
                    </a:lnTo>
                    <a:lnTo>
                      <a:pt x="37" y="1173"/>
                    </a:lnTo>
                    <a:lnTo>
                      <a:pt x="0" y="1280"/>
                    </a:lnTo>
                    <a:lnTo>
                      <a:pt x="31" y="1291"/>
                    </a:lnTo>
                    <a:lnTo>
                      <a:pt x="62" y="1302"/>
                    </a:lnTo>
                    <a:lnTo>
                      <a:pt x="93" y="1314"/>
                    </a:lnTo>
                    <a:lnTo>
                      <a:pt x="123" y="1326"/>
                    </a:lnTo>
                    <a:lnTo>
                      <a:pt x="154" y="1339"/>
                    </a:lnTo>
                    <a:lnTo>
                      <a:pt x="184" y="1352"/>
                    </a:lnTo>
                    <a:lnTo>
                      <a:pt x="214" y="1365"/>
                    </a:lnTo>
                    <a:lnTo>
                      <a:pt x="244" y="1379"/>
                    </a:lnTo>
                    <a:lnTo>
                      <a:pt x="274" y="1393"/>
                    </a:lnTo>
                    <a:lnTo>
                      <a:pt x="304" y="1407"/>
                    </a:lnTo>
                    <a:lnTo>
                      <a:pt x="334" y="1422"/>
                    </a:lnTo>
                    <a:lnTo>
                      <a:pt x="363" y="1437"/>
                    </a:lnTo>
                    <a:lnTo>
                      <a:pt x="392" y="1453"/>
                    </a:lnTo>
                    <a:lnTo>
                      <a:pt x="421" y="1468"/>
                    </a:lnTo>
                    <a:lnTo>
                      <a:pt x="450" y="1485"/>
                    </a:lnTo>
                    <a:lnTo>
                      <a:pt x="478" y="1501"/>
                    </a:lnTo>
                    <a:lnTo>
                      <a:pt x="507" y="1518"/>
                    </a:lnTo>
                    <a:lnTo>
                      <a:pt x="535" y="1535"/>
                    </a:lnTo>
                    <a:lnTo>
                      <a:pt x="563" y="1553"/>
                    </a:lnTo>
                    <a:lnTo>
                      <a:pt x="591" y="1571"/>
                    </a:lnTo>
                    <a:lnTo>
                      <a:pt x="618" y="1589"/>
                    </a:lnTo>
                    <a:lnTo>
                      <a:pt x="645" y="1608"/>
                    </a:lnTo>
                    <a:lnTo>
                      <a:pt x="672" y="1626"/>
                    </a:lnTo>
                    <a:lnTo>
                      <a:pt x="699" y="1646"/>
                    </a:lnTo>
                    <a:lnTo>
                      <a:pt x="726" y="1665"/>
                    </a:lnTo>
                    <a:lnTo>
                      <a:pt x="752" y="1685"/>
                    </a:lnTo>
                    <a:lnTo>
                      <a:pt x="778" y="1705"/>
                    </a:lnTo>
                    <a:lnTo>
                      <a:pt x="804" y="1726"/>
                    </a:lnTo>
                    <a:lnTo>
                      <a:pt x="830" y="1747"/>
                    </a:lnTo>
                    <a:lnTo>
                      <a:pt x="855" y="1768"/>
                    </a:lnTo>
                    <a:lnTo>
                      <a:pt x="880" y="1789"/>
                    </a:lnTo>
                    <a:lnTo>
                      <a:pt x="905" y="1811"/>
                    </a:lnTo>
                    <a:lnTo>
                      <a:pt x="930" y="1833"/>
                    </a:lnTo>
                    <a:lnTo>
                      <a:pt x="954" y="1856"/>
                    </a:lnTo>
                    <a:lnTo>
                      <a:pt x="978" y="1878"/>
                    </a:lnTo>
                    <a:lnTo>
                      <a:pt x="1002" y="1901"/>
                    </a:lnTo>
                    <a:lnTo>
                      <a:pt x="1025" y="1924"/>
                    </a:lnTo>
                    <a:lnTo>
                      <a:pt x="1048" y="1948"/>
                    </a:lnTo>
                    <a:lnTo>
                      <a:pt x="1071" y="1972"/>
                    </a:lnTo>
                    <a:lnTo>
                      <a:pt x="1094" y="1996"/>
                    </a:lnTo>
                    <a:lnTo>
                      <a:pt x="1116" y="2020"/>
                    </a:lnTo>
                    <a:lnTo>
                      <a:pt x="1138" y="2045"/>
                    </a:lnTo>
                    <a:lnTo>
                      <a:pt x="1160" y="2070"/>
                    </a:lnTo>
                    <a:lnTo>
                      <a:pt x="1181" y="2095"/>
                    </a:lnTo>
                    <a:lnTo>
                      <a:pt x="1202" y="2120"/>
                    </a:lnTo>
                    <a:lnTo>
                      <a:pt x="1223" y="2146"/>
                    </a:lnTo>
                    <a:lnTo>
                      <a:pt x="1244" y="2172"/>
                    </a:lnTo>
                    <a:lnTo>
                      <a:pt x="1264" y="2198"/>
                    </a:lnTo>
                  </a:path>
                </a:pathLst>
              </a:custGeom>
              <a:solidFill>
                <a:srgbClr val="FFFF57"/>
              </a:solidFill>
              <a:ln w="25400">
                <a:solidFill>
                  <a:srgbClr val="262626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41" name="Freeform 372">
                <a:extLst>
                  <a:ext uri="{FF2B5EF4-FFF2-40B4-BE49-F238E27FC236}">
                    <a16:creationId xmlns:a16="http://schemas.microsoft.com/office/drawing/2014/main" id="{00000000-0008-0000-0300-00002900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3024822" y="1944261"/>
                <a:ext cx="827134" cy="1018705"/>
              </a:xfrm>
              <a:custGeom>
                <a:avLst/>
                <a:gdLst>
                  <a:gd name="T0" fmla="*/ 2147483647 w 1838"/>
                  <a:gd name="T1" fmla="*/ 2147483647 h 2258"/>
                  <a:gd name="T2" fmla="*/ 2147483647 w 1838"/>
                  <a:gd name="T3" fmla="*/ 2147483647 h 2258"/>
                  <a:gd name="T4" fmla="*/ 2147483647 w 1838"/>
                  <a:gd name="T5" fmla="*/ 2147483647 h 2258"/>
                  <a:gd name="T6" fmla="*/ 2147483647 w 1838"/>
                  <a:gd name="T7" fmla="*/ 2147483647 h 2258"/>
                  <a:gd name="T8" fmla="*/ 2147483647 w 1838"/>
                  <a:gd name="T9" fmla="*/ 2147483647 h 2258"/>
                  <a:gd name="T10" fmla="*/ 2147483647 w 1838"/>
                  <a:gd name="T11" fmla="*/ 2147483647 h 2258"/>
                  <a:gd name="T12" fmla="*/ 2147483647 w 1838"/>
                  <a:gd name="T13" fmla="*/ 2147483647 h 2258"/>
                  <a:gd name="T14" fmla="*/ 2147483647 w 1838"/>
                  <a:gd name="T15" fmla="*/ 2147483647 h 2258"/>
                  <a:gd name="T16" fmla="*/ 2147483647 w 1838"/>
                  <a:gd name="T17" fmla="*/ 2147483647 h 2258"/>
                  <a:gd name="T18" fmla="*/ 2147483647 w 1838"/>
                  <a:gd name="T19" fmla="*/ 2147483647 h 2258"/>
                  <a:gd name="T20" fmla="*/ 2147483647 w 1838"/>
                  <a:gd name="T21" fmla="*/ 2147483647 h 2258"/>
                  <a:gd name="T22" fmla="*/ 2147483647 w 1838"/>
                  <a:gd name="T23" fmla="*/ 2147483647 h 2258"/>
                  <a:gd name="T24" fmla="*/ 2147483647 w 1838"/>
                  <a:gd name="T25" fmla="*/ 2147483647 h 2258"/>
                  <a:gd name="T26" fmla="*/ 2147483647 w 1838"/>
                  <a:gd name="T27" fmla="*/ 2147483647 h 2258"/>
                  <a:gd name="T28" fmla="*/ 2147483647 w 1838"/>
                  <a:gd name="T29" fmla="*/ 2147483647 h 2258"/>
                  <a:gd name="T30" fmla="*/ 2147483647 w 1838"/>
                  <a:gd name="T31" fmla="*/ 2147483647 h 2258"/>
                  <a:gd name="T32" fmla="*/ 2147483647 w 1838"/>
                  <a:gd name="T33" fmla="*/ 2147483647 h 2258"/>
                  <a:gd name="T34" fmla="*/ 2147483647 w 1838"/>
                  <a:gd name="T35" fmla="*/ 2147483647 h 2258"/>
                  <a:gd name="T36" fmla="*/ 2147483647 w 1838"/>
                  <a:gd name="T37" fmla="*/ 2147483647 h 2258"/>
                  <a:gd name="T38" fmla="*/ 2147483647 w 1838"/>
                  <a:gd name="T39" fmla="*/ 2147483647 h 2258"/>
                  <a:gd name="T40" fmla="*/ 2147483647 w 1838"/>
                  <a:gd name="T41" fmla="*/ 2147483647 h 2258"/>
                  <a:gd name="T42" fmla="*/ 2147483647 w 1838"/>
                  <a:gd name="T43" fmla="*/ 2147483647 h 2258"/>
                  <a:gd name="T44" fmla="*/ 2147483647 w 1838"/>
                  <a:gd name="T45" fmla="*/ 2147483647 h 2258"/>
                  <a:gd name="T46" fmla="*/ 2147483647 w 1838"/>
                  <a:gd name="T47" fmla="*/ 2147483647 h 2258"/>
                  <a:gd name="T48" fmla="*/ 2147483647 w 1838"/>
                  <a:gd name="T49" fmla="*/ 2147483647 h 2258"/>
                  <a:gd name="T50" fmla="*/ 2147483647 w 1838"/>
                  <a:gd name="T51" fmla="*/ 2147483647 h 2258"/>
                  <a:gd name="T52" fmla="*/ 2147483647 w 1838"/>
                  <a:gd name="T53" fmla="*/ 2147483647 h 2258"/>
                  <a:gd name="T54" fmla="*/ 2147483647 w 1838"/>
                  <a:gd name="T55" fmla="*/ 2147483647 h 2258"/>
                  <a:gd name="T56" fmla="*/ 2147483647 w 1838"/>
                  <a:gd name="T57" fmla="*/ 2147483647 h 2258"/>
                  <a:gd name="T58" fmla="*/ 2147483647 w 1838"/>
                  <a:gd name="T59" fmla="*/ 2147483647 h 2258"/>
                  <a:gd name="T60" fmla="*/ 2147483647 w 1838"/>
                  <a:gd name="T61" fmla="*/ 2147483647 h 2258"/>
                  <a:gd name="T62" fmla="*/ 2147483647 w 1838"/>
                  <a:gd name="T63" fmla="*/ 2147483647 h 2258"/>
                  <a:gd name="T64" fmla="*/ 2147483647 w 1838"/>
                  <a:gd name="T65" fmla="*/ 2147483647 h 2258"/>
                  <a:gd name="T66" fmla="*/ 2147483647 w 1838"/>
                  <a:gd name="T67" fmla="*/ 2147483647 h 2258"/>
                  <a:gd name="T68" fmla="*/ 2147483647 w 1838"/>
                  <a:gd name="T69" fmla="*/ 2147483647 h 2258"/>
                  <a:gd name="T70" fmla="*/ 2147483647 w 1838"/>
                  <a:gd name="T71" fmla="*/ 2147483647 h 2258"/>
                  <a:gd name="T72" fmla="*/ 2147483647 w 1838"/>
                  <a:gd name="T73" fmla="*/ 2147483647 h 2258"/>
                  <a:gd name="T74" fmla="*/ 2147483647 w 1838"/>
                  <a:gd name="T75" fmla="*/ 2147483647 h 2258"/>
                  <a:gd name="T76" fmla="*/ 2147483647 w 1838"/>
                  <a:gd name="T77" fmla="*/ 2147483647 h 2258"/>
                  <a:gd name="T78" fmla="*/ 2147483647 w 1838"/>
                  <a:gd name="T79" fmla="*/ 2147483647 h 2258"/>
                  <a:gd name="T80" fmla="*/ 2147483647 w 1838"/>
                  <a:gd name="T81" fmla="*/ 2147483647 h 2258"/>
                  <a:gd name="T82" fmla="*/ 2147483647 w 1838"/>
                  <a:gd name="T83" fmla="*/ 2147483647 h 2258"/>
                  <a:gd name="T84" fmla="*/ 2147483647 w 1838"/>
                  <a:gd name="T85" fmla="*/ 2147483647 h 2258"/>
                  <a:gd name="T86" fmla="*/ 2147483647 w 1838"/>
                  <a:gd name="T87" fmla="*/ 2147483647 h 2258"/>
                  <a:gd name="T88" fmla="*/ 2147483647 w 1838"/>
                  <a:gd name="T89" fmla="*/ 2147483647 h 2258"/>
                  <a:gd name="T90" fmla="*/ 2147483647 w 1838"/>
                  <a:gd name="T91" fmla="*/ 2147483647 h 2258"/>
                  <a:gd name="T92" fmla="*/ 2147483647 w 1838"/>
                  <a:gd name="T93" fmla="*/ 2147483647 h 2258"/>
                  <a:gd name="T94" fmla="*/ 2147483647 w 1838"/>
                  <a:gd name="T95" fmla="*/ 2147483647 h 2258"/>
                  <a:gd name="T96" fmla="*/ 2147483647 w 1838"/>
                  <a:gd name="T97" fmla="*/ 2147483647 h 2258"/>
                  <a:gd name="T98" fmla="*/ 2147483647 w 1838"/>
                  <a:gd name="T99" fmla="*/ 2147483647 h 2258"/>
                  <a:gd name="T100" fmla="*/ 2147483647 w 1838"/>
                  <a:gd name="T101" fmla="*/ 2147483647 h 2258"/>
                  <a:gd name="T102" fmla="*/ 2147483647 w 1838"/>
                  <a:gd name="T103" fmla="*/ 2147483647 h 2258"/>
                  <a:gd name="T104" fmla="*/ 2147483647 w 1838"/>
                  <a:gd name="T105" fmla="*/ 2147483647 h 2258"/>
                  <a:gd name="T106" fmla="*/ 2147483647 w 1838"/>
                  <a:gd name="T107" fmla="*/ 2147483647 h 2258"/>
                  <a:gd name="T108" fmla="*/ 2147483647 w 1838"/>
                  <a:gd name="T109" fmla="*/ 2147483647 h 2258"/>
                  <a:gd name="T110" fmla="*/ 2147483647 w 1838"/>
                  <a:gd name="T111" fmla="*/ 2147483647 h 2258"/>
                  <a:gd name="T112" fmla="*/ 2147483647 w 1838"/>
                  <a:gd name="T113" fmla="*/ 2147483647 h 2258"/>
                  <a:gd name="T114" fmla="*/ 2147483647 w 1838"/>
                  <a:gd name="T115" fmla="*/ 2147483647 h 2258"/>
                  <a:gd name="T116" fmla="*/ 2147483647 w 1838"/>
                  <a:gd name="T117" fmla="*/ 2147483647 h 2258"/>
                  <a:gd name="T118" fmla="*/ 2147483647 w 1838"/>
                  <a:gd name="T119" fmla="*/ 2147483647 h 2258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w 1838"/>
                  <a:gd name="T181" fmla="*/ 0 h 2258"/>
                  <a:gd name="T182" fmla="*/ 1838 w 1838"/>
                  <a:gd name="T183" fmla="*/ 2258 h 2258"/>
                </a:gdLst>
                <a:ahLst/>
                <a:cxnLst>
                  <a:cxn ang="T120">
                    <a:pos x="T0" y="T1"/>
                  </a:cxn>
                  <a:cxn ang="T121">
                    <a:pos x="T2" y="T3"/>
                  </a:cxn>
                  <a:cxn ang="T122">
                    <a:pos x="T4" y="T5"/>
                  </a:cxn>
                  <a:cxn ang="T123">
                    <a:pos x="T6" y="T7"/>
                  </a:cxn>
                  <a:cxn ang="T124">
                    <a:pos x="T8" y="T9"/>
                  </a:cxn>
                  <a:cxn ang="T125">
                    <a:pos x="T10" y="T11"/>
                  </a:cxn>
                  <a:cxn ang="T126">
                    <a:pos x="T12" y="T13"/>
                  </a:cxn>
                  <a:cxn ang="T127">
                    <a:pos x="T14" y="T15"/>
                  </a:cxn>
                  <a:cxn ang="T128">
                    <a:pos x="T16" y="T17"/>
                  </a:cxn>
                  <a:cxn ang="T129">
                    <a:pos x="T18" y="T19"/>
                  </a:cxn>
                  <a:cxn ang="T130">
                    <a:pos x="T20" y="T21"/>
                  </a:cxn>
                  <a:cxn ang="T131">
                    <a:pos x="T22" y="T23"/>
                  </a:cxn>
                  <a:cxn ang="T132">
                    <a:pos x="T24" y="T25"/>
                  </a:cxn>
                  <a:cxn ang="T133">
                    <a:pos x="T26" y="T27"/>
                  </a:cxn>
                  <a:cxn ang="T134">
                    <a:pos x="T28" y="T29"/>
                  </a:cxn>
                  <a:cxn ang="T135">
                    <a:pos x="T30" y="T31"/>
                  </a:cxn>
                  <a:cxn ang="T136">
                    <a:pos x="T32" y="T33"/>
                  </a:cxn>
                  <a:cxn ang="T137">
                    <a:pos x="T34" y="T35"/>
                  </a:cxn>
                  <a:cxn ang="T138">
                    <a:pos x="T36" y="T37"/>
                  </a:cxn>
                  <a:cxn ang="T139">
                    <a:pos x="T38" y="T39"/>
                  </a:cxn>
                  <a:cxn ang="T140">
                    <a:pos x="T40" y="T41"/>
                  </a:cxn>
                  <a:cxn ang="T141">
                    <a:pos x="T42" y="T43"/>
                  </a:cxn>
                  <a:cxn ang="T142">
                    <a:pos x="T44" y="T45"/>
                  </a:cxn>
                  <a:cxn ang="T143">
                    <a:pos x="T46" y="T47"/>
                  </a:cxn>
                  <a:cxn ang="T144">
                    <a:pos x="T48" y="T49"/>
                  </a:cxn>
                  <a:cxn ang="T145">
                    <a:pos x="T50" y="T51"/>
                  </a:cxn>
                  <a:cxn ang="T146">
                    <a:pos x="T52" y="T53"/>
                  </a:cxn>
                  <a:cxn ang="T147">
                    <a:pos x="T54" y="T55"/>
                  </a:cxn>
                  <a:cxn ang="T148">
                    <a:pos x="T56" y="T57"/>
                  </a:cxn>
                  <a:cxn ang="T149">
                    <a:pos x="T58" y="T59"/>
                  </a:cxn>
                  <a:cxn ang="T150">
                    <a:pos x="T60" y="T61"/>
                  </a:cxn>
                  <a:cxn ang="T151">
                    <a:pos x="T62" y="T63"/>
                  </a:cxn>
                  <a:cxn ang="T152">
                    <a:pos x="T64" y="T65"/>
                  </a:cxn>
                  <a:cxn ang="T153">
                    <a:pos x="T66" y="T67"/>
                  </a:cxn>
                  <a:cxn ang="T154">
                    <a:pos x="T68" y="T69"/>
                  </a:cxn>
                  <a:cxn ang="T155">
                    <a:pos x="T70" y="T71"/>
                  </a:cxn>
                  <a:cxn ang="T156">
                    <a:pos x="T72" y="T73"/>
                  </a:cxn>
                  <a:cxn ang="T157">
                    <a:pos x="T74" y="T75"/>
                  </a:cxn>
                  <a:cxn ang="T158">
                    <a:pos x="T76" y="T77"/>
                  </a:cxn>
                  <a:cxn ang="T159">
                    <a:pos x="T78" y="T79"/>
                  </a:cxn>
                  <a:cxn ang="T160">
                    <a:pos x="T80" y="T81"/>
                  </a:cxn>
                  <a:cxn ang="T161">
                    <a:pos x="T82" y="T83"/>
                  </a:cxn>
                  <a:cxn ang="T162">
                    <a:pos x="T84" y="T85"/>
                  </a:cxn>
                  <a:cxn ang="T163">
                    <a:pos x="T86" y="T87"/>
                  </a:cxn>
                  <a:cxn ang="T164">
                    <a:pos x="T88" y="T89"/>
                  </a:cxn>
                  <a:cxn ang="T165">
                    <a:pos x="T90" y="T91"/>
                  </a:cxn>
                  <a:cxn ang="T166">
                    <a:pos x="T92" y="T93"/>
                  </a:cxn>
                  <a:cxn ang="T167">
                    <a:pos x="T94" y="T95"/>
                  </a:cxn>
                  <a:cxn ang="T168">
                    <a:pos x="T96" y="T97"/>
                  </a:cxn>
                  <a:cxn ang="T169">
                    <a:pos x="T98" y="T99"/>
                  </a:cxn>
                  <a:cxn ang="T170">
                    <a:pos x="T100" y="T101"/>
                  </a:cxn>
                  <a:cxn ang="T171">
                    <a:pos x="T102" y="T103"/>
                  </a:cxn>
                  <a:cxn ang="T172">
                    <a:pos x="T104" y="T105"/>
                  </a:cxn>
                  <a:cxn ang="T173">
                    <a:pos x="T106" y="T107"/>
                  </a:cxn>
                  <a:cxn ang="T174">
                    <a:pos x="T108" y="T109"/>
                  </a:cxn>
                  <a:cxn ang="T175">
                    <a:pos x="T110" y="T111"/>
                  </a:cxn>
                  <a:cxn ang="T176">
                    <a:pos x="T112" y="T113"/>
                  </a:cxn>
                  <a:cxn ang="T177">
                    <a:pos x="T114" y="T115"/>
                  </a:cxn>
                  <a:cxn ang="T178">
                    <a:pos x="T116" y="T117"/>
                  </a:cxn>
                  <a:cxn ang="T179">
                    <a:pos x="T118" y="T119"/>
                  </a:cxn>
                </a:cxnLst>
                <a:rect l="T180" t="T181" r="T182" b="T183"/>
                <a:pathLst>
                  <a:path w="1838" h="2258">
                    <a:moveTo>
                      <a:pt x="483" y="2258"/>
                    </a:moveTo>
                    <a:lnTo>
                      <a:pt x="596" y="2256"/>
                    </a:lnTo>
                    <a:lnTo>
                      <a:pt x="709" y="2253"/>
                    </a:lnTo>
                    <a:lnTo>
                      <a:pt x="822" y="2251"/>
                    </a:lnTo>
                    <a:lnTo>
                      <a:pt x="935" y="2248"/>
                    </a:lnTo>
                    <a:lnTo>
                      <a:pt x="1047" y="2246"/>
                    </a:lnTo>
                    <a:lnTo>
                      <a:pt x="1160" y="2243"/>
                    </a:lnTo>
                    <a:lnTo>
                      <a:pt x="1273" y="2241"/>
                    </a:lnTo>
                    <a:lnTo>
                      <a:pt x="1386" y="2239"/>
                    </a:lnTo>
                    <a:lnTo>
                      <a:pt x="1499" y="2236"/>
                    </a:lnTo>
                    <a:lnTo>
                      <a:pt x="1612" y="2234"/>
                    </a:lnTo>
                    <a:lnTo>
                      <a:pt x="1725" y="2231"/>
                    </a:lnTo>
                    <a:lnTo>
                      <a:pt x="1838" y="2229"/>
                    </a:lnTo>
                    <a:lnTo>
                      <a:pt x="1836" y="2179"/>
                    </a:lnTo>
                    <a:lnTo>
                      <a:pt x="1834" y="2130"/>
                    </a:lnTo>
                    <a:lnTo>
                      <a:pt x="1832" y="2080"/>
                    </a:lnTo>
                    <a:lnTo>
                      <a:pt x="1829" y="2031"/>
                    </a:lnTo>
                    <a:lnTo>
                      <a:pt x="1825" y="1982"/>
                    </a:lnTo>
                    <a:lnTo>
                      <a:pt x="1820" y="1932"/>
                    </a:lnTo>
                    <a:lnTo>
                      <a:pt x="1815" y="1883"/>
                    </a:lnTo>
                    <a:lnTo>
                      <a:pt x="1810" y="1834"/>
                    </a:lnTo>
                    <a:lnTo>
                      <a:pt x="1804" y="1785"/>
                    </a:lnTo>
                    <a:lnTo>
                      <a:pt x="1797" y="1736"/>
                    </a:lnTo>
                    <a:lnTo>
                      <a:pt x="1789" y="1687"/>
                    </a:lnTo>
                    <a:lnTo>
                      <a:pt x="1782" y="1638"/>
                    </a:lnTo>
                    <a:lnTo>
                      <a:pt x="1773" y="1589"/>
                    </a:lnTo>
                    <a:lnTo>
                      <a:pt x="1764" y="1540"/>
                    </a:lnTo>
                    <a:lnTo>
                      <a:pt x="1754" y="1492"/>
                    </a:lnTo>
                    <a:lnTo>
                      <a:pt x="1744" y="1443"/>
                    </a:lnTo>
                    <a:lnTo>
                      <a:pt x="1733" y="1395"/>
                    </a:lnTo>
                    <a:lnTo>
                      <a:pt x="1721" y="1347"/>
                    </a:lnTo>
                    <a:lnTo>
                      <a:pt x="1709" y="1299"/>
                    </a:lnTo>
                    <a:lnTo>
                      <a:pt x="1696" y="1251"/>
                    </a:lnTo>
                    <a:lnTo>
                      <a:pt x="1683" y="1203"/>
                    </a:lnTo>
                    <a:lnTo>
                      <a:pt x="1669" y="1156"/>
                    </a:lnTo>
                    <a:lnTo>
                      <a:pt x="1655" y="1108"/>
                    </a:lnTo>
                    <a:lnTo>
                      <a:pt x="1640" y="1061"/>
                    </a:lnTo>
                    <a:lnTo>
                      <a:pt x="1624" y="1014"/>
                    </a:lnTo>
                    <a:lnTo>
                      <a:pt x="1608" y="967"/>
                    </a:lnTo>
                    <a:lnTo>
                      <a:pt x="1591" y="921"/>
                    </a:lnTo>
                    <a:lnTo>
                      <a:pt x="1574" y="874"/>
                    </a:lnTo>
                    <a:lnTo>
                      <a:pt x="1556" y="828"/>
                    </a:lnTo>
                    <a:lnTo>
                      <a:pt x="1538" y="782"/>
                    </a:lnTo>
                    <a:lnTo>
                      <a:pt x="1519" y="736"/>
                    </a:lnTo>
                    <a:lnTo>
                      <a:pt x="1499" y="691"/>
                    </a:lnTo>
                    <a:lnTo>
                      <a:pt x="1479" y="646"/>
                    </a:lnTo>
                    <a:lnTo>
                      <a:pt x="1458" y="601"/>
                    </a:lnTo>
                    <a:lnTo>
                      <a:pt x="1437" y="556"/>
                    </a:lnTo>
                    <a:lnTo>
                      <a:pt x="1416" y="511"/>
                    </a:lnTo>
                    <a:lnTo>
                      <a:pt x="1393" y="467"/>
                    </a:lnTo>
                    <a:lnTo>
                      <a:pt x="1370" y="423"/>
                    </a:lnTo>
                    <a:lnTo>
                      <a:pt x="1347" y="379"/>
                    </a:lnTo>
                    <a:lnTo>
                      <a:pt x="1323" y="336"/>
                    </a:lnTo>
                    <a:lnTo>
                      <a:pt x="1299" y="293"/>
                    </a:lnTo>
                    <a:lnTo>
                      <a:pt x="1274" y="250"/>
                    </a:lnTo>
                    <a:lnTo>
                      <a:pt x="1248" y="208"/>
                    </a:lnTo>
                    <a:lnTo>
                      <a:pt x="1222" y="165"/>
                    </a:lnTo>
                    <a:lnTo>
                      <a:pt x="1196" y="124"/>
                    </a:lnTo>
                    <a:lnTo>
                      <a:pt x="1169" y="82"/>
                    </a:lnTo>
                    <a:lnTo>
                      <a:pt x="1142" y="41"/>
                    </a:lnTo>
                    <a:lnTo>
                      <a:pt x="1114" y="0"/>
                    </a:lnTo>
                    <a:lnTo>
                      <a:pt x="1021" y="64"/>
                    </a:lnTo>
                    <a:lnTo>
                      <a:pt x="928" y="129"/>
                    </a:lnTo>
                    <a:lnTo>
                      <a:pt x="835" y="193"/>
                    </a:lnTo>
                    <a:lnTo>
                      <a:pt x="742" y="258"/>
                    </a:lnTo>
                    <a:lnTo>
                      <a:pt x="650" y="322"/>
                    </a:lnTo>
                    <a:lnTo>
                      <a:pt x="557" y="386"/>
                    </a:lnTo>
                    <a:lnTo>
                      <a:pt x="464" y="451"/>
                    </a:lnTo>
                    <a:lnTo>
                      <a:pt x="371" y="515"/>
                    </a:lnTo>
                    <a:lnTo>
                      <a:pt x="279" y="579"/>
                    </a:lnTo>
                    <a:lnTo>
                      <a:pt x="186" y="644"/>
                    </a:lnTo>
                    <a:lnTo>
                      <a:pt x="93" y="708"/>
                    </a:lnTo>
                    <a:lnTo>
                      <a:pt x="0" y="773"/>
                    </a:lnTo>
                    <a:lnTo>
                      <a:pt x="19" y="800"/>
                    </a:lnTo>
                    <a:lnTo>
                      <a:pt x="37" y="827"/>
                    </a:lnTo>
                    <a:lnTo>
                      <a:pt x="55" y="855"/>
                    </a:lnTo>
                    <a:lnTo>
                      <a:pt x="73" y="883"/>
                    </a:lnTo>
                    <a:lnTo>
                      <a:pt x="90" y="911"/>
                    </a:lnTo>
                    <a:lnTo>
                      <a:pt x="107" y="939"/>
                    </a:lnTo>
                    <a:lnTo>
                      <a:pt x="124" y="968"/>
                    </a:lnTo>
                    <a:lnTo>
                      <a:pt x="140" y="996"/>
                    </a:lnTo>
                    <a:lnTo>
                      <a:pt x="156" y="1025"/>
                    </a:lnTo>
                    <a:lnTo>
                      <a:pt x="171" y="1055"/>
                    </a:lnTo>
                    <a:lnTo>
                      <a:pt x="187" y="1084"/>
                    </a:lnTo>
                    <a:lnTo>
                      <a:pt x="201" y="1113"/>
                    </a:lnTo>
                    <a:lnTo>
                      <a:pt x="216" y="1143"/>
                    </a:lnTo>
                    <a:lnTo>
                      <a:pt x="230" y="1173"/>
                    </a:lnTo>
                    <a:lnTo>
                      <a:pt x="244" y="1203"/>
                    </a:lnTo>
                    <a:lnTo>
                      <a:pt x="257" y="1233"/>
                    </a:lnTo>
                    <a:lnTo>
                      <a:pt x="270" y="1263"/>
                    </a:lnTo>
                    <a:lnTo>
                      <a:pt x="283" y="1294"/>
                    </a:lnTo>
                    <a:lnTo>
                      <a:pt x="295" y="1325"/>
                    </a:lnTo>
                    <a:lnTo>
                      <a:pt x="307" y="1355"/>
                    </a:lnTo>
                    <a:lnTo>
                      <a:pt x="319" y="1386"/>
                    </a:lnTo>
                    <a:lnTo>
                      <a:pt x="330" y="1417"/>
                    </a:lnTo>
                    <a:lnTo>
                      <a:pt x="341" y="1449"/>
                    </a:lnTo>
                    <a:lnTo>
                      <a:pt x="351" y="1480"/>
                    </a:lnTo>
                    <a:lnTo>
                      <a:pt x="361" y="1511"/>
                    </a:lnTo>
                    <a:lnTo>
                      <a:pt x="371" y="1543"/>
                    </a:lnTo>
                    <a:lnTo>
                      <a:pt x="380" y="1575"/>
                    </a:lnTo>
                    <a:lnTo>
                      <a:pt x="389" y="1606"/>
                    </a:lnTo>
                    <a:lnTo>
                      <a:pt x="397" y="1638"/>
                    </a:lnTo>
                    <a:lnTo>
                      <a:pt x="405" y="1670"/>
                    </a:lnTo>
                    <a:lnTo>
                      <a:pt x="413" y="1702"/>
                    </a:lnTo>
                    <a:lnTo>
                      <a:pt x="420" y="1735"/>
                    </a:lnTo>
                    <a:lnTo>
                      <a:pt x="427" y="1767"/>
                    </a:lnTo>
                    <a:lnTo>
                      <a:pt x="434" y="1799"/>
                    </a:lnTo>
                    <a:lnTo>
                      <a:pt x="440" y="1832"/>
                    </a:lnTo>
                    <a:lnTo>
                      <a:pt x="445" y="1864"/>
                    </a:lnTo>
                    <a:lnTo>
                      <a:pt x="451" y="1897"/>
                    </a:lnTo>
                    <a:lnTo>
                      <a:pt x="456" y="1930"/>
                    </a:lnTo>
                    <a:lnTo>
                      <a:pt x="460" y="1962"/>
                    </a:lnTo>
                    <a:lnTo>
                      <a:pt x="464" y="1995"/>
                    </a:lnTo>
                    <a:lnTo>
                      <a:pt x="468" y="2028"/>
                    </a:lnTo>
                    <a:lnTo>
                      <a:pt x="471" y="2061"/>
                    </a:lnTo>
                    <a:lnTo>
                      <a:pt x="474" y="2094"/>
                    </a:lnTo>
                    <a:lnTo>
                      <a:pt x="477" y="2126"/>
                    </a:lnTo>
                    <a:lnTo>
                      <a:pt x="479" y="2159"/>
                    </a:lnTo>
                    <a:lnTo>
                      <a:pt x="481" y="2192"/>
                    </a:lnTo>
                    <a:lnTo>
                      <a:pt x="482" y="2225"/>
                    </a:lnTo>
                    <a:lnTo>
                      <a:pt x="483" y="2258"/>
                    </a:lnTo>
                  </a:path>
                </a:pathLst>
              </a:custGeom>
              <a:solidFill>
                <a:srgbClr val="54E349"/>
              </a:solidFill>
              <a:ln w="25400">
                <a:solidFill>
                  <a:srgbClr val="262626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42" name="Freeform 377">
                <a:extLst>
                  <a:ext uri="{FF2B5EF4-FFF2-40B4-BE49-F238E27FC236}">
                    <a16:creationId xmlns:a16="http://schemas.microsoft.com/office/drawing/2014/main" id="{00000000-0008-0000-0300-00002A00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193063" y="1944261"/>
                <a:ext cx="827134" cy="1018705"/>
              </a:xfrm>
              <a:custGeom>
                <a:avLst/>
                <a:gdLst>
                  <a:gd name="T0" fmla="*/ 2147483647 w 1838"/>
                  <a:gd name="T1" fmla="*/ 2147483647 h 2258"/>
                  <a:gd name="T2" fmla="*/ 2147483647 w 1838"/>
                  <a:gd name="T3" fmla="*/ 2147483647 h 2258"/>
                  <a:gd name="T4" fmla="*/ 2147483647 w 1838"/>
                  <a:gd name="T5" fmla="*/ 2147483647 h 2258"/>
                  <a:gd name="T6" fmla="*/ 2147483647 w 1838"/>
                  <a:gd name="T7" fmla="*/ 2147483647 h 2258"/>
                  <a:gd name="T8" fmla="*/ 2147483647 w 1838"/>
                  <a:gd name="T9" fmla="*/ 2147483647 h 2258"/>
                  <a:gd name="T10" fmla="*/ 2147483647 w 1838"/>
                  <a:gd name="T11" fmla="*/ 2147483647 h 2258"/>
                  <a:gd name="T12" fmla="*/ 2147483647 w 1838"/>
                  <a:gd name="T13" fmla="*/ 2147483647 h 2258"/>
                  <a:gd name="T14" fmla="*/ 2147483647 w 1838"/>
                  <a:gd name="T15" fmla="*/ 2147483647 h 2258"/>
                  <a:gd name="T16" fmla="*/ 2147483647 w 1838"/>
                  <a:gd name="T17" fmla="*/ 2147483647 h 2258"/>
                  <a:gd name="T18" fmla="*/ 2147483647 w 1838"/>
                  <a:gd name="T19" fmla="*/ 2147483647 h 2258"/>
                  <a:gd name="T20" fmla="*/ 2147483647 w 1838"/>
                  <a:gd name="T21" fmla="*/ 2147483647 h 2258"/>
                  <a:gd name="T22" fmla="*/ 2147483647 w 1838"/>
                  <a:gd name="T23" fmla="*/ 2147483647 h 2258"/>
                  <a:gd name="T24" fmla="*/ 2147483647 w 1838"/>
                  <a:gd name="T25" fmla="*/ 2147483647 h 2258"/>
                  <a:gd name="T26" fmla="*/ 2147483647 w 1838"/>
                  <a:gd name="T27" fmla="*/ 2147483647 h 2258"/>
                  <a:gd name="T28" fmla="*/ 2147483647 w 1838"/>
                  <a:gd name="T29" fmla="*/ 2147483647 h 2258"/>
                  <a:gd name="T30" fmla="*/ 2147483647 w 1838"/>
                  <a:gd name="T31" fmla="*/ 2147483647 h 2258"/>
                  <a:gd name="T32" fmla="*/ 2147483647 w 1838"/>
                  <a:gd name="T33" fmla="*/ 2147483647 h 2258"/>
                  <a:gd name="T34" fmla="*/ 2147483647 w 1838"/>
                  <a:gd name="T35" fmla="*/ 2147483647 h 2258"/>
                  <a:gd name="T36" fmla="*/ 2147483647 w 1838"/>
                  <a:gd name="T37" fmla="*/ 2147483647 h 2258"/>
                  <a:gd name="T38" fmla="*/ 2147483647 w 1838"/>
                  <a:gd name="T39" fmla="*/ 2147483647 h 2258"/>
                  <a:gd name="T40" fmla="*/ 2147483647 w 1838"/>
                  <a:gd name="T41" fmla="*/ 2147483647 h 2258"/>
                  <a:gd name="T42" fmla="*/ 2147483647 w 1838"/>
                  <a:gd name="T43" fmla="*/ 2147483647 h 2258"/>
                  <a:gd name="T44" fmla="*/ 2147483647 w 1838"/>
                  <a:gd name="T45" fmla="*/ 2147483647 h 2258"/>
                  <a:gd name="T46" fmla="*/ 2147483647 w 1838"/>
                  <a:gd name="T47" fmla="*/ 2147483647 h 2258"/>
                  <a:gd name="T48" fmla="*/ 2147483647 w 1838"/>
                  <a:gd name="T49" fmla="*/ 2147483647 h 2258"/>
                  <a:gd name="T50" fmla="*/ 2147483647 w 1838"/>
                  <a:gd name="T51" fmla="*/ 2147483647 h 2258"/>
                  <a:gd name="T52" fmla="*/ 2147483647 w 1838"/>
                  <a:gd name="T53" fmla="*/ 2147483647 h 2258"/>
                  <a:gd name="T54" fmla="*/ 2147483647 w 1838"/>
                  <a:gd name="T55" fmla="*/ 2147483647 h 2258"/>
                  <a:gd name="T56" fmla="*/ 2147483647 w 1838"/>
                  <a:gd name="T57" fmla="*/ 2147483647 h 2258"/>
                  <a:gd name="T58" fmla="*/ 2147483647 w 1838"/>
                  <a:gd name="T59" fmla="*/ 2147483647 h 2258"/>
                  <a:gd name="T60" fmla="*/ 2147483647 w 1838"/>
                  <a:gd name="T61" fmla="*/ 2147483647 h 2258"/>
                  <a:gd name="T62" fmla="*/ 2147483647 w 1838"/>
                  <a:gd name="T63" fmla="*/ 2147483647 h 2258"/>
                  <a:gd name="T64" fmla="*/ 2147483647 w 1838"/>
                  <a:gd name="T65" fmla="*/ 2147483647 h 2258"/>
                  <a:gd name="T66" fmla="*/ 2147483647 w 1838"/>
                  <a:gd name="T67" fmla="*/ 2147483647 h 2258"/>
                  <a:gd name="T68" fmla="*/ 2147483647 w 1838"/>
                  <a:gd name="T69" fmla="*/ 2147483647 h 2258"/>
                  <a:gd name="T70" fmla="*/ 2147483647 w 1838"/>
                  <a:gd name="T71" fmla="*/ 2147483647 h 2258"/>
                  <a:gd name="T72" fmla="*/ 2147483647 w 1838"/>
                  <a:gd name="T73" fmla="*/ 2147483647 h 2258"/>
                  <a:gd name="T74" fmla="*/ 2147483647 w 1838"/>
                  <a:gd name="T75" fmla="*/ 2147483647 h 2258"/>
                  <a:gd name="T76" fmla="*/ 2147483647 w 1838"/>
                  <a:gd name="T77" fmla="*/ 2147483647 h 2258"/>
                  <a:gd name="T78" fmla="*/ 2147483647 w 1838"/>
                  <a:gd name="T79" fmla="*/ 2147483647 h 2258"/>
                  <a:gd name="T80" fmla="*/ 2147483647 w 1838"/>
                  <a:gd name="T81" fmla="*/ 2147483647 h 2258"/>
                  <a:gd name="T82" fmla="*/ 2147483647 w 1838"/>
                  <a:gd name="T83" fmla="*/ 2147483647 h 2258"/>
                  <a:gd name="T84" fmla="*/ 2147483647 w 1838"/>
                  <a:gd name="T85" fmla="*/ 2147483647 h 2258"/>
                  <a:gd name="T86" fmla="*/ 2147483647 w 1838"/>
                  <a:gd name="T87" fmla="*/ 2147483647 h 2258"/>
                  <a:gd name="T88" fmla="*/ 2147483647 w 1838"/>
                  <a:gd name="T89" fmla="*/ 2147483647 h 2258"/>
                  <a:gd name="T90" fmla="*/ 2147483647 w 1838"/>
                  <a:gd name="T91" fmla="*/ 2147483647 h 2258"/>
                  <a:gd name="T92" fmla="*/ 2147483647 w 1838"/>
                  <a:gd name="T93" fmla="*/ 2147483647 h 2258"/>
                  <a:gd name="T94" fmla="*/ 2147483647 w 1838"/>
                  <a:gd name="T95" fmla="*/ 2147483647 h 2258"/>
                  <a:gd name="T96" fmla="*/ 2147483647 w 1838"/>
                  <a:gd name="T97" fmla="*/ 2147483647 h 2258"/>
                  <a:gd name="T98" fmla="*/ 2147483647 w 1838"/>
                  <a:gd name="T99" fmla="*/ 2147483647 h 2258"/>
                  <a:gd name="T100" fmla="*/ 2147483647 w 1838"/>
                  <a:gd name="T101" fmla="*/ 2147483647 h 2258"/>
                  <a:gd name="T102" fmla="*/ 2147483647 w 1838"/>
                  <a:gd name="T103" fmla="*/ 2147483647 h 2258"/>
                  <a:gd name="T104" fmla="*/ 2147483647 w 1838"/>
                  <a:gd name="T105" fmla="*/ 2147483647 h 2258"/>
                  <a:gd name="T106" fmla="*/ 2147483647 w 1838"/>
                  <a:gd name="T107" fmla="*/ 2147483647 h 2258"/>
                  <a:gd name="T108" fmla="*/ 2147483647 w 1838"/>
                  <a:gd name="T109" fmla="*/ 2147483647 h 2258"/>
                  <a:gd name="T110" fmla="*/ 2147483647 w 1838"/>
                  <a:gd name="T111" fmla="*/ 2147483647 h 2258"/>
                  <a:gd name="T112" fmla="*/ 2147483647 w 1838"/>
                  <a:gd name="T113" fmla="*/ 2147483647 h 2258"/>
                  <a:gd name="T114" fmla="*/ 2147483647 w 1838"/>
                  <a:gd name="T115" fmla="*/ 2147483647 h 2258"/>
                  <a:gd name="T116" fmla="*/ 2147483647 w 1838"/>
                  <a:gd name="T117" fmla="*/ 2147483647 h 2258"/>
                  <a:gd name="T118" fmla="*/ 2147483647 w 1838"/>
                  <a:gd name="T119" fmla="*/ 2147483647 h 2258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w 1838"/>
                  <a:gd name="T181" fmla="*/ 0 h 2258"/>
                  <a:gd name="T182" fmla="*/ 1838 w 1838"/>
                  <a:gd name="T183" fmla="*/ 2258 h 2258"/>
                </a:gdLst>
                <a:ahLst/>
                <a:cxnLst>
                  <a:cxn ang="T120">
                    <a:pos x="T0" y="T1"/>
                  </a:cxn>
                  <a:cxn ang="T121">
                    <a:pos x="T2" y="T3"/>
                  </a:cxn>
                  <a:cxn ang="T122">
                    <a:pos x="T4" y="T5"/>
                  </a:cxn>
                  <a:cxn ang="T123">
                    <a:pos x="T6" y="T7"/>
                  </a:cxn>
                  <a:cxn ang="T124">
                    <a:pos x="T8" y="T9"/>
                  </a:cxn>
                  <a:cxn ang="T125">
                    <a:pos x="T10" y="T11"/>
                  </a:cxn>
                  <a:cxn ang="T126">
                    <a:pos x="T12" y="T13"/>
                  </a:cxn>
                  <a:cxn ang="T127">
                    <a:pos x="T14" y="T15"/>
                  </a:cxn>
                  <a:cxn ang="T128">
                    <a:pos x="T16" y="T17"/>
                  </a:cxn>
                  <a:cxn ang="T129">
                    <a:pos x="T18" y="T19"/>
                  </a:cxn>
                  <a:cxn ang="T130">
                    <a:pos x="T20" y="T21"/>
                  </a:cxn>
                  <a:cxn ang="T131">
                    <a:pos x="T22" y="T23"/>
                  </a:cxn>
                  <a:cxn ang="T132">
                    <a:pos x="T24" y="T25"/>
                  </a:cxn>
                  <a:cxn ang="T133">
                    <a:pos x="T26" y="T27"/>
                  </a:cxn>
                  <a:cxn ang="T134">
                    <a:pos x="T28" y="T29"/>
                  </a:cxn>
                  <a:cxn ang="T135">
                    <a:pos x="T30" y="T31"/>
                  </a:cxn>
                  <a:cxn ang="T136">
                    <a:pos x="T32" y="T33"/>
                  </a:cxn>
                  <a:cxn ang="T137">
                    <a:pos x="T34" y="T35"/>
                  </a:cxn>
                  <a:cxn ang="T138">
                    <a:pos x="T36" y="T37"/>
                  </a:cxn>
                  <a:cxn ang="T139">
                    <a:pos x="T38" y="T39"/>
                  </a:cxn>
                  <a:cxn ang="T140">
                    <a:pos x="T40" y="T41"/>
                  </a:cxn>
                  <a:cxn ang="T141">
                    <a:pos x="T42" y="T43"/>
                  </a:cxn>
                  <a:cxn ang="T142">
                    <a:pos x="T44" y="T45"/>
                  </a:cxn>
                  <a:cxn ang="T143">
                    <a:pos x="T46" y="T47"/>
                  </a:cxn>
                  <a:cxn ang="T144">
                    <a:pos x="T48" y="T49"/>
                  </a:cxn>
                  <a:cxn ang="T145">
                    <a:pos x="T50" y="T51"/>
                  </a:cxn>
                  <a:cxn ang="T146">
                    <a:pos x="T52" y="T53"/>
                  </a:cxn>
                  <a:cxn ang="T147">
                    <a:pos x="T54" y="T55"/>
                  </a:cxn>
                  <a:cxn ang="T148">
                    <a:pos x="T56" y="T57"/>
                  </a:cxn>
                  <a:cxn ang="T149">
                    <a:pos x="T58" y="T59"/>
                  </a:cxn>
                  <a:cxn ang="T150">
                    <a:pos x="T60" y="T61"/>
                  </a:cxn>
                  <a:cxn ang="T151">
                    <a:pos x="T62" y="T63"/>
                  </a:cxn>
                  <a:cxn ang="T152">
                    <a:pos x="T64" y="T65"/>
                  </a:cxn>
                  <a:cxn ang="T153">
                    <a:pos x="T66" y="T67"/>
                  </a:cxn>
                  <a:cxn ang="T154">
                    <a:pos x="T68" y="T69"/>
                  </a:cxn>
                  <a:cxn ang="T155">
                    <a:pos x="T70" y="T71"/>
                  </a:cxn>
                  <a:cxn ang="T156">
                    <a:pos x="T72" y="T73"/>
                  </a:cxn>
                  <a:cxn ang="T157">
                    <a:pos x="T74" y="T75"/>
                  </a:cxn>
                  <a:cxn ang="T158">
                    <a:pos x="T76" y="T77"/>
                  </a:cxn>
                  <a:cxn ang="T159">
                    <a:pos x="T78" y="T79"/>
                  </a:cxn>
                  <a:cxn ang="T160">
                    <a:pos x="T80" y="T81"/>
                  </a:cxn>
                  <a:cxn ang="T161">
                    <a:pos x="T82" y="T83"/>
                  </a:cxn>
                  <a:cxn ang="T162">
                    <a:pos x="T84" y="T85"/>
                  </a:cxn>
                  <a:cxn ang="T163">
                    <a:pos x="T86" y="T87"/>
                  </a:cxn>
                  <a:cxn ang="T164">
                    <a:pos x="T88" y="T89"/>
                  </a:cxn>
                  <a:cxn ang="T165">
                    <a:pos x="T90" y="T91"/>
                  </a:cxn>
                  <a:cxn ang="T166">
                    <a:pos x="T92" y="T93"/>
                  </a:cxn>
                  <a:cxn ang="T167">
                    <a:pos x="T94" y="T95"/>
                  </a:cxn>
                  <a:cxn ang="T168">
                    <a:pos x="T96" y="T97"/>
                  </a:cxn>
                  <a:cxn ang="T169">
                    <a:pos x="T98" y="T99"/>
                  </a:cxn>
                  <a:cxn ang="T170">
                    <a:pos x="T100" y="T101"/>
                  </a:cxn>
                  <a:cxn ang="T171">
                    <a:pos x="T102" y="T103"/>
                  </a:cxn>
                  <a:cxn ang="T172">
                    <a:pos x="T104" y="T105"/>
                  </a:cxn>
                  <a:cxn ang="T173">
                    <a:pos x="T106" y="T107"/>
                  </a:cxn>
                  <a:cxn ang="T174">
                    <a:pos x="T108" y="T109"/>
                  </a:cxn>
                  <a:cxn ang="T175">
                    <a:pos x="T110" y="T111"/>
                  </a:cxn>
                  <a:cxn ang="T176">
                    <a:pos x="T112" y="T113"/>
                  </a:cxn>
                  <a:cxn ang="T177">
                    <a:pos x="T114" y="T115"/>
                  </a:cxn>
                  <a:cxn ang="T178">
                    <a:pos x="T116" y="T117"/>
                  </a:cxn>
                  <a:cxn ang="T179">
                    <a:pos x="T118" y="T119"/>
                  </a:cxn>
                </a:cxnLst>
                <a:rect l="T180" t="T181" r="T182" b="T183"/>
                <a:pathLst>
                  <a:path w="1838" h="2258">
                    <a:moveTo>
                      <a:pt x="1838" y="773"/>
                    </a:moveTo>
                    <a:lnTo>
                      <a:pt x="1745" y="708"/>
                    </a:lnTo>
                    <a:lnTo>
                      <a:pt x="1653" y="644"/>
                    </a:lnTo>
                    <a:lnTo>
                      <a:pt x="1560" y="579"/>
                    </a:lnTo>
                    <a:lnTo>
                      <a:pt x="1467" y="515"/>
                    </a:lnTo>
                    <a:lnTo>
                      <a:pt x="1374" y="451"/>
                    </a:lnTo>
                    <a:lnTo>
                      <a:pt x="1281" y="386"/>
                    </a:lnTo>
                    <a:lnTo>
                      <a:pt x="1189" y="322"/>
                    </a:lnTo>
                    <a:lnTo>
                      <a:pt x="1096" y="258"/>
                    </a:lnTo>
                    <a:lnTo>
                      <a:pt x="1003" y="193"/>
                    </a:lnTo>
                    <a:lnTo>
                      <a:pt x="910" y="129"/>
                    </a:lnTo>
                    <a:lnTo>
                      <a:pt x="817" y="64"/>
                    </a:lnTo>
                    <a:lnTo>
                      <a:pt x="725" y="0"/>
                    </a:lnTo>
                    <a:lnTo>
                      <a:pt x="697" y="41"/>
                    </a:lnTo>
                    <a:lnTo>
                      <a:pt x="669" y="82"/>
                    </a:lnTo>
                    <a:lnTo>
                      <a:pt x="642" y="124"/>
                    </a:lnTo>
                    <a:lnTo>
                      <a:pt x="616" y="165"/>
                    </a:lnTo>
                    <a:lnTo>
                      <a:pt x="590" y="208"/>
                    </a:lnTo>
                    <a:lnTo>
                      <a:pt x="564" y="250"/>
                    </a:lnTo>
                    <a:lnTo>
                      <a:pt x="540" y="293"/>
                    </a:lnTo>
                    <a:lnTo>
                      <a:pt x="515" y="336"/>
                    </a:lnTo>
                    <a:lnTo>
                      <a:pt x="491" y="379"/>
                    </a:lnTo>
                    <a:lnTo>
                      <a:pt x="468" y="423"/>
                    </a:lnTo>
                    <a:lnTo>
                      <a:pt x="445" y="467"/>
                    </a:lnTo>
                    <a:lnTo>
                      <a:pt x="423" y="511"/>
                    </a:lnTo>
                    <a:lnTo>
                      <a:pt x="401" y="556"/>
                    </a:lnTo>
                    <a:lnTo>
                      <a:pt x="380" y="601"/>
                    </a:lnTo>
                    <a:lnTo>
                      <a:pt x="359" y="646"/>
                    </a:lnTo>
                    <a:lnTo>
                      <a:pt x="339" y="691"/>
                    </a:lnTo>
                    <a:lnTo>
                      <a:pt x="320" y="736"/>
                    </a:lnTo>
                    <a:lnTo>
                      <a:pt x="301" y="782"/>
                    </a:lnTo>
                    <a:lnTo>
                      <a:pt x="282" y="828"/>
                    </a:lnTo>
                    <a:lnTo>
                      <a:pt x="264" y="874"/>
                    </a:lnTo>
                    <a:lnTo>
                      <a:pt x="247" y="921"/>
                    </a:lnTo>
                    <a:lnTo>
                      <a:pt x="230" y="967"/>
                    </a:lnTo>
                    <a:lnTo>
                      <a:pt x="214" y="1014"/>
                    </a:lnTo>
                    <a:lnTo>
                      <a:pt x="199" y="1061"/>
                    </a:lnTo>
                    <a:lnTo>
                      <a:pt x="183" y="1108"/>
                    </a:lnTo>
                    <a:lnTo>
                      <a:pt x="169" y="1156"/>
                    </a:lnTo>
                    <a:lnTo>
                      <a:pt x="155" y="1203"/>
                    </a:lnTo>
                    <a:lnTo>
                      <a:pt x="142" y="1251"/>
                    </a:lnTo>
                    <a:lnTo>
                      <a:pt x="129" y="1299"/>
                    </a:lnTo>
                    <a:lnTo>
                      <a:pt x="117" y="1347"/>
                    </a:lnTo>
                    <a:lnTo>
                      <a:pt x="106" y="1395"/>
                    </a:lnTo>
                    <a:lnTo>
                      <a:pt x="95" y="1443"/>
                    </a:lnTo>
                    <a:lnTo>
                      <a:pt x="84" y="1492"/>
                    </a:lnTo>
                    <a:lnTo>
                      <a:pt x="75" y="1540"/>
                    </a:lnTo>
                    <a:lnTo>
                      <a:pt x="65" y="1589"/>
                    </a:lnTo>
                    <a:lnTo>
                      <a:pt x="57" y="1638"/>
                    </a:lnTo>
                    <a:lnTo>
                      <a:pt x="49" y="1687"/>
                    </a:lnTo>
                    <a:lnTo>
                      <a:pt x="41" y="1736"/>
                    </a:lnTo>
                    <a:lnTo>
                      <a:pt x="35" y="1785"/>
                    </a:lnTo>
                    <a:lnTo>
                      <a:pt x="28" y="1834"/>
                    </a:lnTo>
                    <a:lnTo>
                      <a:pt x="23" y="1883"/>
                    </a:lnTo>
                    <a:lnTo>
                      <a:pt x="18" y="1932"/>
                    </a:lnTo>
                    <a:lnTo>
                      <a:pt x="13" y="1982"/>
                    </a:lnTo>
                    <a:lnTo>
                      <a:pt x="10" y="2031"/>
                    </a:lnTo>
                    <a:lnTo>
                      <a:pt x="6" y="2080"/>
                    </a:lnTo>
                    <a:lnTo>
                      <a:pt x="4" y="2130"/>
                    </a:lnTo>
                    <a:lnTo>
                      <a:pt x="2" y="2179"/>
                    </a:lnTo>
                    <a:lnTo>
                      <a:pt x="0" y="2229"/>
                    </a:lnTo>
                    <a:lnTo>
                      <a:pt x="113" y="2231"/>
                    </a:lnTo>
                    <a:lnTo>
                      <a:pt x="226" y="2234"/>
                    </a:lnTo>
                    <a:lnTo>
                      <a:pt x="339" y="2236"/>
                    </a:lnTo>
                    <a:lnTo>
                      <a:pt x="452" y="2239"/>
                    </a:lnTo>
                    <a:lnTo>
                      <a:pt x="565" y="2241"/>
                    </a:lnTo>
                    <a:lnTo>
                      <a:pt x="678" y="2243"/>
                    </a:lnTo>
                    <a:lnTo>
                      <a:pt x="791" y="2246"/>
                    </a:lnTo>
                    <a:lnTo>
                      <a:pt x="904" y="2248"/>
                    </a:lnTo>
                    <a:lnTo>
                      <a:pt x="1017" y="2251"/>
                    </a:lnTo>
                    <a:lnTo>
                      <a:pt x="1130" y="2253"/>
                    </a:lnTo>
                    <a:lnTo>
                      <a:pt x="1242" y="2256"/>
                    </a:lnTo>
                    <a:lnTo>
                      <a:pt x="1355" y="2258"/>
                    </a:lnTo>
                    <a:lnTo>
                      <a:pt x="1356" y="2225"/>
                    </a:lnTo>
                    <a:lnTo>
                      <a:pt x="1358" y="2192"/>
                    </a:lnTo>
                    <a:lnTo>
                      <a:pt x="1359" y="2159"/>
                    </a:lnTo>
                    <a:lnTo>
                      <a:pt x="1361" y="2126"/>
                    </a:lnTo>
                    <a:lnTo>
                      <a:pt x="1364" y="2094"/>
                    </a:lnTo>
                    <a:lnTo>
                      <a:pt x="1367" y="2061"/>
                    </a:lnTo>
                    <a:lnTo>
                      <a:pt x="1370" y="2028"/>
                    </a:lnTo>
                    <a:lnTo>
                      <a:pt x="1374" y="1995"/>
                    </a:lnTo>
                    <a:lnTo>
                      <a:pt x="1378" y="1962"/>
                    </a:lnTo>
                    <a:lnTo>
                      <a:pt x="1383" y="1930"/>
                    </a:lnTo>
                    <a:lnTo>
                      <a:pt x="1388" y="1897"/>
                    </a:lnTo>
                    <a:lnTo>
                      <a:pt x="1393" y="1864"/>
                    </a:lnTo>
                    <a:lnTo>
                      <a:pt x="1399" y="1832"/>
                    </a:lnTo>
                    <a:lnTo>
                      <a:pt x="1405" y="1799"/>
                    </a:lnTo>
                    <a:lnTo>
                      <a:pt x="1411" y="1767"/>
                    </a:lnTo>
                    <a:lnTo>
                      <a:pt x="1418" y="1735"/>
                    </a:lnTo>
                    <a:lnTo>
                      <a:pt x="1425" y="1702"/>
                    </a:lnTo>
                    <a:lnTo>
                      <a:pt x="1433" y="1670"/>
                    </a:lnTo>
                    <a:lnTo>
                      <a:pt x="1441" y="1638"/>
                    </a:lnTo>
                    <a:lnTo>
                      <a:pt x="1450" y="1606"/>
                    </a:lnTo>
                    <a:lnTo>
                      <a:pt x="1459" y="1575"/>
                    </a:lnTo>
                    <a:lnTo>
                      <a:pt x="1468" y="1543"/>
                    </a:lnTo>
                    <a:lnTo>
                      <a:pt x="1477" y="1511"/>
                    </a:lnTo>
                    <a:lnTo>
                      <a:pt x="1487" y="1480"/>
                    </a:lnTo>
                    <a:lnTo>
                      <a:pt x="1498" y="1449"/>
                    </a:lnTo>
                    <a:lnTo>
                      <a:pt x="1509" y="1417"/>
                    </a:lnTo>
                    <a:lnTo>
                      <a:pt x="1520" y="1386"/>
                    </a:lnTo>
                    <a:lnTo>
                      <a:pt x="1531" y="1355"/>
                    </a:lnTo>
                    <a:lnTo>
                      <a:pt x="1543" y="1325"/>
                    </a:lnTo>
                    <a:lnTo>
                      <a:pt x="1555" y="1294"/>
                    </a:lnTo>
                    <a:lnTo>
                      <a:pt x="1568" y="1263"/>
                    </a:lnTo>
                    <a:lnTo>
                      <a:pt x="1581" y="1233"/>
                    </a:lnTo>
                    <a:lnTo>
                      <a:pt x="1595" y="1203"/>
                    </a:lnTo>
                    <a:lnTo>
                      <a:pt x="1608" y="1173"/>
                    </a:lnTo>
                    <a:lnTo>
                      <a:pt x="1622" y="1143"/>
                    </a:lnTo>
                    <a:lnTo>
                      <a:pt x="1637" y="1113"/>
                    </a:lnTo>
                    <a:lnTo>
                      <a:pt x="1652" y="1084"/>
                    </a:lnTo>
                    <a:lnTo>
                      <a:pt x="1667" y="1055"/>
                    </a:lnTo>
                    <a:lnTo>
                      <a:pt x="1683" y="1025"/>
                    </a:lnTo>
                    <a:lnTo>
                      <a:pt x="1698" y="996"/>
                    </a:lnTo>
                    <a:lnTo>
                      <a:pt x="1715" y="968"/>
                    </a:lnTo>
                    <a:lnTo>
                      <a:pt x="1731" y="939"/>
                    </a:lnTo>
                    <a:lnTo>
                      <a:pt x="1748" y="911"/>
                    </a:lnTo>
                    <a:lnTo>
                      <a:pt x="1766" y="883"/>
                    </a:lnTo>
                    <a:lnTo>
                      <a:pt x="1783" y="855"/>
                    </a:lnTo>
                    <a:lnTo>
                      <a:pt x="1801" y="827"/>
                    </a:lnTo>
                    <a:lnTo>
                      <a:pt x="1820" y="800"/>
                    </a:lnTo>
                    <a:lnTo>
                      <a:pt x="1838" y="773"/>
                    </a:lnTo>
                  </a:path>
                </a:pathLst>
              </a:custGeom>
              <a:solidFill>
                <a:srgbClr val="FF3333"/>
              </a:solidFill>
              <a:ln w="25400">
                <a:solidFill>
                  <a:srgbClr val="262626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43" name="Freeform 383">
                <a:extLst>
                  <a:ext uri="{FF2B5EF4-FFF2-40B4-BE49-F238E27FC236}">
                    <a16:creationId xmlns:a16="http://schemas.microsoft.com/office/drawing/2014/main" id="{00000000-0008-0000-0300-00002B00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565940" y="1258057"/>
                <a:ext cx="1054698" cy="991636"/>
              </a:xfrm>
              <a:custGeom>
                <a:avLst/>
                <a:gdLst>
                  <a:gd name="T0" fmla="*/ 2147483647 w 2343"/>
                  <a:gd name="T1" fmla="*/ 2147483647 h 2198"/>
                  <a:gd name="T2" fmla="*/ 2147483647 w 2343"/>
                  <a:gd name="T3" fmla="*/ 2147483647 h 2198"/>
                  <a:gd name="T4" fmla="*/ 2147483647 w 2343"/>
                  <a:gd name="T5" fmla="*/ 2147483647 h 2198"/>
                  <a:gd name="T6" fmla="*/ 2147483647 w 2343"/>
                  <a:gd name="T7" fmla="*/ 2147483647 h 2198"/>
                  <a:gd name="T8" fmla="*/ 2147483647 w 2343"/>
                  <a:gd name="T9" fmla="*/ 2147483647 h 2198"/>
                  <a:gd name="T10" fmla="*/ 2147483647 w 2343"/>
                  <a:gd name="T11" fmla="*/ 2147483647 h 2198"/>
                  <a:gd name="T12" fmla="*/ 2147483647 w 2343"/>
                  <a:gd name="T13" fmla="*/ 2147483647 h 2198"/>
                  <a:gd name="T14" fmla="*/ 2147483647 w 2343"/>
                  <a:gd name="T15" fmla="*/ 2147483647 h 2198"/>
                  <a:gd name="T16" fmla="*/ 2147483647 w 2343"/>
                  <a:gd name="T17" fmla="*/ 2147483647 h 2198"/>
                  <a:gd name="T18" fmla="*/ 2147483647 w 2343"/>
                  <a:gd name="T19" fmla="*/ 2147483647 h 2198"/>
                  <a:gd name="T20" fmla="*/ 2147483647 w 2343"/>
                  <a:gd name="T21" fmla="*/ 2147483647 h 2198"/>
                  <a:gd name="T22" fmla="*/ 2147483647 w 2343"/>
                  <a:gd name="T23" fmla="*/ 2147483647 h 2198"/>
                  <a:gd name="T24" fmla="*/ 2147483647 w 2343"/>
                  <a:gd name="T25" fmla="*/ 2147483647 h 2198"/>
                  <a:gd name="T26" fmla="*/ 2147483647 w 2343"/>
                  <a:gd name="T27" fmla="*/ 2147483647 h 2198"/>
                  <a:gd name="T28" fmla="*/ 2147483647 w 2343"/>
                  <a:gd name="T29" fmla="*/ 2147483647 h 2198"/>
                  <a:gd name="T30" fmla="*/ 2147483647 w 2343"/>
                  <a:gd name="T31" fmla="*/ 2147483647 h 2198"/>
                  <a:gd name="T32" fmla="*/ 2147483647 w 2343"/>
                  <a:gd name="T33" fmla="*/ 2147483647 h 2198"/>
                  <a:gd name="T34" fmla="*/ 2147483647 w 2343"/>
                  <a:gd name="T35" fmla="*/ 2147483647 h 2198"/>
                  <a:gd name="T36" fmla="*/ 2147483647 w 2343"/>
                  <a:gd name="T37" fmla="*/ 2147483647 h 2198"/>
                  <a:gd name="T38" fmla="*/ 2147483647 w 2343"/>
                  <a:gd name="T39" fmla="*/ 2147483647 h 2198"/>
                  <a:gd name="T40" fmla="*/ 2147483647 w 2343"/>
                  <a:gd name="T41" fmla="*/ 2147483647 h 2198"/>
                  <a:gd name="T42" fmla="*/ 2147483647 w 2343"/>
                  <a:gd name="T43" fmla="*/ 2147483647 h 2198"/>
                  <a:gd name="T44" fmla="*/ 2147483647 w 2343"/>
                  <a:gd name="T45" fmla="*/ 2147483647 h 2198"/>
                  <a:gd name="T46" fmla="*/ 2147483647 w 2343"/>
                  <a:gd name="T47" fmla="*/ 2147483647 h 2198"/>
                  <a:gd name="T48" fmla="*/ 2147483647 w 2343"/>
                  <a:gd name="T49" fmla="*/ 2147483647 h 2198"/>
                  <a:gd name="T50" fmla="*/ 2147483647 w 2343"/>
                  <a:gd name="T51" fmla="*/ 2147483647 h 2198"/>
                  <a:gd name="T52" fmla="*/ 2147483647 w 2343"/>
                  <a:gd name="T53" fmla="*/ 2147483647 h 2198"/>
                  <a:gd name="T54" fmla="*/ 2147483647 w 2343"/>
                  <a:gd name="T55" fmla="*/ 2147483647 h 2198"/>
                  <a:gd name="T56" fmla="*/ 2147483647 w 2343"/>
                  <a:gd name="T57" fmla="*/ 2147483647 h 2198"/>
                  <a:gd name="T58" fmla="*/ 2147483647 w 2343"/>
                  <a:gd name="T59" fmla="*/ 2147483647 h 2198"/>
                  <a:gd name="T60" fmla="*/ 2147483647 w 2343"/>
                  <a:gd name="T61" fmla="*/ 2147483647 h 2198"/>
                  <a:gd name="T62" fmla="*/ 2147483647 w 2343"/>
                  <a:gd name="T63" fmla="*/ 2147483647 h 2198"/>
                  <a:gd name="T64" fmla="*/ 2147483647 w 2343"/>
                  <a:gd name="T65" fmla="*/ 2147483647 h 2198"/>
                  <a:gd name="T66" fmla="*/ 2147483647 w 2343"/>
                  <a:gd name="T67" fmla="*/ 2147483647 h 2198"/>
                  <a:gd name="T68" fmla="*/ 2147483647 w 2343"/>
                  <a:gd name="T69" fmla="*/ 2147483647 h 2198"/>
                  <a:gd name="T70" fmla="*/ 2147483647 w 2343"/>
                  <a:gd name="T71" fmla="*/ 2147483647 h 2198"/>
                  <a:gd name="T72" fmla="*/ 2147483647 w 2343"/>
                  <a:gd name="T73" fmla="*/ 2147483647 h 2198"/>
                  <a:gd name="T74" fmla="*/ 2147483647 w 2343"/>
                  <a:gd name="T75" fmla="*/ 2147483647 h 2198"/>
                  <a:gd name="T76" fmla="*/ 2147483647 w 2343"/>
                  <a:gd name="T77" fmla="*/ 2147483647 h 2198"/>
                  <a:gd name="T78" fmla="*/ 2147483647 w 2343"/>
                  <a:gd name="T79" fmla="*/ 2147483647 h 2198"/>
                  <a:gd name="T80" fmla="*/ 2147483647 w 2343"/>
                  <a:gd name="T81" fmla="*/ 2147483647 h 2198"/>
                  <a:gd name="T82" fmla="*/ 2147483647 w 2343"/>
                  <a:gd name="T83" fmla="*/ 2147483647 h 2198"/>
                  <a:gd name="T84" fmla="*/ 2147483647 w 2343"/>
                  <a:gd name="T85" fmla="*/ 2147483647 h 2198"/>
                  <a:gd name="T86" fmla="*/ 2147483647 w 2343"/>
                  <a:gd name="T87" fmla="*/ 2147483647 h 2198"/>
                  <a:gd name="T88" fmla="*/ 2147483647 w 2343"/>
                  <a:gd name="T89" fmla="*/ 2147483647 h 2198"/>
                  <a:gd name="T90" fmla="*/ 2147483647 w 2343"/>
                  <a:gd name="T91" fmla="*/ 2147483647 h 2198"/>
                  <a:gd name="T92" fmla="*/ 2147483647 w 2343"/>
                  <a:gd name="T93" fmla="*/ 2147483647 h 2198"/>
                  <a:gd name="T94" fmla="*/ 2147483647 w 2343"/>
                  <a:gd name="T95" fmla="*/ 2147483647 h 2198"/>
                  <a:gd name="T96" fmla="*/ 2147483647 w 2343"/>
                  <a:gd name="T97" fmla="*/ 2147483647 h 2198"/>
                  <a:gd name="T98" fmla="*/ 2147483647 w 2343"/>
                  <a:gd name="T99" fmla="*/ 2147483647 h 2198"/>
                  <a:gd name="T100" fmla="*/ 2147483647 w 2343"/>
                  <a:gd name="T101" fmla="*/ 2147483647 h 2198"/>
                  <a:gd name="T102" fmla="*/ 2147483647 w 2343"/>
                  <a:gd name="T103" fmla="*/ 2147483647 h 2198"/>
                  <a:gd name="T104" fmla="*/ 2147483647 w 2343"/>
                  <a:gd name="T105" fmla="*/ 2147483647 h 2198"/>
                  <a:gd name="T106" fmla="*/ 2147483647 w 2343"/>
                  <a:gd name="T107" fmla="*/ 2147483647 h 2198"/>
                  <a:gd name="T108" fmla="*/ 2147483647 w 2343"/>
                  <a:gd name="T109" fmla="*/ 2147483647 h 2198"/>
                  <a:gd name="T110" fmla="*/ 2147483647 w 2343"/>
                  <a:gd name="T111" fmla="*/ 2147483647 h 2198"/>
                  <a:gd name="T112" fmla="*/ 2147483647 w 2343"/>
                  <a:gd name="T113" fmla="*/ 2147483647 h 2198"/>
                  <a:gd name="T114" fmla="*/ 2147483647 w 2343"/>
                  <a:gd name="T115" fmla="*/ 2147483647 h 2198"/>
                  <a:gd name="T116" fmla="*/ 2147483647 w 2343"/>
                  <a:gd name="T117" fmla="*/ 2147483647 h 2198"/>
                  <a:gd name="T118" fmla="*/ 2147483647 w 2343"/>
                  <a:gd name="T119" fmla="*/ 2147483647 h 2198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w 2343"/>
                  <a:gd name="T181" fmla="*/ 0 h 2198"/>
                  <a:gd name="T182" fmla="*/ 2343 w 2343"/>
                  <a:gd name="T183" fmla="*/ 2198 h 2198"/>
                </a:gdLst>
                <a:ahLst/>
                <a:cxnLst>
                  <a:cxn ang="T120">
                    <a:pos x="T0" y="T1"/>
                  </a:cxn>
                  <a:cxn ang="T121">
                    <a:pos x="T2" y="T3"/>
                  </a:cxn>
                  <a:cxn ang="T122">
                    <a:pos x="T4" y="T5"/>
                  </a:cxn>
                  <a:cxn ang="T123">
                    <a:pos x="T6" y="T7"/>
                  </a:cxn>
                  <a:cxn ang="T124">
                    <a:pos x="T8" y="T9"/>
                  </a:cxn>
                  <a:cxn ang="T125">
                    <a:pos x="T10" y="T11"/>
                  </a:cxn>
                  <a:cxn ang="T126">
                    <a:pos x="T12" y="T13"/>
                  </a:cxn>
                  <a:cxn ang="T127">
                    <a:pos x="T14" y="T15"/>
                  </a:cxn>
                  <a:cxn ang="T128">
                    <a:pos x="T16" y="T17"/>
                  </a:cxn>
                  <a:cxn ang="T129">
                    <a:pos x="T18" y="T19"/>
                  </a:cxn>
                  <a:cxn ang="T130">
                    <a:pos x="T20" y="T21"/>
                  </a:cxn>
                  <a:cxn ang="T131">
                    <a:pos x="T22" y="T23"/>
                  </a:cxn>
                  <a:cxn ang="T132">
                    <a:pos x="T24" y="T25"/>
                  </a:cxn>
                  <a:cxn ang="T133">
                    <a:pos x="T26" y="T27"/>
                  </a:cxn>
                  <a:cxn ang="T134">
                    <a:pos x="T28" y="T29"/>
                  </a:cxn>
                  <a:cxn ang="T135">
                    <a:pos x="T30" y="T31"/>
                  </a:cxn>
                  <a:cxn ang="T136">
                    <a:pos x="T32" y="T33"/>
                  </a:cxn>
                  <a:cxn ang="T137">
                    <a:pos x="T34" y="T35"/>
                  </a:cxn>
                  <a:cxn ang="T138">
                    <a:pos x="T36" y="T37"/>
                  </a:cxn>
                  <a:cxn ang="T139">
                    <a:pos x="T38" y="T39"/>
                  </a:cxn>
                  <a:cxn ang="T140">
                    <a:pos x="T40" y="T41"/>
                  </a:cxn>
                  <a:cxn ang="T141">
                    <a:pos x="T42" y="T43"/>
                  </a:cxn>
                  <a:cxn ang="T142">
                    <a:pos x="T44" y="T45"/>
                  </a:cxn>
                  <a:cxn ang="T143">
                    <a:pos x="T46" y="T47"/>
                  </a:cxn>
                  <a:cxn ang="T144">
                    <a:pos x="T48" y="T49"/>
                  </a:cxn>
                  <a:cxn ang="T145">
                    <a:pos x="T50" y="T51"/>
                  </a:cxn>
                  <a:cxn ang="T146">
                    <a:pos x="T52" y="T53"/>
                  </a:cxn>
                  <a:cxn ang="T147">
                    <a:pos x="T54" y="T55"/>
                  </a:cxn>
                  <a:cxn ang="T148">
                    <a:pos x="T56" y="T57"/>
                  </a:cxn>
                  <a:cxn ang="T149">
                    <a:pos x="T58" y="T59"/>
                  </a:cxn>
                  <a:cxn ang="T150">
                    <a:pos x="T60" y="T61"/>
                  </a:cxn>
                  <a:cxn ang="T151">
                    <a:pos x="T62" y="T63"/>
                  </a:cxn>
                  <a:cxn ang="T152">
                    <a:pos x="T64" y="T65"/>
                  </a:cxn>
                  <a:cxn ang="T153">
                    <a:pos x="T66" y="T67"/>
                  </a:cxn>
                  <a:cxn ang="T154">
                    <a:pos x="T68" y="T69"/>
                  </a:cxn>
                  <a:cxn ang="T155">
                    <a:pos x="T70" y="T71"/>
                  </a:cxn>
                  <a:cxn ang="T156">
                    <a:pos x="T72" y="T73"/>
                  </a:cxn>
                  <a:cxn ang="T157">
                    <a:pos x="T74" y="T75"/>
                  </a:cxn>
                  <a:cxn ang="T158">
                    <a:pos x="T76" y="T77"/>
                  </a:cxn>
                  <a:cxn ang="T159">
                    <a:pos x="T78" y="T79"/>
                  </a:cxn>
                  <a:cxn ang="T160">
                    <a:pos x="T80" y="T81"/>
                  </a:cxn>
                  <a:cxn ang="T161">
                    <a:pos x="T82" y="T83"/>
                  </a:cxn>
                  <a:cxn ang="T162">
                    <a:pos x="T84" y="T85"/>
                  </a:cxn>
                  <a:cxn ang="T163">
                    <a:pos x="T86" y="T87"/>
                  </a:cxn>
                  <a:cxn ang="T164">
                    <a:pos x="T88" y="T89"/>
                  </a:cxn>
                  <a:cxn ang="T165">
                    <a:pos x="T90" y="T91"/>
                  </a:cxn>
                  <a:cxn ang="T166">
                    <a:pos x="T92" y="T93"/>
                  </a:cxn>
                  <a:cxn ang="T167">
                    <a:pos x="T94" y="T95"/>
                  </a:cxn>
                  <a:cxn ang="T168">
                    <a:pos x="T96" y="T97"/>
                  </a:cxn>
                  <a:cxn ang="T169">
                    <a:pos x="T98" y="T99"/>
                  </a:cxn>
                  <a:cxn ang="T170">
                    <a:pos x="T100" y="T101"/>
                  </a:cxn>
                  <a:cxn ang="T171">
                    <a:pos x="T102" y="T103"/>
                  </a:cxn>
                  <a:cxn ang="T172">
                    <a:pos x="T104" y="T105"/>
                  </a:cxn>
                  <a:cxn ang="T173">
                    <a:pos x="T106" y="T107"/>
                  </a:cxn>
                  <a:cxn ang="T174">
                    <a:pos x="T108" y="T109"/>
                  </a:cxn>
                  <a:cxn ang="T175">
                    <a:pos x="T110" y="T111"/>
                  </a:cxn>
                  <a:cxn ang="T176">
                    <a:pos x="T112" y="T113"/>
                  </a:cxn>
                  <a:cxn ang="T177">
                    <a:pos x="T114" y="T115"/>
                  </a:cxn>
                  <a:cxn ang="T178">
                    <a:pos x="T116" y="T117"/>
                  </a:cxn>
                  <a:cxn ang="T179">
                    <a:pos x="T118" y="T119"/>
                  </a:cxn>
                </a:cxnLst>
                <a:rect l="T180" t="T181" r="T182" b="T183"/>
                <a:pathLst>
                  <a:path w="2343" h="2198">
                    <a:moveTo>
                      <a:pt x="2343" y="1280"/>
                    </a:moveTo>
                    <a:lnTo>
                      <a:pt x="2305" y="1173"/>
                    </a:lnTo>
                    <a:lnTo>
                      <a:pt x="2268" y="1066"/>
                    </a:lnTo>
                    <a:lnTo>
                      <a:pt x="2231" y="960"/>
                    </a:lnTo>
                    <a:lnTo>
                      <a:pt x="2194" y="853"/>
                    </a:lnTo>
                    <a:lnTo>
                      <a:pt x="2156" y="747"/>
                    </a:lnTo>
                    <a:lnTo>
                      <a:pt x="2119" y="640"/>
                    </a:lnTo>
                    <a:lnTo>
                      <a:pt x="2082" y="533"/>
                    </a:lnTo>
                    <a:lnTo>
                      <a:pt x="2045" y="427"/>
                    </a:lnTo>
                    <a:lnTo>
                      <a:pt x="2007" y="320"/>
                    </a:lnTo>
                    <a:lnTo>
                      <a:pt x="1970" y="213"/>
                    </a:lnTo>
                    <a:lnTo>
                      <a:pt x="1933" y="107"/>
                    </a:lnTo>
                    <a:lnTo>
                      <a:pt x="1896" y="0"/>
                    </a:lnTo>
                    <a:lnTo>
                      <a:pt x="1849" y="17"/>
                    </a:lnTo>
                    <a:lnTo>
                      <a:pt x="1803" y="34"/>
                    </a:lnTo>
                    <a:lnTo>
                      <a:pt x="1757" y="52"/>
                    </a:lnTo>
                    <a:lnTo>
                      <a:pt x="1711" y="70"/>
                    </a:lnTo>
                    <a:lnTo>
                      <a:pt x="1665" y="89"/>
                    </a:lnTo>
                    <a:lnTo>
                      <a:pt x="1619" y="108"/>
                    </a:lnTo>
                    <a:lnTo>
                      <a:pt x="1574" y="128"/>
                    </a:lnTo>
                    <a:lnTo>
                      <a:pt x="1529" y="149"/>
                    </a:lnTo>
                    <a:lnTo>
                      <a:pt x="1484" y="170"/>
                    </a:lnTo>
                    <a:lnTo>
                      <a:pt x="1439" y="192"/>
                    </a:lnTo>
                    <a:lnTo>
                      <a:pt x="1395" y="214"/>
                    </a:lnTo>
                    <a:lnTo>
                      <a:pt x="1351" y="236"/>
                    </a:lnTo>
                    <a:lnTo>
                      <a:pt x="1307" y="260"/>
                    </a:lnTo>
                    <a:lnTo>
                      <a:pt x="1264" y="283"/>
                    </a:lnTo>
                    <a:lnTo>
                      <a:pt x="1221" y="308"/>
                    </a:lnTo>
                    <a:lnTo>
                      <a:pt x="1178" y="333"/>
                    </a:lnTo>
                    <a:lnTo>
                      <a:pt x="1135" y="358"/>
                    </a:lnTo>
                    <a:lnTo>
                      <a:pt x="1093" y="384"/>
                    </a:lnTo>
                    <a:lnTo>
                      <a:pt x="1051" y="410"/>
                    </a:lnTo>
                    <a:lnTo>
                      <a:pt x="1009" y="437"/>
                    </a:lnTo>
                    <a:lnTo>
                      <a:pt x="968" y="464"/>
                    </a:lnTo>
                    <a:lnTo>
                      <a:pt x="927" y="492"/>
                    </a:lnTo>
                    <a:lnTo>
                      <a:pt x="887" y="520"/>
                    </a:lnTo>
                    <a:lnTo>
                      <a:pt x="846" y="549"/>
                    </a:lnTo>
                    <a:lnTo>
                      <a:pt x="807" y="579"/>
                    </a:lnTo>
                    <a:lnTo>
                      <a:pt x="767" y="609"/>
                    </a:lnTo>
                    <a:lnTo>
                      <a:pt x="728" y="639"/>
                    </a:lnTo>
                    <a:lnTo>
                      <a:pt x="689" y="670"/>
                    </a:lnTo>
                    <a:lnTo>
                      <a:pt x="651" y="701"/>
                    </a:lnTo>
                    <a:lnTo>
                      <a:pt x="613" y="733"/>
                    </a:lnTo>
                    <a:lnTo>
                      <a:pt x="575" y="765"/>
                    </a:lnTo>
                    <a:lnTo>
                      <a:pt x="538" y="797"/>
                    </a:lnTo>
                    <a:lnTo>
                      <a:pt x="501" y="831"/>
                    </a:lnTo>
                    <a:lnTo>
                      <a:pt x="465" y="864"/>
                    </a:lnTo>
                    <a:lnTo>
                      <a:pt x="428" y="898"/>
                    </a:lnTo>
                    <a:lnTo>
                      <a:pt x="393" y="933"/>
                    </a:lnTo>
                    <a:lnTo>
                      <a:pt x="358" y="967"/>
                    </a:lnTo>
                    <a:lnTo>
                      <a:pt x="323" y="1003"/>
                    </a:lnTo>
                    <a:lnTo>
                      <a:pt x="289" y="1038"/>
                    </a:lnTo>
                    <a:lnTo>
                      <a:pt x="255" y="1075"/>
                    </a:lnTo>
                    <a:lnTo>
                      <a:pt x="221" y="1111"/>
                    </a:lnTo>
                    <a:lnTo>
                      <a:pt x="188" y="1148"/>
                    </a:lnTo>
                    <a:lnTo>
                      <a:pt x="156" y="1185"/>
                    </a:lnTo>
                    <a:lnTo>
                      <a:pt x="124" y="1223"/>
                    </a:lnTo>
                    <a:lnTo>
                      <a:pt x="92" y="1261"/>
                    </a:lnTo>
                    <a:lnTo>
                      <a:pt x="61" y="1300"/>
                    </a:lnTo>
                    <a:lnTo>
                      <a:pt x="30" y="1338"/>
                    </a:lnTo>
                    <a:lnTo>
                      <a:pt x="0" y="1378"/>
                    </a:lnTo>
                    <a:lnTo>
                      <a:pt x="90" y="1446"/>
                    </a:lnTo>
                    <a:lnTo>
                      <a:pt x="180" y="1514"/>
                    </a:lnTo>
                    <a:lnTo>
                      <a:pt x="270" y="1583"/>
                    </a:lnTo>
                    <a:lnTo>
                      <a:pt x="359" y="1651"/>
                    </a:lnTo>
                    <a:lnTo>
                      <a:pt x="449" y="1719"/>
                    </a:lnTo>
                    <a:lnTo>
                      <a:pt x="539" y="1788"/>
                    </a:lnTo>
                    <a:lnTo>
                      <a:pt x="629" y="1856"/>
                    </a:lnTo>
                    <a:lnTo>
                      <a:pt x="719" y="1924"/>
                    </a:lnTo>
                    <a:lnTo>
                      <a:pt x="809" y="1993"/>
                    </a:lnTo>
                    <a:lnTo>
                      <a:pt x="899" y="2061"/>
                    </a:lnTo>
                    <a:lnTo>
                      <a:pt x="989" y="2130"/>
                    </a:lnTo>
                    <a:lnTo>
                      <a:pt x="1079" y="2198"/>
                    </a:lnTo>
                    <a:lnTo>
                      <a:pt x="1099" y="2172"/>
                    </a:lnTo>
                    <a:lnTo>
                      <a:pt x="1119" y="2146"/>
                    </a:lnTo>
                    <a:lnTo>
                      <a:pt x="1140" y="2120"/>
                    </a:lnTo>
                    <a:lnTo>
                      <a:pt x="1161" y="2095"/>
                    </a:lnTo>
                    <a:lnTo>
                      <a:pt x="1182" y="2070"/>
                    </a:lnTo>
                    <a:lnTo>
                      <a:pt x="1204" y="2045"/>
                    </a:lnTo>
                    <a:lnTo>
                      <a:pt x="1226" y="2020"/>
                    </a:lnTo>
                    <a:lnTo>
                      <a:pt x="1248" y="1996"/>
                    </a:lnTo>
                    <a:lnTo>
                      <a:pt x="1271" y="1972"/>
                    </a:lnTo>
                    <a:lnTo>
                      <a:pt x="1294" y="1948"/>
                    </a:lnTo>
                    <a:lnTo>
                      <a:pt x="1317" y="1924"/>
                    </a:lnTo>
                    <a:lnTo>
                      <a:pt x="1341" y="1901"/>
                    </a:lnTo>
                    <a:lnTo>
                      <a:pt x="1364" y="1878"/>
                    </a:lnTo>
                    <a:lnTo>
                      <a:pt x="1388" y="1856"/>
                    </a:lnTo>
                    <a:lnTo>
                      <a:pt x="1413" y="1833"/>
                    </a:lnTo>
                    <a:lnTo>
                      <a:pt x="1437" y="1811"/>
                    </a:lnTo>
                    <a:lnTo>
                      <a:pt x="1462" y="1789"/>
                    </a:lnTo>
                    <a:lnTo>
                      <a:pt x="1487" y="1768"/>
                    </a:lnTo>
                    <a:lnTo>
                      <a:pt x="1513" y="1747"/>
                    </a:lnTo>
                    <a:lnTo>
                      <a:pt x="1538" y="1726"/>
                    </a:lnTo>
                    <a:lnTo>
                      <a:pt x="1564" y="1705"/>
                    </a:lnTo>
                    <a:lnTo>
                      <a:pt x="1590" y="1685"/>
                    </a:lnTo>
                    <a:lnTo>
                      <a:pt x="1616" y="1665"/>
                    </a:lnTo>
                    <a:lnTo>
                      <a:pt x="1643" y="1646"/>
                    </a:lnTo>
                    <a:lnTo>
                      <a:pt x="1670" y="1626"/>
                    </a:lnTo>
                    <a:lnTo>
                      <a:pt x="1697" y="1608"/>
                    </a:lnTo>
                    <a:lnTo>
                      <a:pt x="1724" y="1589"/>
                    </a:lnTo>
                    <a:lnTo>
                      <a:pt x="1752" y="1571"/>
                    </a:lnTo>
                    <a:lnTo>
                      <a:pt x="1779" y="1553"/>
                    </a:lnTo>
                    <a:lnTo>
                      <a:pt x="1807" y="1535"/>
                    </a:lnTo>
                    <a:lnTo>
                      <a:pt x="1836" y="1518"/>
                    </a:lnTo>
                    <a:lnTo>
                      <a:pt x="1864" y="1501"/>
                    </a:lnTo>
                    <a:lnTo>
                      <a:pt x="1892" y="1485"/>
                    </a:lnTo>
                    <a:lnTo>
                      <a:pt x="1921" y="1468"/>
                    </a:lnTo>
                    <a:lnTo>
                      <a:pt x="1950" y="1453"/>
                    </a:lnTo>
                    <a:lnTo>
                      <a:pt x="1979" y="1437"/>
                    </a:lnTo>
                    <a:lnTo>
                      <a:pt x="2009" y="1422"/>
                    </a:lnTo>
                    <a:lnTo>
                      <a:pt x="2038" y="1407"/>
                    </a:lnTo>
                    <a:lnTo>
                      <a:pt x="2068" y="1393"/>
                    </a:lnTo>
                    <a:lnTo>
                      <a:pt x="2098" y="1379"/>
                    </a:lnTo>
                    <a:lnTo>
                      <a:pt x="2128" y="1365"/>
                    </a:lnTo>
                    <a:lnTo>
                      <a:pt x="2158" y="1352"/>
                    </a:lnTo>
                    <a:lnTo>
                      <a:pt x="2189" y="1339"/>
                    </a:lnTo>
                    <a:lnTo>
                      <a:pt x="2219" y="1326"/>
                    </a:lnTo>
                    <a:lnTo>
                      <a:pt x="2250" y="1314"/>
                    </a:lnTo>
                    <a:lnTo>
                      <a:pt x="2281" y="1302"/>
                    </a:lnTo>
                    <a:lnTo>
                      <a:pt x="2311" y="1291"/>
                    </a:lnTo>
                    <a:lnTo>
                      <a:pt x="2343" y="1280"/>
                    </a:lnTo>
                  </a:path>
                </a:pathLst>
              </a:custGeom>
              <a:solidFill>
                <a:srgbClr val="FFC229"/>
              </a:solidFill>
              <a:ln w="25400">
                <a:solidFill>
                  <a:srgbClr val="262626"/>
                </a:solidFill>
                <a:prstDash val="solid"/>
                <a:round/>
                <a:headEnd/>
                <a:tailEnd/>
              </a:ln>
            </xdr:spPr>
          </xdr:sp>
        </xdr:grpSp>
        <xdr:graphicFrame macro="">
          <xdr:nvGraphicFramePr>
            <xdr:cNvPr id="33" name="Chart 2">
              <a:extLst>
                <a:ext uri="{FF2B5EF4-FFF2-40B4-BE49-F238E27FC236}">
                  <a16:creationId xmlns:a16="http://schemas.microsoft.com/office/drawing/2014/main" id="{00000000-0008-0000-0300-000021000000}"/>
                </a:ext>
              </a:extLst>
            </xdr:cNvPr>
            <xdr:cNvGraphicFramePr>
              <a:graphicFrameLocks/>
            </xdr:cNvGraphicFramePr>
          </xdr:nvGraphicFramePr>
          <xdr:xfrm>
            <a:off x="13252068" y="1727793"/>
            <a:ext cx="4103446" cy="2706087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  <xdr:sp macro="" textlink="[2]Configuration!E4">
          <xdr:nvSpPr>
            <xdr:cNvPr id="34" name="TextBox 474">
              <a:extLst>
                <a:ext uri="{FF2B5EF4-FFF2-40B4-BE49-F238E27FC236}">
                  <a16:creationId xmlns:a16="http://schemas.microsoft.com/office/drawing/2014/main" id="{00000000-0008-0000-0300-000022000000}"/>
                </a:ext>
              </a:extLst>
            </xdr:cNvPr>
            <xdr:cNvSpPr txBox="1"/>
          </xdr:nvSpPr>
          <xdr:spPr bwMode="auto">
            <a:xfrm>
              <a:off x="13495193" y="4479534"/>
              <a:ext cx="3606273" cy="4261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41A98BA3-763E-40B8-862A-93C4BC285E26}" type="TxLink">
                <a:rPr lang="en-US" sz="2000" b="0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 </a:t>
              </a:fld>
              <a:endParaRPr lang="en-US" sz="1400" b="1">
                <a:solidFill>
                  <a:schemeClr val="bg1"/>
                </a:solidFill>
                <a:latin typeface="Arial" pitchFamily="34" charset="0"/>
                <a:cs typeface="Arial" pitchFamily="34" charset="0"/>
              </a:endParaRPr>
            </a:p>
          </xdr:txBody>
        </xdr:sp>
        <xdr:sp macro="" textlink="[2]Configuration!E3">
          <xdr:nvSpPr>
            <xdr:cNvPr id="35" name="TextBox 475">
              <a:extLst>
                <a:ext uri="{FF2B5EF4-FFF2-40B4-BE49-F238E27FC236}">
                  <a16:creationId xmlns:a16="http://schemas.microsoft.com/office/drawing/2014/main" id="{00000000-0008-0000-0300-000023000000}"/>
                </a:ext>
              </a:extLst>
            </xdr:cNvPr>
            <xdr:cNvSpPr txBox="1"/>
          </xdr:nvSpPr>
          <xdr:spPr bwMode="auto">
            <a:xfrm>
              <a:off x="13454476" y="1286073"/>
              <a:ext cx="3764746" cy="84282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A0D8E494-020D-471B-A573-07AA57E6AE7B}" type="TxLink">
                <a:rPr lang="en-US" sz="1400" b="0" i="0" u="none" strike="noStrike">
                  <a:solidFill>
                    <a:schemeClr val="bg1"/>
                  </a:solidFill>
                  <a:latin typeface="Arial"/>
                  <a:cs typeface="Arial"/>
                </a:rPr>
                <a:pPr algn="ctr"/>
                <a:t> </a:t>
              </a:fld>
              <a:endParaRPr lang="en-US" sz="2000" b="1">
                <a:solidFill>
                  <a:schemeClr val="bg1"/>
                </a:solidFill>
                <a:latin typeface="Arial" pitchFamily="34" charset="0"/>
                <a:cs typeface="Arial" pitchFamily="34" charset="0"/>
              </a:endParaRPr>
            </a:p>
          </xdr:txBody>
        </xdr:sp>
        <xdr:grpSp>
          <xdr:nvGrpSpPr>
            <xdr:cNvPr id="36" name="Group 9">
              <a:extLst>
                <a:ext uri="{FF2B5EF4-FFF2-40B4-BE49-F238E27FC236}">
                  <a16:creationId xmlns:a16="http://schemas.microsoft.com/office/drawing/2014/main" id="{00000000-0008-0000-0300-000024000000}"/>
                </a:ext>
              </a:extLst>
            </xdr:cNvPr>
            <xdr:cNvGrpSpPr/>
          </xdr:nvGrpSpPr>
          <xdr:grpSpPr>
            <a:xfrm>
              <a:off x="14755559" y="3520990"/>
              <a:ext cx="1051429" cy="994349"/>
              <a:chOff x="14020773" y="3520990"/>
              <a:chExt cx="1051429" cy="994349"/>
            </a:xfrm>
          </xdr:grpSpPr>
          <xdr:sp macro="" textlink="">
            <xdr:nvSpPr>
              <xdr:cNvPr id="37" name="Oval 3">
                <a:extLst>
                  <a:ext uri="{FF2B5EF4-FFF2-40B4-BE49-F238E27FC236}">
                    <a16:creationId xmlns:a16="http://schemas.microsoft.com/office/drawing/2014/main" id="{00000000-0008-0000-0300-000025000000}"/>
                  </a:ext>
                </a:extLst>
              </xdr:cNvPr>
              <xdr:cNvSpPr/>
            </xdr:nvSpPr>
            <xdr:spPr bwMode="auto">
              <a:xfrm>
                <a:off x="14075467" y="3520990"/>
                <a:ext cx="955020" cy="994349"/>
              </a:xfrm>
              <a:prstGeom prst="ellipse">
                <a:avLst/>
              </a:prstGeom>
              <a:solidFill>
                <a:schemeClr val="tx1">
                  <a:lumMod val="85000"/>
                  <a:lumOff val="15000"/>
                </a:schemeClr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  <a:scene3d>
                <a:camera prst="orthographicFront"/>
                <a:lightRig rig="threePt" dir="t"/>
              </a:scene3d>
              <a:sp3d>
                <a:bevelT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endParaRPr lang="en-US"/>
              </a:p>
            </xdr:txBody>
          </xdr:sp>
          <xdr:sp macro="" textlink="[2]Configuration!E6">
            <xdr:nvSpPr>
              <xdr:cNvPr id="38" name="TextBox 483">
                <a:extLst>
                  <a:ext uri="{FF2B5EF4-FFF2-40B4-BE49-F238E27FC236}">
                    <a16:creationId xmlns:a16="http://schemas.microsoft.com/office/drawing/2014/main" id="{00000000-0008-0000-0300-000026000000}"/>
                  </a:ext>
                </a:extLst>
              </xdr:cNvPr>
              <xdr:cNvSpPr txBox="1"/>
            </xdr:nvSpPr>
            <xdr:spPr bwMode="auto">
              <a:xfrm>
                <a:off x="14020773" y="3780060"/>
                <a:ext cx="1051429" cy="476402"/>
              </a:xfrm>
              <a:prstGeom prst="rect">
                <a:avLst/>
              </a:prstGeom>
              <a:noFill/>
              <a:ln w="9525" cmpd="sng">
                <a:noFill/>
              </a:ln>
              <a:scene3d>
                <a:camera prst="orthographicFront"/>
                <a:lightRig rig="threePt" dir="t"/>
              </a:scene3d>
              <a:sp3d>
                <a:bevelT/>
              </a:sp3d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D364B4A9-B651-4200-A936-26F7B5E85EB8}" type="TxLink">
                  <a:rPr lang="en-US" sz="2400" b="0" i="0" u="none" strike="noStrike" cap="none" spc="50">
                    <a:ln w="12700" cmpd="sng">
                      <a:solidFill>
                        <a:schemeClr val="tx1"/>
                      </a:solidFill>
                      <a:prstDash val="solid"/>
                    </a:ln>
                    <a:solidFill>
                      <a:schemeClr val="bg1"/>
                    </a:solidFill>
                    <a:effectLst>
                      <a:glow rad="53100">
                        <a:schemeClr val="bg1">
                          <a:lumMod val="50000"/>
                          <a:alpha val="30000"/>
                        </a:schemeClr>
                      </a:glow>
                    </a:effectLst>
                    <a:latin typeface="Calibri"/>
                    <a:cs typeface="Calibri"/>
                  </a:rPr>
                  <a:pPr algn="ctr"/>
                  <a:t> </a:t>
                </a:fld>
                <a:endParaRPr lang="en-US" sz="3600" b="1" i="0" u="none" strike="noStrike" cap="none" spc="50">
                  <a:ln w="12700" cmpd="sng">
                    <a:solidFill>
                      <a:schemeClr val="tx1"/>
                    </a:solidFill>
                    <a:prstDash val="solid"/>
                  </a:ln>
                  <a:solidFill>
                    <a:schemeClr val="bg1"/>
                  </a:solidFill>
                  <a:effectLst>
                    <a:glow rad="53100">
                      <a:schemeClr val="bg1">
                        <a:lumMod val="50000"/>
                        <a:alpha val="30000"/>
                      </a:schemeClr>
                    </a:glow>
                  </a:effectLst>
                  <a:latin typeface="Calibri"/>
                  <a:cs typeface="Arial" pitchFamily="34" charset="0"/>
                </a:endParaRPr>
              </a:p>
            </xdr:txBody>
          </xdr:sp>
        </xdr:grpSp>
      </xdr:grpSp>
      <xdr:sp macro="" textlink="'[3]Widget Showcase Calcs'!D10">
        <xdr:nvSpPr>
          <xdr:cNvPr id="24" name="Dial Scale Value #1"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SpPr txBox="1"/>
        </xdr:nvSpPr>
        <xdr:spPr bwMode="auto">
          <a:xfrm>
            <a:off x="4080932" y="2523068"/>
            <a:ext cx="375878" cy="182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37125045-F8FC-4AC2-9A77-026239E3D5B6}" type="TxLink">
              <a:rPr lang="en-US" sz="10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Arialri"/>
                <a:cs typeface="Arial"/>
              </a:rPr>
              <a:pPr algn="ctr"/>
              <a:t>0.0</a:t>
            </a:fld>
            <a:endParaRPr lang="en-US" sz="1100" b="1" cap="none" spc="0">
              <a:ln>
                <a:noFill/>
              </a:ln>
              <a:solidFill>
                <a:schemeClr val="bg1"/>
              </a:solidFill>
              <a:effectLst/>
            </a:endParaRPr>
          </a:p>
        </xdr:txBody>
      </xdr:sp>
      <xdr:sp macro="" textlink="[2]Calculations!K10">
        <xdr:nvSpPr>
          <xdr:cNvPr id="25" name="Dial Scale Value #1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SpPr txBox="1"/>
        </xdr:nvSpPr>
        <xdr:spPr bwMode="auto">
          <a:xfrm>
            <a:off x="4258736" y="2159001"/>
            <a:ext cx="375878" cy="182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582B6015-3E30-45B6-97D6-2998351ED6C9}" type="TxLink">
              <a:rPr lang="en-US" sz="11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Calibri"/>
                <a:cs typeface="Calibri"/>
              </a:rPr>
              <a:pPr algn="ctr"/>
              <a:t> </a:t>
            </a:fld>
            <a:endParaRPr lang="en-US" sz="1100" b="1" cap="none" spc="0">
              <a:ln>
                <a:noFill/>
              </a:ln>
              <a:solidFill>
                <a:schemeClr val="bg1"/>
              </a:solidFill>
              <a:effectLst/>
            </a:endParaRPr>
          </a:p>
        </xdr:txBody>
      </xdr:sp>
      <xdr:sp macro="" textlink="[2]Calculations!K11">
        <xdr:nvSpPr>
          <xdr:cNvPr id="26" name="Dial Scale Value #1">
            <a:extLst>
              <a:ext uri="{FF2B5EF4-FFF2-40B4-BE49-F238E27FC236}">
                <a16:creationId xmlns:a16="http://schemas.microsoft.com/office/drawing/2014/main" id="{00000000-0008-0000-0300-00001A000000}"/>
              </a:ext>
            </a:extLst>
          </xdr:cNvPr>
          <xdr:cNvSpPr txBox="1"/>
        </xdr:nvSpPr>
        <xdr:spPr bwMode="auto">
          <a:xfrm>
            <a:off x="4639733" y="1862666"/>
            <a:ext cx="375878" cy="182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12948D9F-36F5-4403-98CC-918DDB8B1370}" type="TxLink">
              <a:rPr lang="en-US" sz="11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Calibri"/>
                <a:cs typeface="Calibri"/>
              </a:rPr>
              <a:pPr algn="ctr"/>
              <a:t> </a:t>
            </a:fld>
            <a:endParaRPr lang="en-US" sz="1100" b="1" cap="none" spc="0">
              <a:ln>
                <a:noFill/>
              </a:ln>
              <a:solidFill>
                <a:schemeClr val="bg1"/>
              </a:solidFill>
              <a:effectLst/>
            </a:endParaRPr>
          </a:p>
        </xdr:txBody>
      </xdr:sp>
      <xdr:sp macro="" textlink="[2]Calculations!K12">
        <xdr:nvSpPr>
          <xdr:cNvPr id="27" name="Dial Scale Value #1">
            <a:extLst>
              <a:ext uri="{FF2B5EF4-FFF2-40B4-BE49-F238E27FC236}">
                <a16:creationId xmlns:a16="http://schemas.microsoft.com/office/drawing/2014/main" id="{00000000-0008-0000-0300-00001B000000}"/>
              </a:ext>
            </a:extLst>
          </xdr:cNvPr>
          <xdr:cNvSpPr txBox="1"/>
        </xdr:nvSpPr>
        <xdr:spPr bwMode="auto">
          <a:xfrm>
            <a:off x="5156200" y="1879599"/>
            <a:ext cx="375878" cy="182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05BCBAB3-8B48-4B26-9923-BEC4A86038C8}" type="TxLink">
              <a:rPr lang="en-US" sz="11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Calibri"/>
                <a:cs typeface="Calibri"/>
              </a:rPr>
              <a:pPr algn="ctr"/>
              <a:t> </a:t>
            </a:fld>
            <a:r>
              <a:rPr lang="en-US" sz="11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Calibri"/>
                <a:cs typeface="Calibri"/>
              </a:rPr>
              <a:t>.</a:t>
            </a:r>
            <a:endParaRPr lang="en-US" sz="1100" b="1" cap="none" spc="0">
              <a:ln>
                <a:noFill/>
              </a:ln>
              <a:solidFill>
                <a:schemeClr val="bg1"/>
              </a:solidFill>
              <a:effectLst/>
            </a:endParaRPr>
          </a:p>
        </xdr:txBody>
      </xdr:sp>
      <xdr:sp macro="" textlink="'[3]Widget Showcase Calcs'!D10">
        <xdr:nvSpPr>
          <xdr:cNvPr id="28" name="Dial Scale Value #1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SpPr txBox="1"/>
        </xdr:nvSpPr>
        <xdr:spPr bwMode="auto">
          <a:xfrm>
            <a:off x="5511800" y="2158999"/>
            <a:ext cx="375878" cy="182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en-US" sz="1100" b="1" cap="none" spc="0">
                <a:ln>
                  <a:noFill/>
                </a:ln>
                <a:solidFill>
                  <a:schemeClr val="bg1"/>
                </a:solidFill>
                <a:effectLst/>
              </a:rPr>
              <a:t>80.</a:t>
            </a:r>
          </a:p>
        </xdr:txBody>
      </xdr:sp>
      <xdr:sp macro="" textlink="'[3]Widget Showcase Calcs'!D10">
        <xdr:nvSpPr>
          <xdr:cNvPr id="29" name="Dial Scale Value #1">
            <a:extLst>
              <a:ext uri="{FF2B5EF4-FFF2-40B4-BE49-F238E27FC236}">
                <a16:creationId xmlns:a16="http://schemas.microsoft.com/office/drawing/2014/main" id="{00000000-0008-0000-0300-00001D000000}"/>
              </a:ext>
            </a:extLst>
          </xdr:cNvPr>
          <xdr:cNvSpPr txBox="1"/>
        </xdr:nvSpPr>
        <xdr:spPr bwMode="auto">
          <a:xfrm>
            <a:off x="5461000" y="2548467"/>
            <a:ext cx="536745" cy="1862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en-US" sz="10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Arialri"/>
                <a:cs typeface="Arial"/>
              </a:rPr>
              <a:t>10</a:t>
            </a:r>
            <a:fld id="{37125045-F8FC-4AC2-9A77-026239E3D5B6}" type="TxLink">
              <a:rPr lang="en-US" sz="10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Arialri"/>
                <a:cs typeface="Arial"/>
              </a:rPr>
              <a:pPr algn="ctr"/>
              <a:t>0.0</a:t>
            </a:fld>
            <a:endParaRPr lang="en-US" sz="1100" b="1" cap="none" spc="0">
              <a:ln>
                <a:noFill/>
              </a:ln>
              <a:solidFill>
                <a:schemeClr val="bg1"/>
              </a:solidFill>
              <a:effectLst/>
            </a:endParaRPr>
          </a:p>
        </xdr:txBody>
      </xdr:sp>
    </xdr:grpSp>
    <xdr:clientData/>
  </xdr:twoCellAnchor>
  <xdr:twoCellAnchor>
    <xdr:from>
      <xdr:col>5</xdr:col>
      <xdr:colOff>317500</xdr:colOff>
      <xdr:row>1</xdr:row>
      <xdr:rowOff>38100</xdr:rowOff>
    </xdr:from>
    <xdr:to>
      <xdr:col>10</xdr:col>
      <xdr:colOff>203200</xdr:colOff>
      <xdr:row>15</xdr:row>
      <xdr:rowOff>38100</xdr:rowOff>
    </xdr:to>
    <xdr:grpSp>
      <xdr:nvGrpSpPr>
        <xdr:cNvPr id="50" name="Groupe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GrpSpPr/>
      </xdr:nvGrpSpPr>
      <xdr:grpSpPr>
        <a:xfrm>
          <a:off x="3254375" y="228600"/>
          <a:ext cx="2822575" cy="2667000"/>
          <a:chOff x="99060" y="207443"/>
          <a:chExt cx="3622041" cy="3433223"/>
        </a:xfrm>
      </xdr:grpSpPr>
      <xdr:sp macro="" textlink="">
        <xdr:nvSpPr>
          <xdr:cNvPr id="51" name="Light Linear Dial Background Rectangle">
            <a:extLst>
              <a:ext uri="{FF2B5EF4-FFF2-40B4-BE49-F238E27FC236}">
                <a16:creationId xmlns:a16="http://schemas.microsoft.com/office/drawing/2014/main" id="{00000000-0008-0000-0300-000033000000}"/>
              </a:ext>
            </a:extLst>
          </xdr:cNvPr>
          <xdr:cNvSpPr/>
        </xdr:nvSpPr>
        <xdr:spPr bwMode="auto">
          <a:xfrm>
            <a:off x="99060" y="216748"/>
            <a:ext cx="3622041" cy="3423918"/>
          </a:xfrm>
          <a:prstGeom prst="roundRect">
            <a:avLst>
              <a:gd name="adj" fmla="val 10723"/>
            </a:avLst>
          </a:prstGeom>
          <a:gradFill flip="none" rotWithShape="1">
            <a:gsLst>
              <a:gs pos="0">
                <a:srgbClr val="FFFFFF"/>
              </a:gs>
              <a:gs pos="100000">
                <a:schemeClr val="accent5">
                  <a:lumMod val="60000"/>
                  <a:lumOff val="40000"/>
                </a:schemeClr>
              </a:gs>
            </a:gsLst>
            <a:lin ang="5400000" scaled="0"/>
            <a:tileRect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en-US"/>
          </a:p>
        </xdr:txBody>
      </xdr:sp>
      <xdr:grpSp>
        <xdr:nvGrpSpPr>
          <xdr:cNvPr id="52" name="Linear Dial Scale Coloured Panels">
            <a:extLst>
              <a:ext uri="{FF2B5EF4-FFF2-40B4-BE49-F238E27FC236}">
                <a16:creationId xmlns:a16="http://schemas.microsoft.com/office/drawing/2014/main" id="{00000000-0008-0000-0300-000034000000}"/>
              </a:ext>
            </a:extLst>
          </xdr:cNvPr>
          <xdr:cNvGrpSpPr>
            <a:grpSpLocks/>
          </xdr:cNvGrpSpPr>
        </xdr:nvGrpSpPr>
        <xdr:grpSpPr bwMode="auto">
          <a:xfrm>
            <a:off x="318259" y="1129241"/>
            <a:ext cx="3067703" cy="1534721"/>
            <a:chOff x="193063" y="1155645"/>
            <a:chExt cx="3658893" cy="1807321"/>
          </a:xfrm>
        </xdr:grpSpPr>
        <xdr:sp macro="" textlink="">
          <xdr:nvSpPr>
            <xdr:cNvPr id="65" name="Dial Panel #5">
              <a:extLst>
                <a:ext uri="{FF2B5EF4-FFF2-40B4-BE49-F238E27FC236}">
                  <a16:creationId xmlns:a16="http://schemas.microsoft.com/office/drawing/2014/main" id="{00000000-0008-0000-0300-000041000000}"/>
                </a:ext>
              </a:extLst>
            </xdr:cNvPr>
            <xdr:cNvSpPr>
              <a:spLocks/>
            </xdr:cNvSpPr>
          </xdr:nvSpPr>
          <xdr:spPr bwMode="auto">
            <a:xfrm>
              <a:off x="3024822" y="1944261"/>
              <a:ext cx="827134" cy="1018705"/>
            </a:xfrm>
            <a:custGeom>
              <a:avLst/>
              <a:gdLst>
                <a:gd name="T0" fmla="*/ 2147483647 w 1838"/>
                <a:gd name="T1" fmla="*/ 2147483647 h 2258"/>
                <a:gd name="T2" fmla="*/ 2147483647 w 1838"/>
                <a:gd name="T3" fmla="*/ 2147483647 h 2258"/>
                <a:gd name="T4" fmla="*/ 2147483647 w 1838"/>
                <a:gd name="T5" fmla="*/ 2147483647 h 2258"/>
                <a:gd name="T6" fmla="*/ 2147483647 w 1838"/>
                <a:gd name="T7" fmla="*/ 2147483647 h 2258"/>
                <a:gd name="T8" fmla="*/ 2147483647 w 1838"/>
                <a:gd name="T9" fmla="*/ 2147483647 h 2258"/>
                <a:gd name="T10" fmla="*/ 2147483647 w 1838"/>
                <a:gd name="T11" fmla="*/ 2147483647 h 2258"/>
                <a:gd name="T12" fmla="*/ 2147483647 w 1838"/>
                <a:gd name="T13" fmla="*/ 2147483647 h 2258"/>
                <a:gd name="T14" fmla="*/ 2147483647 w 1838"/>
                <a:gd name="T15" fmla="*/ 2147483647 h 2258"/>
                <a:gd name="T16" fmla="*/ 2147483647 w 1838"/>
                <a:gd name="T17" fmla="*/ 2147483647 h 2258"/>
                <a:gd name="T18" fmla="*/ 2147483647 w 1838"/>
                <a:gd name="T19" fmla="*/ 2147483647 h 2258"/>
                <a:gd name="T20" fmla="*/ 2147483647 w 1838"/>
                <a:gd name="T21" fmla="*/ 2147483647 h 2258"/>
                <a:gd name="T22" fmla="*/ 2147483647 w 1838"/>
                <a:gd name="T23" fmla="*/ 2147483647 h 2258"/>
                <a:gd name="T24" fmla="*/ 2147483647 w 1838"/>
                <a:gd name="T25" fmla="*/ 2147483647 h 2258"/>
                <a:gd name="T26" fmla="*/ 2147483647 w 1838"/>
                <a:gd name="T27" fmla="*/ 2147483647 h 2258"/>
                <a:gd name="T28" fmla="*/ 2147483647 w 1838"/>
                <a:gd name="T29" fmla="*/ 2147483647 h 2258"/>
                <a:gd name="T30" fmla="*/ 2147483647 w 1838"/>
                <a:gd name="T31" fmla="*/ 2147483647 h 2258"/>
                <a:gd name="T32" fmla="*/ 2147483647 w 1838"/>
                <a:gd name="T33" fmla="*/ 2147483647 h 2258"/>
                <a:gd name="T34" fmla="*/ 2147483647 w 1838"/>
                <a:gd name="T35" fmla="*/ 2147483647 h 2258"/>
                <a:gd name="T36" fmla="*/ 2147483647 w 1838"/>
                <a:gd name="T37" fmla="*/ 2147483647 h 2258"/>
                <a:gd name="T38" fmla="*/ 2147483647 w 1838"/>
                <a:gd name="T39" fmla="*/ 2147483647 h 2258"/>
                <a:gd name="T40" fmla="*/ 2147483647 w 1838"/>
                <a:gd name="T41" fmla="*/ 2147483647 h 2258"/>
                <a:gd name="T42" fmla="*/ 2147483647 w 1838"/>
                <a:gd name="T43" fmla="*/ 2147483647 h 2258"/>
                <a:gd name="T44" fmla="*/ 2147483647 w 1838"/>
                <a:gd name="T45" fmla="*/ 2147483647 h 2258"/>
                <a:gd name="T46" fmla="*/ 2147483647 w 1838"/>
                <a:gd name="T47" fmla="*/ 2147483647 h 2258"/>
                <a:gd name="T48" fmla="*/ 2147483647 w 1838"/>
                <a:gd name="T49" fmla="*/ 2147483647 h 2258"/>
                <a:gd name="T50" fmla="*/ 2147483647 w 1838"/>
                <a:gd name="T51" fmla="*/ 2147483647 h 2258"/>
                <a:gd name="T52" fmla="*/ 2147483647 w 1838"/>
                <a:gd name="T53" fmla="*/ 2147483647 h 2258"/>
                <a:gd name="T54" fmla="*/ 2147483647 w 1838"/>
                <a:gd name="T55" fmla="*/ 2147483647 h 2258"/>
                <a:gd name="T56" fmla="*/ 2147483647 w 1838"/>
                <a:gd name="T57" fmla="*/ 2147483647 h 2258"/>
                <a:gd name="T58" fmla="*/ 2147483647 w 1838"/>
                <a:gd name="T59" fmla="*/ 2147483647 h 2258"/>
                <a:gd name="T60" fmla="*/ 2147483647 w 1838"/>
                <a:gd name="T61" fmla="*/ 2147483647 h 2258"/>
                <a:gd name="T62" fmla="*/ 2147483647 w 1838"/>
                <a:gd name="T63" fmla="*/ 2147483647 h 2258"/>
                <a:gd name="T64" fmla="*/ 2147483647 w 1838"/>
                <a:gd name="T65" fmla="*/ 2147483647 h 2258"/>
                <a:gd name="T66" fmla="*/ 2147483647 w 1838"/>
                <a:gd name="T67" fmla="*/ 2147483647 h 2258"/>
                <a:gd name="T68" fmla="*/ 2147483647 w 1838"/>
                <a:gd name="T69" fmla="*/ 2147483647 h 2258"/>
                <a:gd name="T70" fmla="*/ 2147483647 w 1838"/>
                <a:gd name="T71" fmla="*/ 2147483647 h 2258"/>
                <a:gd name="T72" fmla="*/ 2147483647 w 1838"/>
                <a:gd name="T73" fmla="*/ 2147483647 h 2258"/>
                <a:gd name="T74" fmla="*/ 2147483647 w 1838"/>
                <a:gd name="T75" fmla="*/ 2147483647 h 2258"/>
                <a:gd name="T76" fmla="*/ 2147483647 w 1838"/>
                <a:gd name="T77" fmla="*/ 2147483647 h 2258"/>
                <a:gd name="T78" fmla="*/ 2147483647 w 1838"/>
                <a:gd name="T79" fmla="*/ 2147483647 h 2258"/>
                <a:gd name="T80" fmla="*/ 2147483647 w 1838"/>
                <a:gd name="T81" fmla="*/ 2147483647 h 2258"/>
                <a:gd name="T82" fmla="*/ 2147483647 w 1838"/>
                <a:gd name="T83" fmla="*/ 2147483647 h 2258"/>
                <a:gd name="T84" fmla="*/ 2147483647 w 1838"/>
                <a:gd name="T85" fmla="*/ 2147483647 h 2258"/>
                <a:gd name="T86" fmla="*/ 2147483647 w 1838"/>
                <a:gd name="T87" fmla="*/ 2147483647 h 2258"/>
                <a:gd name="T88" fmla="*/ 2147483647 w 1838"/>
                <a:gd name="T89" fmla="*/ 2147483647 h 2258"/>
                <a:gd name="T90" fmla="*/ 2147483647 w 1838"/>
                <a:gd name="T91" fmla="*/ 2147483647 h 2258"/>
                <a:gd name="T92" fmla="*/ 2147483647 w 1838"/>
                <a:gd name="T93" fmla="*/ 2147483647 h 2258"/>
                <a:gd name="T94" fmla="*/ 2147483647 w 1838"/>
                <a:gd name="T95" fmla="*/ 2147483647 h 2258"/>
                <a:gd name="T96" fmla="*/ 2147483647 w 1838"/>
                <a:gd name="T97" fmla="*/ 2147483647 h 2258"/>
                <a:gd name="T98" fmla="*/ 2147483647 w 1838"/>
                <a:gd name="T99" fmla="*/ 2147483647 h 2258"/>
                <a:gd name="T100" fmla="*/ 2147483647 w 1838"/>
                <a:gd name="T101" fmla="*/ 2147483647 h 2258"/>
                <a:gd name="T102" fmla="*/ 2147483647 w 1838"/>
                <a:gd name="T103" fmla="*/ 2147483647 h 2258"/>
                <a:gd name="T104" fmla="*/ 2147483647 w 1838"/>
                <a:gd name="T105" fmla="*/ 2147483647 h 2258"/>
                <a:gd name="T106" fmla="*/ 2147483647 w 1838"/>
                <a:gd name="T107" fmla="*/ 2147483647 h 2258"/>
                <a:gd name="T108" fmla="*/ 2147483647 w 1838"/>
                <a:gd name="T109" fmla="*/ 2147483647 h 2258"/>
                <a:gd name="T110" fmla="*/ 2147483647 w 1838"/>
                <a:gd name="T111" fmla="*/ 2147483647 h 2258"/>
                <a:gd name="T112" fmla="*/ 2147483647 w 1838"/>
                <a:gd name="T113" fmla="*/ 2147483647 h 2258"/>
                <a:gd name="T114" fmla="*/ 2147483647 w 1838"/>
                <a:gd name="T115" fmla="*/ 2147483647 h 2258"/>
                <a:gd name="T116" fmla="*/ 2147483647 w 1838"/>
                <a:gd name="T117" fmla="*/ 2147483647 h 2258"/>
                <a:gd name="T118" fmla="*/ 2147483647 w 1838"/>
                <a:gd name="T119" fmla="*/ 2147483647 h 2258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w 1838"/>
                <a:gd name="T181" fmla="*/ 0 h 2258"/>
                <a:gd name="T182" fmla="*/ 1838 w 1838"/>
                <a:gd name="T183" fmla="*/ 2258 h 2258"/>
              </a:gdLst>
              <a:ahLst/>
              <a:cxnLst>
                <a:cxn ang="T120">
                  <a:pos x="T0" y="T1"/>
                </a:cxn>
                <a:cxn ang="T121">
                  <a:pos x="T2" y="T3"/>
                </a:cxn>
                <a:cxn ang="T122">
                  <a:pos x="T4" y="T5"/>
                </a:cxn>
                <a:cxn ang="T123">
                  <a:pos x="T6" y="T7"/>
                </a:cxn>
                <a:cxn ang="T124">
                  <a:pos x="T8" y="T9"/>
                </a:cxn>
                <a:cxn ang="T125">
                  <a:pos x="T10" y="T11"/>
                </a:cxn>
                <a:cxn ang="T126">
                  <a:pos x="T12" y="T13"/>
                </a:cxn>
                <a:cxn ang="T127">
                  <a:pos x="T14" y="T15"/>
                </a:cxn>
                <a:cxn ang="T128">
                  <a:pos x="T16" y="T17"/>
                </a:cxn>
                <a:cxn ang="T129">
                  <a:pos x="T18" y="T19"/>
                </a:cxn>
                <a:cxn ang="T130">
                  <a:pos x="T20" y="T21"/>
                </a:cxn>
                <a:cxn ang="T131">
                  <a:pos x="T22" y="T23"/>
                </a:cxn>
                <a:cxn ang="T132">
                  <a:pos x="T24" y="T25"/>
                </a:cxn>
                <a:cxn ang="T133">
                  <a:pos x="T26" y="T27"/>
                </a:cxn>
                <a:cxn ang="T134">
                  <a:pos x="T28" y="T29"/>
                </a:cxn>
                <a:cxn ang="T135">
                  <a:pos x="T30" y="T31"/>
                </a:cxn>
                <a:cxn ang="T136">
                  <a:pos x="T32" y="T33"/>
                </a:cxn>
                <a:cxn ang="T137">
                  <a:pos x="T34" y="T35"/>
                </a:cxn>
                <a:cxn ang="T138">
                  <a:pos x="T36" y="T37"/>
                </a:cxn>
                <a:cxn ang="T139">
                  <a:pos x="T38" y="T39"/>
                </a:cxn>
                <a:cxn ang="T140">
                  <a:pos x="T40" y="T41"/>
                </a:cxn>
                <a:cxn ang="T141">
                  <a:pos x="T42" y="T43"/>
                </a:cxn>
                <a:cxn ang="T142">
                  <a:pos x="T44" y="T45"/>
                </a:cxn>
                <a:cxn ang="T143">
                  <a:pos x="T46" y="T47"/>
                </a:cxn>
                <a:cxn ang="T144">
                  <a:pos x="T48" y="T49"/>
                </a:cxn>
                <a:cxn ang="T145">
                  <a:pos x="T50" y="T51"/>
                </a:cxn>
                <a:cxn ang="T146">
                  <a:pos x="T52" y="T53"/>
                </a:cxn>
                <a:cxn ang="T147">
                  <a:pos x="T54" y="T55"/>
                </a:cxn>
                <a:cxn ang="T148">
                  <a:pos x="T56" y="T57"/>
                </a:cxn>
                <a:cxn ang="T149">
                  <a:pos x="T58" y="T59"/>
                </a:cxn>
                <a:cxn ang="T150">
                  <a:pos x="T60" y="T61"/>
                </a:cxn>
                <a:cxn ang="T151">
                  <a:pos x="T62" y="T63"/>
                </a:cxn>
                <a:cxn ang="T152">
                  <a:pos x="T64" y="T65"/>
                </a:cxn>
                <a:cxn ang="T153">
                  <a:pos x="T66" y="T67"/>
                </a:cxn>
                <a:cxn ang="T154">
                  <a:pos x="T68" y="T69"/>
                </a:cxn>
                <a:cxn ang="T155">
                  <a:pos x="T70" y="T71"/>
                </a:cxn>
                <a:cxn ang="T156">
                  <a:pos x="T72" y="T73"/>
                </a:cxn>
                <a:cxn ang="T157">
                  <a:pos x="T74" y="T75"/>
                </a:cxn>
                <a:cxn ang="T158">
                  <a:pos x="T76" y="T77"/>
                </a:cxn>
                <a:cxn ang="T159">
                  <a:pos x="T78" y="T79"/>
                </a:cxn>
                <a:cxn ang="T160">
                  <a:pos x="T80" y="T81"/>
                </a:cxn>
                <a:cxn ang="T161">
                  <a:pos x="T82" y="T83"/>
                </a:cxn>
                <a:cxn ang="T162">
                  <a:pos x="T84" y="T85"/>
                </a:cxn>
                <a:cxn ang="T163">
                  <a:pos x="T86" y="T87"/>
                </a:cxn>
                <a:cxn ang="T164">
                  <a:pos x="T88" y="T89"/>
                </a:cxn>
                <a:cxn ang="T165">
                  <a:pos x="T90" y="T91"/>
                </a:cxn>
                <a:cxn ang="T166">
                  <a:pos x="T92" y="T93"/>
                </a:cxn>
                <a:cxn ang="T167">
                  <a:pos x="T94" y="T95"/>
                </a:cxn>
                <a:cxn ang="T168">
                  <a:pos x="T96" y="T97"/>
                </a:cxn>
                <a:cxn ang="T169">
                  <a:pos x="T98" y="T99"/>
                </a:cxn>
                <a:cxn ang="T170">
                  <a:pos x="T100" y="T101"/>
                </a:cxn>
                <a:cxn ang="T171">
                  <a:pos x="T102" y="T103"/>
                </a:cxn>
                <a:cxn ang="T172">
                  <a:pos x="T104" y="T105"/>
                </a:cxn>
                <a:cxn ang="T173">
                  <a:pos x="T106" y="T107"/>
                </a:cxn>
                <a:cxn ang="T174">
                  <a:pos x="T108" y="T109"/>
                </a:cxn>
                <a:cxn ang="T175">
                  <a:pos x="T110" y="T111"/>
                </a:cxn>
                <a:cxn ang="T176">
                  <a:pos x="T112" y="T113"/>
                </a:cxn>
                <a:cxn ang="T177">
                  <a:pos x="T114" y="T115"/>
                </a:cxn>
                <a:cxn ang="T178">
                  <a:pos x="T116" y="T117"/>
                </a:cxn>
                <a:cxn ang="T179">
                  <a:pos x="T118" y="T119"/>
                </a:cxn>
              </a:cxnLst>
              <a:rect l="T180" t="T181" r="T182" b="T183"/>
              <a:pathLst>
                <a:path w="1838" h="2258">
                  <a:moveTo>
                    <a:pt x="483" y="2258"/>
                  </a:moveTo>
                  <a:lnTo>
                    <a:pt x="596" y="2256"/>
                  </a:lnTo>
                  <a:lnTo>
                    <a:pt x="709" y="2253"/>
                  </a:lnTo>
                  <a:lnTo>
                    <a:pt x="822" y="2251"/>
                  </a:lnTo>
                  <a:lnTo>
                    <a:pt x="935" y="2248"/>
                  </a:lnTo>
                  <a:lnTo>
                    <a:pt x="1047" y="2246"/>
                  </a:lnTo>
                  <a:lnTo>
                    <a:pt x="1160" y="2243"/>
                  </a:lnTo>
                  <a:lnTo>
                    <a:pt x="1273" y="2241"/>
                  </a:lnTo>
                  <a:lnTo>
                    <a:pt x="1386" y="2239"/>
                  </a:lnTo>
                  <a:lnTo>
                    <a:pt x="1499" y="2236"/>
                  </a:lnTo>
                  <a:lnTo>
                    <a:pt x="1612" y="2234"/>
                  </a:lnTo>
                  <a:lnTo>
                    <a:pt x="1725" y="2231"/>
                  </a:lnTo>
                  <a:lnTo>
                    <a:pt x="1838" y="2229"/>
                  </a:lnTo>
                  <a:lnTo>
                    <a:pt x="1836" y="2179"/>
                  </a:lnTo>
                  <a:lnTo>
                    <a:pt x="1834" y="2130"/>
                  </a:lnTo>
                  <a:lnTo>
                    <a:pt x="1832" y="2080"/>
                  </a:lnTo>
                  <a:lnTo>
                    <a:pt x="1829" y="2031"/>
                  </a:lnTo>
                  <a:lnTo>
                    <a:pt x="1825" y="1982"/>
                  </a:lnTo>
                  <a:lnTo>
                    <a:pt x="1820" y="1932"/>
                  </a:lnTo>
                  <a:lnTo>
                    <a:pt x="1815" y="1883"/>
                  </a:lnTo>
                  <a:lnTo>
                    <a:pt x="1810" y="1834"/>
                  </a:lnTo>
                  <a:lnTo>
                    <a:pt x="1804" y="1785"/>
                  </a:lnTo>
                  <a:lnTo>
                    <a:pt x="1797" y="1736"/>
                  </a:lnTo>
                  <a:lnTo>
                    <a:pt x="1789" y="1687"/>
                  </a:lnTo>
                  <a:lnTo>
                    <a:pt x="1782" y="1638"/>
                  </a:lnTo>
                  <a:lnTo>
                    <a:pt x="1773" y="1589"/>
                  </a:lnTo>
                  <a:lnTo>
                    <a:pt x="1764" y="1540"/>
                  </a:lnTo>
                  <a:lnTo>
                    <a:pt x="1754" y="1492"/>
                  </a:lnTo>
                  <a:lnTo>
                    <a:pt x="1744" y="1443"/>
                  </a:lnTo>
                  <a:lnTo>
                    <a:pt x="1733" y="1395"/>
                  </a:lnTo>
                  <a:lnTo>
                    <a:pt x="1721" y="1347"/>
                  </a:lnTo>
                  <a:lnTo>
                    <a:pt x="1709" y="1299"/>
                  </a:lnTo>
                  <a:lnTo>
                    <a:pt x="1696" y="1251"/>
                  </a:lnTo>
                  <a:lnTo>
                    <a:pt x="1683" y="1203"/>
                  </a:lnTo>
                  <a:lnTo>
                    <a:pt x="1669" y="1156"/>
                  </a:lnTo>
                  <a:lnTo>
                    <a:pt x="1655" y="1108"/>
                  </a:lnTo>
                  <a:lnTo>
                    <a:pt x="1640" y="1061"/>
                  </a:lnTo>
                  <a:lnTo>
                    <a:pt x="1624" y="1014"/>
                  </a:lnTo>
                  <a:lnTo>
                    <a:pt x="1608" y="967"/>
                  </a:lnTo>
                  <a:lnTo>
                    <a:pt x="1591" y="921"/>
                  </a:lnTo>
                  <a:lnTo>
                    <a:pt x="1574" y="874"/>
                  </a:lnTo>
                  <a:lnTo>
                    <a:pt x="1556" y="828"/>
                  </a:lnTo>
                  <a:lnTo>
                    <a:pt x="1538" y="782"/>
                  </a:lnTo>
                  <a:lnTo>
                    <a:pt x="1519" y="736"/>
                  </a:lnTo>
                  <a:lnTo>
                    <a:pt x="1499" y="691"/>
                  </a:lnTo>
                  <a:lnTo>
                    <a:pt x="1479" y="646"/>
                  </a:lnTo>
                  <a:lnTo>
                    <a:pt x="1458" y="601"/>
                  </a:lnTo>
                  <a:lnTo>
                    <a:pt x="1437" y="556"/>
                  </a:lnTo>
                  <a:lnTo>
                    <a:pt x="1416" y="511"/>
                  </a:lnTo>
                  <a:lnTo>
                    <a:pt x="1393" y="467"/>
                  </a:lnTo>
                  <a:lnTo>
                    <a:pt x="1370" y="423"/>
                  </a:lnTo>
                  <a:lnTo>
                    <a:pt x="1347" y="379"/>
                  </a:lnTo>
                  <a:lnTo>
                    <a:pt x="1323" y="336"/>
                  </a:lnTo>
                  <a:lnTo>
                    <a:pt x="1299" y="293"/>
                  </a:lnTo>
                  <a:lnTo>
                    <a:pt x="1274" y="250"/>
                  </a:lnTo>
                  <a:lnTo>
                    <a:pt x="1248" y="208"/>
                  </a:lnTo>
                  <a:lnTo>
                    <a:pt x="1222" y="165"/>
                  </a:lnTo>
                  <a:lnTo>
                    <a:pt x="1196" y="124"/>
                  </a:lnTo>
                  <a:lnTo>
                    <a:pt x="1169" y="82"/>
                  </a:lnTo>
                  <a:lnTo>
                    <a:pt x="1142" y="41"/>
                  </a:lnTo>
                  <a:lnTo>
                    <a:pt x="1114" y="0"/>
                  </a:lnTo>
                  <a:lnTo>
                    <a:pt x="1021" y="64"/>
                  </a:lnTo>
                  <a:lnTo>
                    <a:pt x="928" y="129"/>
                  </a:lnTo>
                  <a:lnTo>
                    <a:pt x="835" y="193"/>
                  </a:lnTo>
                  <a:lnTo>
                    <a:pt x="742" y="258"/>
                  </a:lnTo>
                  <a:lnTo>
                    <a:pt x="650" y="322"/>
                  </a:lnTo>
                  <a:lnTo>
                    <a:pt x="557" y="386"/>
                  </a:lnTo>
                  <a:lnTo>
                    <a:pt x="464" y="451"/>
                  </a:lnTo>
                  <a:lnTo>
                    <a:pt x="371" y="515"/>
                  </a:lnTo>
                  <a:lnTo>
                    <a:pt x="279" y="579"/>
                  </a:lnTo>
                  <a:lnTo>
                    <a:pt x="186" y="644"/>
                  </a:lnTo>
                  <a:lnTo>
                    <a:pt x="93" y="708"/>
                  </a:lnTo>
                  <a:lnTo>
                    <a:pt x="0" y="773"/>
                  </a:lnTo>
                  <a:lnTo>
                    <a:pt x="19" y="800"/>
                  </a:lnTo>
                  <a:lnTo>
                    <a:pt x="37" y="827"/>
                  </a:lnTo>
                  <a:lnTo>
                    <a:pt x="55" y="855"/>
                  </a:lnTo>
                  <a:lnTo>
                    <a:pt x="73" y="883"/>
                  </a:lnTo>
                  <a:lnTo>
                    <a:pt x="90" y="911"/>
                  </a:lnTo>
                  <a:lnTo>
                    <a:pt x="107" y="939"/>
                  </a:lnTo>
                  <a:lnTo>
                    <a:pt x="124" y="968"/>
                  </a:lnTo>
                  <a:lnTo>
                    <a:pt x="140" y="996"/>
                  </a:lnTo>
                  <a:lnTo>
                    <a:pt x="156" y="1025"/>
                  </a:lnTo>
                  <a:lnTo>
                    <a:pt x="171" y="1055"/>
                  </a:lnTo>
                  <a:lnTo>
                    <a:pt x="187" y="1084"/>
                  </a:lnTo>
                  <a:lnTo>
                    <a:pt x="201" y="1113"/>
                  </a:lnTo>
                  <a:lnTo>
                    <a:pt x="216" y="1143"/>
                  </a:lnTo>
                  <a:lnTo>
                    <a:pt x="230" y="1173"/>
                  </a:lnTo>
                  <a:lnTo>
                    <a:pt x="244" y="1203"/>
                  </a:lnTo>
                  <a:lnTo>
                    <a:pt x="257" y="1233"/>
                  </a:lnTo>
                  <a:lnTo>
                    <a:pt x="270" y="1263"/>
                  </a:lnTo>
                  <a:lnTo>
                    <a:pt x="283" y="1294"/>
                  </a:lnTo>
                  <a:lnTo>
                    <a:pt x="295" y="1325"/>
                  </a:lnTo>
                  <a:lnTo>
                    <a:pt x="307" y="1355"/>
                  </a:lnTo>
                  <a:lnTo>
                    <a:pt x="319" y="1386"/>
                  </a:lnTo>
                  <a:lnTo>
                    <a:pt x="330" y="1417"/>
                  </a:lnTo>
                  <a:lnTo>
                    <a:pt x="341" y="1449"/>
                  </a:lnTo>
                  <a:lnTo>
                    <a:pt x="351" y="1480"/>
                  </a:lnTo>
                  <a:lnTo>
                    <a:pt x="361" y="1511"/>
                  </a:lnTo>
                  <a:lnTo>
                    <a:pt x="371" y="1543"/>
                  </a:lnTo>
                  <a:lnTo>
                    <a:pt x="380" y="1575"/>
                  </a:lnTo>
                  <a:lnTo>
                    <a:pt x="389" y="1606"/>
                  </a:lnTo>
                  <a:lnTo>
                    <a:pt x="397" y="1638"/>
                  </a:lnTo>
                  <a:lnTo>
                    <a:pt x="405" y="1670"/>
                  </a:lnTo>
                  <a:lnTo>
                    <a:pt x="413" y="1702"/>
                  </a:lnTo>
                  <a:lnTo>
                    <a:pt x="420" y="1735"/>
                  </a:lnTo>
                  <a:lnTo>
                    <a:pt x="427" y="1767"/>
                  </a:lnTo>
                  <a:lnTo>
                    <a:pt x="434" y="1799"/>
                  </a:lnTo>
                  <a:lnTo>
                    <a:pt x="440" y="1832"/>
                  </a:lnTo>
                  <a:lnTo>
                    <a:pt x="445" y="1864"/>
                  </a:lnTo>
                  <a:lnTo>
                    <a:pt x="451" y="1897"/>
                  </a:lnTo>
                  <a:lnTo>
                    <a:pt x="456" y="1930"/>
                  </a:lnTo>
                  <a:lnTo>
                    <a:pt x="460" y="1962"/>
                  </a:lnTo>
                  <a:lnTo>
                    <a:pt x="464" y="1995"/>
                  </a:lnTo>
                  <a:lnTo>
                    <a:pt x="468" y="2028"/>
                  </a:lnTo>
                  <a:lnTo>
                    <a:pt x="471" y="2061"/>
                  </a:lnTo>
                  <a:lnTo>
                    <a:pt x="474" y="2094"/>
                  </a:lnTo>
                  <a:lnTo>
                    <a:pt x="477" y="2126"/>
                  </a:lnTo>
                  <a:lnTo>
                    <a:pt x="479" y="2159"/>
                  </a:lnTo>
                  <a:lnTo>
                    <a:pt x="481" y="2192"/>
                  </a:lnTo>
                  <a:lnTo>
                    <a:pt x="482" y="2225"/>
                  </a:lnTo>
                  <a:lnTo>
                    <a:pt x="483" y="2258"/>
                  </a:lnTo>
                </a:path>
              </a:pathLst>
            </a:custGeom>
            <a:solidFill>
              <a:srgbClr val="54E349"/>
            </a:solidFill>
            <a:ln w="25400">
              <a:solidFill>
                <a:srgbClr val="262626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66" name="Dial Panel #4">
              <a:extLst>
                <a:ext uri="{FF2B5EF4-FFF2-40B4-BE49-F238E27FC236}">
                  <a16:creationId xmlns:a16="http://schemas.microsoft.com/office/drawing/2014/main" id="{00000000-0008-0000-0300-000042000000}"/>
                </a:ext>
              </a:extLst>
            </xdr:cNvPr>
            <xdr:cNvSpPr>
              <a:spLocks/>
            </xdr:cNvSpPr>
          </xdr:nvSpPr>
          <xdr:spPr bwMode="auto">
            <a:xfrm>
              <a:off x="2424832" y="1258057"/>
              <a:ext cx="1054247" cy="991636"/>
            </a:xfrm>
            <a:custGeom>
              <a:avLst/>
              <a:gdLst>
                <a:gd name="T0" fmla="*/ 2147483647 w 2342"/>
                <a:gd name="T1" fmla="*/ 2147483647 h 2198"/>
                <a:gd name="T2" fmla="*/ 2147483647 w 2342"/>
                <a:gd name="T3" fmla="*/ 2147483647 h 2198"/>
                <a:gd name="T4" fmla="*/ 2147483647 w 2342"/>
                <a:gd name="T5" fmla="*/ 2147483647 h 2198"/>
                <a:gd name="T6" fmla="*/ 2147483647 w 2342"/>
                <a:gd name="T7" fmla="*/ 2147483647 h 2198"/>
                <a:gd name="T8" fmla="*/ 2147483647 w 2342"/>
                <a:gd name="T9" fmla="*/ 2147483647 h 2198"/>
                <a:gd name="T10" fmla="*/ 2147483647 w 2342"/>
                <a:gd name="T11" fmla="*/ 2147483647 h 2198"/>
                <a:gd name="T12" fmla="*/ 2147483647 w 2342"/>
                <a:gd name="T13" fmla="*/ 2147483647 h 2198"/>
                <a:gd name="T14" fmla="*/ 2147483647 w 2342"/>
                <a:gd name="T15" fmla="*/ 2147483647 h 2198"/>
                <a:gd name="T16" fmla="*/ 2147483647 w 2342"/>
                <a:gd name="T17" fmla="*/ 2147483647 h 2198"/>
                <a:gd name="T18" fmla="*/ 2147483647 w 2342"/>
                <a:gd name="T19" fmla="*/ 2147483647 h 2198"/>
                <a:gd name="T20" fmla="*/ 2147483647 w 2342"/>
                <a:gd name="T21" fmla="*/ 2147483647 h 2198"/>
                <a:gd name="T22" fmla="*/ 2147483647 w 2342"/>
                <a:gd name="T23" fmla="*/ 2147483647 h 2198"/>
                <a:gd name="T24" fmla="*/ 2147483647 w 2342"/>
                <a:gd name="T25" fmla="*/ 2147483647 h 2198"/>
                <a:gd name="T26" fmla="*/ 2147483647 w 2342"/>
                <a:gd name="T27" fmla="*/ 2147483647 h 2198"/>
                <a:gd name="T28" fmla="*/ 2147483647 w 2342"/>
                <a:gd name="T29" fmla="*/ 2147483647 h 2198"/>
                <a:gd name="T30" fmla="*/ 2147483647 w 2342"/>
                <a:gd name="T31" fmla="*/ 2147483647 h 2198"/>
                <a:gd name="T32" fmla="*/ 2147483647 w 2342"/>
                <a:gd name="T33" fmla="*/ 2147483647 h 2198"/>
                <a:gd name="T34" fmla="*/ 2147483647 w 2342"/>
                <a:gd name="T35" fmla="*/ 2147483647 h 2198"/>
                <a:gd name="T36" fmla="*/ 2147483647 w 2342"/>
                <a:gd name="T37" fmla="*/ 2147483647 h 2198"/>
                <a:gd name="T38" fmla="*/ 2147483647 w 2342"/>
                <a:gd name="T39" fmla="*/ 2147483647 h 2198"/>
                <a:gd name="T40" fmla="*/ 2147483647 w 2342"/>
                <a:gd name="T41" fmla="*/ 2147483647 h 2198"/>
                <a:gd name="T42" fmla="*/ 2147483647 w 2342"/>
                <a:gd name="T43" fmla="*/ 2147483647 h 2198"/>
                <a:gd name="T44" fmla="*/ 2147483647 w 2342"/>
                <a:gd name="T45" fmla="*/ 2147483647 h 2198"/>
                <a:gd name="T46" fmla="*/ 2147483647 w 2342"/>
                <a:gd name="T47" fmla="*/ 2147483647 h 2198"/>
                <a:gd name="T48" fmla="*/ 2147483647 w 2342"/>
                <a:gd name="T49" fmla="*/ 2147483647 h 2198"/>
                <a:gd name="T50" fmla="*/ 2147483647 w 2342"/>
                <a:gd name="T51" fmla="*/ 2147483647 h 2198"/>
                <a:gd name="T52" fmla="*/ 2147483647 w 2342"/>
                <a:gd name="T53" fmla="*/ 2147483647 h 2198"/>
                <a:gd name="T54" fmla="*/ 2147483647 w 2342"/>
                <a:gd name="T55" fmla="*/ 2147483647 h 2198"/>
                <a:gd name="T56" fmla="*/ 2147483647 w 2342"/>
                <a:gd name="T57" fmla="*/ 2147483647 h 2198"/>
                <a:gd name="T58" fmla="*/ 2147483647 w 2342"/>
                <a:gd name="T59" fmla="*/ 2147483647 h 2198"/>
                <a:gd name="T60" fmla="*/ 2147483647 w 2342"/>
                <a:gd name="T61" fmla="*/ 2147483647 h 2198"/>
                <a:gd name="T62" fmla="*/ 2147483647 w 2342"/>
                <a:gd name="T63" fmla="*/ 2147483647 h 2198"/>
                <a:gd name="T64" fmla="*/ 2147483647 w 2342"/>
                <a:gd name="T65" fmla="*/ 2147483647 h 2198"/>
                <a:gd name="T66" fmla="*/ 2147483647 w 2342"/>
                <a:gd name="T67" fmla="*/ 2147483647 h 2198"/>
                <a:gd name="T68" fmla="*/ 2147483647 w 2342"/>
                <a:gd name="T69" fmla="*/ 2147483647 h 2198"/>
                <a:gd name="T70" fmla="*/ 2147483647 w 2342"/>
                <a:gd name="T71" fmla="*/ 2147483647 h 2198"/>
                <a:gd name="T72" fmla="*/ 2147483647 w 2342"/>
                <a:gd name="T73" fmla="*/ 2147483647 h 2198"/>
                <a:gd name="T74" fmla="*/ 2147483647 w 2342"/>
                <a:gd name="T75" fmla="*/ 2147483647 h 2198"/>
                <a:gd name="T76" fmla="*/ 2147483647 w 2342"/>
                <a:gd name="T77" fmla="*/ 2147483647 h 2198"/>
                <a:gd name="T78" fmla="*/ 2147483647 w 2342"/>
                <a:gd name="T79" fmla="*/ 2147483647 h 2198"/>
                <a:gd name="T80" fmla="*/ 2147483647 w 2342"/>
                <a:gd name="T81" fmla="*/ 2147483647 h 2198"/>
                <a:gd name="T82" fmla="*/ 2147483647 w 2342"/>
                <a:gd name="T83" fmla="*/ 2147483647 h 2198"/>
                <a:gd name="T84" fmla="*/ 2147483647 w 2342"/>
                <a:gd name="T85" fmla="*/ 2147483647 h 2198"/>
                <a:gd name="T86" fmla="*/ 2147483647 w 2342"/>
                <a:gd name="T87" fmla="*/ 2147483647 h 2198"/>
                <a:gd name="T88" fmla="*/ 2147483647 w 2342"/>
                <a:gd name="T89" fmla="*/ 2147483647 h 2198"/>
                <a:gd name="T90" fmla="*/ 2147483647 w 2342"/>
                <a:gd name="T91" fmla="*/ 2147483647 h 2198"/>
                <a:gd name="T92" fmla="*/ 2147483647 w 2342"/>
                <a:gd name="T93" fmla="*/ 2147483647 h 2198"/>
                <a:gd name="T94" fmla="*/ 2147483647 w 2342"/>
                <a:gd name="T95" fmla="*/ 2147483647 h 2198"/>
                <a:gd name="T96" fmla="*/ 2147483647 w 2342"/>
                <a:gd name="T97" fmla="*/ 2147483647 h 2198"/>
                <a:gd name="T98" fmla="*/ 2147483647 w 2342"/>
                <a:gd name="T99" fmla="*/ 2147483647 h 2198"/>
                <a:gd name="T100" fmla="*/ 2147483647 w 2342"/>
                <a:gd name="T101" fmla="*/ 2147483647 h 2198"/>
                <a:gd name="T102" fmla="*/ 2147483647 w 2342"/>
                <a:gd name="T103" fmla="*/ 2147483647 h 2198"/>
                <a:gd name="T104" fmla="*/ 2147483647 w 2342"/>
                <a:gd name="T105" fmla="*/ 2147483647 h 2198"/>
                <a:gd name="T106" fmla="*/ 2147483647 w 2342"/>
                <a:gd name="T107" fmla="*/ 2147483647 h 2198"/>
                <a:gd name="T108" fmla="*/ 2147483647 w 2342"/>
                <a:gd name="T109" fmla="*/ 2147483647 h 2198"/>
                <a:gd name="T110" fmla="*/ 2147483647 w 2342"/>
                <a:gd name="T111" fmla="*/ 2147483647 h 2198"/>
                <a:gd name="T112" fmla="*/ 2147483647 w 2342"/>
                <a:gd name="T113" fmla="*/ 2147483647 h 2198"/>
                <a:gd name="T114" fmla="*/ 2147483647 w 2342"/>
                <a:gd name="T115" fmla="*/ 2147483647 h 2198"/>
                <a:gd name="T116" fmla="*/ 2147483647 w 2342"/>
                <a:gd name="T117" fmla="*/ 2147483647 h 2198"/>
                <a:gd name="T118" fmla="*/ 2147483647 w 2342"/>
                <a:gd name="T119" fmla="*/ 2147483647 h 2198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w 2342"/>
                <a:gd name="T181" fmla="*/ 0 h 2198"/>
                <a:gd name="T182" fmla="*/ 2342 w 2342"/>
                <a:gd name="T183" fmla="*/ 2198 h 2198"/>
              </a:gdLst>
              <a:ahLst/>
              <a:cxnLst>
                <a:cxn ang="T120">
                  <a:pos x="T0" y="T1"/>
                </a:cxn>
                <a:cxn ang="T121">
                  <a:pos x="T2" y="T3"/>
                </a:cxn>
                <a:cxn ang="T122">
                  <a:pos x="T4" y="T5"/>
                </a:cxn>
                <a:cxn ang="T123">
                  <a:pos x="T6" y="T7"/>
                </a:cxn>
                <a:cxn ang="T124">
                  <a:pos x="T8" y="T9"/>
                </a:cxn>
                <a:cxn ang="T125">
                  <a:pos x="T10" y="T11"/>
                </a:cxn>
                <a:cxn ang="T126">
                  <a:pos x="T12" y="T13"/>
                </a:cxn>
                <a:cxn ang="T127">
                  <a:pos x="T14" y="T15"/>
                </a:cxn>
                <a:cxn ang="T128">
                  <a:pos x="T16" y="T17"/>
                </a:cxn>
                <a:cxn ang="T129">
                  <a:pos x="T18" y="T19"/>
                </a:cxn>
                <a:cxn ang="T130">
                  <a:pos x="T20" y="T21"/>
                </a:cxn>
                <a:cxn ang="T131">
                  <a:pos x="T22" y="T23"/>
                </a:cxn>
                <a:cxn ang="T132">
                  <a:pos x="T24" y="T25"/>
                </a:cxn>
                <a:cxn ang="T133">
                  <a:pos x="T26" y="T27"/>
                </a:cxn>
                <a:cxn ang="T134">
                  <a:pos x="T28" y="T29"/>
                </a:cxn>
                <a:cxn ang="T135">
                  <a:pos x="T30" y="T31"/>
                </a:cxn>
                <a:cxn ang="T136">
                  <a:pos x="T32" y="T33"/>
                </a:cxn>
                <a:cxn ang="T137">
                  <a:pos x="T34" y="T35"/>
                </a:cxn>
                <a:cxn ang="T138">
                  <a:pos x="T36" y="T37"/>
                </a:cxn>
                <a:cxn ang="T139">
                  <a:pos x="T38" y="T39"/>
                </a:cxn>
                <a:cxn ang="T140">
                  <a:pos x="T40" y="T41"/>
                </a:cxn>
                <a:cxn ang="T141">
                  <a:pos x="T42" y="T43"/>
                </a:cxn>
                <a:cxn ang="T142">
                  <a:pos x="T44" y="T45"/>
                </a:cxn>
                <a:cxn ang="T143">
                  <a:pos x="T46" y="T47"/>
                </a:cxn>
                <a:cxn ang="T144">
                  <a:pos x="T48" y="T49"/>
                </a:cxn>
                <a:cxn ang="T145">
                  <a:pos x="T50" y="T51"/>
                </a:cxn>
                <a:cxn ang="T146">
                  <a:pos x="T52" y="T53"/>
                </a:cxn>
                <a:cxn ang="T147">
                  <a:pos x="T54" y="T55"/>
                </a:cxn>
                <a:cxn ang="T148">
                  <a:pos x="T56" y="T57"/>
                </a:cxn>
                <a:cxn ang="T149">
                  <a:pos x="T58" y="T59"/>
                </a:cxn>
                <a:cxn ang="T150">
                  <a:pos x="T60" y="T61"/>
                </a:cxn>
                <a:cxn ang="T151">
                  <a:pos x="T62" y="T63"/>
                </a:cxn>
                <a:cxn ang="T152">
                  <a:pos x="T64" y="T65"/>
                </a:cxn>
                <a:cxn ang="T153">
                  <a:pos x="T66" y="T67"/>
                </a:cxn>
                <a:cxn ang="T154">
                  <a:pos x="T68" y="T69"/>
                </a:cxn>
                <a:cxn ang="T155">
                  <a:pos x="T70" y="T71"/>
                </a:cxn>
                <a:cxn ang="T156">
                  <a:pos x="T72" y="T73"/>
                </a:cxn>
                <a:cxn ang="T157">
                  <a:pos x="T74" y="T75"/>
                </a:cxn>
                <a:cxn ang="T158">
                  <a:pos x="T76" y="T77"/>
                </a:cxn>
                <a:cxn ang="T159">
                  <a:pos x="T78" y="T79"/>
                </a:cxn>
                <a:cxn ang="T160">
                  <a:pos x="T80" y="T81"/>
                </a:cxn>
                <a:cxn ang="T161">
                  <a:pos x="T82" y="T83"/>
                </a:cxn>
                <a:cxn ang="T162">
                  <a:pos x="T84" y="T85"/>
                </a:cxn>
                <a:cxn ang="T163">
                  <a:pos x="T86" y="T87"/>
                </a:cxn>
                <a:cxn ang="T164">
                  <a:pos x="T88" y="T89"/>
                </a:cxn>
                <a:cxn ang="T165">
                  <a:pos x="T90" y="T91"/>
                </a:cxn>
                <a:cxn ang="T166">
                  <a:pos x="T92" y="T93"/>
                </a:cxn>
                <a:cxn ang="T167">
                  <a:pos x="T94" y="T95"/>
                </a:cxn>
                <a:cxn ang="T168">
                  <a:pos x="T96" y="T97"/>
                </a:cxn>
                <a:cxn ang="T169">
                  <a:pos x="T98" y="T99"/>
                </a:cxn>
                <a:cxn ang="T170">
                  <a:pos x="T100" y="T101"/>
                </a:cxn>
                <a:cxn ang="T171">
                  <a:pos x="T102" y="T103"/>
                </a:cxn>
                <a:cxn ang="T172">
                  <a:pos x="T104" y="T105"/>
                </a:cxn>
                <a:cxn ang="T173">
                  <a:pos x="T106" y="T107"/>
                </a:cxn>
                <a:cxn ang="T174">
                  <a:pos x="T108" y="T109"/>
                </a:cxn>
                <a:cxn ang="T175">
                  <a:pos x="T110" y="T111"/>
                </a:cxn>
                <a:cxn ang="T176">
                  <a:pos x="T112" y="T113"/>
                </a:cxn>
                <a:cxn ang="T177">
                  <a:pos x="T114" y="T115"/>
                </a:cxn>
                <a:cxn ang="T178">
                  <a:pos x="T116" y="T117"/>
                </a:cxn>
                <a:cxn ang="T179">
                  <a:pos x="T118" y="T119"/>
                </a:cxn>
              </a:cxnLst>
              <a:rect l="T180" t="T181" r="T182" b="T183"/>
              <a:pathLst>
                <a:path w="2342" h="2198">
                  <a:moveTo>
                    <a:pt x="1264" y="2198"/>
                  </a:moveTo>
                  <a:lnTo>
                    <a:pt x="1354" y="2130"/>
                  </a:lnTo>
                  <a:lnTo>
                    <a:pt x="1443" y="2061"/>
                  </a:lnTo>
                  <a:lnTo>
                    <a:pt x="1533" y="1993"/>
                  </a:lnTo>
                  <a:lnTo>
                    <a:pt x="1623" y="1924"/>
                  </a:lnTo>
                  <a:lnTo>
                    <a:pt x="1713" y="1856"/>
                  </a:lnTo>
                  <a:lnTo>
                    <a:pt x="1803" y="1788"/>
                  </a:lnTo>
                  <a:lnTo>
                    <a:pt x="1893" y="1719"/>
                  </a:lnTo>
                  <a:lnTo>
                    <a:pt x="1983" y="1651"/>
                  </a:lnTo>
                  <a:lnTo>
                    <a:pt x="2073" y="1583"/>
                  </a:lnTo>
                  <a:lnTo>
                    <a:pt x="2163" y="1514"/>
                  </a:lnTo>
                  <a:lnTo>
                    <a:pt x="2252" y="1446"/>
                  </a:lnTo>
                  <a:lnTo>
                    <a:pt x="2342" y="1378"/>
                  </a:lnTo>
                  <a:lnTo>
                    <a:pt x="2312" y="1338"/>
                  </a:lnTo>
                  <a:lnTo>
                    <a:pt x="2282" y="1300"/>
                  </a:lnTo>
                  <a:lnTo>
                    <a:pt x="2250" y="1261"/>
                  </a:lnTo>
                  <a:lnTo>
                    <a:pt x="2219" y="1223"/>
                  </a:lnTo>
                  <a:lnTo>
                    <a:pt x="2187" y="1185"/>
                  </a:lnTo>
                  <a:lnTo>
                    <a:pt x="2154" y="1148"/>
                  </a:lnTo>
                  <a:lnTo>
                    <a:pt x="2121" y="1111"/>
                  </a:lnTo>
                  <a:lnTo>
                    <a:pt x="2088" y="1075"/>
                  </a:lnTo>
                  <a:lnTo>
                    <a:pt x="2054" y="1038"/>
                  </a:lnTo>
                  <a:lnTo>
                    <a:pt x="2019" y="1003"/>
                  </a:lnTo>
                  <a:lnTo>
                    <a:pt x="1985" y="967"/>
                  </a:lnTo>
                  <a:lnTo>
                    <a:pt x="1949" y="933"/>
                  </a:lnTo>
                  <a:lnTo>
                    <a:pt x="1914" y="898"/>
                  </a:lnTo>
                  <a:lnTo>
                    <a:pt x="1878" y="864"/>
                  </a:lnTo>
                  <a:lnTo>
                    <a:pt x="1841" y="831"/>
                  </a:lnTo>
                  <a:lnTo>
                    <a:pt x="1805" y="797"/>
                  </a:lnTo>
                  <a:lnTo>
                    <a:pt x="1767" y="765"/>
                  </a:lnTo>
                  <a:lnTo>
                    <a:pt x="1730" y="733"/>
                  </a:lnTo>
                  <a:lnTo>
                    <a:pt x="1692" y="701"/>
                  </a:lnTo>
                  <a:lnTo>
                    <a:pt x="1653" y="670"/>
                  </a:lnTo>
                  <a:lnTo>
                    <a:pt x="1614" y="639"/>
                  </a:lnTo>
                  <a:lnTo>
                    <a:pt x="1575" y="609"/>
                  </a:lnTo>
                  <a:lnTo>
                    <a:pt x="1536" y="579"/>
                  </a:lnTo>
                  <a:lnTo>
                    <a:pt x="1496" y="549"/>
                  </a:lnTo>
                  <a:lnTo>
                    <a:pt x="1456" y="521"/>
                  </a:lnTo>
                  <a:lnTo>
                    <a:pt x="1415" y="492"/>
                  </a:lnTo>
                  <a:lnTo>
                    <a:pt x="1374" y="464"/>
                  </a:lnTo>
                  <a:lnTo>
                    <a:pt x="1333" y="437"/>
                  </a:lnTo>
                  <a:lnTo>
                    <a:pt x="1291" y="410"/>
                  </a:lnTo>
                  <a:lnTo>
                    <a:pt x="1249" y="384"/>
                  </a:lnTo>
                  <a:lnTo>
                    <a:pt x="1207" y="358"/>
                  </a:lnTo>
                  <a:lnTo>
                    <a:pt x="1165" y="333"/>
                  </a:lnTo>
                  <a:lnTo>
                    <a:pt x="1122" y="308"/>
                  </a:lnTo>
                  <a:lnTo>
                    <a:pt x="1079" y="283"/>
                  </a:lnTo>
                  <a:lnTo>
                    <a:pt x="1035" y="260"/>
                  </a:lnTo>
                  <a:lnTo>
                    <a:pt x="991" y="236"/>
                  </a:lnTo>
                  <a:lnTo>
                    <a:pt x="947" y="214"/>
                  </a:lnTo>
                  <a:lnTo>
                    <a:pt x="903" y="192"/>
                  </a:lnTo>
                  <a:lnTo>
                    <a:pt x="858" y="170"/>
                  </a:lnTo>
                  <a:lnTo>
                    <a:pt x="813" y="149"/>
                  </a:lnTo>
                  <a:lnTo>
                    <a:pt x="768" y="128"/>
                  </a:lnTo>
                  <a:lnTo>
                    <a:pt x="723" y="108"/>
                  </a:lnTo>
                  <a:lnTo>
                    <a:pt x="678" y="89"/>
                  </a:lnTo>
                  <a:lnTo>
                    <a:pt x="632" y="70"/>
                  </a:lnTo>
                  <a:lnTo>
                    <a:pt x="586" y="52"/>
                  </a:lnTo>
                  <a:lnTo>
                    <a:pt x="540" y="34"/>
                  </a:lnTo>
                  <a:lnTo>
                    <a:pt x="493" y="17"/>
                  </a:lnTo>
                  <a:lnTo>
                    <a:pt x="447" y="0"/>
                  </a:lnTo>
                  <a:lnTo>
                    <a:pt x="409" y="107"/>
                  </a:lnTo>
                  <a:lnTo>
                    <a:pt x="372" y="213"/>
                  </a:lnTo>
                  <a:lnTo>
                    <a:pt x="335" y="320"/>
                  </a:lnTo>
                  <a:lnTo>
                    <a:pt x="298" y="427"/>
                  </a:lnTo>
                  <a:lnTo>
                    <a:pt x="260" y="533"/>
                  </a:lnTo>
                  <a:lnTo>
                    <a:pt x="223" y="640"/>
                  </a:lnTo>
                  <a:lnTo>
                    <a:pt x="186" y="747"/>
                  </a:lnTo>
                  <a:lnTo>
                    <a:pt x="149" y="853"/>
                  </a:lnTo>
                  <a:lnTo>
                    <a:pt x="111" y="960"/>
                  </a:lnTo>
                  <a:lnTo>
                    <a:pt x="74" y="1066"/>
                  </a:lnTo>
                  <a:lnTo>
                    <a:pt x="37" y="1173"/>
                  </a:lnTo>
                  <a:lnTo>
                    <a:pt x="0" y="1280"/>
                  </a:lnTo>
                  <a:lnTo>
                    <a:pt x="31" y="1291"/>
                  </a:lnTo>
                  <a:lnTo>
                    <a:pt x="62" y="1302"/>
                  </a:lnTo>
                  <a:lnTo>
                    <a:pt x="93" y="1314"/>
                  </a:lnTo>
                  <a:lnTo>
                    <a:pt x="123" y="1326"/>
                  </a:lnTo>
                  <a:lnTo>
                    <a:pt x="154" y="1339"/>
                  </a:lnTo>
                  <a:lnTo>
                    <a:pt x="184" y="1352"/>
                  </a:lnTo>
                  <a:lnTo>
                    <a:pt x="214" y="1365"/>
                  </a:lnTo>
                  <a:lnTo>
                    <a:pt x="244" y="1379"/>
                  </a:lnTo>
                  <a:lnTo>
                    <a:pt x="274" y="1393"/>
                  </a:lnTo>
                  <a:lnTo>
                    <a:pt x="304" y="1407"/>
                  </a:lnTo>
                  <a:lnTo>
                    <a:pt x="334" y="1422"/>
                  </a:lnTo>
                  <a:lnTo>
                    <a:pt x="363" y="1437"/>
                  </a:lnTo>
                  <a:lnTo>
                    <a:pt x="392" y="1453"/>
                  </a:lnTo>
                  <a:lnTo>
                    <a:pt x="421" y="1468"/>
                  </a:lnTo>
                  <a:lnTo>
                    <a:pt x="450" y="1485"/>
                  </a:lnTo>
                  <a:lnTo>
                    <a:pt x="478" y="1501"/>
                  </a:lnTo>
                  <a:lnTo>
                    <a:pt x="507" y="1518"/>
                  </a:lnTo>
                  <a:lnTo>
                    <a:pt x="535" y="1535"/>
                  </a:lnTo>
                  <a:lnTo>
                    <a:pt x="563" y="1553"/>
                  </a:lnTo>
                  <a:lnTo>
                    <a:pt x="591" y="1571"/>
                  </a:lnTo>
                  <a:lnTo>
                    <a:pt x="618" y="1589"/>
                  </a:lnTo>
                  <a:lnTo>
                    <a:pt x="645" y="1608"/>
                  </a:lnTo>
                  <a:lnTo>
                    <a:pt x="672" y="1626"/>
                  </a:lnTo>
                  <a:lnTo>
                    <a:pt x="699" y="1646"/>
                  </a:lnTo>
                  <a:lnTo>
                    <a:pt x="726" y="1665"/>
                  </a:lnTo>
                  <a:lnTo>
                    <a:pt x="752" y="1685"/>
                  </a:lnTo>
                  <a:lnTo>
                    <a:pt x="778" y="1705"/>
                  </a:lnTo>
                  <a:lnTo>
                    <a:pt x="804" y="1726"/>
                  </a:lnTo>
                  <a:lnTo>
                    <a:pt x="830" y="1747"/>
                  </a:lnTo>
                  <a:lnTo>
                    <a:pt x="855" y="1768"/>
                  </a:lnTo>
                  <a:lnTo>
                    <a:pt x="880" y="1789"/>
                  </a:lnTo>
                  <a:lnTo>
                    <a:pt x="905" y="1811"/>
                  </a:lnTo>
                  <a:lnTo>
                    <a:pt x="930" y="1833"/>
                  </a:lnTo>
                  <a:lnTo>
                    <a:pt x="954" y="1856"/>
                  </a:lnTo>
                  <a:lnTo>
                    <a:pt x="978" y="1878"/>
                  </a:lnTo>
                  <a:lnTo>
                    <a:pt x="1002" y="1901"/>
                  </a:lnTo>
                  <a:lnTo>
                    <a:pt x="1025" y="1924"/>
                  </a:lnTo>
                  <a:lnTo>
                    <a:pt x="1048" y="1948"/>
                  </a:lnTo>
                  <a:lnTo>
                    <a:pt x="1071" y="1972"/>
                  </a:lnTo>
                  <a:lnTo>
                    <a:pt x="1094" y="1996"/>
                  </a:lnTo>
                  <a:lnTo>
                    <a:pt x="1116" y="2020"/>
                  </a:lnTo>
                  <a:lnTo>
                    <a:pt x="1138" y="2045"/>
                  </a:lnTo>
                  <a:lnTo>
                    <a:pt x="1160" y="2070"/>
                  </a:lnTo>
                  <a:lnTo>
                    <a:pt x="1181" y="2095"/>
                  </a:lnTo>
                  <a:lnTo>
                    <a:pt x="1202" y="2120"/>
                  </a:lnTo>
                  <a:lnTo>
                    <a:pt x="1223" y="2146"/>
                  </a:lnTo>
                  <a:lnTo>
                    <a:pt x="1244" y="2172"/>
                  </a:lnTo>
                  <a:lnTo>
                    <a:pt x="1264" y="2198"/>
                  </a:lnTo>
                </a:path>
              </a:pathLst>
            </a:custGeom>
            <a:solidFill>
              <a:srgbClr val="FFFF57"/>
            </a:solidFill>
            <a:ln w="25400">
              <a:solidFill>
                <a:srgbClr val="262626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67" name="Dial Panel #3">
              <a:extLst>
                <a:ext uri="{FF2B5EF4-FFF2-40B4-BE49-F238E27FC236}">
                  <a16:creationId xmlns:a16="http://schemas.microsoft.com/office/drawing/2014/main" id="{00000000-0008-0000-0300-000043000000}"/>
                </a:ext>
              </a:extLst>
            </xdr:cNvPr>
            <xdr:cNvSpPr>
              <a:spLocks/>
            </xdr:cNvSpPr>
          </xdr:nvSpPr>
          <xdr:spPr bwMode="auto">
            <a:xfrm>
              <a:off x="1495146" y="1155645"/>
              <a:ext cx="1054728" cy="663196"/>
            </a:xfrm>
            <a:custGeom>
              <a:avLst/>
              <a:gdLst>
                <a:gd name="T0" fmla="*/ 2147483647 w 2344"/>
                <a:gd name="T1" fmla="*/ 2147483647 h 1470"/>
                <a:gd name="T2" fmla="*/ 2147483647 w 2344"/>
                <a:gd name="T3" fmla="*/ 2147483647 h 1470"/>
                <a:gd name="T4" fmla="*/ 2147483647 w 2344"/>
                <a:gd name="T5" fmla="*/ 2147483647 h 1470"/>
                <a:gd name="T6" fmla="*/ 2147483647 w 2344"/>
                <a:gd name="T7" fmla="*/ 2147483647 h 1470"/>
                <a:gd name="T8" fmla="*/ 2147483647 w 2344"/>
                <a:gd name="T9" fmla="*/ 2147483647 h 1470"/>
                <a:gd name="T10" fmla="*/ 2147483647 w 2344"/>
                <a:gd name="T11" fmla="*/ 2147483647 h 1470"/>
                <a:gd name="T12" fmla="*/ 2147483647 w 2344"/>
                <a:gd name="T13" fmla="*/ 2147483647 h 1470"/>
                <a:gd name="T14" fmla="*/ 2147483647 w 2344"/>
                <a:gd name="T15" fmla="*/ 2147483647 h 1470"/>
                <a:gd name="T16" fmla="*/ 2147483647 w 2344"/>
                <a:gd name="T17" fmla="*/ 2147483647 h 1470"/>
                <a:gd name="T18" fmla="*/ 2147483647 w 2344"/>
                <a:gd name="T19" fmla="*/ 2147483647 h 1470"/>
                <a:gd name="T20" fmla="*/ 2147483647 w 2344"/>
                <a:gd name="T21" fmla="*/ 2147483647 h 1470"/>
                <a:gd name="T22" fmla="*/ 2147483647 w 2344"/>
                <a:gd name="T23" fmla="*/ 2147483647 h 1470"/>
                <a:gd name="T24" fmla="*/ 2147483647 w 2344"/>
                <a:gd name="T25" fmla="*/ 2147483647 h 1470"/>
                <a:gd name="T26" fmla="*/ 2147483647 w 2344"/>
                <a:gd name="T27" fmla="*/ 2147483647 h 1470"/>
                <a:gd name="T28" fmla="*/ 2147483647 w 2344"/>
                <a:gd name="T29" fmla="*/ 2147483647 h 1470"/>
                <a:gd name="T30" fmla="*/ 2147483647 w 2344"/>
                <a:gd name="T31" fmla="*/ 2147483647 h 1470"/>
                <a:gd name="T32" fmla="*/ 2147483647 w 2344"/>
                <a:gd name="T33" fmla="*/ 2147483647 h 1470"/>
                <a:gd name="T34" fmla="*/ 2147483647 w 2344"/>
                <a:gd name="T35" fmla="*/ 0 h 1470"/>
                <a:gd name="T36" fmla="*/ 2147483647 w 2344"/>
                <a:gd name="T37" fmla="*/ 0 h 1470"/>
                <a:gd name="T38" fmla="*/ 2147483647 w 2344"/>
                <a:gd name="T39" fmla="*/ 2147483647 h 1470"/>
                <a:gd name="T40" fmla="*/ 2147483647 w 2344"/>
                <a:gd name="T41" fmla="*/ 2147483647 h 1470"/>
                <a:gd name="T42" fmla="*/ 2147483647 w 2344"/>
                <a:gd name="T43" fmla="*/ 2147483647 h 1470"/>
                <a:gd name="T44" fmla="*/ 2147483647 w 2344"/>
                <a:gd name="T45" fmla="*/ 2147483647 h 1470"/>
                <a:gd name="T46" fmla="*/ 2147483647 w 2344"/>
                <a:gd name="T47" fmla="*/ 2147483647 h 1470"/>
                <a:gd name="T48" fmla="*/ 2147483647 w 2344"/>
                <a:gd name="T49" fmla="*/ 2147483647 h 1470"/>
                <a:gd name="T50" fmla="*/ 2147483647 w 2344"/>
                <a:gd name="T51" fmla="*/ 2147483647 h 1470"/>
                <a:gd name="T52" fmla="*/ 2147483647 w 2344"/>
                <a:gd name="T53" fmla="*/ 2147483647 h 1470"/>
                <a:gd name="T54" fmla="*/ 2147483647 w 2344"/>
                <a:gd name="T55" fmla="*/ 2147483647 h 1470"/>
                <a:gd name="T56" fmla="*/ 2147483647 w 2344"/>
                <a:gd name="T57" fmla="*/ 2147483647 h 1470"/>
                <a:gd name="T58" fmla="*/ 2147483647 w 2344"/>
                <a:gd name="T59" fmla="*/ 2147483647 h 1470"/>
                <a:gd name="T60" fmla="*/ 2147483647 w 2344"/>
                <a:gd name="T61" fmla="*/ 2147483647 h 1470"/>
                <a:gd name="T62" fmla="*/ 2147483647 w 2344"/>
                <a:gd name="T63" fmla="*/ 2147483647 h 1470"/>
                <a:gd name="T64" fmla="*/ 2147483647 w 2344"/>
                <a:gd name="T65" fmla="*/ 2147483647 h 1470"/>
                <a:gd name="T66" fmla="*/ 2147483647 w 2344"/>
                <a:gd name="T67" fmla="*/ 2147483647 h 1470"/>
                <a:gd name="T68" fmla="*/ 2147483647 w 2344"/>
                <a:gd name="T69" fmla="*/ 2147483647 h 1470"/>
                <a:gd name="T70" fmla="*/ 2147483647 w 2344"/>
                <a:gd name="T71" fmla="*/ 2147483647 h 1470"/>
                <a:gd name="T72" fmla="*/ 2147483647 w 2344"/>
                <a:gd name="T73" fmla="*/ 2147483647 h 1470"/>
                <a:gd name="T74" fmla="*/ 2147483647 w 2344"/>
                <a:gd name="T75" fmla="*/ 2147483647 h 1470"/>
                <a:gd name="T76" fmla="*/ 2147483647 w 2344"/>
                <a:gd name="T77" fmla="*/ 2147483647 h 1470"/>
                <a:gd name="T78" fmla="*/ 2147483647 w 2344"/>
                <a:gd name="T79" fmla="*/ 2147483647 h 1470"/>
                <a:gd name="T80" fmla="*/ 2147483647 w 2344"/>
                <a:gd name="T81" fmla="*/ 2147483647 h 1470"/>
                <a:gd name="T82" fmla="*/ 2147483647 w 2344"/>
                <a:gd name="T83" fmla="*/ 2147483647 h 1470"/>
                <a:gd name="T84" fmla="*/ 2147483647 w 2344"/>
                <a:gd name="T85" fmla="*/ 2147483647 h 1470"/>
                <a:gd name="T86" fmla="*/ 2147483647 w 2344"/>
                <a:gd name="T87" fmla="*/ 2147483647 h 1470"/>
                <a:gd name="T88" fmla="*/ 2147483647 w 2344"/>
                <a:gd name="T89" fmla="*/ 2147483647 h 1470"/>
                <a:gd name="T90" fmla="*/ 2147483647 w 2344"/>
                <a:gd name="T91" fmla="*/ 2147483647 h 1470"/>
                <a:gd name="T92" fmla="*/ 2147483647 w 2344"/>
                <a:gd name="T93" fmla="*/ 2147483647 h 1470"/>
                <a:gd name="T94" fmla="*/ 2147483647 w 2344"/>
                <a:gd name="T95" fmla="*/ 2147483647 h 1470"/>
                <a:gd name="T96" fmla="*/ 2147483647 w 2344"/>
                <a:gd name="T97" fmla="*/ 2147483647 h 1470"/>
                <a:gd name="T98" fmla="*/ 2147483647 w 2344"/>
                <a:gd name="T99" fmla="*/ 2147483647 h 1470"/>
                <a:gd name="T100" fmla="*/ 2147483647 w 2344"/>
                <a:gd name="T101" fmla="*/ 2147483647 h 1470"/>
                <a:gd name="T102" fmla="*/ 2147483647 w 2344"/>
                <a:gd name="T103" fmla="*/ 2147483647 h 1470"/>
                <a:gd name="T104" fmla="*/ 2147483647 w 2344"/>
                <a:gd name="T105" fmla="*/ 2147483647 h 1470"/>
                <a:gd name="T106" fmla="*/ 2147483647 w 2344"/>
                <a:gd name="T107" fmla="*/ 2147483647 h 1470"/>
                <a:gd name="T108" fmla="*/ 2147483647 w 2344"/>
                <a:gd name="T109" fmla="*/ 2147483647 h 1470"/>
                <a:gd name="T110" fmla="*/ 2147483647 w 2344"/>
                <a:gd name="T111" fmla="*/ 2147483647 h 1470"/>
                <a:gd name="T112" fmla="*/ 2147483647 w 2344"/>
                <a:gd name="T113" fmla="*/ 2147483647 h 1470"/>
                <a:gd name="T114" fmla="*/ 2147483647 w 2344"/>
                <a:gd name="T115" fmla="*/ 2147483647 h 1470"/>
                <a:gd name="T116" fmla="*/ 2147483647 w 2344"/>
                <a:gd name="T117" fmla="*/ 2147483647 h 1470"/>
                <a:gd name="T118" fmla="*/ 2147483647 w 2344"/>
                <a:gd name="T119" fmla="*/ 2147483647 h 1470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w 2344"/>
                <a:gd name="T181" fmla="*/ 0 h 1470"/>
                <a:gd name="T182" fmla="*/ 2344 w 2344"/>
                <a:gd name="T183" fmla="*/ 1470 h 1470"/>
              </a:gdLst>
              <a:ahLst/>
              <a:cxnLst>
                <a:cxn ang="T120">
                  <a:pos x="T0" y="T1"/>
                </a:cxn>
                <a:cxn ang="T121">
                  <a:pos x="T2" y="T3"/>
                </a:cxn>
                <a:cxn ang="T122">
                  <a:pos x="T4" y="T5"/>
                </a:cxn>
                <a:cxn ang="T123">
                  <a:pos x="T6" y="T7"/>
                </a:cxn>
                <a:cxn ang="T124">
                  <a:pos x="T8" y="T9"/>
                </a:cxn>
                <a:cxn ang="T125">
                  <a:pos x="T10" y="T11"/>
                </a:cxn>
                <a:cxn ang="T126">
                  <a:pos x="T12" y="T13"/>
                </a:cxn>
                <a:cxn ang="T127">
                  <a:pos x="T14" y="T15"/>
                </a:cxn>
                <a:cxn ang="T128">
                  <a:pos x="T16" y="T17"/>
                </a:cxn>
                <a:cxn ang="T129">
                  <a:pos x="T18" y="T19"/>
                </a:cxn>
                <a:cxn ang="T130">
                  <a:pos x="T20" y="T21"/>
                </a:cxn>
                <a:cxn ang="T131">
                  <a:pos x="T22" y="T23"/>
                </a:cxn>
                <a:cxn ang="T132">
                  <a:pos x="T24" y="T25"/>
                </a:cxn>
                <a:cxn ang="T133">
                  <a:pos x="T26" y="T27"/>
                </a:cxn>
                <a:cxn ang="T134">
                  <a:pos x="T28" y="T29"/>
                </a:cxn>
                <a:cxn ang="T135">
                  <a:pos x="T30" y="T31"/>
                </a:cxn>
                <a:cxn ang="T136">
                  <a:pos x="T32" y="T33"/>
                </a:cxn>
                <a:cxn ang="T137">
                  <a:pos x="T34" y="T35"/>
                </a:cxn>
                <a:cxn ang="T138">
                  <a:pos x="T36" y="T37"/>
                </a:cxn>
                <a:cxn ang="T139">
                  <a:pos x="T38" y="T39"/>
                </a:cxn>
                <a:cxn ang="T140">
                  <a:pos x="T40" y="T41"/>
                </a:cxn>
                <a:cxn ang="T141">
                  <a:pos x="T42" y="T43"/>
                </a:cxn>
                <a:cxn ang="T142">
                  <a:pos x="T44" y="T45"/>
                </a:cxn>
                <a:cxn ang="T143">
                  <a:pos x="T46" y="T47"/>
                </a:cxn>
                <a:cxn ang="T144">
                  <a:pos x="T48" y="T49"/>
                </a:cxn>
                <a:cxn ang="T145">
                  <a:pos x="T50" y="T51"/>
                </a:cxn>
                <a:cxn ang="T146">
                  <a:pos x="T52" y="T53"/>
                </a:cxn>
                <a:cxn ang="T147">
                  <a:pos x="T54" y="T55"/>
                </a:cxn>
                <a:cxn ang="T148">
                  <a:pos x="T56" y="T57"/>
                </a:cxn>
                <a:cxn ang="T149">
                  <a:pos x="T58" y="T59"/>
                </a:cxn>
                <a:cxn ang="T150">
                  <a:pos x="T60" y="T61"/>
                </a:cxn>
                <a:cxn ang="T151">
                  <a:pos x="T62" y="T63"/>
                </a:cxn>
                <a:cxn ang="T152">
                  <a:pos x="T64" y="T65"/>
                </a:cxn>
                <a:cxn ang="T153">
                  <a:pos x="T66" y="T67"/>
                </a:cxn>
                <a:cxn ang="T154">
                  <a:pos x="T68" y="T69"/>
                </a:cxn>
                <a:cxn ang="T155">
                  <a:pos x="T70" y="T71"/>
                </a:cxn>
                <a:cxn ang="T156">
                  <a:pos x="T72" y="T73"/>
                </a:cxn>
                <a:cxn ang="T157">
                  <a:pos x="T74" y="T75"/>
                </a:cxn>
                <a:cxn ang="T158">
                  <a:pos x="T76" y="T77"/>
                </a:cxn>
                <a:cxn ang="T159">
                  <a:pos x="T78" y="T79"/>
                </a:cxn>
                <a:cxn ang="T160">
                  <a:pos x="T80" y="T81"/>
                </a:cxn>
                <a:cxn ang="T161">
                  <a:pos x="T82" y="T83"/>
                </a:cxn>
                <a:cxn ang="T162">
                  <a:pos x="T84" y="T85"/>
                </a:cxn>
                <a:cxn ang="T163">
                  <a:pos x="T86" y="T87"/>
                </a:cxn>
                <a:cxn ang="T164">
                  <a:pos x="T88" y="T89"/>
                </a:cxn>
                <a:cxn ang="T165">
                  <a:pos x="T90" y="T91"/>
                </a:cxn>
                <a:cxn ang="T166">
                  <a:pos x="T92" y="T93"/>
                </a:cxn>
                <a:cxn ang="T167">
                  <a:pos x="T94" y="T95"/>
                </a:cxn>
                <a:cxn ang="T168">
                  <a:pos x="T96" y="T97"/>
                </a:cxn>
                <a:cxn ang="T169">
                  <a:pos x="T98" y="T99"/>
                </a:cxn>
                <a:cxn ang="T170">
                  <a:pos x="T100" y="T101"/>
                </a:cxn>
                <a:cxn ang="T171">
                  <a:pos x="T102" y="T103"/>
                </a:cxn>
                <a:cxn ang="T172">
                  <a:pos x="T104" y="T105"/>
                </a:cxn>
                <a:cxn ang="T173">
                  <a:pos x="T106" y="T107"/>
                </a:cxn>
                <a:cxn ang="T174">
                  <a:pos x="T108" y="T109"/>
                </a:cxn>
                <a:cxn ang="T175">
                  <a:pos x="T110" y="T111"/>
                </a:cxn>
                <a:cxn ang="T176">
                  <a:pos x="T112" y="T113"/>
                </a:cxn>
                <a:cxn ang="T177">
                  <a:pos x="T114" y="T115"/>
                </a:cxn>
                <a:cxn ang="T178">
                  <a:pos x="T116" y="T117"/>
                </a:cxn>
                <a:cxn ang="T179">
                  <a:pos x="T118" y="T119"/>
                </a:cxn>
              </a:cxnLst>
              <a:rect l="T180" t="T181" r="T182" b="T183"/>
              <a:pathLst>
                <a:path w="2344" h="1470">
                  <a:moveTo>
                    <a:pt x="1953" y="1470"/>
                  </a:moveTo>
                  <a:lnTo>
                    <a:pt x="1986" y="1362"/>
                  </a:lnTo>
                  <a:lnTo>
                    <a:pt x="2018" y="1254"/>
                  </a:lnTo>
                  <a:lnTo>
                    <a:pt x="2051" y="1146"/>
                  </a:lnTo>
                  <a:lnTo>
                    <a:pt x="2083" y="1038"/>
                  </a:lnTo>
                  <a:lnTo>
                    <a:pt x="2116" y="929"/>
                  </a:lnTo>
                  <a:lnTo>
                    <a:pt x="2149" y="821"/>
                  </a:lnTo>
                  <a:lnTo>
                    <a:pt x="2181" y="713"/>
                  </a:lnTo>
                  <a:lnTo>
                    <a:pt x="2214" y="605"/>
                  </a:lnTo>
                  <a:lnTo>
                    <a:pt x="2246" y="497"/>
                  </a:lnTo>
                  <a:lnTo>
                    <a:pt x="2279" y="389"/>
                  </a:lnTo>
                  <a:lnTo>
                    <a:pt x="2311" y="281"/>
                  </a:lnTo>
                  <a:lnTo>
                    <a:pt x="2344" y="172"/>
                  </a:lnTo>
                  <a:lnTo>
                    <a:pt x="2296" y="158"/>
                  </a:lnTo>
                  <a:lnTo>
                    <a:pt x="2249" y="145"/>
                  </a:lnTo>
                  <a:lnTo>
                    <a:pt x="2201" y="132"/>
                  </a:lnTo>
                  <a:lnTo>
                    <a:pt x="2153" y="120"/>
                  </a:lnTo>
                  <a:lnTo>
                    <a:pt x="2105" y="108"/>
                  </a:lnTo>
                  <a:lnTo>
                    <a:pt x="2057" y="97"/>
                  </a:lnTo>
                  <a:lnTo>
                    <a:pt x="2008" y="87"/>
                  </a:lnTo>
                  <a:lnTo>
                    <a:pt x="1960" y="77"/>
                  </a:lnTo>
                  <a:lnTo>
                    <a:pt x="1911" y="68"/>
                  </a:lnTo>
                  <a:lnTo>
                    <a:pt x="1862" y="59"/>
                  </a:lnTo>
                  <a:lnTo>
                    <a:pt x="1813" y="51"/>
                  </a:lnTo>
                  <a:lnTo>
                    <a:pt x="1764" y="43"/>
                  </a:lnTo>
                  <a:lnTo>
                    <a:pt x="1715" y="36"/>
                  </a:lnTo>
                  <a:lnTo>
                    <a:pt x="1666" y="30"/>
                  </a:lnTo>
                  <a:lnTo>
                    <a:pt x="1617" y="24"/>
                  </a:lnTo>
                  <a:lnTo>
                    <a:pt x="1568" y="19"/>
                  </a:lnTo>
                  <a:lnTo>
                    <a:pt x="1518" y="15"/>
                  </a:lnTo>
                  <a:lnTo>
                    <a:pt x="1469" y="11"/>
                  </a:lnTo>
                  <a:lnTo>
                    <a:pt x="1420" y="7"/>
                  </a:lnTo>
                  <a:lnTo>
                    <a:pt x="1370" y="5"/>
                  </a:lnTo>
                  <a:lnTo>
                    <a:pt x="1321" y="3"/>
                  </a:lnTo>
                  <a:lnTo>
                    <a:pt x="1271" y="1"/>
                  </a:lnTo>
                  <a:lnTo>
                    <a:pt x="1222" y="0"/>
                  </a:lnTo>
                  <a:lnTo>
                    <a:pt x="1172" y="0"/>
                  </a:lnTo>
                  <a:lnTo>
                    <a:pt x="1123" y="0"/>
                  </a:lnTo>
                  <a:lnTo>
                    <a:pt x="1073" y="1"/>
                  </a:lnTo>
                  <a:lnTo>
                    <a:pt x="1024" y="3"/>
                  </a:lnTo>
                  <a:lnTo>
                    <a:pt x="974" y="5"/>
                  </a:lnTo>
                  <a:lnTo>
                    <a:pt x="925" y="7"/>
                  </a:lnTo>
                  <a:lnTo>
                    <a:pt x="875" y="11"/>
                  </a:lnTo>
                  <a:lnTo>
                    <a:pt x="826" y="15"/>
                  </a:lnTo>
                  <a:lnTo>
                    <a:pt x="777" y="19"/>
                  </a:lnTo>
                  <a:lnTo>
                    <a:pt x="727" y="24"/>
                  </a:lnTo>
                  <a:lnTo>
                    <a:pt x="678" y="30"/>
                  </a:lnTo>
                  <a:lnTo>
                    <a:pt x="629" y="36"/>
                  </a:lnTo>
                  <a:lnTo>
                    <a:pt x="580" y="43"/>
                  </a:lnTo>
                  <a:lnTo>
                    <a:pt x="531" y="51"/>
                  </a:lnTo>
                  <a:lnTo>
                    <a:pt x="482" y="59"/>
                  </a:lnTo>
                  <a:lnTo>
                    <a:pt x="433" y="68"/>
                  </a:lnTo>
                  <a:lnTo>
                    <a:pt x="385" y="77"/>
                  </a:lnTo>
                  <a:lnTo>
                    <a:pt x="336" y="87"/>
                  </a:lnTo>
                  <a:lnTo>
                    <a:pt x="288" y="97"/>
                  </a:lnTo>
                  <a:lnTo>
                    <a:pt x="239" y="108"/>
                  </a:lnTo>
                  <a:lnTo>
                    <a:pt x="191" y="120"/>
                  </a:lnTo>
                  <a:lnTo>
                    <a:pt x="143" y="132"/>
                  </a:lnTo>
                  <a:lnTo>
                    <a:pt x="96" y="145"/>
                  </a:lnTo>
                  <a:lnTo>
                    <a:pt x="48" y="158"/>
                  </a:lnTo>
                  <a:lnTo>
                    <a:pt x="0" y="172"/>
                  </a:lnTo>
                  <a:lnTo>
                    <a:pt x="33" y="281"/>
                  </a:lnTo>
                  <a:lnTo>
                    <a:pt x="66" y="389"/>
                  </a:lnTo>
                  <a:lnTo>
                    <a:pt x="98" y="497"/>
                  </a:lnTo>
                  <a:lnTo>
                    <a:pt x="131" y="605"/>
                  </a:lnTo>
                  <a:lnTo>
                    <a:pt x="163" y="713"/>
                  </a:lnTo>
                  <a:lnTo>
                    <a:pt x="196" y="821"/>
                  </a:lnTo>
                  <a:lnTo>
                    <a:pt x="228" y="929"/>
                  </a:lnTo>
                  <a:lnTo>
                    <a:pt x="261" y="1038"/>
                  </a:lnTo>
                  <a:lnTo>
                    <a:pt x="293" y="1146"/>
                  </a:lnTo>
                  <a:lnTo>
                    <a:pt x="326" y="1254"/>
                  </a:lnTo>
                  <a:lnTo>
                    <a:pt x="358" y="1362"/>
                  </a:lnTo>
                  <a:lnTo>
                    <a:pt x="391" y="1470"/>
                  </a:lnTo>
                  <a:lnTo>
                    <a:pt x="423" y="1461"/>
                  </a:lnTo>
                  <a:lnTo>
                    <a:pt x="454" y="1452"/>
                  </a:lnTo>
                  <a:lnTo>
                    <a:pt x="486" y="1443"/>
                  </a:lnTo>
                  <a:lnTo>
                    <a:pt x="518" y="1435"/>
                  </a:lnTo>
                  <a:lnTo>
                    <a:pt x="550" y="1427"/>
                  </a:lnTo>
                  <a:lnTo>
                    <a:pt x="583" y="1420"/>
                  </a:lnTo>
                  <a:lnTo>
                    <a:pt x="615" y="1413"/>
                  </a:lnTo>
                  <a:lnTo>
                    <a:pt x="647" y="1406"/>
                  </a:lnTo>
                  <a:lnTo>
                    <a:pt x="680" y="1400"/>
                  </a:lnTo>
                  <a:lnTo>
                    <a:pt x="712" y="1394"/>
                  </a:lnTo>
                  <a:lnTo>
                    <a:pt x="745" y="1389"/>
                  </a:lnTo>
                  <a:lnTo>
                    <a:pt x="777" y="1384"/>
                  </a:lnTo>
                  <a:lnTo>
                    <a:pt x="810" y="1379"/>
                  </a:lnTo>
                  <a:lnTo>
                    <a:pt x="843" y="1375"/>
                  </a:lnTo>
                  <a:lnTo>
                    <a:pt x="876" y="1371"/>
                  </a:lnTo>
                  <a:lnTo>
                    <a:pt x="909" y="1368"/>
                  </a:lnTo>
                  <a:lnTo>
                    <a:pt x="941" y="1365"/>
                  </a:lnTo>
                  <a:lnTo>
                    <a:pt x="974" y="1362"/>
                  </a:lnTo>
                  <a:lnTo>
                    <a:pt x="1007" y="1360"/>
                  </a:lnTo>
                  <a:lnTo>
                    <a:pt x="1040" y="1358"/>
                  </a:lnTo>
                  <a:lnTo>
                    <a:pt x="1073" y="1357"/>
                  </a:lnTo>
                  <a:lnTo>
                    <a:pt x="1106" y="1356"/>
                  </a:lnTo>
                  <a:lnTo>
                    <a:pt x="1139" y="1355"/>
                  </a:lnTo>
                  <a:lnTo>
                    <a:pt x="1172" y="1355"/>
                  </a:lnTo>
                  <a:lnTo>
                    <a:pt x="1205" y="1355"/>
                  </a:lnTo>
                  <a:lnTo>
                    <a:pt x="1238" y="1356"/>
                  </a:lnTo>
                  <a:lnTo>
                    <a:pt x="1271" y="1357"/>
                  </a:lnTo>
                  <a:lnTo>
                    <a:pt x="1304" y="1358"/>
                  </a:lnTo>
                  <a:lnTo>
                    <a:pt x="1337" y="1360"/>
                  </a:lnTo>
                  <a:lnTo>
                    <a:pt x="1370" y="1362"/>
                  </a:lnTo>
                  <a:lnTo>
                    <a:pt x="1403" y="1365"/>
                  </a:lnTo>
                  <a:lnTo>
                    <a:pt x="1436" y="1368"/>
                  </a:lnTo>
                  <a:lnTo>
                    <a:pt x="1469" y="1371"/>
                  </a:lnTo>
                  <a:lnTo>
                    <a:pt x="1501" y="1375"/>
                  </a:lnTo>
                  <a:lnTo>
                    <a:pt x="1534" y="1379"/>
                  </a:lnTo>
                  <a:lnTo>
                    <a:pt x="1567" y="1384"/>
                  </a:lnTo>
                  <a:lnTo>
                    <a:pt x="1600" y="1389"/>
                  </a:lnTo>
                  <a:lnTo>
                    <a:pt x="1632" y="1394"/>
                  </a:lnTo>
                  <a:lnTo>
                    <a:pt x="1665" y="1400"/>
                  </a:lnTo>
                  <a:lnTo>
                    <a:pt x="1697" y="1406"/>
                  </a:lnTo>
                  <a:lnTo>
                    <a:pt x="1730" y="1413"/>
                  </a:lnTo>
                  <a:lnTo>
                    <a:pt x="1762" y="1420"/>
                  </a:lnTo>
                  <a:lnTo>
                    <a:pt x="1794" y="1427"/>
                  </a:lnTo>
                  <a:lnTo>
                    <a:pt x="1826" y="1435"/>
                  </a:lnTo>
                  <a:lnTo>
                    <a:pt x="1858" y="1443"/>
                  </a:lnTo>
                  <a:lnTo>
                    <a:pt x="1890" y="1452"/>
                  </a:lnTo>
                  <a:lnTo>
                    <a:pt x="1922" y="1461"/>
                  </a:lnTo>
                  <a:lnTo>
                    <a:pt x="1953" y="1470"/>
                  </a:lnTo>
                </a:path>
              </a:pathLst>
            </a:custGeom>
            <a:solidFill>
              <a:srgbClr val="FAC090"/>
            </a:solidFill>
            <a:ln w="25400">
              <a:solidFill>
                <a:srgbClr val="262626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68" name="Dial Panel #2">
              <a:extLst>
                <a:ext uri="{FF2B5EF4-FFF2-40B4-BE49-F238E27FC236}">
                  <a16:creationId xmlns:a16="http://schemas.microsoft.com/office/drawing/2014/main" id="{00000000-0008-0000-0300-000044000000}"/>
                </a:ext>
              </a:extLst>
            </xdr:cNvPr>
            <xdr:cNvSpPr>
              <a:spLocks/>
            </xdr:cNvSpPr>
          </xdr:nvSpPr>
          <xdr:spPr bwMode="auto">
            <a:xfrm>
              <a:off x="565940" y="1258057"/>
              <a:ext cx="1054698" cy="991636"/>
            </a:xfrm>
            <a:custGeom>
              <a:avLst/>
              <a:gdLst>
                <a:gd name="T0" fmla="*/ 2147483647 w 2343"/>
                <a:gd name="T1" fmla="*/ 2147483647 h 2198"/>
                <a:gd name="T2" fmla="*/ 2147483647 w 2343"/>
                <a:gd name="T3" fmla="*/ 2147483647 h 2198"/>
                <a:gd name="T4" fmla="*/ 2147483647 w 2343"/>
                <a:gd name="T5" fmla="*/ 2147483647 h 2198"/>
                <a:gd name="T6" fmla="*/ 2147483647 w 2343"/>
                <a:gd name="T7" fmla="*/ 2147483647 h 2198"/>
                <a:gd name="T8" fmla="*/ 2147483647 w 2343"/>
                <a:gd name="T9" fmla="*/ 2147483647 h 2198"/>
                <a:gd name="T10" fmla="*/ 2147483647 w 2343"/>
                <a:gd name="T11" fmla="*/ 2147483647 h 2198"/>
                <a:gd name="T12" fmla="*/ 2147483647 w 2343"/>
                <a:gd name="T13" fmla="*/ 2147483647 h 2198"/>
                <a:gd name="T14" fmla="*/ 2147483647 w 2343"/>
                <a:gd name="T15" fmla="*/ 2147483647 h 2198"/>
                <a:gd name="T16" fmla="*/ 2147483647 w 2343"/>
                <a:gd name="T17" fmla="*/ 2147483647 h 2198"/>
                <a:gd name="T18" fmla="*/ 2147483647 w 2343"/>
                <a:gd name="T19" fmla="*/ 2147483647 h 2198"/>
                <a:gd name="T20" fmla="*/ 2147483647 w 2343"/>
                <a:gd name="T21" fmla="*/ 2147483647 h 2198"/>
                <a:gd name="T22" fmla="*/ 2147483647 w 2343"/>
                <a:gd name="T23" fmla="*/ 2147483647 h 2198"/>
                <a:gd name="T24" fmla="*/ 2147483647 w 2343"/>
                <a:gd name="T25" fmla="*/ 2147483647 h 2198"/>
                <a:gd name="T26" fmla="*/ 2147483647 w 2343"/>
                <a:gd name="T27" fmla="*/ 2147483647 h 2198"/>
                <a:gd name="T28" fmla="*/ 2147483647 w 2343"/>
                <a:gd name="T29" fmla="*/ 2147483647 h 2198"/>
                <a:gd name="T30" fmla="*/ 2147483647 w 2343"/>
                <a:gd name="T31" fmla="*/ 2147483647 h 2198"/>
                <a:gd name="T32" fmla="*/ 2147483647 w 2343"/>
                <a:gd name="T33" fmla="*/ 2147483647 h 2198"/>
                <a:gd name="T34" fmla="*/ 2147483647 w 2343"/>
                <a:gd name="T35" fmla="*/ 2147483647 h 2198"/>
                <a:gd name="T36" fmla="*/ 2147483647 w 2343"/>
                <a:gd name="T37" fmla="*/ 2147483647 h 2198"/>
                <a:gd name="T38" fmla="*/ 2147483647 w 2343"/>
                <a:gd name="T39" fmla="*/ 2147483647 h 2198"/>
                <a:gd name="T40" fmla="*/ 2147483647 w 2343"/>
                <a:gd name="T41" fmla="*/ 2147483647 h 2198"/>
                <a:gd name="T42" fmla="*/ 2147483647 w 2343"/>
                <a:gd name="T43" fmla="*/ 2147483647 h 2198"/>
                <a:gd name="T44" fmla="*/ 2147483647 w 2343"/>
                <a:gd name="T45" fmla="*/ 2147483647 h 2198"/>
                <a:gd name="T46" fmla="*/ 2147483647 w 2343"/>
                <a:gd name="T47" fmla="*/ 2147483647 h 2198"/>
                <a:gd name="T48" fmla="*/ 2147483647 w 2343"/>
                <a:gd name="T49" fmla="*/ 2147483647 h 2198"/>
                <a:gd name="T50" fmla="*/ 2147483647 w 2343"/>
                <a:gd name="T51" fmla="*/ 2147483647 h 2198"/>
                <a:gd name="T52" fmla="*/ 2147483647 w 2343"/>
                <a:gd name="T53" fmla="*/ 2147483647 h 2198"/>
                <a:gd name="T54" fmla="*/ 2147483647 w 2343"/>
                <a:gd name="T55" fmla="*/ 2147483647 h 2198"/>
                <a:gd name="T56" fmla="*/ 2147483647 w 2343"/>
                <a:gd name="T57" fmla="*/ 2147483647 h 2198"/>
                <a:gd name="T58" fmla="*/ 2147483647 w 2343"/>
                <a:gd name="T59" fmla="*/ 2147483647 h 2198"/>
                <a:gd name="T60" fmla="*/ 2147483647 w 2343"/>
                <a:gd name="T61" fmla="*/ 2147483647 h 2198"/>
                <a:gd name="T62" fmla="*/ 2147483647 w 2343"/>
                <a:gd name="T63" fmla="*/ 2147483647 h 2198"/>
                <a:gd name="T64" fmla="*/ 2147483647 w 2343"/>
                <a:gd name="T65" fmla="*/ 2147483647 h 2198"/>
                <a:gd name="T66" fmla="*/ 2147483647 w 2343"/>
                <a:gd name="T67" fmla="*/ 2147483647 h 2198"/>
                <a:gd name="T68" fmla="*/ 2147483647 w 2343"/>
                <a:gd name="T69" fmla="*/ 2147483647 h 2198"/>
                <a:gd name="T70" fmla="*/ 2147483647 w 2343"/>
                <a:gd name="T71" fmla="*/ 2147483647 h 2198"/>
                <a:gd name="T72" fmla="*/ 2147483647 w 2343"/>
                <a:gd name="T73" fmla="*/ 2147483647 h 2198"/>
                <a:gd name="T74" fmla="*/ 2147483647 w 2343"/>
                <a:gd name="T75" fmla="*/ 2147483647 h 2198"/>
                <a:gd name="T76" fmla="*/ 2147483647 w 2343"/>
                <a:gd name="T77" fmla="*/ 2147483647 h 2198"/>
                <a:gd name="T78" fmla="*/ 2147483647 w 2343"/>
                <a:gd name="T79" fmla="*/ 2147483647 h 2198"/>
                <a:gd name="T80" fmla="*/ 2147483647 w 2343"/>
                <a:gd name="T81" fmla="*/ 2147483647 h 2198"/>
                <a:gd name="T82" fmla="*/ 2147483647 w 2343"/>
                <a:gd name="T83" fmla="*/ 2147483647 h 2198"/>
                <a:gd name="T84" fmla="*/ 2147483647 w 2343"/>
                <a:gd name="T85" fmla="*/ 2147483647 h 2198"/>
                <a:gd name="T86" fmla="*/ 2147483647 w 2343"/>
                <a:gd name="T87" fmla="*/ 2147483647 h 2198"/>
                <a:gd name="T88" fmla="*/ 2147483647 w 2343"/>
                <a:gd name="T89" fmla="*/ 2147483647 h 2198"/>
                <a:gd name="T90" fmla="*/ 2147483647 w 2343"/>
                <a:gd name="T91" fmla="*/ 2147483647 h 2198"/>
                <a:gd name="T92" fmla="*/ 2147483647 w 2343"/>
                <a:gd name="T93" fmla="*/ 2147483647 h 2198"/>
                <a:gd name="T94" fmla="*/ 2147483647 w 2343"/>
                <a:gd name="T95" fmla="*/ 2147483647 h 2198"/>
                <a:gd name="T96" fmla="*/ 2147483647 w 2343"/>
                <a:gd name="T97" fmla="*/ 2147483647 h 2198"/>
                <a:gd name="T98" fmla="*/ 2147483647 w 2343"/>
                <a:gd name="T99" fmla="*/ 2147483647 h 2198"/>
                <a:gd name="T100" fmla="*/ 2147483647 w 2343"/>
                <a:gd name="T101" fmla="*/ 2147483647 h 2198"/>
                <a:gd name="T102" fmla="*/ 2147483647 w 2343"/>
                <a:gd name="T103" fmla="*/ 2147483647 h 2198"/>
                <a:gd name="T104" fmla="*/ 2147483647 w 2343"/>
                <a:gd name="T105" fmla="*/ 2147483647 h 2198"/>
                <a:gd name="T106" fmla="*/ 2147483647 w 2343"/>
                <a:gd name="T107" fmla="*/ 2147483647 h 2198"/>
                <a:gd name="T108" fmla="*/ 2147483647 w 2343"/>
                <a:gd name="T109" fmla="*/ 2147483647 h 2198"/>
                <a:gd name="T110" fmla="*/ 2147483647 w 2343"/>
                <a:gd name="T111" fmla="*/ 2147483647 h 2198"/>
                <a:gd name="T112" fmla="*/ 2147483647 w 2343"/>
                <a:gd name="T113" fmla="*/ 2147483647 h 2198"/>
                <a:gd name="T114" fmla="*/ 2147483647 w 2343"/>
                <a:gd name="T115" fmla="*/ 2147483647 h 2198"/>
                <a:gd name="T116" fmla="*/ 2147483647 w 2343"/>
                <a:gd name="T117" fmla="*/ 2147483647 h 2198"/>
                <a:gd name="T118" fmla="*/ 2147483647 w 2343"/>
                <a:gd name="T119" fmla="*/ 2147483647 h 2198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w 2343"/>
                <a:gd name="T181" fmla="*/ 0 h 2198"/>
                <a:gd name="T182" fmla="*/ 2343 w 2343"/>
                <a:gd name="T183" fmla="*/ 2198 h 2198"/>
              </a:gdLst>
              <a:ahLst/>
              <a:cxnLst>
                <a:cxn ang="T120">
                  <a:pos x="T0" y="T1"/>
                </a:cxn>
                <a:cxn ang="T121">
                  <a:pos x="T2" y="T3"/>
                </a:cxn>
                <a:cxn ang="T122">
                  <a:pos x="T4" y="T5"/>
                </a:cxn>
                <a:cxn ang="T123">
                  <a:pos x="T6" y="T7"/>
                </a:cxn>
                <a:cxn ang="T124">
                  <a:pos x="T8" y="T9"/>
                </a:cxn>
                <a:cxn ang="T125">
                  <a:pos x="T10" y="T11"/>
                </a:cxn>
                <a:cxn ang="T126">
                  <a:pos x="T12" y="T13"/>
                </a:cxn>
                <a:cxn ang="T127">
                  <a:pos x="T14" y="T15"/>
                </a:cxn>
                <a:cxn ang="T128">
                  <a:pos x="T16" y="T17"/>
                </a:cxn>
                <a:cxn ang="T129">
                  <a:pos x="T18" y="T19"/>
                </a:cxn>
                <a:cxn ang="T130">
                  <a:pos x="T20" y="T21"/>
                </a:cxn>
                <a:cxn ang="T131">
                  <a:pos x="T22" y="T23"/>
                </a:cxn>
                <a:cxn ang="T132">
                  <a:pos x="T24" y="T25"/>
                </a:cxn>
                <a:cxn ang="T133">
                  <a:pos x="T26" y="T27"/>
                </a:cxn>
                <a:cxn ang="T134">
                  <a:pos x="T28" y="T29"/>
                </a:cxn>
                <a:cxn ang="T135">
                  <a:pos x="T30" y="T31"/>
                </a:cxn>
                <a:cxn ang="T136">
                  <a:pos x="T32" y="T33"/>
                </a:cxn>
                <a:cxn ang="T137">
                  <a:pos x="T34" y="T35"/>
                </a:cxn>
                <a:cxn ang="T138">
                  <a:pos x="T36" y="T37"/>
                </a:cxn>
                <a:cxn ang="T139">
                  <a:pos x="T38" y="T39"/>
                </a:cxn>
                <a:cxn ang="T140">
                  <a:pos x="T40" y="T41"/>
                </a:cxn>
                <a:cxn ang="T141">
                  <a:pos x="T42" y="T43"/>
                </a:cxn>
                <a:cxn ang="T142">
                  <a:pos x="T44" y="T45"/>
                </a:cxn>
                <a:cxn ang="T143">
                  <a:pos x="T46" y="T47"/>
                </a:cxn>
                <a:cxn ang="T144">
                  <a:pos x="T48" y="T49"/>
                </a:cxn>
                <a:cxn ang="T145">
                  <a:pos x="T50" y="T51"/>
                </a:cxn>
                <a:cxn ang="T146">
                  <a:pos x="T52" y="T53"/>
                </a:cxn>
                <a:cxn ang="T147">
                  <a:pos x="T54" y="T55"/>
                </a:cxn>
                <a:cxn ang="T148">
                  <a:pos x="T56" y="T57"/>
                </a:cxn>
                <a:cxn ang="T149">
                  <a:pos x="T58" y="T59"/>
                </a:cxn>
                <a:cxn ang="T150">
                  <a:pos x="T60" y="T61"/>
                </a:cxn>
                <a:cxn ang="T151">
                  <a:pos x="T62" y="T63"/>
                </a:cxn>
                <a:cxn ang="T152">
                  <a:pos x="T64" y="T65"/>
                </a:cxn>
                <a:cxn ang="T153">
                  <a:pos x="T66" y="T67"/>
                </a:cxn>
                <a:cxn ang="T154">
                  <a:pos x="T68" y="T69"/>
                </a:cxn>
                <a:cxn ang="T155">
                  <a:pos x="T70" y="T71"/>
                </a:cxn>
                <a:cxn ang="T156">
                  <a:pos x="T72" y="T73"/>
                </a:cxn>
                <a:cxn ang="T157">
                  <a:pos x="T74" y="T75"/>
                </a:cxn>
                <a:cxn ang="T158">
                  <a:pos x="T76" y="T77"/>
                </a:cxn>
                <a:cxn ang="T159">
                  <a:pos x="T78" y="T79"/>
                </a:cxn>
                <a:cxn ang="T160">
                  <a:pos x="T80" y="T81"/>
                </a:cxn>
                <a:cxn ang="T161">
                  <a:pos x="T82" y="T83"/>
                </a:cxn>
                <a:cxn ang="T162">
                  <a:pos x="T84" y="T85"/>
                </a:cxn>
                <a:cxn ang="T163">
                  <a:pos x="T86" y="T87"/>
                </a:cxn>
                <a:cxn ang="T164">
                  <a:pos x="T88" y="T89"/>
                </a:cxn>
                <a:cxn ang="T165">
                  <a:pos x="T90" y="T91"/>
                </a:cxn>
                <a:cxn ang="T166">
                  <a:pos x="T92" y="T93"/>
                </a:cxn>
                <a:cxn ang="T167">
                  <a:pos x="T94" y="T95"/>
                </a:cxn>
                <a:cxn ang="T168">
                  <a:pos x="T96" y="T97"/>
                </a:cxn>
                <a:cxn ang="T169">
                  <a:pos x="T98" y="T99"/>
                </a:cxn>
                <a:cxn ang="T170">
                  <a:pos x="T100" y="T101"/>
                </a:cxn>
                <a:cxn ang="T171">
                  <a:pos x="T102" y="T103"/>
                </a:cxn>
                <a:cxn ang="T172">
                  <a:pos x="T104" y="T105"/>
                </a:cxn>
                <a:cxn ang="T173">
                  <a:pos x="T106" y="T107"/>
                </a:cxn>
                <a:cxn ang="T174">
                  <a:pos x="T108" y="T109"/>
                </a:cxn>
                <a:cxn ang="T175">
                  <a:pos x="T110" y="T111"/>
                </a:cxn>
                <a:cxn ang="T176">
                  <a:pos x="T112" y="T113"/>
                </a:cxn>
                <a:cxn ang="T177">
                  <a:pos x="T114" y="T115"/>
                </a:cxn>
                <a:cxn ang="T178">
                  <a:pos x="T116" y="T117"/>
                </a:cxn>
                <a:cxn ang="T179">
                  <a:pos x="T118" y="T119"/>
                </a:cxn>
              </a:cxnLst>
              <a:rect l="T180" t="T181" r="T182" b="T183"/>
              <a:pathLst>
                <a:path w="2343" h="2198">
                  <a:moveTo>
                    <a:pt x="2343" y="1280"/>
                  </a:moveTo>
                  <a:lnTo>
                    <a:pt x="2305" y="1173"/>
                  </a:lnTo>
                  <a:lnTo>
                    <a:pt x="2268" y="1066"/>
                  </a:lnTo>
                  <a:lnTo>
                    <a:pt x="2231" y="960"/>
                  </a:lnTo>
                  <a:lnTo>
                    <a:pt x="2194" y="853"/>
                  </a:lnTo>
                  <a:lnTo>
                    <a:pt x="2156" y="747"/>
                  </a:lnTo>
                  <a:lnTo>
                    <a:pt x="2119" y="640"/>
                  </a:lnTo>
                  <a:lnTo>
                    <a:pt x="2082" y="533"/>
                  </a:lnTo>
                  <a:lnTo>
                    <a:pt x="2045" y="427"/>
                  </a:lnTo>
                  <a:lnTo>
                    <a:pt x="2007" y="320"/>
                  </a:lnTo>
                  <a:lnTo>
                    <a:pt x="1970" y="213"/>
                  </a:lnTo>
                  <a:lnTo>
                    <a:pt x="1933" y="107"/>
                  </a:lnTo>
                  <a:lnTo>
                    <a:pt x="1896" y="0"/>
                  </a:lnTo>
                  <a:lnTo>
                    <a:pt x="1849" y="17"/>
                  </a:lnTo>
                  <a:lnTo>
                    <a:pt x="1803" y="34"/>
                  </a:lnTo>
                  <a:lnTo>
                    <a:pt x="1757" y="52"/>
                  </a:lnTo>
                  <a:lnTo>
                    <a:pt x="1711" y="70"/>
                  </a:lnTo>
                  <a:lnTo>
                    <a:pt x="1665" y="89"/>
                  </a:lnTo>
                  <a:lnTo>
                    <a:pt x="1619" y="108"/>
                  </a:lnTo>
                  <a:lnTo>
                    <a:pt x="1574" y="128"/>
                  </a:lnTo>
                  <a:lnTo>
                    <a:pt x="1529" y="149"/>
                  </a:lnTo>
                  <a:lnTo>
                    <a:pt x="1484" y="170"/>
                  </a:lnTo>
                  <a:lnTo>
                    <a:pt x="1439" y="192"/>
                  </a:lnTo>
                  <a:lnTo>
                    <a:pt x="1395" y="214"/>
                  </a:lnTo>
                  <a:lnTo>
                    <a:pt x="1351" y="236"/>
                  </a:lnTo>
                  <a:lnTo>
                    <a:pt x="1307" y="260"/>
                  </a:lnTo>
                  <a:lnTo>
                    <a:pt x="1264" y="283"/>
                  </a:lnTo>
                  <a:lnTo>
                    <a:pt x="1221" y="308"/>
                  </a:lnTo>
                  <a:lnTo>
                    <a:pt x="1178" y="333"/>
                  </a:lnTo>
                  <a:lnTo>
                    <a:pt x="1135" y="358"/>
                  </a:lnTo>
                  <a:lnTo>
                    <a:pt x="1093" y="384"/>
                  </a:lnTo>
                  <a:lnTo>
                    <a:pt x="1051" y="410"/>
                  </a:lnTo>
                  <a:lnTo>
                    <a:pt x="1009" y="437"/>
                  </a:lnTo>
                  <a:lnTo>
                    <a:pt x="968" y="464"/>
                  </a:lnTo>
                  <a:lnTo>
                    <a:pt x="927" y="492"/>
                  </a:lnTo>
                  <a:lnTo>
                    <a:pt x="887" y="520"/>
                  </a:lnTo>
                  <a:lnTo>
                    <a:pt x="846" y="549"/>
                  </a:lnTo>
                  <a:lnTo>
                    <a:pt x="807" y="579"/>
                  </a:lnTo>
                  <a:lnTo>
                    <a:pt x="767" y="609"/>
                  </a:lnTo>
                  <a:lnTo>
                    <a:pt x="728" y="639"/>
                  </a:lnTo>
                  <a:lnTo>
                    <a:pt x="689" y="670"/>
                  </a:lnTo>
                  <a:lnTo>
                    <a:pt x="651" y="701"/>
                  </a:lnTo>
                  <a:lnTo>
                    <a:pt x="613" y="733"/>
                  </a:lnTo>
                  <a:lnTo>
                    <a:pt x="575" y="765"/>
                  </a:lnTo>
                  <a:lnTo>
                    <a:pt x="538" y="797"/>
                  </a:lnTo>
                  <a:lnTo>
                    <a:pt x="501" y="831"/>
                  </a:lnTo>
                  <a:lnTo>
                    <a:pt x="465" y="864"/>
                  </a:lnTo>
                  <a:lnTo>
                    <a:pt x="428" y="898"/>
                  </a:lnTo>
                  <a:lnTo>
                    <a:pt x="393" y="933"/>
                  </a:lnTo>
                  <a:lnTo>
                    <a:pt x="358" y="967"/>
                  </a:lnTo>
                  <a:lnTo>
                    <a:pt x="323" y="1003"/>
                  </a:lnTo>
                  <a:lnTo>
                    <a:pt x="289" y="1038"/>
                  </a:lnTo>
                  <a:lnTo>
                    <a:pt x="255" y="1075"/>
                  </a:lnTo>
                  <a:lnTo>
                    <a:pt x="221" y="1111"/>
                  </a:lnTo>
                  <a:lnTo>
                    <a:pt x="188" y="1148"/>
                  </a:lnTo>
                  <a:lnTo>
                    <a:pt x="156" y="1185"/>
                  </a:lnTo>
                  <a:lnTo>
                    <a:pt x="124" y="1223"/>
                  </a:lnTo>
                  <a:lnTo>
                    <a:pt x="92" y="1261"/>
                  </a:lnTo>
                  <a:lnTo>
                    <a:pt x="61" y="1300"/>
                  </a:lnTo>
                  <a:lnTo>
                    <a:pt x="30" y="1338"/>
                  </a:lnTo>
                  <a:lnTo>
                    <a:pt x="0" y="1378"/>
                  </a:lnTo>
                  <a:lnTo>
                    <a:pt x="90" y="1446"/>
                  </a:lnTo>
                  <a:lnTo>
                    <a:pt x="180" y="1514"/>
                  </a:lnTo>
                  <a:lnTo>
                    <a:pt x="270" y="1583"/>
                  </a:lnTo>
                  <a:lnTo>
                    <a:pt x="359" y="1651"/>
                  </a:lnTo>
                  <a:lnTo>
                    <a:pt x="449" y="1719"/>
                  </a:lnTo>
                  <a:lnTo>
                    <a:pt x="539" y="1788"/>
                  </a:lnTo>
                  <a:lnTo>
                    <a:pt x="629" y="1856"/>
                  </a:lnTo>
                  <a:lnTo>
                    <a:pt x="719" y="1924"/>
                  </a:lnTo>
                  <a:lnTo>
                    <a:pt x="809" y="1993"/>
                  </a:lnTo>
                  <a:lnTo>
                    <a:pt x="899" y="2061"/>
                  </a:lnTo>
                  <a:lnTo>
                    <a:pt x="989" y="2130"/>
                  </a:lnTo>
                  <a:lnTo>
                    <a:pt x="1079" y="2198"/>
                  </a:lnTo>
                  <a:lnTo>
                    <a:pt x="1099" y="2172"/>
                  </a:lnTo>
                  <a:lnTo>
                    <a:pt x="1119" y="2146"/>
                  </a:lnTo>
                  <a:lnTo>
                    <a:pt x="1140" y="2120"/>
                  </a:lnTo>
                  <a:lnTo>
                    <a:pt x="1161" y="2095"/>
                  </a:lnTo>
                  <a:lnTo>
                    <a:pt x="1182" y="2070"/>
                  </a:lnTo>
                  <a:lnTo>
                    <a:pt x="1204" y="2045"/>
                  </a:lnTo>
                  <a:lnTo>
                    <a:pt x="1226" y="2020"/>
                  </a:lnTo>
                  <a:lnTo>
                    <a:pt x="1248" y="1996"/>
                  </a:lnTo>
                  <a:lnTo>
                    <a:pt x="1271" y="1972"/>
                  </a:lnTo>
                  <a:lnTo>
                    <a:pt x="1294" y="1948"/>
                  </a:lnTo>
                  <a:lnTo>
                    <a:pt x="1317" y="1924"/>
                  </a:lnTo>
                  <a:lnTo>
                    <a:pt x="1341" y="1901"/>
                  </a:lnTo>
                  <a:lnTo>
                    <a:pt x="1364" y="1878"/>
                  </a:lnTo>
                  <a:lnTo>
                    <a:pt x="1388" y="1856"/>
                  </a:lnTo>
                  <a:lnTo>
                    <a:pt x="1413" y="1833"/>
                  </a:lnTo>
                  <a:lnTo>
                    <a:pt x="1437" y="1811"/>
                  </a:lnTo>
                  <a:lnTo>
                    <a:pt x="1462" y="1789"/>
                  </a:lnTo>
                  <a:lnTo>
                    <a:pt x="1487" y="1768"/>
                  </a:lnTo>
                  <a:lnTo>
                    <a:pt x="1513" y="1747"/>
                  </a:lnTo>
                  <a:lnTo>
                    <a:pt x="1538" y="1726"/>
                  </a:lnTo>
                  <a:lnTo>
                    <a:pt x="1564" y="1705"/>
                  </a:lnTo>
                  <a:lnTo>
                    <a:pt x="1590" y="1685"/>
                  </a:lnTo>
                  <a:lnTo>
                    <a:pt x="1616" y="1665"/>
                  </a:lnTo>
                  <a:lnTo>
                    <a:pt x="1643" y="1646"/>
                  </a:lnTo>
                  <a:lnTo>
                    <a:pt x="1670" y="1626"/>
                  </a:lnTo>
                  <a:lnTo>
                    <a:pt x="1697" y="1608"/>
                  </a:lnTo>
                  <a:lnTo>
                    <a:pt x="1724" y="1589"/>
                  </a:lnTo>
                  <a:lnTo>
                    <a:pt x="1752" y="1571"/>
                  </a:lnTo>
                  <a:lnTo>
                    <a:pt x="1779" y="1553"/>
                  </a:lnTo>
                  <a:lnTo>
                    <a:pt x="1807" y="1535"/>
                  </a:lnTo>
                  <a:lnTo>
                    <a:pt x="1836" y="1518"/>
                  </a:lnTo>
                  <a:lnTo>
                    <a:pt x="1864" y="1501"/>
                  </a:lnTo>
                  <a:lnTo>
                    <a:pt x="1892" y="1485"/>
                  </a:lnTo>
                  <a:lnTo>
                    <a:pt x="1921" y="1468"/>
                  </a:lnTo>
                  <a:lnTo>
                    <a:pt x="1950" y="1453"/>
                  </a:lnTo>
                  <a:lnTo>
                    <a:pt x="1979" y="1437"/>
                  </a:lnTo>
                  <a:lnTo>
                    <a:pt x="2009" y="1422"/>
                  </a:lnTo>
                  <a:lnTo>
                    <a:pt x="2038" y="1407"/>
                  </a:lnTo>
                  <a:lnTo>
                    <a:pt x="2068" y="1393"/>
                  </a:lnTo>
                  <a:lnTo>
                    <a:pt x="2098" y="1379"/>
                  </a:lnTo>
                  <a:lnTo>
                    <a:pt x="2128" y="1365"/>
                  </a:lnTo>
                  <a:lnTo>
                    <a:pt x="2158" y="1352"/>
                  </a:lnTo>
                  <a:lnTo>
                    <a:pt x="2189" y="1339"/>
                  </a:lnTo>
                  <a:lnTo>
                    <a:pt x="2219" y="1326"/>
                  </a:lnTo>
                  <a:lnTo>
                    <a:pt x="2250" y="1314"/>
                  </a:lnTo>
                  <a:lnTo>
                    <a:pt x="2281" y="1302"/>
                  </a:lnTo>
                  <a:lnTo>
                    <a:pt x="2311" y="1291"/>
                  </a:lnTo>
                  <a:lnTo>
                    <a:pt x="2343" y="1280"/>
                  </a:lnTo>
                </a:path>
              </a:pathLst>
            </a:custGeom>
            <a:solidFill>
              <a:srgbClr val="FFC229"/>
            </a:solidFill>
            <a:ln w="25400">
              <a:solidFill>
                <a:srgbClr val="262626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69" name="Dial Panel #1">
              <a:extLst>
                <a:ext uri="{FF2B5EF4-FFF2-40B4-BE49-F238E27FC236}">
                  <a16:creationId xmlns:a16="http://schemas.microsoft.com/office/drawing/2014/main" id="{00000000-0008-0000-0300-000045000000}"/>
                </a:ext>
              </a:extLst>
            </xdr:cNvPr>
            <xdr:cNvSpPr>
              <a:spLocks/>
            </xdr:cNvSpPr>
          </xdr:nvSpPr>
          <xdr:spPr bwMode="auto">
            <a:xfrm>
              <a:off x="193063" y="1944261"/>
              <a:ext cx="827134" cy="1018705"/>
            </a:xfrm>
            <a:custGeom>
              <a:avLst/>
              <a:gdLst>
                <a:gd name="T0" fmla="*/ 2147483647 w 1838"/>
                <a:gd name="T1" fmla="*/ 2147483647 h 2258"/>
                <a:gd name="T2" fmla="*/ 2147483647 w 1838"/>
                <a:gd name="T3" fmla="*/ 2147483647 h 2258"/>
                <a:gd name="T4" fmla="*/ 2147483647 w 1838"/>
                <a:gd name="T5" fmla="*/ 2147483647 h 2258"/>
                <a:gd name="T6" fmla="*/ 2147483647 w 1838"/>
                <a:gd name="T7" fmla="*/ 2147483647 h 2258"/>
                <a:gd name="T8" fmla="*/ 2147483647 w 1838"/>
                <a:gd name="T9" fmla="*/ 2147483647 h 2258"/>
                <a:gd name="T10" fmla="*/ 2147483647 w 1838"/>
                <a:gd name="T11" fmla="*/ 2147483647 h 2258"/>
                <a:gd name="T12" fmla="*/ 2147483647 w 1838"/>
                <a:gd name="T13" fmla="*/ 2147483647 h 2258"/>
                <a:gd name="T14" fmla="*/ 2147483647 w 1838"/>
                <a:gd name="T15" fmla="*/ 2147483647 h 2258"/>
                <a:gd name="T16" fmla="*/ 2147483647 w 1838"/>
                <a:gd name="T17" fmla="*/ 2147483647 h 2258"/>
                <a:gd name="T18" fmla="*/ 2147483647 w 1838"/>
                <a:gd name="T19" fmla="*/ 2147483647 h 2258"/>
                <a:gd name="T20" fmla="*/ 2147483647 w 1838"/>
                <a:gd name="T21" fmla="*/ 2147483647 h 2258"/>
                <a:gd name="T22" fmla="*/ 2147483647 w 1838"/>
                <a:gd name="T23" fmla="*/ 2147483647 h 2258"/>
                <a:gd name="T24" fmla="*/ 2147483647 w 1838"/>
                <a:gd name="T25" fmla="*/ 2147483647 h 2258"/>
                <a:gd name="T26" fmla="*/ 2147483647 w 1838"/>
                <a:gd name="T27" fmla="*/ 2147483647 h 2258"/>
                <a:gd name="T28" fmla="*/ 2147483647 w 1838"/>
                <a:gd name="T29" fmla="*/ 2147483647 h 2258"/>
                <a:gd name="T30" fmla="*/ 2147483647 w 1838"/>
                <a:gd name="T31" fmla="*/ 2147483647 h 2258"/>
                <a:gd name="T32" fmla="*/ 2147483647 w 1838"/>
                <a:gd name="T33" fmla="*/ 2147483647 h 2258"/>
                <a:gd name="T34" fmla="*/ 2147483647 w 1838"/>
                <a:gd name="T35" fmla="*/ 2147483647 h 2258"/>
                <a:gd name="T36" fmla="*/ 2147483647 w 1838"/>
                <a:gd name="T37" fmla="*/ 2147483647 h 2258"/>
                <a:gd name="T38" fmla="*/ 2147483647 w 1838"/>
                <a:gd name="T39" fmla="*/ 2147483647 h 2258"/>
                <a:gd name="T40" fmla="*/ 2147483647 w 1838"/>
                <a:gd name="T41" fmla="*/ 2147483647 h 2258"/>
                <a:gd name="T42" fmla="*/ 2147483647 w 1838"/>
                <a:gd name="T43" fmla="*/ 2147483647 h 2258"/>
                <a:gd name="T44" fmla="*/ 2147483647 w 1838"/>
                <a:gd name="T45" fmla="*/ 2147483647 h 2258"/>
                <a:gd name="T46" fmla="*/ 2147483647 w 1838"/>
                <a:gd name="T47" fmla="*/ 2147483647 h 2258"/>
                <a:gd name="T48" fmla="*/ 2147483647 w 1838"/>
                <a:gd name="T49" fmla="*/ 2147483647 h 2258"/>
                <a:gd name="T50" fmla="*/ 2147483647 w 1838"/>
                <a:gd name="T51" fmla="*/ 2147483647 h 2258"/>
                <a:gd name="T52" fmla="*/ 2147483647 w 1838"/>
                <a:gd name="T53" fmla="*/ 2147483647 h 2258"/>
                <a:gd name="T54" fmla="*/ 2147483647 w 1838"/>
                <a:gd name="T55" fmla="*/ 2147483647 h 2258"/>
                <a:gd name="T56" fmla="*/ 2147483647 w 1838"/>
                <a:gd name="T57" fmla="*/ 2147483647 h 2258"/>
                <a:gd name="T58" fmla="*/ 2147483647 w 1838"/>
                <a:gd name="T59" fmla="*/ 2147483647 h 2258"/>
                <a:gd name="T60" fmla="*/ 2147483647 w 1838"/>
                <a:gd name="T61" fmla="*/ 2147483647 h 2258"/>
                <a:gd name="T62" fmla="*/ 2147483647 w 1838"/>
                <a:gd name="T63" fmla="*/ 2147483647 h 2258"/>
                <a:gd name="T64" fmla="*/ 2147483647 w 1838"/>
                <a:gd name="T65" fmla="*/ 2147483647 h 2258"/>
                <a:gd name="T66" fmla="*/ 2147483647 w 1838"/>
                <a:gd name="T67" fmla="*/ 2147483647 h 2258"/>
                <a:gd name="T68" fmla="*/ 2147483647 w 1838"/>
                <a:gd name="T69" fmla="*/ 2147483647 h 2258"/>
                <a:gd name="T70" fmla="*/ 2147483647 w 1838"/>
                <a:gd name="T71" fmla="*/ 2147483647 h 2258"/>
                <a:gd name="T72" fmla="*/ 2147483647 w 1838"/>
                <a:gd name="T73" fmla="*/ 2147483647 h 2258"/>
                <a:gd name="T74" fmla="*/ 2147483647 w 1838"/>
                <a:gd name="T75" fmla="*/ 2147483647 h 2258"/>
                <a:gd name="T76" fmla="*/ 2147483647 w 1838"/>
                <a:gd name="T77" fmla="*/ 2147483647 h 2258"/>
                <a:gd name="T78" fmla="*/ 2147483647 w 1838"/>
                <a:gd name="T79" fmla="*/ 2147483647 h 2258"/>
                <a:gd name="T80" fmla="*/ 2147483647 w 1838"/>
                <a:gd name="T81" fmla="*/ 2147483647 h 2258"/>
                <a:gd name="T82" fmla="*/ 2147483647 w 1838"/>
                <a:gd name="T83" fmla="*/ 2147483647 h 2258"/>
                <a:gd name="T84" fmla="*/ 2147483647 w 1838"/>
                <a:gd name="T85" fmla="*/ 2147483647 h 2258"/>
                <a:gd name="T86" fmla="*/ 2147483647 w 1838"/>
                <a:gd name="T87" fmla="*/ 2147483647 h 2258"/>
                <a:gd name="T88" fmla="*/ 2147483647 w 1838"/>
                <a:gd name="T89" fmla="*/ 2147483647 h 2258"/>
                <a:gd name="T90" fmla="*/ 2147483647 w 1838"/>
                <a:gd name="T91" fmla="*/ 2147483647 h 2258"/>
                <a:gd name="T92" fmla="*/ 2147483647 w 1838"/>
                <a:gd name="T93" fmla="*/ 2147483647 h 2258"/>
                <a:gd name="T94" fmla="*/ 2147483647 w 1838"/>
                <a:gd name="T95" fmla="*/ 2147483647 h 2258"/>
                <a:gd name="T96" fmla="*/ 2147483647 w 1838"/>
                <a:gd name="T97" fmla="*/ 2147483647 h 2258"/>
                <a:gd name="T98" fmla="*/ 2147483647 w 1838"/>
                <a:gd name="T99" fmla="*/ 2147483647 h 2258"/>
                <a:gd name="T100" fmla="*/ 2147483647 w 1838"/>
                <a:gd name="T101" fmla="*/ 2147483647 h 2258"/>
                <a:gd name="T102" fmla="*/ 2147483647 w 1838"/>
                <a:gd name="T103" fmla="*/ 2147483647 h 2258"/>
                <a:gd name="T104" fmla="*/ 2147483647 w 1838"/>
                <a:gd name="T105" fmla="*/ 2147483647 h 2258"/>
                <a:gd name="T106" fmla="*/ 2147483647 w 1838"/>
                <a:gd name="T107" fmla="*/ 2147483647 h 2258"/>
                <a:gd name="T108" fmla="*/ 2147483647 w 1838"/>
                <a:gd name="T109" fmla="*/ 2147483647 h 2258"/>
                <a:gd name="T110" fmla="*/ 2147483647 w 1838"/>
                <a:gd name="T111" fmla="*/ 2147483647 h 2258"/>
                <a:gd name="T112" fmla="*/ 2147483647 w 1838"/>
                <a:gd name="T113" fmla="*/ 2147483647 h 2258"/>
                <a:gd name="T114" fmla="*/ 2147483647 w 1838"/>
                <a:gd name="T115" fmla="*/ 2147483647 h 2258"/>
                <a:gd name="T116" fmla="*/ 2147483647 w 1838"/>
                <a:gd name="T117" fmla="*/ 2147483647 h 2258"/>
                <a:gd name="T118" fmla="*/ 2147483647 w 1838"/>
                <a:gd name="T119" fmla="*/ 2147483647 h 2258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w 1838"/>
                <a:gd name="T181" fmla="*/ 0 h 2258"/>
                <a:gd name="T182" fmla="*/ 1838 w 1838"/>
                <a:gd name="T183" fmla="*/ 2258 h 2258"/>
              </a:gdLst>
              <a:ahLst/>
              <a:cxnLst>
                <a:cxn ang="T120">
                  <a:pos x="T0" y="T1"/>
                </a:cxn>
                <a:cxn ang="T121">
                  <a:pos x="T2" y="T3"/>
                </a:cxn>
                <a:cxn ang="T122">
                  <a:pos x="T4" y="T5"/>
                </a:cxn>
                <a:cxn ang="T123">
                  <a:pos x="T6" y="T7"/>
                </a:cxn>
                <a:cxn ang="T124">
                  <a:pos x="T8" y="T9"/>
                </a:cxn>
                <a:cxn ang="T125">
                  <a:pos x="T10" y="T11"/>
                </a:cxn>
                <a:cxn ang="T126">
                  <a:pos x="T12" y="T13"/>
                </a:cxn>
                <a:cxn ang="T127">
                  <a:pos x="T14" y="T15"/>
                </a:cxn>
                <a:cxn ang="T128">
                  <a:pos x="T16" y="T17"/>
                </a:cxn>
                <a:cxn ang="T129">
                  <a:pos x="T18" y="T19"/>
                </a:cxn>
                <a:cxn ang="T130">
                  <a:pos x="T20" y="T21"/>
                </a:cxn>
                <a:cxn ang="T131">
                  <a:pos x="T22" y="T23"/>
                </a:cxn>
                <a:cxn ang="T132">
                  <a:pos x="T24" y="T25"/>
                </a:cxn>
                <a:cxn ang="T133">
                  <a:pos x="T26" y="T27"/>
                </a:cxn>
                <a:cxn ang="T134">
                  <a:pos x="T28" y="T29"/>
                </a:cxn>
                <a:cxn ang="T135">
                  <a:pos x="T30" y="T31"/>
                </a:cxn>
                <a:cxn ang="T136">
                  <a:pos x="T32" y="T33"/>
                </a:cxn>
                <a:cxn ang="T137">
                  <a:pos x="T34" y="T35"/>
                </a:cxn>
                <a:cxn ang="T138">
                  <a:pos x="T36" y="T37"/>
                </a:cxn>
                <a:cxn ang="T139">
                  <a:pos x="T38" y="T39"/>
                </a:cxn>
                <a:cxn ang="T140">
                  <a:pos x="T40" y="T41"/>
                </a:cxn>
                <a:cxn ang="T141">
                  <a:pos x="T42" y="T43"/>
                </a:cxn>
                <a:cxn ang="T142">
                  <a:pos x="T44" y="T45"/>
                </a:cxn>
                <a:cxn ang="T143">
                  <a:pos x="T46" y="T47"/>
                </a:cxn>
                <a:cxn ang="T144">
                  <a:pos x="T48" y="T49"/>
                </a:cxn>
                <a:cxn ang="T145">
                  <a:pos x="T50" y="T51"/>
                </a:cxn>
                <a:cxn ang="T146">
                  <a:pos x="T52" y="T53"/>
                </a:cxn>
                <a:cxn ang="T147">
                  <a:pos x="T54" y="T55"/>
                </a:cxn>
                <a:cxn ang="T148">
                  <a:pos x="T56" y="T57"/>
                </a:cxn>
                <a:cxn ang="T149">
                  <a:pos x="T58" y="T59"/>
                </a:cxn>
                <a:cxn ang="T150">
                  <a:pos x="T60" y="T61"/>
                </a:cxn>
                <a:cxn ang="T151">
                  <a:pos x="T62" y="T63"/>
                </a:cxn>
                <a:cxn ang="T152">
                  <a:pos x="T64" y="T65"/>
                </a:cxn>
                <a:cxn ang="T153">
                  <a:pos x="T66" y="T67"/>
                </a:cxn>
                <a:cxn ang="T154">
                  <a:pos x="T68" y="T69"/>
                </a:cxn>
                <a:cxn ang="T155">
                  <a:pos x="T70" y="T71"/>
                </a:cxn>
                <a:cxn ang="T156">
                  <a:pos x="T72" y="T73"/>
                </a:cxn>
                <a:cxn ang="T157">
                  <a:pos x="T74" y="T75"/>
                </a:cxn>
                <a:cxn ang="T158">
                  <a:pos x="T76" y="T77"/>
                </a:cxn>
                <a:cxn ang="T159">
                  <a:pos x="T78" y="T79"/>
                </a:cxn>
                <a:cxn ang="T160">
                  <a:pos x="T80" y="T81"/>
                </a:cxn>
                <a:cxn ang="T161">
                  <a:pos x="T82" y="T83"/>
                </a:cxn>
                <a:cxn ang="T162">
                  <a:pos x="T84" y="T85"/>
                </a:cxn>
                <a:cxn ang="T163">
                  <a:pos x="T86" y="T87"/>
                </a:cxn>
                <a:cxn ang="T164">
                  <a:pos x="T88" y="T89"/>
                </a:cxn>
                <a:cxn ang="T165">
                  <a:pos x="T90" y="T91"/>
                </a:cxn>
                <a:cxn ang="T166">
                  <a:pos x="T92" y="T93"/>
                </a:cxn>
                <a:cxn ang="T167">
                  <a:pos x="T94" y="T95"/>
                </a:cxn>
                <a:cxn ang="T168">
                  <a:pos x="T96" y="T97"/>
                </a:cxn>
                <a:cxn ang="T169">
                  <a:pos x="T98" y="T99"/>
                </a:cxn>
                <a:cxn ang="T170">
                  <a:pos x="T100" y="T101"/>
                </a:cxn>
                <a:cxn ang="T171">
                  <a:pos x="T102" y="T103"/>
                </a:cxn>
                <a:cxn ang="T172">
                  <a:pos x="T104" y="T105"/>
                </a:cxn>
                <a:cxn ang="T173">
                  <a:pos x="T106" y="T107"/>
                </a:cxn>
                <a:cxn ang="T174">
                  <a:pos x="T108" y="T109"/>
                </a:cxn>
                <a:cxn ang="T175">
                  <a:pos x="T110" y="T111"/>
                </a:cxn>
                <a:cxn ang="T176">
                  <a:pos x="T112" y="T113"/>
                </a:cxn>
                <a:cxn ang="T177">
                  <a:pos x="T114" y="T115"/>
                </a:cxn>
                <a:cxn ang="T178">
                  <a:pos x="T116" y="T117"/>
                </a:cxn>
                <a:cxn ang="T179">
                  <a:pos x="T118" y="T119"/>
                </a:cxn>
              </a:cxnLst>
              <a:rect l="T180" t="T181" r="T182" b="T183"/>
              <a:pathLst>
                <a:path w="1838" h="2258">
                  <a:moveTo>
                    <a:pt x="1838" y="773"/>
                  </a:moveTo>
                  <a:lnTo>
                    <a:pt x="1745" y="708"/>
                  </a:lnTo>
                  <a:lnTo>
                    <a:pt x="1653" y="644"/>
                  </a:lnTo>
                  <a:lnTo>
                    <a:pt x="1560" y="579"/>
                  </a:lnTo>
                  <a:lnTo>
                    <a:pt x="1467" y="515"/>
                  </a:lnTo>
                  <a:lnTo>
                    <a:pt x="1374" y="451"/>
                  </a:lnTo>
                  <a:lnTo>
                    <a:pt x="1281" y="386"/>
                  </a:lnTo>
                  <a:lnTo>
                    <a:pt x="1189" y="322"/>
                  </a:lnTo>
                  <a:lnTo>
                    <a:pt x="1096" y="258"/>
                  </a:lnTo>
                  <a:lnTo>
                    <a:pt x="1003" y="193"/>
                  </a:lnTo>
                  <a:lnTo>
                    <a:pt x="910" y="129"/>
                  </a:lnTo>
                  <a:lnTo>
                    <a:pt x="817" y="64"/>
                  </a:lnTo>
                  <a:lnTo>
                    <a:pt x="725" y="0"/>
                  </a:lnTo>
                  <a:lnTo>
                    <a:pt x="697" y="41"/>
                  </a:lnTo>
                  <a:lnTo>
                    <a:pt x="669" y="82"/>
                  </a:lnTo>
                  <a:lnTo>
                    <a:pt x="642" y="124"/>
                  </a:lnTo>
                  <a:lnTo>
                    <a:pt x="616" y="165"/>
                  </a:lnTo>
                  <a:lnTo>
                    <a:pt x="590" y="208"/>
                  </a:lnTo>
                  <a:lnTo>
                    <a:pt x="564" y="250"/>
                  </a:lnTo>
                  <a:lnTo>
                    <a:pt x="540" y="293"/>
                  </a:lnTo>
                  <a:lnTo>
                    <a:pt x="515" y="336"/>
                  </a:lnTo>
                  <a:lnTo>
                    <a:pt x="491" y="379"/>
                  </a:lnTo>
                  <a:lnTo>
                    <a:pt x="468" y="423"/>
                  </a:lnTo>
                  <a:lnTo>
                    <a:pt x="445" y="467"/>
                  </a:lnTo>
                  <a:lnTo>
                    <a:pt x="423" y="511"/>
                  </a:lnTo>
                  <a:lnTo>
                    <a:pt x="401" y="556"/>
                  </a:lnTo>
                  <a:lnTo>
                    <a:pt x="380" y="601"/>
                  </a:lnTo>
                  <a:lnTo>
                    <a:pt x="359" y="646"/>
                  </a:lnTo>
                  <a:lnTo>
                    <a:pt x="339" y="691"/>
                  </a:lnTo>
                  <a:lnTo>
                    <a:pt x="320" y="736"/>
                  </a:lnTo>
                  <a:lnTo>
                    <a:pt x="301" y="782"/>
                  </a:lnTo>
                  <a:lnTo>
                    <a:pt x="282" y="828"/>
                  </a:lnTo>
                  <a:lnTo>
                    <a:pt x="264" y="874"/>
                  </a:lnTo>
                  <a:lnTo>
                    <a:pt x="247" y="921"/>
                  </a:lnTo>
                  <a:lnTo>
                    <a:pt x="230" y="967"/>
                  </a:lnTo>
                  <a:lnTo>
                    <a:pt x="214" y="1014"/>
                  </a:lnTo>
                  <a:lnTo>
                    <a:pt x="199" y="1061"/>
                  </a:lnTo>
                  <a:lnTo>
                    <a:pt x="183" y="1108"/>
                  </a:lnTo>
                  <a:lnTo>
                    <a:pt x="169" y="1156"/>
                  </a:lnTo>
                  <a:lnTo>
                    <a:pt x="155" y="1203"/>
                  </a:lnTo>
                  <a:lnTo>
                    <a:pt x="142" y="1251"/>
                  </a:lnTo>
                  <a:lnTo>
                    <a:pt x="129" y="1299"/>
                  </a:lnTo>
                  <a:lnTo>
                    <a:pt x="117" y="1347"/>
                  </a:lnTo>
                  <a:lnTo>
                    <a:pt x="106" y="1395"/>
                  </a:lnTo>
                  <a:lnTo>
                    <a:pt x="95" y="1443"/>
                  </a:lnTo>
                  <a:lnTo>
                    <a:pt x="84" y="1492"/>
                  </a:lnTo>
                  <a:lnTo>
                    <a:pt x="75" y="1540"/>
                  </a:lnTo>
                  <a:lnTo>
                    <a:pt x="65" y="1589"/>
                  </a:lnTo>
                  <a:lnTo>
                    <a:pt x="57" y="1638"/>
                  </a:lnTo>
                  <a:lnTo>
                    <a:pt x="49" y="1687"/>
                  </a:lnTo>
                  <a:lnTo>
                    <a:pt x="41" y="1736"/>
                  </a:lnTo>
                  <a:lnTo>
                    <a:pt x="35" y="1785"/>
                  </a:lnTo>
                  <a:lnTo>
                    <a:pt x="28" y="1834"/>
                  </a:lnTo>
                  <a:lnTo>
                    <a:pt x="23" y="1883"/>
                  </a:lnTo>
                  <a:lnTo>
                    <a:pt x="18" y="1932"/>
                  </a:lnTo>
                  <a:lnTo>
                    <a:pt x="13" y="1982"/>
                  </a:lnTo>
                  <a:lnTo>
                    <a:pt x="10" y="2031"/>
                  </a:lnTo>
                  <a:lnTo>
                    <a:pt x="6" y="2080"/>
                  </a:lnTo>
                  <a:lnTo>
                    <a:pt x="4" y="2130"/>
                  </a:lnTo>
                  <a:lnTo>
                    <a:pt x="2" y="2179"/>
                  </a:lnTo>
                  <a:lnTo>
                    <a:pt x="0" y="2229"/>
                  </a:lnTo>
                  <a:lnTo>
                    <a:pt x="113" y="2231"/>
                  </a:lnTo>
                  <a:lnTo>
                    <a:pt x="226" y="2234"/>
                  </a:lnTo>
                  <a:lnTo>
                    <a:pt x="339" y="2236"/>
                  </a:lnTo>
                  <a:lnTo>
                    <a:pt x="452" y="2239"/>
                  </a:lnTo>
                  <a:lnTo>
                    <a:pt x="565" y="2241"/>
                  </a:lnTo>
                  <a:lnTo>
                    <a:pt x="678" y="2243"/>
                  </a:lnTo>
                  <a:lnTo>
                    <a:pt x="791" y="2246"/>
                  </a:lnTo>
                  <a:lnTo>
                    <a:pt x="904" y="2248"/>
                  </a:lnTo>
                  <a:lnTo>
                    <a:pt x="1017" y="2251"/>
                  </a:lnTo>
                  <a:lnTo>
                    <a:pt x="1130" y="2253"/>
                  </a:lnTo>
                  <a:lnTo>
                    <a:pt x="1242" y="2256"/>
                  </a:lnTo>
                  <a:lnTo>
                    <a:pt x="1355" y="2258"/>
                  </a:lnTo>
                  <a:lnTo>
                    <a:pt x="1356" y="2225"/>
                  </a:lnTo>
                  <a:lnTo>
                    <a:pt x="1358" y="2192"/>
                  </a:lnTo>
                  <a:lnTo>
                    <a:pt x="1359" y="2159"/>
                  </a:lnTo>
                  <a:lnTo>
                    <a:pt x="1361" y="2126"/>
                  </a:lnTo>
                  <a:lnTo>
                    <a:pt x="1364" y="2094"/>
                  </a:lnTo>
                  <a:lnTo>
                    <a:pt x="1367" y="2061"/>
                  </a:lnTo>
                  <a:lnTo>
                    <a:pt x="1370" y="2028"/>
                  </a:lnTo>
                  <a:lnTo>
                    <a:pt x="1374" y="1995"/>
                  </a:lnTo>
                  <a:lnTo>
                    <a:pt x="1378" y="1962"/>
                  </a:lnTo>
                  <a:lnTo>
                    <a:pt x="1383" y="1930"/>
                  </a:lnTo>
                  <a:lnTo>
                    <a:pt x="1388" y="1897"/>
                  </a:lnTo>
                  <a:lnTo>
                    <a:pt x="1393" y="1864"/>
                  </a:lnTo>
                  <a:lnTo>
                    <a:pt x="1399" y="1832"/>
                  </a:lnTo>
                  <a:lnTo>
                    <a:pt x="1405" y="1799"/>
                  </a:lnTo>
                  <a:lnTo>
                    <a:pt x="1411" y="1767"/>
                  </a:lnTo>
                  <a:lnTo>
                    <a:pt x="1418" y="1735"/>
                  </a:lnTo>
                  <a:lnTo>
                    <a:pt x="1425" y="1702"/>
                  </a:lnTo>
                  <a:lnTo>
                    <a:pt x="1433" y="1670"/>
                  </a:lnTo>
                  <a:lnTo>
                    <a:pt x="1441" y="1638"/>
                  </a:lnTo>
                  <a:lnTo>
                    <a:pt x="1450" y="1606"/>
                  </a:lnTo>
                  <a:lnTo>
                    <a:pt x="1459" y="1575"/>
                  </a:lnTo>
                  <a:lnTo>
                    <a:pt x="1468" y="1543"/>
                  </a:lnTo>
                  <a:lnTo>
                    <a:pt x="1477" y="1511"/>
                  </a:lnTo>
                  <a:lnTo>
                    <a:pt x="1487" y="1480"/>
                  </a:lnTo>
                  <a:lnTo>
                    <a:pt x="1498" y="1449"/>
                  </a:lnTo>
                  <a:lnTo>
                    <a:pt x="1509" y="1417"/>
                  </a:lnTo>
                  <a:lnTo>
                    <a:pt x="1520" y="1386"/>
                  </a:lnTo>
                  <a:lnTo>
                    <a:pt x="1531" y="1355"/>
                  </a:lnTo>
                  <a:lnTo>
                    <a:pt x="1543" y="1325"/>
                  </a:lnTo>
                  <a:lnTo>
                    <a:pt x="1555" y="1294"/>
                  </a:lnTo>
                  <a:lnTo>
                    <a:pt x="1568" y="1263"/>
                  </a:lnTo>
                  <a:lnTo>
                    <a:pt x="1581" y="1233"/>
                  </a:lnTo>
                  <a:lnTo>
                    <a:pt x="1595" y="1203"/>
                  </a:lnTo>
                  <a:lnTo>
                    <a:pt x="1608" y="1173"/>
                  </a:lnTo>
                  <a:lnTo>
                    <a:pt x="1622" y="1143"/>
                  </a:lnTo>
                  <a:lnTo>
                    <a:pt x="1637" y="1113"/>
                  </a:lnTo>
                  <a:lnTo>
                    <a:pt x="1652" y="1084"/>
                  </a:lnTo>
                  <a:lnTo>
                    <a:pt x="1667" y="1055"/>
                  </a:lnTo>
                  <a:lnTo>
                    <a:pt x="1683" y="1025"/>
                  </a:lnTo>
                  <a:lnTo>
                    <a:pt x="1698" y="996"/>
                  </a:lnTo>
                  <a:lnTo>
                    <a:pt x="1715" y="968"/>
                  </a:lnTo>
                  <a:lnTo>
                    <a:pt x="1731" y="939"/>
                  </a:lnTo>
                  <a:lnTo>
                    <a:pt x="1748" y="911"/>
                  </a:lnTo>
                  <a:lnTo>
                    <a:pt x="1766" y="883"/>
                  </a:lnTo>
                  <a:lnTo>
                    <a:pt x="1783" y="855"/>
                  </a:lnTo>
                  <a:lnTo>
                    <a:pt x="1801" y="827"/>
                  </a:lnTo>
                  <a:lnTo>
                    <a:pt x="1820" y="800"/>
                  </a:lnTo>
                  <a:lnTo>
                    <a:pt x="1838" y="773"/>
                  </a:lnTo>
                </a:path>
              </a:pathLst>
            </a:custGeom>
            <a:solidFill>
              <a:srgbClr val="FF3333"/>
            </a:solidFill>
            <a:ln w="25400">
              <a:solidFill>
                <a:srgbClr val="262626"/>
              </a:solidFill>
              <a:prstDash val="solid"/>
              <a:round/>
              <a:headEnd/>
              <a:tailEnd/>
            </a:ln>
          </xdr:spPr>
        </xdr:sp>
      </xdr:grpSp>
      <xdr:grpSp>
        <xdr:nvGrpSpPr>
          <xdr:cNvPr id="53" name="Linear Dial Scale">
            <a:extLst>
              <a:ext uri="{FF2B5EF4-FFF2-40B4-BE49-F238E27FC236}">
                <a16:creationId xmlns:a16="http://schemas.microsoft.com/office/drawing/2014/main" id="{00000000-0008-0000-0300-000035000000}"/>
              </a:ext>
            </a:extLst>
          </xdr:cNvPr>
          <xdr:cNvGrpSpPr/>
        </xdr:nvGrpSpPr>
        <xdr:grpSpPr>
          <a:xfrm>
            <a:off x="763587" y="1725846"/>
            <a:ext cx="2143694" cy="1053788"/>
            <a:chOff x="7894692" y="2972457"/>
            <a:chExt cx="2556395" cy="1236815"/>
          </a:xfrm>
        </xdr:grpSpPr>
        <xdr:sp macro="" textlink="'[3]Widget Showcase Calcs'!D11">
          <xdr:nvSpPr>
            <xdr:cNvPr id="59" name="Dial Scale Value #6">
              <a:extLst>
                <a:ext uri="{FF2B5EF4-FFF2-40B4-BE49-F238E27FC236}">
                  <a16:creationId xmlns:a16="http://schemas.microsoft.com/office/drawing/2014/main" id="{00000000-0008-0000-0300-00003B000000}"/>
                </a:ext>
              </a:extLst>
            </xdr:cNvPr>
            <xdr:cNvSpPr txBox="1"/>
          </xdr:nvSpPr>
          <xdr:spPr bwMode="auto">
            <a:xfrm>
              <a:off x="9713367" y="3915655"/>
              <a:ext cx="737720" cy="293617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DB588569-FFA9-4C27-B7AE-645B6DD8B288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100.0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  <xdr:sp macro="" textlink="'[3]Widget Showcase Calcs'!D16">
          <xdr:nvSpPr>
            <xdr:cNvPr id="60" name="Dial Scale Value #5">
              <a:extLst>
                <a:ext uri="{FF2B5EF4-FFF2-40B4-BE49-F238E27FC236}">
                  <a16:creationId xmlns:a16="http://schemas.microsoft.com/office/drawing/2014/main" id="{00000000-0008-0000-0300-00003C000000}"/>
                </a:ext>
              </a:extLst>
            </xdr:cNvPr>
            <xdr:cNvSpPr txBox="1"/>
          </xdr:nvSpPr>
          <xdr:spPr bwMode="auto">
            <a:xfrm>
              <a:off x="9719329" y="3382130"/>
              <a:ext cx="551193" cy="27629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B23EEE6F-C491-465B-91EB-ACFE2C321F67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80.0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  <xdr:sp macro="" textlink="'[3]Widget Showcase Calcs'!D15">
          <xdr:nvSpPr>
            <xdr:cNvPr id="61" name="Dial Scale Value #4">
              <a:extLst>
                <a:ext uri="{FF2B5EF4-FFF2-40B4-BE49-F238E27FC236}">
                  <a16:creationId xmlns:a16="http://schemas.microsoft.com/office/drawing/2014/main" id="{00000000-0008-0000-0300-00003D000000}"/>
                </a:ext>
              </a:extLst>
            </xdr:cNvPr>
            <xdr:cNvSpPr txBox="1"/>
          </xdr:nvSpPr>
          <xdr:spPr bwMode="auto">
            <a:xfrm>
              <a:off x="9234659" y="2981985"/>
              <a:ext cx="560696" cy="27629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4CE01A07-F274-4AED-B7E6-0395584E60CC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60.0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  <xdr:sp macro="" textlink="'[3]Widget Showcase Calcs'!D14">
          <xdr:nvSpPr>
            <xdr:cNvPr id="62" name="Dial Scale Value #3">
              <a:extLst>
                <a:ext uri="{FF2B5EF4-FFF2-40B4-BE49-F238E27FC236}">
                  <a16:creationId xmlns:a16="http://schemas.microsoft.com/office/drawing/2014/main" id="{00000000-0008-0000-0300-00003E000000}"/>
                </a:ext>
              </a:extLst>
            </xdr:cNvPr>
            <xdr:cNvSpPr txBox="1"/>
          </xdr:nvSpPr>
          <xdr:spPr bwMode="auto">
            <a:xfrm>
              <a:off x="8588434" y="2972457"/>
              <a:ext cx="560696" cy="27629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8C95F675-18CB-492C-A587-B84D50E0FACB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40.0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  <xdr:sp macro="" textlink="'[3]Widget Showcase Calcs'!D13">
          <xdr:nvSpPr>
            <xdr:cNvPr id="63" name="Dial Scale Value #2">
              <a:extLst>
                <a:ext uri="{FF2B5EF4-FFF2-40B4-BE49-F238E27FC236}">
                  <a16:creationId xmlns:a16="http://schemas.microsoft.com/office/drawing/2014/main" id="{00000000-0008-0000-0300-00003F000000}"/>
                </a:ext>
              </a:extLst>
            </xdr:cNvPr>
            <xdr:cNvSpPr txBox="1"/>
          </xdr:nvSpPr>
          <xdr:spPr bwMode="auto">
            <a:xfrm>
              <a:off x="8094261" y="3372603"/>
              <a:ext cx="551193" cy="27629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F509E261-5CA6-4A46-9375-D6FDCBB47E48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20.0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  <xdr:sp macro="" textlink="'[3]Widget Showcase Calcs'!D10">
          <xdr:nvSpPr>
            <xdr:cNvPr id="64" name="Dial Scale Value #1">
              <a:extLst>
                <a:ext uri="{FF2B5EF4-FFF2-40B4-BE49-F238E27FC236}">
                  <a16:creationId xmlns:a16="http://schemas.microsoft.com/office/drawing/2014/main" id="{00000000-0008-0000-0300-000040000000}"/>
                </a:ext>
              </a:extLst>
            </xdr:cNvPr>
            <xdr:cNvSpPr txBox="1"/>
          </xdr:nvSpPr>
          <xdr:spPr bwMode="auto">
            <a:xfrm>
              <a:off x="7894692" y="3915656"/>
              <a:ext cx="541689" cy="27629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37125045-F8FC-4AC2-9A77-026239E3D5B6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</xdr:grpSp>
      <xdr:sp macro="" textlink="[2]Configuration!B4">
        <xdr:nvSpPr>
          <xdr:cNvPr id="54" name="Linear Dial Units">
            <a:extLst>
              <a:ext uri="{FF2B5EF4-FFF2-40B4-BE49-F238E27FC236}">
                <a16:creationId xmlns:a16="http://schemas.microsoft.com/office/drawing/2014/main" id="{00000000-0008-0000-0300-000036000000}"/>
              </a:ext>
            </a:extLst>
          </xdr:cNvPr>
          <xdr:cNvSpPr txBox="1"/>
        </xdr:nvSpPr>
        <xdr:spPr bwMode="auto">
          <a:xfrm>
            <a:off x="404658" y="3187493"/>
            <a:ext cx="2990731" cy="36695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C3FE8CBD-652A-4A17-9EEF-D51767418F7E}" type="TxLink">
              <a:rPr lang="en-US" sz="2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US" sz="1200" b="1">
              <a:latin typeface="Arial" pitchFamily="34" charset="0"/>
              <a:cs typeface="Arial" pitchFamily="34" charset="0"/>
            </a:endParaRPr>
          </a:p>
        </xdr:txBody>
      </xdr:sp>
      <xdr:graphicFrame macro="">
        <xdr:nvGraphicFramePr>
          <xdr:cNvPr id="55" name="Linear Dial Needle">
            <a:extLst>
              <a:ext uri="{FF2B5EF4-FFF2-40B4-BE49-F238E27FC236}">
                <a16:creationId xmlns:a16="http://schemas.microsoft.com/office/drawing/2014/main" id="{00000000-0008-0000-0300-000037000000}"/>
              </a:ext>
            </a:extLst>
          </xdr:cNvPr>
          <xdr:cNvGraphicFramePr>
            <a:graphicFrameLocks/>
          </xdr:cNvGraphicFramePr>
        </xdr:nvGraphicFramePr>
        <xdr:xfrm>
          <a:off x="161161" y="644895"/>
          <a:ext cx="3384514" cy="232823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56" name="Dial Needle Circle">
            <a:extLst>
              <a:ext uri="{FF2B5EF4-FFF2-40B4-BE49-F238E27FC236}">
                <a16:creationId xmlns:a16="http://schemas.microsoft.com/office/drawing/2014/main" id="{00000000-0008-0000-0300-000038000000}"/>
              </a:ext>
            </a:extLst>
          </xdr:cNvPr>
          <xdr:cNvSpPr/>
        </xdr:nvSpPr>
        <xdr:spPr bwMode="auto">
          <a:xfrm>
            <a:off x="1439521" y="2212111"/>
            <a:ext cx="799711" cy="855484"/>
          </a:xfrm>
          <a:prstGeom prst="ellipse">
            <a:avLst/>
          </a:prstGeom>
          <a:solidFill>
            <a:schemeClr val="tx1">
              <a:lumMod val="85000"/>
              <a:lumOff val="15000"/>
            </a:schemeClr>
          </a:solidFill>
          <a:ln>
            <a:solidFill>
              <a:schemeClr val="tx1">
                <a:lumMod val="95000"/>
                <a:lumOff val="5000"/>
              </a:schemeClr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en-US"/>
          </a:p>
        </xdr:txBody>
      </xdr:sp>
      <xdr:sp macro="" textlink="[2]Configuration!B7">
        <xdr:nvSpPr>
          <xdr:cNvPr id="57" name="Linear Dial Main Value">
            <a:extLst>
              <a:ext uri="{FF2B5EF4-FFF2-40B4-BE49-F238E27FC236}">
                <a16:creationId xmlns:a16="http://schemas.microsoft.com/office/drawing/2014/main" id="{00000000-0008-0000-0300-000039000000}"/>
              </a:ext>
            </a:extLst>
          </xdr:cNvPr>
          <xdr:cNvSpPr txBox="1"/>
        </xdr:nvSpPr>
        <xdr:spPr bwMode="auto">
          <a:xfrm>
            <a:off x="1394772" y="2436285"/>
            <a:ext cx="878590" cy="409563"/>
          </a:xfrm>
          <a:prstGeom prst="rect">
            <a:avLst/>
          </a:prstGeom>
          <a:noFill/>
          <a:ln w="9525" cmpd="sng"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030C3C57-E2FD-4507-86D0-6E2EF0D8A0AA}" type="TxLink">
              <a:rPr lang="en-US" sz="2400" b="0" i="0" u="none" strike="noStrike" cap="none" spc="50" baseline="0">
                <a:ln w="12700" cmpd="sng">
                  <a:solidFill>
                    <a:schemeClr val="tx1"/>
                  </a:solidFill>
                  <a:prstDash val="solid"/>
                </a:ln>
                <a:solidFill>
                  <a:schemeClr val="bg1"/>
                </a:solidFill>
                <a:effectLst>
                  <a:glow rad="53100">
                    <a:schemeClr val="bg1">
                      <a:lumMod val="50000"/>
                      <a:alpha val="30000"/>
                    </a:schemeClr>
                  </a:glow>
                </a:effectLst>
                <a:latin typeface="Arial"/>
                <a:cs typeface="Arial"/>
              </a:rPr>
              <a:pPr algn="ctr"/>
              <a:t> </a:t>
            </a:fld>
            <a:endParaRPr lang="en-US" sz="2400" b="1" u="none" cap="none" spc="50" baseline="0">
              <a:ln w="12700" cmpd="sng">
                <a:solidFill>
                  <a:schemeClr val="tx1"/>
                </a:solidFill>
                <a:prstDash val="solid"/>
              </a:ln>
              <a:solidFill>
                <a:schemeClr val="bg1"/>
              </a:solidFill>
              <a:effectLst>
                <a:glow rad="53100">
                  <a:schemeClr val="bg1">
                    <a:lumMod val="50000"/>
                    <a:alpha val="30000"/>
                  </a:schemeClr>
                </a:glow>
              </a:effectLst>
              <a:latin typeface="Arial" pitchFamily="34" charset="0"/>
              <a:cs typeface="Arial" pitchFamily="34" charset="0"/>
            </a:endParaRPr>
          </a:p>
        </xdr:txBody>
      </xdr:sp>
      <xdr:sp macro="" textlink="[2]Configuration!L3">
        <xdr:nvSpPr>
          <xdr:cNvPr id="58" name="Linear Dial Title">
            <a:extLst>
              <a:ext uri="{FF2B5EF4-FFF2-40B4-BE49-F238E27FC236}">
                <a16:creationId xmlns:a16="http://schemas.microsoft.com/office/drawing/2014/main" id="{00000000-0008-0000-0300-00003A000000}"/>
              </a:ext>
            </a:extLst>
          </xdr:cNvPr>
          <xdr:cNvSpPr txBox="1"/>
        </xdr:nvSpPr>
        <xdr:spPr bwMode="auto">
          <a:xfrm>
            <a:off x="514431" y="207443"/>
            <a:ext cx="2713821" cy="9126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79E736C0-9140-490F-9616-18DCD43C1A66}" type="TxLink">
              <a:rPr lang="en-US" sz="14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US" sz="1600" b="1">
              <a:latin typeface="Arial" pitchFamily="34" charset="0"/>
              <a:cs typeface="Arial" pitchFamily="34" charset="0"/>
            </a:endParaRPr>
          </a:p>
        </xdr:txBody>
      </xdr:sp>
    </xdr:grpSp>
    <xdr:clientData/>
  </xdr:twoCellAnchor>
  <xdr:twoCellAnchor>
    <xdr:from>
      <xdr:col>10</xdr:col>
      <xdr:colOff>495300</xdr:colOff>
      <xdr:row>1</xdr:row>
      <xdr:rowOff>33866</xdr:rowOff>
    </xdr:from>
    <xdr:to>
      <xdr:col>15</xdr:col>
      <xdr:colOff>254000</xdr:colOff>
      <xdr:row>15</xdr:row>
      <xdr:rowOff>38100</xdr:rowOff>
    </xdr:to>
    <xdr:grpSp>
      <xdr:nvGrpSpPr>
        <xdr:cNvPr id="70" name="Groupe 69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GrpSpPr/>
      </xdr:nvGrpSpPr>
      <xdr:grpSpPr>
        <a:xfrm>
          <a:off x="6369050" y="224366"/>
          <a:ext cx="2806700" cy="2671234"/>
          <a:chOff x="99060" y="207443"/>
          <a:chExt cx="3622041" cy="3433223"/>
        </a:xfrm>
      </xdr:grpSpPr>
      <xdr:sp macro="" textlink="">
        <xdr:nvSpPr>
          <xdr:cNvPr id="71" name="Light Linear Dial Background Rectangle">
            <a:extLst>
              <a:ext uri="{FF2B5EF4-FFF2-40B4-BE49-F238E27FC236}">
                <a16:creationId xmlns:a16="http://schemas.microsoft.com/office/drawing/2014/main" id="{00000000-0008-0000-0300-000047000000}"/>
              </a:ext>
            </a:extLst>
          </xdr:cNvPr>
          <xdr:cNvSpPr/>
        </xdr:nvSpPr>
        <xdr:spPr bwMode="auto">
          <a:xfrm>
            <a:off x="99060" y="216748"/>
            <a:ext cx="3622041" cy="3423918"/>
          </a:xfrm>
          <a:prstGeom prst="roundRect">
            <a:avLst>
              <a:gd name="adj" fmla="val 10723"/>
            </a:avLst>
          </a:prstGeom>
          <a:gradFill flip="none" rotWithShape="1">
            <a:gsLst>
              <a:gs pos="0">
                <a:srgbClr val="FFFFFF"/>
              </a:gs>
              <a:gs pos="100000">
                <a:schemeClr val="accent5">
                  <a:lumMod val="60000"/>
                  <a:lumOff val="40000"/>
                </a:schemeClr>
              </a:gs>
            </a:gsLst>
            <a:lin ang="5400000" scaled="0"/>
            <a:tileRect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en-US"/>
          </a:p>
        </xdr:txBody>
      </xdr:sp>
      <xdr:grpSp>
        <xdr:nvGrpSpPr>
          <xdr:cNvPr id="72" name="Linear Dial Scale Coloured Panels">
            <a:extLst>
              <a:ext uri="{FF2B5EF4-FFF2-40B4-BE49-F238E27FC236}">
                <a16:creationId xmlns:a16="http://schemas.microsoft.com/office/drawing/2014/main" id="{00000000-0008-0000-0300-000048000000}"/>
              </a:ext>
            </a:extLst>
          </xdr:cNvPr>
          <xdr:cNvGrpSpPr>
            <a:grpSpLocks/>
          </xdr:cNvGrpSpPr>
        </xdr:nvGrpSpPr>
        <xdr:grpSpPr bwMode="auto">
          <a:xfrm>
            <a:off x="318259" y="1129241"/>
            <a:ext cx="3067703" cy="1534721"/>
            <a:chOff x="193063" y="1155645"/>
            <a:chExt cx="3658893" cy="1807321"/>
          </a:xfrm>
        </xdr:grpSpPr>
        <xdr:sp macro="" textlink="">
          <xdr:nvSpPr>
            <xdr:cNvPr id="85" name="Dial Panel #5">
              <a:extLst>
                <a:ext uri="{FF2B5EF4-FFF2-40B4-BE49-F238E27FC236}">
                  <a16:creationId xmlns:a16="http://schemas.microsoft.com/office/drawing/2014/main" id="{00000000-0008-0000-0300-000055000000}"/>
                </a:ext>
              </a:extLst>
            </xdr:cNvPr>
            <xdr:cNvSpPr>
              <a:spLocks/>
            </xdr:cNvSpPr>
          </xdr:nvSpPr>
          <xdr:spPr bwMode="auto">
            <a:xfrm>
              <a:off x="3024822" y="1944261"/>
              <a:ext cx="827134" cy="1018705"/>
            </a:xfrm>
            <a:custGeom>
              <a:avLst/>
              <a:gdLst>
                <a:gd name="T0" fmla="*/ 2147483647 w 1838"/>
                <a:gd name="T1" fmla="*/ 2147483647 h 2258"/>
                <a:gd name="T2" fmla="*/ 2147483647 w 1838"/>
                <a:gd name="T3" fmla="*/ 2147483647 h 2258"/>
                <a:gd name="T4" fmla="*/ 2147483647 w 1838"/>
                <a:gd name="T5" fmla="*/ 2147483647 h 2258"/>
                <a:gd name="T6" fmla="*/ 2147483647 w 1838"/>
                <a:gd name="T7" fmla="*/ 2147483647 h 2258"/>
                <a:gd name="T8" fmla="*/ 2147483647 w 1838"/>
                <a:gd name="T9" fmla="*/ 2147483647 h 2258"/>
                <a:gd name="T10" fmla="*/ 2147483647 w 1838"/>
                <a:gd name="T11" fmla="*/ 2147483647 h 2258"/>
                <a:gd name="T12" fmla="*/ 2147483647 w 1838"/>
                <a:gd name="T13" fmla="*/ 2147483647 h 2258"/>
                <a:gd name="T14" fmla="*/ 2147483647 w 1838"/>
                <a:gd name="T15" fmla="*/ 2147483647 h 2258"/>
                <a:gd name="T16" fmla="*/ 2147483647 w 1838"/>
                <a:gd name="T17" fmla="*/ 2147483647 h 2258"/>
                <a:gd name="T18" fmla="*/ 2147483647 w 1838"/>
                <a:gd name="T19" fmla="*/ 2147483647 h 2258"/>
                <a:gd name="T20" fmla="*/ 2147483647 w 1838"/>
                <a:gd name="T21" fmla="*/ 2147483647 h 2258"/>
                <a:gd name="T22" fmla="*/ 2147483647 w 1838"/>
                <a:gd name="T23" fmla="*/ 2147483647 h 2258"/>
                <a:gd name="T24" fmla="*/ 2147483647 w 1838"/>
                <a:gd name="T25" fmla="*/ 2147483647 h 2258"/>
                <a:gd name="T26" fmla="*/ 2147483647 w 1838"/>
                <a:gd name="T27" fmla="*/ 2147483647 h 2258"/>
                <a:gd name="T28" fmla="*/ 2147483647 w 1838"/>
                <a:gd name="T29" fmla="*/ 2147483647 h 2258"/>
                <a:gd name="T30" fmla="*/ 2147483647 w 1838"/>
                <a:gd name="T31" fmla="*/ 2147483647 h 2258"/>
                <a:gd name="T32" fmla="*/ 2147483647 w 1838"/>
                <a:gd name="T33" fmla="*/ 2147483647 h 2258"/>
                <a:gd name="T34" fmla="*/ 2147483647 w 1838"/>
                <a:gd name="T35" fmla="*/ 2147483647 h 2258"/>
                <a:gd name="T36" fmla="*/ 2147483647 w 1838"/>
                <a:gd name="T37" fmla="*/ 2147483647 h 2258"/>
                <a:gd name="T38" fmla="*/ 2147483647 w 1838"/>
                <a:gd name="T39" fmla="*/ 2147483647 h 2258"/>
                <a:gd name="T40" fmla="*/ 2147483647 w 1838"/>
                <a:gd name="T41" fmla="*/ 2147483647 h 2258"/>
                <a:gd name="T42" fmla="*/ 2147483647 w 1838"/>
                <a:gd name="T43" fmla="*/ 2147483647 h 2258"/>
                <a:gd name="T44" fmla="*/ 2147483647 w 1838"/>
                <a:gd name="T45" fmla="*/ 2147483647 h 2258"/>
                <a:gd name="T46" fmla="*/ 2147483647 w 1838"/>
                <a:gd name="T47" fmla="*/ 2147483647 h 2258"/>
                <a:gd name="T48" fmla="*/ 2147483647 w 1838"/>
                <a:gd name="T49" fmla="*/ 2147483647 h 2258"/>
                <a:gd name="T50" fmla="*/ 2147483647 w 1838"/>
                <a:gd name="T51" fmla="*/ 2147483647 h 2258"/>
                <a:gd name="T52" fmla="*/ 2147483647 w 1838"/>
                <a:gd name="T53" fmla="*/ 2147483647 h 2258"/>
                <a:gd name="T54" fmla="*/ 2147483647 w 1838"/>
                <a:gd name="T55" fmla="*/ 2147483647 h 2258"/>
                <a:gd name="T56" fmla="*/ 2147483647 w 1838"/>
                <a:gd name="T57" fmla="*/ 2147483647 h 2258"/>
                <a:gd name="T58" fmla="*/ 2147483647 w 1838"/>
                <a:gd name="T59" fmla="*/ 2147483647 h 2258"/>
                <a:gd name="T60" fmla="*/ 2147483647 w 1838"/>
                <a:gd name="T61" fmla="*/ 2147483647 h 2258"/>
                <a:gd name="T62" fmla="*/ 2147483647 w 1838"/>
                <a:gd name="T63" fmla="*/ 2147483647 h 2258"/>
                <a:gd name="T64" fmla="*/ 2147483647 w 1838"/>
                <a:gd name="T65" fmla="*/ 2147483647 h 2258"/>
                <a:gd name="T66" fmla="*/ 2147483647 w 1838"/>
                <a:gd name="T67" fmla="*/ 2147483647 h 2258"/>
                <a:gd name="T68" fmla="*/ 2147483647 w 1838"/>
                <a:gd name="T69" fmla="*/ 2147483647 h 2258"/>
                <a:gd name="T70" fmla="*/ 2147483647 w 1838"/>
                <a:gd name="T71" fmla="*/ 2147483647 h 2258"/>
                <a:gd name="T72" fmla="*/ 2147483647 w 1838"/>
                <a:gd name="T73" fmla="*/ 2147483647 h 2258"/>
                <a:gd name="T74" fmla="*/ 2147483647 w 1838"/>
                <a:gd name="T75" fmla="*/ 2147483647 h 2258"/>
                <a:gd name="T76" fmla="*/ 2147483647 w 1838"/>
                <a:gd name="T77" fmla="*/ 2147483647 h 2258"/>
                <a:gd name="T78" fmla="*/ 2147483647 w 1838"/>
                <a:gd name="T79" fmla="*/ 2147483647 h 2258"/>
                <a:gd name="T80" fmla="*/ 2147483647 w 1838"/>
                <a:gd name="T81" fmla="*/ 2147483647 h 2258"/>
                <a:gd name="T82" fmla="*/ 2147483647 w 1838"/>
                <a:gd name="T83" fmla="*/ 2147483647 h 2258"/>
                <a:gd name="T84" fmla="*/ 2147483647 w 1838"/>
                <a:gd name="T85" fmla="*/ 2147483647 h 2258"/>
                <a:gd name="T86" fmla="*/ 2147483647 w 1838"/>
                <a:gd name="T87" fmla="*/ 2147483647 h 2258"/>
                <a:gd name="T88" fmla="*/ 2147483647 w 1838"/>
                <a:gd name="T89" fmla="*/ 2147483647 h 2258"/>
                <a:gd name="T90" fmla="*/ 2147483647 w 1838"/>
                <a:gd name="T91" fmla="*/ 2147483647 h 2258"/>
                <a:gd name="T92" fmla="*/ 2147483647 w 1838"/>
                <a:gd name="T93" fmla="*/ 2147483647 h 2258"/>
                <a:gd name="T94" fmla="*/ 2147483647 w 1838"/>
                <a:gd name="T95" fmla="*/ 2147483647 h 2258"/>
                <a:gd name="T96" fmla="*/ 2147483647 w 1838"/>
                <a:gd name="T97" fmla="*/ 2147483647 h 2258"/>
                <a:gd name="T98" fmla="*/ 2147483647 w 1838"/>
                <a:gd name="T99" fmla="*/ 2147483647 h 2258"/>
                <a:gd name="T100" fmla="*/ 2147483647 w 1838"/>
                <a:gd name="T101" fmla="*/ 2147483647 h 2258"/>
                <a:gd name="T102" fmla="*/ 2147483647 w 1838"/>
                <a:gd name="T103" fmla="*/ 2147483647 h 2258"/>
                <a:gd name="T104" fmla="*/ 2147483647 w 1838"/>
                <a:gd name="T105" fmla="*/ 2147483647 h 2258"/>
                <a:gd name="T106" fmla="*/ 2147483647 w 1838"/>
                <a:gd name="T107" fmla="*/ 2147483647 h 2258"/>
                <a:gd name="T108" fmla="*/ 2147483647 w 1838"/>
                <a:gd name="T109" fmla="*/ 2147483647 h 2258"/>
                <a:gd name="T110" fmla="*/ 2147483647 w 1838"/>
                <a:gd name="T111" fmla="*/ 2147483647 h 2258"/>
                <a:gd name="T112" fmla="*/ 2147483647 w 1838"/>
                <a:gd name="T113" fmla="*/ 2147483647 h 2258"/>
                <a:gd name="T114" fmla="*/ 2147483647 w 1838"/>
                <a:gd name="T115" fmla="*/ 2147483647 h 2258"/>
                <a:gd name="T116" fmla="*/ 2147483647 w 1838"/>
                <a:gd name="T117" fmla="*/ 2147483647 h 2258"/>
                <a:gd name="T118" fmla="*/ 2147483647 w 1838"/>
                <a:gd name="T119" fmla="*/ 2147483647 h 2258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w 1838"/>
                <a:gd name="T181" fmla="*/ 0 h 2258"/>
                <a:gd name="T182" fmla="*/ 1838 w 1838"/>
                <a:gd name="T183" fmla="*/ 2258 h 2258"/>
              </a:gdLst>
              <a:ahLst/>
              <a:cxnLst>
                <a:cxn ang="T120">
                  <a:pos x="T0" y="T1"/>
                </a:cxn>
                <a:cxn ang="T121">
                  <a:pos x="T2" y="T3"/>
                </a:cxn>
                <a:cxn ang="T122">
                  <a:pos x="T4" y="T5"/>
                </a:cxn>
                <a:cxn ang="T123">
                  <a:pos x="T6" y="T7"/>
                </a:cxn>
                <a:cxn ang="T124">
                  <a:pos x="T8" y="T9"/>
                </a:cxn>
                <a:cxn ang="T125">
                  <a:pos x="T10" y="T11"/>
                </a:cxn>
                <a:cxn ang="T126">
                  <a:pos x="T12" y="T13"/>
                </a:cxn>
                <a:cxn ang="T127">
                  <a:pos x="T14" y="T15"/>
                </a:cxn>
                <a:cxn ang="T128">
                  <a:pos x="T16" y="T17"/>
                </a:cxn>
                <a:cxn ang="T129">
                  <a:pos x="T18" y="T19"/>
                </a:cxn>
                <a:cxn ang="T130">
                  <a:pos x="T20" y="T21"/>
                </a:cxn>
                <a:cxn ang="T131">
                  <a:pos x="T22" y="T23"/>
                </a:cxn>
                <a:cxn ang="T132">
                  <a:pos x="T24" y="T25"/>
                </a:cxn>
                <a:cxn ang="T133">
                  <a:pos x="T26" y="T27"/>
                </a:cxn>
                <a:cxn ang="T134">
                  <a:pos x="T28" y="T29"/>
                </a:cxn>
                <a:cxn ang="T135">
                  <a:pos x="T30" y="T31"/>
                </a:cxn>
                <a:cxn ang="T136">
                  <a:pos x="T32" y="T33"/>
                </a:cxn>
                <a:cxn ang="T137">
                  <a:pos x="T34" y="T35"/>
                </a:cxn>
                <a:cxn ang="T138">
                  <a:pos x="T36" y="T37"/>
                </a:cxn>
                <a:cxn ang="T139">
                  <a:pos x="T38" y="T39"/>
                </a:cxn>
                <a:cxn ang="T140">
                  <a:pos x="T40" y="T41"/>
                </a:cxn>
                <a:cxn ang="T141">
                  <a:pos x="T42" y="T43"/>
                </a:cxn>
                <a:cxn ang="T142">
                  <a:pos x="T44" y="T45"/>
                </a:cxn>
                <a:cxn ang="T143">
                  <a:pos x="T46" y="T47"/>
                </a:cxn>
                <a:cxn ang="T144">
                  <a:pos x="T48" y="T49"/>
                </a:cxn>
                <a:cxn ang="T145">
                  <a:pos x="T50" y="T51"/>
                </a:cxn>
                <a:cxn ang="T146">
                  <a:pos x="T52" y="T53"/>
                </a:cxn>
                <a:cxn ang="T147">
                  <a:pos x="T54" y="T55"/>
                </a:cxn>
                <a:cxn ang="T148">
                  <a:pos x="T56" y="T57"/>
                </a:cxn>
                <a:cxn ang="T149">
                  <a:pos x="T58" y="T59"/>
                </a:cxn>
                <a:cxn ang="T150">
                  <a:pos x="T60" y="T61"/>
                </a:cxn>
                <a:cxn ang="T151">
                  <a:pos x="T62" y="T63"/>
                </a:cxn>
                <a:cxn ang="T152">
                  <a:pos x="T64" y="T65"/>
                </a:cxn>
                <a:cxn ang="T153">
                  <a:pos x="T66" y="T67"/>
                </a:cxn>
                <a:cxn ang="T154">
                  <a:pos x="T68" y="T69"/>
                </a:cxn>
                <a:cxn ang="T155">
                  <a:pos x="T70" y="T71"/>
                </a:cxn>
                <a:cxn ang="T156">
                  <a:pos x="T72" y="T73"/>
                </a:cxn>
                <a:cxn ang="T157">
                  <a:pos x="T74" y="T75"/>
                </a:cxn>
                <a:cxn ang="T158">
                  <a:pos x="T76" y="T77"/>
                </a:cxn>
                <a:cxn ang="T159">
                  <a:pos x="T78" y="T79"/>
                </a:cxn>
                <a:cxn ang="T160">
                  <a:pos x="T80" y="T81"/>
                </a:cxn>
                <a:cxn ang="T161">
                  <a:pos x="T82" y="T83"/>
                </a:cxn>
                <a:cxn ang="T162">
                  <a:pos x="T84" y="T85"/>
                </a:cxn>
                <a:cxn ang="T163">
                  <a:pos x="T86" y="T87"/>
                </a:cxn>
                <a:cxn ang="T164">
                  <a:pos x="T88" y="T89"/>
                </a:cxn>
                <a:cxn ang="T165">
                  <a:pos x="T90" y="T91"/>
                </a:cxn>
                <a:cxn ang="T166">
                  <a:pos x="T92" y="T93"/>
                </a:cxn>
                <a:cxn ang="T167">
                  <a:pos x="T94" y="T95"/>
                </a:cxn>
                <a:cxn ang="T168">
                  <a:pos x="T96" y="T97"/>
                </a:cxn>
                <a:cxn ang="T169">
                  <a:pos x="T98" y="T99"/>
                </a:cxn>
                <a:cxn ang="T170">
                  <a:pos x="T100" y="T101"/>
                </a:cxn>
                <a:cxn ang="T171">
                  <a:pos x="T102" y="T103"/>
                </a:cxn>
                <a:cxn ang="T172">
                  <a:pos x="T104" y="T105"/>
                </a:cxn>
                <a:cxn ang="T173">
                  <a:pos x="T106" y="T107"/>
                </a:cxn>
                <a:cxn ang="T174">
                  <a:pos x="T108" y="T109"/>
                </a:cxn>
                <a:cxn ang="T175">
                  <a:pos x="T110" y="T111"/>
                </a:cxn>
                <a:cxn ang="T176">
                  <a:pos x="T112" y="T113"/>
                </a:cxn>
                <a:cxn ang="T177">
                  <a:pos x="T114" y="T115"/>
                </a:cxn>
                <a:cxn ang="T178">
                  <a:pos x="T116" y="T117"/>
                </a:cxn>
                <a:cxn ang="T179">
                  <a:pos x="T118" y="T119"/>
                </a:cxn>
              </a:cxnLst>
              <a:rect l="T180" t="T181" r="T182" b="T183"/>
              <a:pathLst>
                <a:path w="1838" h="2258">
                  <a:moveTo>
                    <a:pt x="483" y="2258"/>
                  </a:moveTo>
                  <a:lnTo>
                    <a:pt x="596" y="2256"/>
                  </a:lnTo>
                  <a:lnTo>
                    <a:pt x="709" y="2253"/>
                  </a:lnTo>
                  <a:lnTo>
                    <a:pt x="822" y="2251"/>
                  </a:lnTo>
                  <a:lnTo>
                    <a:pt x="935" y="2248"/>
                  </a:lnTo>
                  <a:lnTo>
                    <a:pt x="1047" y="2246"/>
                  </a:lnTo>
                  <a:lnTo>
                    <a:pt x="1160" y="2243"/>
                  </a:lnTo>
                  <a:lnTo>
                    <a:pt x="1273" y="2241"/>
                  </a:lnTo>
                  <a:lnTo>
                    <a:pt x="1386" y="2239"/>
                  </a:lnTo>
                  <a:lnTo>
                    <a:pt x="1499" y="2236"/>
                  </a:lnTo>
                  <a:lnTo>
                    <a:pt x="1612" y="2234"/>
                  </a:lnTo>
                  <a:lnTo>
                    <a:pt x="1725" y="2231"/>
                  </a:lnTo>
                  <a:lnTo>
                    <a:pt x="1838" y="2229"/>
                  </a:lnTo>
                  <a:lnTo>
                    <a:pt x="1836" y="2179"/>
                  </a:lnTo>
                  <a:lnTo>
                    <a:pt x="1834" y="2130"/>
                  </a:lnTo>
                  <a:lnTo>
                    <a:pt x="1832" y="2080"/>
                  </a:lnTo>
                  <a:lnTo>
                    <a:pt x="1829" y="2031"/>
                  </a:lnTo>
                  <a:lnTo>
                    <a:pt x="1825" y="1982"/>
                  </a:lnTo>
                  <a:lnTo>
                    <a:pt x="1820" y="1932"/>
                  </a:lnTo>
                  <a:lnTo>
                    <a:pt x="1815" y="1883"/>
                  </a:lnTo>
                  <a:lnTo>
                    <a:pt x="1810" y="1834"/>
                  </a:lnTo>
                  <a:lnTo>
                    <a:pt x="1804" y="1785"/>
                  </a:lnTo>
                  <a:lnTo>
                    <a:pt x="1797" y="1736"/>
                  </a:lnTo>
                  <a:lnTo>
                    <a:pt x="1789" y="1687"/>
                  </a:lnTo>
                  <a:lnTo>
                    <a:pt x="1782" y="1638"/>
                  </a:lnTo>
                  <a:lnTo>
                    <a:pt x="1773" y="1589"/>
                  </a:lnTo>
                  <a:lnTo>
                    <a:pt x="1764" y="1540"/>
                  </a:lnTo>
                  <a:lnTo>
                    <a:pt x="1754" y="1492"/>
                  </a:lnTo>
                  <a:lnTo>
                    <a:pt x="1744" y="1443"/>
                  </a:lnTo>
                  <a:lnTo>
                    <a:pt x="1733" y="1395"/>
                  </a:lnTo>
                  <a:lnTo>
                    <a:pt x="1721" y="1347"/>
                  </a:lnTo>
                  <a:lnTo>
                    <a:pt x="1709" y="1299"/>
                  </a:lnTo>
                  <a:lnTo>
                    <a:pt x="1696" y="1251"/>
                  </a:lnTo>
                  <a:lnTo>
                    <a:pt x="1683" y="1203"/>
                  </a:lnTo>
                  <a:lnTo>
                    <a:pt x="1669" y="1156"/>
                  </a:lnTo>
                  <a:lnTo>
                    <a:pt x="1655" y="1108"/>
                  </a:lnTo>
                  <a:lnTo>
                    <a:pt x="1640" y="1061"/>
                  </a:lnTo>
                  <a:lnTo>
                    <a:pt x="1624" y="1014"/>
                  </a:lnTo>
                  <a:lnTo>
                    <a:pt x="1608" y="967"/>
                  </a:lnTo>
                  <a:lnTo>
                    <a:pt x="1591" y="921"/>
                  </a:lnTo>
                  <a:lnTo>
                    <a:pt x="1574" y="874"/>
                  </a:lnTo>
                  <a:lnTo>
                    <a:pt x="1556" y="828"/>
                  </a:lnTo>
                  <a:lnTo>
                    <a:pt x="1538" y="782"/>
                  </a:lnTo>
                  <a:lnTo>
                    <a:pt x="1519" y="736"/>
                  </a:lnTo>
                  <a:lnTo>
                    <a:pt x="1499" y="691"/>
                  </a:lnTo>
                  <a:lnTo>
                    <a:pt x="1479" y="646"/>
                  </a:lnTo>
                  <a:lnTo>
                    <a:pt x="1458" y="601"/>
                  </a:lnTo>
                  <a:lnTo>
                    <a:pt x="1437" y="556"/>
                  </a:lnTo>
                  <a:lnTo>
                    <a:pt x="1416" y="511"/>
                  </a:lnTo>
                  <a:lnTo>
                    <a:pt x="1393" y="467"/>
                  </a:lnTo>
                  <a:lnTo>
                    <a:pt x="1370" y="423"/>
                  </a:lnTo>
                  <a:lnTo>
                    <a:pt x="1347" y="379"/>
                  </a:lnTo>
                  <a:lnTo>
                    <a:pt x="1323" y="336"/>
                  </a:lnTo>
                  <a:lnTo>
                    <a:pt x="1299" y="293"/>
                  </a:lnTo>
                  <a:lnTo>
                    <a:pt x="1274" y="250"/>
                  </a:lnTo>
                  <a:lnTo>
                    <a:pt x="1248" y="208"/>
                  </a:lnTo>
                  <a:lnTo>
                    <a:pt x="1222" y="165"/>
                  </a:lnTo>
                  <a:lnTo>
                    <a:pt x="1196" y="124"/>
                  </a:lnTo>
                  <a:lnTo>
                    <a:pt x="1169" y="82"/>
                  </a:lnTo>
                  <a:lnTo>
                    <a:pt x="1142" y="41"/>
                  </a:lnTo>
                  <a:lnTo>
                    <a:pt x="1114" y="0"/>
                  </a:lnTo>
                  <a:lnTo>
                    <a:pt x="1021" y="64"/>
                  </a:lnTo>
                  <a:lnTo>
                    <a:pt x="928" y="129"/>
                  </a:lnTo>
                  <a:lnTo>
                    <a:pt x="835" y="193"/>
                  </a:lnTo>
                  <a:lnTo>
                    <a:pt x="742" y="258"/>
                  </a:lnTo>
                  <a:lnTo>
                    <a:pt x="650" y="322"/>
                  </a:lnTo>
                  <a:lnTo>
                    <a:pt x="557" y="386"/>
                  </a:lnTo>
                  <a:lnTo>
                    <a:pt x="464" y="451"/>
                  </a:lnTo>
                  <a:lnTo>
                    <a:pt x="371" y="515"/>
                  </a:lnTo>
                  <a:lnTo>
                    <a:pt x="279" y="579"/>
                  </a:lnTo>
                  <a:lnTo>
                    <a:pt x="186" y="644"/>
                  </a:lnTo>
                  <a:lnTo>
                    <a:pt x="93" y="708"/>
                  </a:lnTo>
                  <a:lnTo>
                    <a:pt x="0" y="773"/>
                  </a:lnTo>
                  <a:lnTo>
                    <a:pt x="19" y="800"/>
                  </a:lnTo>
                  <a:lnTo>
                    <a:pt x="37" y="827"/>
                  </a:lnTo>
                  <a:lnTo>
                    <a:pt x="55" y="855"/>
                  </a:lnTo>
                  <a:lnTo>
                    <a:pt x="73" y="883"/>
                  </a:lnTo>
                  <a:lnTo>
                    <a:pt x="90" y="911"/>
                  </a:lnTo>
                  <a:lnTo>
                    <a:pt x="107" y="939"/>
                  </a:lnTo>
                  <a:lnTo>
                    <a:pt x="124" y="968"/>
                  </a:lnTo>
                  <a:lnTo>
                    <a:pt x="140" y="996"/>
                  </a:lnTo>
                  <a:lnTo>
                    <a:pt x="156" y="1025"/>
                  </a:lnTo>
                  <a:lnTo>
                    <a:pt x="171" y="1055"/>
                  </a:lnTo>
                  <a:lnTo>
                    <a:pt x="187" y="1084"/>
                  </a:lnTo>
                  <a:lnTo>
                    <a:pt x="201" y="1113"/>
                  </a:lnTo>
                  <a:lnTo>
                    <a:pt x="216" y="1143"/>
                  </a:lnTo>
                  <a:lnTo>
                    <a:pt x="230" y="1173"/>
                  </a:lnTo>
                  <a:lnTo>
                    <a:pt x="244" y="1203"/>
                  </a:lnTo>
                  <a:lnTo>
                    <a:pt x="257" y="1233"/>
                  </a:lnTo>
                  <a:lnTo>
                    <a:pt x="270" y="1263"/>
                  </a:lnTo>
                  <a:lnTo>
                    <a:pt x="283" y="1294"/>
                  </a:lnTo>
                  <a:lnTo>
                    <a:pt x="295" y="1325"/>
                  </a:lnTo>
                  <a:lnTo>
                    <a:pt x="307" y="1355"/>
                  </a:lnTo>
                  <a:lnTo>
                    <a:pt x="319" y="1386"/>
                  </a:lnTo>
                  <a:lnTo>
                    <a:pt x="330" y="1417"/>
                  </a:lnTo>
                  <a:lnTo>
                    <a:pt x="341" y="1449"/>
                  </a:lnTo>
                  <a:lnTo>
                    <a:pt x="351" y="1480"/>
                  </a:lnTo>
                  <a:lnTo>
                    <a:pt x="361" y="1511"/>
                  </a:lnTo>
                  <a:lnTo>
                    <a:pt x="371" y="1543"/>
                  </a:lnTo>
                  <a:lnTo>
                    <a:pt x="380" y="1575"/>
                  </a:lnTo>
                  <a:lnTo>
                    <a:pt x="389" y="1606"/>
                  </a:lnTo>
                  <a:lnTo>
                    <a:pt x="397" y="1638"/>
                  </a:lnTo>
                  <a:lnTo>
                    <a:pt x="405" y="1670"/>
                  </a:lnTo>
                  <a:lnTo>
                    <a:pt x="413" y="1702"/>
                  </a:lnTo>
                  <a:lnTo>
                    <a:pt x="420" y="1735"/>
                  </a:lnTo>
                  <a:lnTo>
                    <a:pt x="427" y="1767"/>
                  </a:lnTo>
                  <a:lnTo>
                    <a:pt x="434" y="1799"/>
                  </a:lnTo>
                  <a:lnTo>
                    <a:pt x="440" y="1832"/>
                  </a:lnTo>
                  <a:lnTo>
                    <a:pt x="445" y="1864"/>
                  </a:lnTo>
                  <a:lnTo>
                    <a:pt x="451" y="1897"/>
                  </a:lnTo>
                  <a:lnTo>
                    <a:pt x="456" y="1930"/>
                  </a:lnTo>
                  <a:lnTo>
                    <a:pt x="460" y="1962"/>
                  </a:lnTo>
                  <a:lnTo>
                    <a:pt x="464" y="1995"/>
                  </a:lnTo>
                  <a:lnTo>
                    <a:pt x="468" y="2028"/>
                  </a:lnTo>
                  <a:lnTo>
                    <a:pt x="471" y="2061"/>
                  </a:lnTo>
                  <a:lnTo>
                    <a:pt x="474" y="2094"/>
                  </a:lnTo>
                  <a:lnTo>
                    <a:pt x="477" y="2126"/>
                  </a:lnTo>
                  <a:lnTo>
                    <a:pt x="479" y="2159"/>
                  </a:lnTo>
                  <a:lnTo>
                    <a:pt x="481" y="2192"/>
                  </a:lnTo>
                  <a:lnTo>
                    <a:pt x="482" y="2225"/>
                  </a:lnTo>
                  <a:lnTo>
                    <a:pt x="483" y="2258"/>
                  </a:lnTo>
                </a:path>
              </a:pathLst>
            </a:custGeom>
            <a:solidFill>
              <a:srgbClr val="54E349"/>
            </a:solidFill>
            <a:ln w="25400">
              <a:solidFill>
                <a:srgbClr val="262626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86" name="Dial Panel #4">
              <a:extLst>
                <a:ext uri="{FF2B5EF4-FFF2-40B4-BE49-F238E27FC236}">
                  <a16:creationId xmlns:a16="http://schemas.microsoft.com/office/drawing/2014/main" id="{00000000-0008-0000-0300-000056000000}"/>
                </a:ext>
              </a:extLst>
            </xdr:cNvPr>
            <xdr:cNvSpPr>
              <a:spLocks/>
            </xdr:cNvSpPr>
          </xdr:nvSpPr>
          <xdr:spPr bwMode="auto">
            <a:xfrm>
              <a:off x="2424832" y="1258057"/>
              <a:ext cx="1054247" cy="991636"/>
            </a:xfrm>
            <a:custGeom>
              <a:avLst/>
              <a:gdLst>
                <a:gd name="T0" fmla="*/ 2147483647 w 2342"/>
                <a:gd name="T1" fmla="*/ 2147483647 h 2198"/>
                <a:gd name="T2" fmla="*/ 2147483647 w 2342"/>
                <a:gd name="T3" fmla="*/ 2147483647 h 2198"/>
                <a:gd name="T4" fmla="*/ 2147483647 w 2342"/>
                <a:gd name="T5" fmla="*/ 2147483647 h 2198"/>
                <a:gd name="T6" fmla="*/ 2147483647 w 2342"/>
                <a:gd name="T7" fmla="*/ 2147483647 h 2198"/>
                <a:gd name="T8" fmla="*/ 2147483647 w 2342"/>
                <a:gd name="T9" fmla="*/ 2147483647 h 2198"/>
                <a:gd name="T10" fmla="*/ 2147483647 w 2342"/>
                <a:gd name="T11" fmla="*/ 2147483647 h 2198"/>
                <a:gd name="T12" fmla="*/ 2147483647 w 2342"/>
                <a:gd name="T13" fmla="*/ 2147483647 h 2198"/>
                <a:gd name="T14" fmla="*/ 2147483647 w 2342"/>
                <a:gd name="T15" fmla="*/ 2147483647 h 2198"/>
                <a:gd name="T16" fmla="*/ 2147483647 w 2342"/>
                <a:gd name="T17" fmla="*/ 2147483647 h 2198"/>
                <a:gd name="T18" fmla="*/ 2147483647 w 2342"/>
                <a:gd name="T19" fmla="*/ 2147483647 h 2198"/>
                <a:gd name="T20" fmla="*/ 2147483647 w 2342"/>
                <a:gd name="T21" fmla="*/ 2147483647 h 2198"/>
                <a:gd name="T22" fmla="*/ 2147483647 w 2342"/>
                <a:gd name="T23" fmla="*/ 2147483647 h 2198"/>
                <a:gd name="T24" fmla="*/ 2147483647 w 2342"/>
                <a:gd name="T25" fmla="*/ 2147483647 h 2198"/>
                <a:gd name="T26" fmla="*/ 2147483647 w 2342"/>
                <a:gd name="T27" fmla="*/ 2147483647 h 2198"/>
                <a:gd name="T28" fmla="*/ 2147483647 w 2342"/>
                <a:gd name="T29" fmla="*/ 2147483647 h 2198"/>
                <a:gd name="T30" fmla="*/ 2147483647 w 2342"/>
                <a:gd name="T31" fmla="*/ 2147483647 h 2198"/>
                <a:gd name="T32" fmla="*/ 2147483647 w 2342"/>
                <a:gd name="T33" fmla="*/ 2147483647 h 2198"/>
                <a:gd name="T34" fmla="*/ 2147483647 w 2342"/>
                <a:gd name="T35" fmla="*/ 2147483647 h 2198"/>
                <a:gd name="T36" fmla="*/ 2147483647 w 2342"/>
                <a:gd name="T37" fmla="*/ 2147483647 h 2198"/>
                <a:gd name="T38" fmla="*/ 2147483647 w 2342"/>
                <a:gd name="T39" fmla="*/ 2147483647 h 2198"/>
                <a:gd name="T40" fmla="*/ 2147483647 w 2342"/>
                <a:gd name="T41" fmla="*/ 2147483647 h 2198"/>
                <a:gd name="T42" fmla="*/ 2147483647 w 2342"/>
                <a:gd name="T43" fmla="*/ 2147483647 h 2198"/>
                <a:gd name="T44" fmla="*/ 2147483647 w 2342"/>
                <a:gd name="T45" fmla="*/ 2147483647 h 2198"/>
                <a:gd name="T46" fmla="*/ 2147483647 w 2342"/>
                <a:gd name="T47" fmla="*/ 2147483647 h 2198"/>
                <a:gd name="T48" fmla="*/ 2147483647 w 2342"/>
                <a:gd name="T49" fmla="*/ 2147483647 h 2198"/>
                <a:gd name="T50" fmla="*/ 2147483647 w 2342"/>
                <a:gd name="T51" fmla="*/ 2147483647 h 2198"/>
                <a:gd name="T52" fmla="*/ 2147483647 w 2342"/>
                <a:gd name="T53" fmla="*/ 2147483647 h 2198"/>
                <a:gd name="T54" fmla="*/ 2147483647 w 2342"/>
                <a:gd name="T55" fmla="*/ 2147483647 h 2198"/>
                <a:gd name="T56" fmla="*/ 2147483647 w 2342"/>
                <a:gd name="T57" fmla="*/ 2147483647 h 2198"/>
                <a:gd name="T58" fmla="*/ 2147483647 w 2342"/>
                <a:gd name="T59" fmla="*/ 2147483647 h 2198"/>
                <a:gd name="T60" fmla="*/ 2147483647 w 2342"/>
                <a:gd name="T61" fmla="*/ 2147483647 h 2198"/>
                <a:gd name="T62" fmla="*/ 2147483647 w 2342"/>
                <a:gd name="T63" fmla="*/ 2147483647 h 2198"/>
                <a:gd name="T64" fmla="*/ 2147483647 w 2342"/>
                <a:gd name="T65" fmla="*/ 2147483647 h 2198"/>
                <a:gd name="T66" fmla="*/ 2147483647 w 2342"/>
                <a:gd name="T67" fmla="*/ 2147483647 h 2198"/>
                <a:gd name="T68" fmla="*/ 2147483647 w 2342"/>
                <a:gd name="T69" fmla="*/ 2147483647 h 2198"/>
                <a:gd name="T70" fmla="*/ 2147483647 w 2342"/>
                <a:gd name="T71" fmla="*/ 2147483647 h 2198"/>
                <a:gd name="T72" fmla="*/ 2147483647 w 2342"/>
                <a:gd name="T73" fmla="*/ 2147483647 h 2198"/>
                <a:gd name="T74" fmla="*/ 2147483647 w 2342"/>
                <a:gd name="T75" fmla="*/ 2147483647 h 2198"/>
                <a:gd name="T76" fmla="*/ 2147483647 w 2342"/>
                <a:gd name="T77" fmla="*/ 2147483647 h 2198"/>
                <a:gd name="T78" fmla="*/ 2147483647 w 2342"/>
                <a:gd name="T79" fmla="*/ 2147483647 h 2198"/>
                <a:gd name="T80" fmla="*/ 2147483647 w 2342"/>
                <a:gd name="T81" fmla="*/ 2147483647 h 2198"/>
                <a:gd name="T82" fmla="*/ 2147483647 w 2342"/>
                <a:gd name="T83" fmla="*/ 2147483647 h 2198"/>
                <a:gd name="T84" fmla="*/ 2147483647 w 2342"/>
                <a:gd name="T85" fmla="*/ 2147483647 h 2198"/>
                <a:gd name="T86" fmla="*/ 2147483647 w 2342"/>
                <a:gd name="T87" fmla="*/ 2147483647 h 2198"/>
                <a:gd name="T88" fmla="*/ 2147483647 w 2342"/>
                <a:gd name="T89" fmla="*/ 2147483647 h 2198"/>
                <a:gd name="T90" fmla="*/ 2147483647 w 2342"/>
                <a:gd name="T91" fmla="*/ 2147483647 h 2198"/>
                <a:gd name="T92" fmla="*/ 2147483647 w 2342"/>
                <a:gd name="T93" fmla="*/ 2147483647 h 2198"/>
                <a:gd name="T94" fmla="*/ 2147483647 w 2342"/>
                <a:gd name="T95" fmla="*/ 2147483647 h 2198"/>
                <a:gd name="T96" fmla="*/ 2147483647 w 2342"/>
                <a:gd name="T97" fmla="*/ 2147483647 h 2198"/>
                <a:gd name="T98" fmla="*/ 2147483647 w 2342"/>
                <a:gd name="T99" fmla="*/ 2147483647 h 2198"/>
                <a:gd name="T100" fmla="*/ 2147483647 w 2342"/>
                <a:gd name="T101" fmla="*/ 2147483647 h 2198"/>
                <a:gd name="T102" fmla="*/ 2147483647 w 2342"/>
                <a:gd name="T103" fmla="*/ 2147483647 h 2198"/>
                <a:gd name="T104" fmla="*/ 2147483647 w 2342"/>
                <a:gd name="T105" fmla="*/ 2147483647 h 2198"/>
                <a:gd name="T106" fmla="*/ 2147483647 w 2342"/>
                <a:gd name="T107" fmla="*/ 2147483647 h 2198"/>
                <a:gd name="T108" fmla="*/ 2147483647 w 2342"/>
                <a:gd name="T109" fmla="*/ 2147483647 h 2198"/>
                <a:gd name="T110" fmla="*/ 2147483647 w 2342"/>
                <a:gd name="T111" fmla="*/ 2147483647 h 2198"/>
                <a:gd name="T112" fmla="*/ 2147483647 w 2342"/>
                <a:gd name="T113" fmla="*/ 2147483647 h 2198"/>
                <a:gd name="T114" fmla="*/ 2147483647 w 2342"/>
                <a:gd name="T115" fmla="*/ 2147483647 h 2198"/>
                <a:gd name="T116" fmla="*/ 2147483647 w 2342"/>
                <a:gd name="T117" fmla="*/ 2147483647 h 2198"/>
                <a:gd name="T118" fmla="*/ 2147483647 w 2342"/>
                <a:gd name="T119" fmla="*/ 2147483647 h 2198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w 2342"/>
                <a:gd name="T181" fmla="*/ 0 h 2198"/>
                <a:gd name="T182" fmla="*/ 2342 w 2342"/>
                <a:gd name="T183" fmla="*/ 2198 h 2198"/>
              </a:gdLst>
              <a:ahLst/>
              <a:cxnLst>
                <a:cxn ang="T120">
                  <a:pos x="T0" y="T1"/>
                </a:cxn>
                <a:cxn ang="T121">
                  <a:pos x="T2" y="T3"/>
                </a:cxn>
                <a:cxn ang="T122">
                  <a:pos x="T4" y="T5"/>
                </a:cxn>
                <a:cxn ang="T123">
                  <a:pos x="T6" y="T7"/>
                </a:cxn>
                <a:cxn ang="T124">
                  <a:pos x="T8" y="T9"/>
                </a:cxn>
                <a:cxn ang="T125">
                  <a:pos x="T10" y="T11"/>
                </a:cxn>
                <a:cxn ang="T126">
                  <a:pos x="T12" y="T13"/>
                </a:cxn>
                <a:cxn ang="T127">
                  <a:pos x="T14" y="T15"/>
                </a:cxn>
                <a:cxn ang="T128">
                  <a:pos x="T16" y="T17"/>
                </a:cxn>
                <a:cxn ang="T129">
                  <a:pos x="T18" y="T19"/>
                </a:cxn>
                <a:cxn ang="T130">
                  <a:pos x="T20" y="T21"/>
                </a:cxn>
                <a:cxn ang="T131">
                  <a:pos x="T22" y="T23"/>
                </a:cxn>
                <a:cxn ang="T132">
                  <a:pos x="T24" y="T25"/>
                </a:cxn>
                <a:cxn ang="T133">
                  <a:pos x="T26" y="T27"/>
                </a:cxn>
                <a:cxn ang="T134">
                  <a:pos x="T28" y="T29"/>
                </a:cxn>
                <a:cxn ang="T135">
                  <a:pos x="T30" y="T31"/>
                </a:cxn>
                <a:cxn ang="T136">
                  <a:pos x="T32" y="T33"/>
                </a:cxn>
                <a:cxn ang="T137">
                  <a:pos x="T34" y="T35"/>
                </a:cxn>
                <a:cxn ang="T138">
                  <a:pos x="T36" y="T37"/>
                </a:cxn>
                <a:cxn ang="T139">
                  <a:pos x="T38" y="T39"/>
                </a:cxn>
                <a:cxn ang="T140">
                  <a:pos x="T40" y="T41"/>
                </a:cxn>
                <a:cxn ang="T141">
                  <a:pos x="T42" y="T43"/>
                </a:cxn>
                <a:cxn ang="T142">
                  <a:pos x="T44" y="T45"/>
                </a:cxn>
                <a:cxn ang="T143">
                  <a:pos x="T46" y="T47"/>
                </a:cxn>
                <a:cxn ang="T144">
                  <a:pos x="T48" y="T49"/>
                </a:cxn>
                <a:cxn ang="T145">
                  <a:pos x="T50" y="T51"/>
                </a:cxn>
                <a:cxn ang="T146">
                  <a:pos x="T52" y="T53"/>
                </a:cxn>
                <a:cxn ang="T147">
                  <a:pos x="T54" y="T55"/>
                </a:cxn>
                <a:cxn ang="T148">
                  <a:pos x="T56" y="T57"/>
                </a:cxn>
                <a:cxn ang="T149">
                  <a:pos x="T58" y="T59"/>
                </a:cxn>
                <a:cxn ang="T150">
                  <a:pos x="T60" y="T61"/>
                </a:cxn>
                <a:cxn ang="T151">
                  <a:pos x="T62" y="T63"/>
                </a:cxn>
                <a:cxn ang="T152">
                  <a:pos x="T64" y="T65"/>
                </a:cxn>
                <a:cxn ang="T153">
                  <a:pos x="T66" y="T67"/>
                </a:cxn>
                <a:cxn ang="T154">
                  <a:pos x="T68" y="T69"/>
                </a:cxn>
                <a:cxn ang="T155">
                  <a:pos x="T70" y="T71"/>
                </a:cxn>
                <a:cxn ang="T156">
                  <a:pos x="T72" y="T73"/>
                </a:cxn>
                <a:cxn ang="T157">
                  <a:pos x="T74" y="T75"/>
                </a:cxn>
                <a:cxn ang="T158">
                  <a:pos x="T76" y="T77"/>
                </a:cxn>
                <a:cxn ang="T159">
                  <a:pos x="T78" y="T79"/>
                </a:cxn>
                <a:cxn ang="T160">
                  <a:pos x="T80" y="T81"/>
                </a:cxn>
                <a:cxn ang="T161">
                  <a:pos x="T82" y="T83"/>
                </a:cxn>
                <a:cxn ang="T162">
                  <a:pos x="T84" y="T85"/>
                </a:cxn>
                <a:cxn ang="T163">
                  <a:pos x="T86" y="T87"/>
                </a:cxn>
                <a:cxn ang="T164">
                  <a:pos x="T88" y="T89"/>
                </a:cxn>
                <a:cxn ang="T165">
                  <a:pos x="T90" y="T91"/>
                </a:cxn>
                <a:cxn ang="T166">
                  <a:pos x="T92" y="T93"/>
                </a:cxn>
                <a:cxn ang="T167">
                  <a:pos x="T94" y="T95"/>
                </a:cxn>
                <a:cxn ang="T168">
                  <a:pos x="T96" y="T97"/>
                </a:cxn>
                <a:cxn ang="T169">
                  <a:pos x="T98" y="T99"/>
                </a:cxn>
                <a:cxn ang="T170">
                  <a:pos x="T100" y="T101"/>
                </a:cxn>
                <a:cxn ang="T171">
                  <a:pos x="T102" y="T103"/>
                </a:cxn>
                <a:cxn ang="T172">
                  <a:pos x="T104" y="T105"/>
                </a:cxn>
                <a:cxn ang="T173">
                  <a:pos x="T106" y="T107"/>
                </a:cxn>
                <a:cxn ang="T174">
                  <a:pos x="T108" y="T109"/>
                </a:cxn>
                <a:cxn ang="T175">
                  <a:pos x="T110" y="T111"/>
                </a:cxn>
                <a:cxn ang="T176">
                  <a:pos x="T112" y="T113"/>
                </a:cxn>
                <a:cxn ang="T177">
                  <a:pos x="T114" y="T115"/>
                </a:cxn>
                <a:cxn ang="T178">
                  <a:pos x="T116" y="T117"/>
                </a:cxn>
                <a:cxn ang="T179">
                  <a:pos x="T118" y="T119"/>
                </a:cxn>
              </a:cxnLst>
              <a:rect l="T180" t="T181" r="T182" b="T183"/>
              <a:pathLst>
                <a:path w="2342" h="2198">
                  <a:moveTo>
                    <a:pt x="1264" y="2198"/>
                  </a:moveTo>
                  <a:lnTo>
                    <a:pt x="1354" y="2130"/>
                  </a:lnTo>
                  <a:lnTo>
                    <a:pt x="1443" y="2061"/>
                  </a:lnTo>
                  <a:lnTo>
                    <a:pt x="1533" y="1993"/>
                  </a:lnTo>
                  <a:lnTo>
                    <a:pt x="1623" y="1924"/>
                  </a:lnTo>
                  <a:lnTo>
                    <a:pt x="1713" y="1856"/>
                  </a:lnTo>
                  <a:lnTo>
                    <a:pt x="1803" y="1788"/>
                  </a:lnTo>
                  <a:lnTo>
                    <a:pt x="1893" y="1719"/>
                  </a:lnTo>
                  <a:lnTo>
                    <a:pt x="1983" y="1651"/>
                  </a:lnTo>
                  <a:lnTo>
                    <a:pt x="2073" y="1583"/>
                  </a:lnTo>
                  <a:lnTo>
                    <a:pt x="2163" y="1514"/>
                  </a:lnTo>
                  <a:lnTo>
                    <a:pt x="2252" y="1446"/>
                  </a:lnTo>
                  <a:lnTo>
                    <a:pt x="2342" y="1378"/>
                  </a:lnTo>
                  <a:lnTo>
                    <a:pt x="2312" y="1338"/>
                  </a:lnTo>
                  <a:lnTo>
                    <a:pt x="2282" y="1300"/>
                  </a:lnTo>
                  <a:lnTo>
                    <a:pt x="2250" y="1261"/>
                  </a:lnTo>
                  <a:lnTo>
                    <a:pt x="2219" y="1223"/>
                  </a:lnTo>
                  <a:lnTo>
                    <a:pt x="2187" y="1185"/>
                  </a:lnTo>
                  <a:lnTo>
                    <a:pt x="2154" y="1148"/>
                  </a:lnTo>
                  <a:lnTo>
                    <a:pt x="2121" y="1111"/>
                  </a:lnTo>
                  <a:lnTo>
                    <a:pt x="2088" y="1075"/>
                  </a:lnTo>
                  <a:lnTo>
                    <a:pt x="2054" y="1038"/>
                  </a:lnTo>
                  <a:lnTo>
                    <a:pt x="2019" y="1003"/>
                  </a:lnTo>
                  <a:lnTo>
                    <a:pt x="1985" y="967"/>
                  </a:lnTo>
                  <a:lnTo>
                    <a:pt x="1949" y="933"/>
                  </a:lnTo>
                  <a:lnTo>
                    <a:pt x="1914" y="898"/>
                  </a:lnTo>
                  <a:lnTo>
                    <a:pt x="1878" y="864"/>
                  </a:lnTo>
                  <a:lnTo>
                    <a:pt x="1841" y="831"/>
                  </a:lnTo>
                  <a:lnTo>
                    <a:pt x="1805" y="797"/>
                  </a:lnTo>
                  <a:lnTo>
                    <a:pt x="1767" y="765"/>
                  </a:lnTo>
                  <a:lnTo>
                    <a:pt x="1730" y="733"/>
                  </a:lnTo>
                  <a:lnTo>
                    <a:pt x="1692" y="701"/>
                  </a:lnTo>
                  <a:lnTo>
                    <a:pt x="1653" y="670"/>
                  </a:lnTo>
                  <a:lnTo>
                    <a:pt x="1614" y="639"/>
                  </a:lnTo>
                  <a:lnTo>
                    <a:pt x="1575" y="609"/>
                  </a:lnTo>
                  <a:lnTo>
                    <a:pt x="1536" y="579"/>
                  </a:lnTo>
                  <a:lnTo>
                    <a:pt x="1496" y="549"/>
                  </a:lnTo>
                  <a:lnTo>
                    <a:pt x="1456" y="521"/>
                  </a:lnTo>
                  <a:lnTo>
                    <a:pt x="1415" y="492"/>
                  </a:lnTo>
                  <a:lnTo>
                    <a:pt x="1374" y="464"/>
                  </a:lnTo>
                  <a:lnTo>
                    <a:pt x="1333" y="437"/>
                  </a:lnTo>
                  <a:lnTo>
                    <a:pt x="1291" y="410"/>
                  </a:lnTo>
                  <a:lnTo>
                    <a:pt x="1249" y="384"/>
                  </a:lnTo>
                  <a:lnTo>
                    <a:pt x="1207" y="358"/>
                  </a:lnTo>
                  <a:lnTo>
                    <a:pt x="1165" y="333"/>
                  </a:lnTo>
                  <a:lnTo>
                    <a:pt x="1122" y="308"/>
                  </a:lnTo>
                  <a:lnTo>
                    <a:pt x="1079" y="283"/>
                  </a:lnTo>
                  <a:lnTo>
                    <a:pt x="1035" y="260"/>
                  </a:lnTo>
                  <a:lnTo>
                    <a:pt x="991" y="236"/>
                  </a:lnTo>
                  <a:lnTo>
                    <a:pt x="947" y="214"/>
                  </a:lnTo>
                  <a:lnTo>
                    <a:pt x="903" y="192"/>
                  </a:lnTo>
                  <a:lnTo>
                    <a:pt x="858" y="170"/>
                  </a:lnTo>
                  <a:lnTo>
                    <a:pt x="813" y="149"/>
                  </a:lnTo>
                  <a:lnTo>
                    <a:pt x="768" y="128"/>
                  </a:lnTo>
                  <a:lnTo>
                    <a:pt x="723" y="108"/>
                  </a:lnTo>
                  <a:lnTo>
                    <a:pt x="678" y="89"/>
                  </a:lnTo>
                  <a:lnTo>
                    <a:pt x="632" y="70"/>
                  </a:lnTo>
                  <a:lnTo>
                    <a:pt x="586" y="52"/>
                  </a:lnTo>
                  <a:lnTo>
                    <a:pt x="540" y="34"/>
                  </a:lnTo>
                  <a:lnTo>
                    <a:pt x="493" y="17"/>
                  </a:lnTo>
                  <a:lnTo>
                    <a:pt x="447" y="0"/>
                  </a:lnTo>
                  <a:lnTo>
                    <a:pt x="409" y="107"/>
                  </a:lnTo>
                  <a:lnTo>
                    <a:pt x="372" y="213"/>
                  </a:lnTo>
                  <a:lnTo>
                    <a:pt x="335" y="320"/>
                  </a:lnTo>
                  <a:lnTo>
                    <a:pt x="298" y="427"/>
                  </a:lnTo>
                  <a:lnTo>
                    <a:pt x="260" y="533"/>
                  </a:lnTo>
                  <a:lnTo>
                    <a:pt x="223" y="640"/>
                  </a:lnTo>
                  <a:lnTo>
                    <a:pt x="186" y="747"/>
                  </a:lnTo>
                  <a:lnTo>
                    <a:pt x="149" y="853"/>
                  </a:lnTo>
                  <a:lnTo>
                    <a:pt x="111" y="960"/>
                  </a:lnTo>
                  <a:lnTo>
                    <a:pt x="74" y="1066"/>
                  </a:lnTo>
                  <a:lnTo>
                    <a:pt x="37" y="1173"/>
                  </a:lnTo>
                  <a:lnTo>
                    <a:pt x="0" y="1280"/>
                  </a:lnTo>
                  <a:lnTo>
                    <a:pt x="31" y="1291"/>
                  </a:lnTo>
                  <a:lnTo>
                    <a:pt x="62" y="1302"/>
                  </a:lnTo>
                  <a:lnTo>
                    <a:pt x="93" y="1314"/>
                  </a:lnTo>
                  <a:lnTo>
                    <a:pt x="123" y="1326"/>
                  </a:lnTo>
                  <a:lnTo>
                    <a:pt x="154" y="1339"/>
                  </a:lnTo>
                  <a:lnTo>
                    <a:pt x="184" y="1352"/>
                  </a:lnTo>
                  <a:lnTo>
                    <a:pt x="214" y="1365"/>
                  </a:lnTo>
                  <a:lnTo>
                    <a:pt x="244" y="1379"/>
                  </a:lnTo>
                  <a:lnTo>
                    <a:pt x="274" y="1393"/>
                  </a:lnTo>
                  <a:lnTo>
                    <a:pt x="304" y="1407"/>
                  </a:lnTo>
                  <a:lnTo>
                    <a:pt x="334" y="1422"/>
                  </a:lnTo>
                  <a:lnTo>
                    <a:pt x="363" y="1437"/>
                  </a:lnTo>
                  <a:lnTo>
                    <a:pt x="392" y="1453"/>
                  </a:lnTo>
                  <a:lnTo>
                    <a:pt x="421" y="1468"/>
                  </a:lnTo>
                  <a:lnTo>
                    <a:pt x="450" y="1485"/>
                  </a:lnTo>
                  <a:lnTo>
                    <a:pt x="478" y="1501"/>
                  </a:lnTo>
                  <a:lnTo>
                    <a:pt x="507" y="1518"/>
                  </a:lnTo>
                  <a:lnTo>
                    <a:pt x="535" y="1535"/>
                  </a:lnTo>
                  <a:lnTo>
                    <a:pt x="563" y="1553"/>
                  </a:lnTo>
                  <a:lnTo>
                    <a:pt x="591" y="1571"/>
                  </a:lnTo>
                  <a:lnTo>
                    <a:pt x="618" y="1589"/>
                  </a:lnTo>
                  <a:lnTo>
                    <a:pt x="645" y="1608"/>
                  </a:lnTo>
                  <a:lnTo>
                    <a:pt x="672" y="1626"/>
                  </a:lnTo>
                  <a:lnTo>
                    <a:pt x="699" y="1646"/>
                  </a:lnTo>
                  <a:lnTo>
                    <a:pt x="726" y="1665"/>
                  </a:lnTo>
                  <a:lnTo>
                    <a:pt x="752" y="1685"/>
                  </a:lnTo>
                  <a:lnTo>
                    <a:pt x="778" y="1705"/>
                  </a:lnTo>
                  <a:lnTo>
                    <a:pt x="804" y="1726"/>
                  </a:lnTo>
                  <a:lnTo>
                    <a:pt x="830" y="1747"/>
                  </a:lnTo>
                  <a:lnTo>
                    <a:pt x="855" y="1768"/>
                  </a:lnTo>
                  <a:lnTo>
                    <a:pt x="880" y="1789"/>
                  </a:lnTo>
                  <a:lnTo>
                    <a:pt x="905" y="1811"/>
                  </a:lnTo>
                  <a:lnTo>
                    <a:pt x="930" y="1833"/>
                  </a:lnTo>
                  <a:lnTo>
                    <a:pt x="954" y="1856"/>
                  </a:lnTo>
                  <a:lnTo>
                    <a:pt x="978" y="1878"/>
                  </a:lnTo>
                  <a:lnTo>
                    <a:pt x="1002" y="1901"/>
                  </a:lnTo>
                  <a:lnTo>
                    <a:pt x="1025" y="1924"/>
                  </a:lnTo>
                  <a:lnTo>
                    <a:pt x="1048" y="1948"/>
                  </a:lnTo>
                  <a:lnTo>
                    <a:pt x="1071" y="1972"/>
                  </a:lnTo>
                  <a:lnTo>
                    <a:pt x="1094" y="1996"/>
                  </a:lnTo>
                  <a:lnTo>
                    <a:pt x="1116" y="2020"/>
                  </a:lnTo>
                  <a:lnTo>
                    <a:pt x="1138" y="2045"/>
                  </a:lnTo>
                  <a:lnTo>
                    <a:pt x="1160" y="2070"/>
                  </a:lnTo>
                  <a:lnTo>
                    <a:pt x="1181" y="2095"/>
                  </a:lnTo>
                  <a:lnTo>
                    <a:pt x="1202" y="2120"/>
                  </a:lnTo>
                  <a:lnTo>
                    <a:pt x="1223" y="2146"/>
                  </a:lnTo>
                  <a:lnTo>
                    <a:pt x="1244" y="2172"/>
                  </a:lnTo>
                  <a:lnTo>
                    <a:pt x="1264" y="2198"/>
                  </a:lnTo>
                </a:path>
              </a:pathLst>
            </a:custGeom>
            <a:solidFill>
              <a:srgbClr val="FFFF57"/>
            </a:solidFill>
            <a:ln w="25400">
              <a:solidFill>
                <a:srgbClr val="262626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87" name="Dial Panel #3">
              <a:extLst>
                <a:ext uri="{FF2B5EF4-FFF2-40B4-BE49-F238E27FC236}">
                  <a16:creationId xmlns:a16="http://schemas.microsoft.com/office/drawing/2014/main" id="{00000000-0008-0000-0300-000057000000}"/>
                </a:ext>
              </a:extLst>
            </xdr:cNvPr>
            <xdr:cNvSpPr>
              <a:spLocks/>
            </xdr:cNvSpPr>
          </xdr:nvSpPr>
          <xdr:spPr bwMode="auto">
            <a:xfrm>
              <a:off x="1495146" y="1155645"/>
              <a:ext cx="1054728" cy="663196"/>
            </a:xfrm>
            <a:custGeom>
              <a:avLst/>
              <a:gdLst>
                <a:gd name="T0" fmla="*/ 2147483647 w 2344"/>
                <a:gd name="T1" fmla="*/ 2147483647 h 1470"/>
                <a:gd name="T2" fmla="*/ 2147483647 w 2344"/>
                <a:gd name="T3" fmla="*/ 2147483647 h 1470"/>
                <a:gd name="T4" fmla="*/ 2147483647 w 2344"/>
                <a:gd name="T5" fmla="*/ 2147483647 h 1470"/>
                <a:gd name="T6" fmla="*/ 2147483647 w 2344"/>
                <a:gd name="T7" fmla="*/ 2147483647 h 1470"/>
                <a:gd name="T8" fmla="*/ 2147483647 w 2344"/>
                <a:gd name="T9" fmla="*/ 2147483647 h 1470"/>
                <a:gd name="T10" fmla="*/ 2147483647 w 2344"/>
                <a:gd name="T11" fmla="*/ 2147483647 h 1470"/>
                <a:gd name="T12" fmla="*/ 2147483647 w 2344"/>
                <a:gd name="T13" fmla="*/ 2147483647 h 1470"/>
                <a:gd name="T14" fmla="*/ 2147483647 w 2344"/>
                <a:gd name="T15" fmla="*/ 2147483647 h 1470"/>
                <a:gd name="T16" fmla="*/ 2147483647 w 2344"/>
                <a:gd name="T17" fmla="*/ 2147483647 h 1470"/>
                <a:gd name="T18" fmla="*/ 2147483647 w 2344"/>
                <a:gd name="T19" fmla="*/ 2147483647 h 1470"/>
                <a:gd name="T20" fmla="*/ 2147483647 w 2344"/>
                <a:gd name="T21" fmla="*/ 2147483647 h 1470"/>
                <a:gd name="T22" fmla="*/ 2147483647 w 2344"/>
                <a:gd name="T23" fmla="*/ 2147483647 h 1470"/>
                <a:gd name="T24" fmla="*/ 2147483647 w 2344"/>
                <a:gd name="T25" fmla="*/ 2147483647 h 1470"/>
                <a:gd name="T26" fmla="*/ 2147483647 w 2344"/>
                <a:gd name="T27" fmla="*/ 2147483647 h 1470"/>
                <a:gd name="T28" fmla="*/ 2147483647 w 2344"/>
                <a:gd name="T29" fmla="*/ 2147483647 h 1470"/>
                <a:gd name="T30" fmla="*/ 2147483647 w 2344"/>
                <a:gd name="T31" fmla="*/ 2147483647 h 1470"/>
                <a:gd name="T32" fmla="*/ 2147483647 w 2344"/>
                <a:gd name="T33" fmla="*/ 2147483647 h 1470"/>
                <a:gd name="T34" fmla="*/ 2147483647 w 2344"/>
                <a:gd name="T35" fmla="*/ 0 h 1470"/>
                <a:gd name="T36" fmla="*/ 2147483647 w 2344"/>
                <a:gd name="T37" fmla="*/ 0 h 1470"/>
                <a:gd name="T38" fmla="*/ 2147483647 w 2344"/>
                <a:gd name="T39" fmla="*/ 2147483647 h 1470"/>
                <a:gd name="T40" fmla="*/ 2147483647 w 2344"/>
                <a:gd name="T41" fmla="*/ 2147483647 h 1470"/>
                <a:gd name="T42" fmla="*/ 2147483647 w 2344"/>
                <a:gd name="T43" fmla="*/ 2147483647 h 1470"/>
                <a:gd name="T44" fmla="*/ 2147483647 w 2344"/>
                <a:gd name="T45" fmla="*/ 2147483647 h 1470"/>
                <a:gd name="T46" fmla="*/ 2147483647 w 2344"/>
                <a:gd name="T47" fmla="*/ 2147483647 h 1470"/>
                <a:gd name="T48" fmla="*/ 2147483647 w 2344"/>
                <a:gd name="T49" fmla="*/ 2147483647 h 1470"/>
                <a:gd name="T50" fmla="*/ 2147483647 w 2344"/>
                <a:gd name="T51" fmla="*/ 2147483647 h 1470"/>
                <a:gd name="T52" fmla="*/ 2147483647 w 2344"/>
                <a:gd name="T53" fmla="*/ 2147483647 h 1470"/>
                <a:gd name="T54" fmla="*/ 2147483647 w 2344"/>
                <a:gd name="T55" fmla="*/ 2147483647 h 1470"/>
                <a:gd name="T56" fmla="*/ 2147483647 w 2344"/>
                <a:gd name="T57" fmla="*/ 2147483647 h 1470"/>
                <a:gd name="T58" fmla="*/ 2147483647 w 2344"/>
                <a:gd name="T59" fmla="*/ 2147483647 h 1470"/>
                <a:gd name="T60" fmla="*/ 2147483647 w 2344"/>
                <a:gd name="T61" fmla="*/ 2147483647 h 1470"/>
                <a:gd name="T62" fmla="*/ 2147483647 w 2344"/>
                <a:gd name="T63" fmla="*/ 2147483647 h 1470"/>
                <a:gd name="T64" fmla="*/ 2147483647 w 2344"/>
                <a:gd name="T65" fmla="*/ 2147483647 h 1470"/>
                <a:gd name="T66" fmla="*/ 2147483647 w 2344"/>
                <a:gd name="T67" fmla="*/ 2147483647 h 1470"/>
                <a:gd name="T68" fmla="*/ 2147483647 w 2344"/>
                <a:gd name="T69" fmla="*/ 2147483647 h 1470"/>
                <a:gd name="T70" fmla="*/ 2147483647 w 2344"/>
                <a:gd name="T71" fmla="*/ 2147483647 h 1470"/>
                <a:gd name="T72" fmla="*/ 2147483647 w 2344"/>
                <a:gd name="T73" fmla="*/ 2147483647 h 1470"/>
                <a:gd name="T74" fmla="*/ 2147483647 w 2344"/>
                <a:gd name="T75" fmla="*/ 2147483647 h 1470"/>
                <a:gd name="T76" fmla="*/ 2147483647 w 2344"/>
                <a:gd name="T77" fmla="*/ 2147483647 h 1470"/>
                <a:gd name="T78" fmla="*/ 2147483647 w 2344"/>
                <a:gd name="T79" fmla="*/ 2147483647 h 1470"/>
                <a:gd name="T80" fmla="*/ 2147483647 w 2344"/>
                <a:gd name="T81" fmla="*/ 2147483647 h 1470"/>
                <a:gd name="T82" fmla="*/ 2147483647 w 2344"/>
                <a:gd name="T83" fmla="*/ 2147483647 h 1470"/>
                <a:gd name="T84" fmla="*/ 2147483647 w 2344"/>
                <a:gd name="T85" fmla="*/ 2147483647 h 1470"/>
                <a:gd name="T86" fmla="*/ 2147483647 w 2344"/>
                <a:gd name="T87" fmla="*/ 2147483647 h 1470"/>
                <a:gd name="T88" fmla="*/ 2147483647 w 2344"/>
                <a:gd name="T89" fmla="*/ 2147483647 h 1470"/>
                <a:gd name="T90" fmla="*/ 2147483647 w 2344"/>
                <a:gd name="T91" fmla="*/ 2147483647 h 1470"/>
                <a:gd name="T92" fmla="*/ 2147483647 w 2344"/>
                <a:gd name="T93" fmla="*/ 2147483647 h 1470"/>
                <a:gd name="T94" fmla="*/ 2147483647 w 2344"/>
                <a:gd name="T95" fmla="*/ 2147483647 h 1470"/>
                <a:gd name="T96" fmla="*/ 2147483647 w 2344"/>
                <a:gd name="T97" fmla="*/ 2147483647 h 1470"/>
                <a:gd name="T98" fmla="*/ 2147483647 w 2344"/>
                <a:gd name="T99" fmla="*/ 2147483647 h 1470"/>
                <a:gd name="T100" fmla="*/ 2147483647 w 2344"/>
                <a:gd name="T101" fmla="*/ 2147483647 h 1470"/>
                <a:gd name="T102" fmla="*/ 2147483647 w 2344"/>
                <a:gd name="T103" fmla="*/ 2147483647 h 1470"/>
                <a:gd name="T104" fmla="*/ 2147483647 w 2344"/>
                <a:gd name="T105" fmla="*/ 2147483647 h 1470"/>
                <a:gd name="T106" fmla="*/ 2147483647 w 2344"/>
                <a:gd name="T107" fmla="*/ 2147483647 h 1470"/>
                <a:gd name="T108" fmla="*/ 2147483647 w 2344"/>
                <a:gd name="T109" fmla="*/ 2147483647 h 1470"/>
                <a:gd name="T110" fmla="*/ 2147483647 w 2344"/>
                <a:gd name="T111" fmla="*/ 2147483647 h 1470"/>
                <a:gd name="T112" fmla="*/ 2147483647 w 2344"/>
                <a:gd name="T113" fmla="*/ 2147483647 h 1470"/>
                <a:gd name="T114" fmla="*/ 2147483647 w 2344"/>
                <a:gd name="T115" fmla="*/ 2147483647 h 1470"/>
                <a:gd name="T116" fmla="*/ 2147483647 w 2344"/>
                <a:gd name="T117" fmla="*/ 2147483647 h 1470"/>
                <a:gd name="T118" fmla="*/ 2147483647 w 2344"/>
                <a:gd name="T119" fmla="*/ 2147483647 h 1470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w 2344"/>
                <a:gd name="T181" fmla="*/ 0 h 1470"/>
                <a:gd name="T182" fmla="*/ 2344 w 2344"/>
                <a:gd name="T183" fmla="*/ 1470 h 1470"/>
              </a:gdLst>
              <a:ahLst/>
              <a:cxnLst>
                <a:cxn ang="T120">
                  <a:pos x="T0" y="T1"/>
                </a:cxn>
                <a:cxn ang="T121">
                  <a:pos x="T2" y="T3"/>
                </a:cxn>
                <a:cxn ang="T122">
                  <a:pos x="T4" y="T5"/>
                </a:cxn>
                <a:cxn ang="T123">
                  <a:pos x="T6" y="T7"/>
                </a:cxn>
                <a:cxn ang="T124">
                  <a:pos x="T8" y="T9"/>
                </a:cxn>
                <a:cxn ang="T125">
                  <a:pos x="T10" y="T11"/>
                </a:cxn>
                <a:cxn ang="T126">
                  <a:pos x="T12" y="T13"/>
                </a:cxn>
                <a:cxn ang="T127">
                  <a:pos x="T14" y="T15"/>
                </a:cxn>
                <a:cxn ang="T128">
                  <a:pos x="T16" y="T17"/>
                </a:cxn>
                <a:cxn ang="T129">
                  <a:pos x="T18" y="T19"/>
                </a:cxn>
                <a:cxn ang="T130">
                  <a:pos x="T20" y="T21"/>
                </a:cxn>
                <a:cxn ang="T131">
                  <a:pos x="T22" y="T23"/>
                </a:cxn>
                <a:cxn ang="T132">
                  <a:pos x="T24" y="T25"/>
                </a:cxn>
                <a:cxn ang="T133">
                  <a:pos x="T26" y="T27"/>
                </a:cxn>
                <a:cxn ang="T134">
                  <a:pos x="T28" y="T29"/>
                </a:cxn>
                <a:cxn ang="T135">
                  <a:pos x="T30" y="T31"/>
                </a:cxn>
                <a:cxn ang="T136">
                  <a:pos x="T32" y="T33"/>
                </a:cxn>
                <a:cxn ang="T137">
                  <a:pos x="T34" y="T35"/>
                </a:cxn>
                <a:cxn ang="T138">
                  <a:pos x="T36" y="T37"/>
                </a:cxn>
                <a:cxn ang="T139">
                  <a:pos x="T38" y="T39"/>
                </a:cxn>
                <a:cxn ang="T140">
                  <a:pos x="T40" y="T41"/>
                </a:cxn>
                <a:cxn ang="T141">
                  <a:pos x="T42" y="T43"/>
                </a:cxn>
                <a:cxn ang="T142">
                  <a:pos x="T44" y="T45"/>
                </a:cxn>
                <a:cxn ang="T143">
                  <a:pos x="T46" y="T47"/>
                </a:cxn>
                <a:cxn ang="T144">
                  <a:pos x="T48" y="T49"/>
                </a:cxn>
                <a:cxn ang="T145">
                  <a:pos x="T50" y="T51"/>
                </a:cxn>
                <a:cxn ang="T146">
                  <a:pos x="T52" y="T53"/>
                </a:cxn>
                <a:cxn ang="T147">
                  <a:pos x="T54" y="T55"/>
                </a:cxn>
                <a:cxn ang="T148">
                  <a:pos x="T56" y="T57"/>
                </a:cxn>
                <a:cxn ang="T149">
                  <a:pos x="T58" y="T59"/>
                </a:cxn>
                <a:cxn ang="T150">
                  <a:pos x="T60" y="T61"/>
                </a:cxn>
                <a:cxn ang="T151">
                  <a:pos x="T62" y="T63"/>
                </a:cxn>
                <a:cxn ang="T152">
                  <a:pos x="T64" y="T65"/>
                </a:cxn>
                <a:cxn ang="T153">
                  <a:pos x="T66" y="T67"/>
                </a:cxn>
                <a:cxn ang="T154">
                  <a:pos x="T68" y="T69"/>
                </a:cxn>
                <a:cxn ang="T155">
                  <a:pos x="T70" y="T71"/>
                </a:cxn>
                <a:cxn ang="T156">
                  <a:pos x="T72" y="T73"/>
                </a:cxn>
                <a:cxn ang="T157">
                  <a:pos x="T74" y="T75"/>
                </a:cxn>
                <a:cxn ang="T158">
                  <a:pos x="T76" y="T77"/>
                </a:cxn>
                <a:cxn ang="T159">
                  <a:pos x="T78" y="T79"/>
                </a:cxn>
                <a:cxn ang="T160">
                  <a:pos x="T80" y="T81"/>
                </a:cxn>
                <a:cxn ang="T161">
                  <a:pos x="T82" y="T83"/>
                </a:cxn>
                <a:cxn ang="T162">
                  <a:pos x="T84" y="T85"/>
                </a:cxn>
                <a:cxn ang="T163">
                  <a:pos x="T86" y="T87"/>
                </a:cxn>
                <a:cxn ang="T164">
                  <a:pos x="T88" y="T89"/>
                </a:cxn>
                <a:cxn ang="T165">
                  <a:pos x="T90" y="T91"/>
                </a:cxn>
                <a:cxn ang="T166">
                  <a:pos x="T92" y="T93"/>
                </a:cxn>
                <a:cxn ang="T167">
                  <a:pos x="T94" y="T95"/>
                </a:cxn>
                <a:cxn ang="T168">
                  <a:pos x="T96" y="T97"/>
                </a:cxn>
                <a:cxn ang="T169">
                  <a:pos x="T98" y="T99"/>
                </a:cxn>
                <a:cxn ang="T170">
                  <a:pos x="T100" y="T101"/>
                </a:cxn>
                <a:cxn ang="T171">
                  <a:pos x="T102" y="T103"/>
                </a:cxn>
                <a:cxn ang="T172">
                  <a:pos x="T104" y="T105"/>
                </a:cxn>
                <a:cxn ang="T173">
                  <a:pos x="T106" y="T107"/>
                </a:cxn>
                <a:cxn ang="T174">
                  <a:pos x="T108" y="T109"/>
                </a:cxn>
                <a:cxn ang="T175">
                  <a:pos x="T110" y="T111"/>
                </a:cxn>
                <a:cxn ang="T176">
                  <a:pos x="T112" y="T113"/>
                </a:cxn>
                <a:cxn ang="T177">
                  <a:pos x="T114" y="T115"/>
                </a:cxn>
                <a:cxn ang="T178">
                  <a:pos x="T116" y="T117"/>
                </a:cxn>
                <a:cxn ang="T179">
                  <a:pos x="T118" y="T119"/>
                </a:cxn>
              </a:cxnLst>
              <a:rect l="T180" t="T181" r="T182" b="T183"/>
              <a:pathLst>
                <a:path w="2344" h="1470">
                  <a:moveTo>
                    <a:pt x="1953" y="1470"/>
                  </a:moveTo>
                  <a:lnTo>
                    <a:pt x="1986" y="1362"/>
                  </a:lnTo>
                  <a:lnTo>
                    <a:pt x="2018" y="1254"/>
                  </a:lnTo>
                  <a:lnTo>
                    <a:pt x="2051" y="1146"/>
                  </a:lnTo>
                  <a:lnTo>
                    <a:pt x="2083" y="1038"/>
                  </a:lnTo>
                  <a:lnTo>
                    <a:pt x="2116" y="929"/>
                  </a:lnTo>
                  <a:lnTo>
                    <a:pt x="2149" y="821"/>
                  </a:lnTo>
                  <a:lnTo>
                    <a:pt x="2181" y="713"/>
                  </a:lnTo>
                  <a:lnTo>
                    <a:pt x="2214" y="605"/>
                  </a:lnTo>
                  <a:lnTo>
                    <a:pt x="2246" y="497"/>
                  </a:lnTo>
                  <a:lnTo>
                    <a:pt x="2279" y="389"/>
                  </a:lnTo>
                  <a:lnTo>
                    <a:pt x="2311" y="281"/>
                  </a:lnTo>
                  <a:lnTo>
                    <a:pt x="2344" y="172"/>
                  </a:lnTo>
                  <a:lnTo>
                    <a:pt x="2296" y="158"/>
                  </a:lnTo>
                  <a:lnTo>
                    <a:pt x="2249" y="145"/>
                  </a:lnTo>
                  <a:lnTo>
                    <a:pt x="2201" y="132"/>
                  </a:lnTo>
                  <a:lnTo>
                    <a:pt x="2153" y="120"/>
                  </a:lnTo>
                  <a:lnTo>
                    <a:pt x="2105" y="108"/>
                  </a:lnTo>
                  <a:lnTo>
                    <a:pt x="2057" y="97"/>
                  </a:lnTo>
                  <a:lnTo>
                    <a:pt x="2008" y="87"/>
                  </a:lnTo>
                  <a:lnTo>
                    <a:pt x="1960" y="77"/>
                  </a:lnTo>
                  <a:lnTo>
                    <a:pt x="1911" y="68"/>
                  </a:lnTo>
                  <a:lnTo>
                    <a:pt x="1862" y="59"/>
                  </a:lnTo>
                  <a:lnTo>
                    <a:pt x="1813" y="51"/>
                  </a:lnTo>
                  <a:lnTo>
                    <a:pt x="1764" y="43"/>
                  </a:lnTo>
                  <a:lnTo>
                    <a:pt x="1715" y="36"/>
                  </a:lnTo>
                  <a:lnTo>
                    <a:pt x="1666" y="30"/>
                  </a:lnTo>
                  <a:lnTo>
                    <a:pt x="1617" y="24"/>
                  </a:lnTo>
                  <a:lnTo>
                    <a:pt x="1568" y="19"/>
                  </a:lnTo>
                  <a:lnTo>
                    <a:pt x="1518" y="15"/>
                  </a:lnTo>
                  <a:lnTo>
                    <a:pt x="1469" y="11"/>
                  </a:lnTo>
                  <a:lnTo>
                    <a:pt x="1420" y="7"/>
                  </a:lnTo>
                  <a:lnTo>
                    <a:pt x="1370" y="5"/>
                  </a:lnTo>
                  <a:lnTo>
                    <a:pt x="1321" y="3"/>
                  </a:lnTo>
                  <a:lnTo>
                    <a:pt x="1271" y="1"/>
                  </a:lnTo>
                  <a:lnTo>
                    <a:pt x="1222" y="0"/>
                  </a:lnTo>
                  <a:lnTo>
                    <a:pt x="1172" y="0"/>
                  </a:lnTo>
                  <a:lnTo>
                    <a:pt x="1123" y="0"/>
                  </a:lnTo>
                  <a:lnTo>
                    <a:pt x="1073" y="1"/>
                  </a:lnTo>
                  <a:lnTo>
                    <a:pt x="1024" y="3"/>
                  </a:lnTo>
                  <a:lnTo>
                    <a:pt x="974" y="5"/>
                  </a:lnTo>
                  <a:lnTo>
                    <a:pt x="925" y="7"/>
                  </a:lnTo>
                  <a:lnTo>
                    <a:pt x="875" y="11"/>
                  </a:lnTo>
                  <a:lnTo>
                    <a:pt x="826" y="15"/>
                  </a:lnTo>
                  <a:lnTo>
                    <a:pt x="777" y="19"/>
                  </a:lnTo>
                  <a:lnTo>
                    <a:pt x="727" y="24"/>
                  </a:lnTo>
                  <a:lnTo>
                    <a:pt x="678" y="30"/>
                  </a:lnTo>
                  <a:lnTo>
                    <a:pt x="629" y="36"/>
                  </a:lnTo>
                  <a:lnTo>
                    <a:pt x="580" y="43"/>
                  </a:lnTo>
                  <a:lnTo>
                    <a:pt x="531" y="51"/>
                  </a:lnTo>
                  <a:lnTo>
                    <a:pt x="482" y="59"/>
                  </a:lnTo>
                  <a:lnTo>
                    <a:pt x="433" y="68"/>
                  </a:lnTo>
                  <a:lnTo>
                    <a:pt x="385" y="77"/>
                  </a:lnTo>
                  <a:lnTo>
                    <a:pt x="336" y="87"/>
                  </a:lnTo>
                  <a:lnTo>
                    <a:pt x="288" y="97"/>
                  </a:lnTo>
                  <a:lnTo>
                    <a:pt x="239" y="108"/>
                  </a:lnTo>
                  <a:lnTo>
                    <a:pt x="191" y="120"/>
                  </a:lnTo>
                  <a:lnTo>
                    <a:pt x="143" y="132"/>
                  </a:lnTo>
                  <a:lnTo>
                    <a:pt x="96" y="145"/>
                  </a:lnTo>
                  <a:lnTo>
                    <a:pt x="48" y="158"/>
                  </a:lnTo>
                  <a:lnTo>
                    <a:pt x="0" y="172"/>
                  </a:lnTo>
                  <a:lnTo>
                    <a:pt x="33" y="281"/>
                  </a:lnTo>
                  <a:lnTo>
                    <a:pt x="66" y="389"/>
                  </a:lnTo>
                  <a:lnTo>
                    <a:pt x="98" y="497"/>
                  </a:lnTo>
                  <a:lnTo>
                    <a:pt x="131" y="605"/>
                  </a:lnTo>
                  <a:lnTo>
                    <a:pt x="163" y="713"/>
                  </a:lnTo>
                  <a:lnTo>
                    <a:pt x="196" y="821"/>
                  </a:lnTo>
                  <a:lnTo>
                    <a:pt x="228" y="929"/>
                  </a:lnTo>
                  <a:lnTo>
                    <a:pt x="261" y="1038"/>
                  </a:lnTo>
                  <a:lnTo>
                    <a:pt x="293" y="1146"/>
                  </a:lnTo>
                  <a:lnTo>
                    <a:pt x="326" y="1254"/>
                  </a:lnTo>
                  <a:lnTo>
                    <a:pt x="358" y="1362"/>
                  </a:lnTo>
                  <a:lnTo>
                    <a:pt x="391" y="1470"/>
                  </a:lnTo>
                  <a:lnTo>
                    <a:pt x="423" y="1461"/>
                  </a:lnTo>
                  <a:lnTo>
                    <a:pt x="454" y="1452"/>
                  </a:lnTo>
                  <a:lnTo>
                    <a:pt x="486" y="1443"/>
                  </a:lnTo>
                  <a:lnTo>
                    <a:pt x="518" y="1435"/>
                  </a:lnTo>
                  <a:lnTo>
                    <a:pt x="550" y="1427"/>
                  </a:lnTo>
                  <a:lnTo>
                    <a:pt x="583" y="1420"/>
                  </a:lnTo>
                  <a:lnTo>
                    <a:pt x="615" y="1413"/>
                  </a:lnTo>
                  <a:lnTo>
                    <a:pt x="647" y="1406"/>
                  </a:lnTo>
                  <a:lnTo>
                    <a:pt x="680" y="1400"/>
                  </a:lnTo>
                  <a:lnTo>
                    <a:pt x="712" y="1394"/>
                  </a:lnTo>
                  <a:lnTo>
                    <a:pt x="745" y="1389"/>
                  </a:lnTo>
                  <a:lnTo>
                    <a:pt x="777" y="1384"/>
                  </a:lnTo>
                  <a:lnTo>
                    <a:pt x="810" y="1379"/>
                  </a:lnTo>
                  <a:lnTo>
                    <a:pt x="843" y="1375"/>
                  </a:lnTo>
                  <a:lnTo>
                    <a:pt x="876" y="1371"/>
                  </a:lnTo>
                  <a:lnTo>
                    <a:pt x="909" y="1368"/>
                  </a:lnTo>
                  <a:lnTo>
                    <a:pt x="941" y="1365"/>
                  </a:lnTo>
                  <a:lnTo>
                    <a:pt x="974" y="1362"/>
                  </a:lnTo>
                  <a:lnTo>
                    <a:pt x="1007" y="1360"/>
                  </a:lnTo>
                  <a:lnTo>
                    <a:pt x="1040" y="1358"/>
                  </a:lnTo>
                  <a:lnTo>
                    <a:pt x="1073" y="1357"/>
                  </a:lnTo>
                  <a:lnTo>
                    <a:pt x="1106" y="1356"/>
                  </a:lnTo>
                  <a:lnTo>
                    <a:pt x="1139" y="1355"/>
                  </a:lnTo>
                  <a:lnTo>
                    <a:pt x="1172" y="1355"/>
                  </a:lnTo>
                  <a:lnTo>
                    <a:pt x="1205" y="1355"/>
                  </a:lnTo>
                  <a:lnTo>
                    <a:pt x="1238" y="1356"/>
                  </a:lnTo>
                  <a:lnTo>
                    <a:pt x="1271" y="1357"/>
                  </a:lnTo>
                  <a:lnTo>
                    <a:pt x="1304" y="1358"/>
                  </a:lnTo>
                  <a:lnTo>
                    <a:pt x="1337" y="1360"/>
                  </a:lnTo>
                  <a:lnTo>
                    <a:pt x="1370" y="1362"/>
                  </a:lnTo>
                  <a:lnTo>
                    <a:pt x="1403" y="1365"/>
                  </a:lnTo>
                  <a:lnTo>
                    <a:pt x="1436" y="1368"/>
                  </a:lnTo>
                  <a:lnTo>
                    <a:pt x="1469" y="1371"/>
                  </a:lnTo>
                  <a:lnTo>
                    <a:pt x="1501" y="1375"/>
                  </a:lnTo>
                  <a:lnTo>
                    <a:pt x="1534" y="1379"/>
                  </a:lnTo>
                  <a:lnTo>
                    <a:pt x="1567" y="1384"/>
                  </a:lnTo>
                  <a:lnTo>
                    <a:pt x="1600" y="1389"/>
                  </a:lnTo>
                  <a:lnTo>
                    <a:pt x="1632" y="1394"/>
                  </a:lnTo>
                  <a:lnTo>
                    <a:pt x="1665" y="1400"/>
                  </a:lnTo>
                  <a:lnTo>
                    <a:pt x="1697" y="1406"/>
                  </a:lnTo>
                  <a:lnTo>
                    <a:pt x="1730" y="1413"/>
                  </a:lnTo>
                  <a:lnTo>
                    <a:pt x="1762" y="1420"/>
                  </a:lnTo>
                  <a:lnTo>
                    <a:pt x="1794" y="1427"/>
                  </a:lnTo>
                  <a:lnTo>
                    <a:pt x="1826" y="1435"/>
                  </a:lnTo>
                  <a:lnTo>
                    <a:pt x="1858" y="1443"/>
                  </a:lnTo>
                  <a:lnTo>
                    <a:pt x="1890" y="1452"/>
                  </a:lnTo>
                  <a:lnTo>
                    <a:pt x="1922" y="1461"/>
                  </a:lnTo>
                  <a:lnTo>
                    <a:pt x="1953" y="1470"/>
                  </a:lnTo>
                </a:path>
              </a:pathLst>
            </a:custGeom>
            <a:solidFill>
              <a:srgbClr val="FAC090"/>
            </a:solidFill>
            <a:ln w="25400">
              <a:solidFill>
                <a:srgbClr val="262626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88" name="Dial Panel #2">
              <a:extLst>
                <a:ext uri="{FF2B5EF4-FFF2-40B4-BE49-F238E27FC236}">
                  <a16:creationId xmlns:a16="http://schemas.microsoft.com/office/drawing/2014/main" id="{00000000-0008-0000-0300-000058000000}"/>
                </a:ext>
              </a:extLst>
            </xdr:cNvPr>
            <xdr:cNvSpPr>
              <a:spLocks/>
            </xdr:cNvSpPr>
          </xdr:nvSpPr>
          <xdr:spPr bwMode="auto">
            <a:xfrm>
              <a:off x="565940" y="1258057"/>
              <a:ext cx="1054698" cy="991636"/>
            </a:xfrm>
            <a:custGeom>
              <a:avLst/>
              <a:gdLst>
                <a:gd name="T0" fmla="*/ 2147483647 w 2343"/>
                <a:gd name="T1" fmla="*/ 2147483647 h 2198"/>
                <a:gd name="T2" fmla="*/ 2147483647 w 2343"/>
                <a:gd name="T3" fmla="*/ 2147483647 h 2198"/>
                <a:gd name="T4" fmla="*/ 2147483647 w 2343"/>
                <a:gd name="T5" fmla="*/ 2147483647 h 2198"/>
                <a:gd name="T6" fmla="*/ 2147483647 w 2343"/>
                <a:gd name="T7" fmla="*/ 2147483647 h 2198"/>
                <a:gd name="T8" fmla="*/ 2147483647 w 2343"/>
                <a:gd name="T9" fmla="*/ 2147483647 h 2198"/>
                <a:gd name="T10" fmla="*/ 2147483647 w 2343"/>
                <a:gd name="T11" fmla="*/ 2147483647 h 2198"/>
                <a:gd name="T12" fmla="*/ 2147483647 w 2343"/>
                <a:gd name="T13" fmla="*/ 2147483647 h 2198"/>
                <a:gd name="T14" fmla="*/ 2147483647 w 2343"/>
                <a:gd name="T15" fmla="*/ 2147483647 h 2198"/>
                <a:gd name="T16" fmla="*/ 2147483647 w 2343"/>
                <a:gd name="T17" fmla="*/ 2147483647 h 2198"/>
                <a:gd name="T18" fmla="*/ 2147483647 w 2343"/>
                <a:gd name="T19" fmla="*/ 2147483647 h 2198"/>
                <a:gd name="T20" fmla="*/ 2147483647 w 2343"/>
                <a:gd name="T21" fmla="*/ 2147483647 h 2198"/>
                <a:gd name="T22" fmla="*/ 2147483647 w 2343"/>
                <a:gd name="T23" fmla="*/ 2147483647 h 2198"/>
                <a:gd name="T24" fmla="*/ 2147483647 w 2343"/>
                <a:gd name="T25" fmla="*/ 2147483647 h 2198"/>
                <a:gd name="T26" fmla="*/ 2147483647 w 2343"/>
                <a:gd name="T27" fmla="*/ 2147483647 h 2198"/>
                <a:gd name="T28" fmla="*/ 2147483647 w 2343"/>
                <a:gd name="T29" fmla="*/ 2147483647 h 2198"/>
                <a:gd name="T30" fmla="*/ 2147483647 w 2343"/>
                <a:gd name="T31" fmla="*/ 2147483647 h 2198"/>
                <a:gd name="T32" fmla="*/ 2147483647 w 2343"/>
                <a:gd name="T33" fmla="*/ 2147483647 h 2198"/>
                <a:gd name="T34" fmla="*/ 2147483647 w 2343"/>
                <a:gd name="T35" fmla="*/ 2147483647 h 2198"/>
                <a:gd name="T36" fmla="*/ 2147483647 w 2343"/>
                <a:gd name="T37" fmla="*/ 2147483647 h 2198"/>
                <a:gd name="T38" fmla="*/ 2147483647 w 2343"/>
                <a:gd name="T39" fmla="*/ 2147483647 h 2198"/>
                <a:gd name="T40" fmla="*/ 2147483647 w 2343"/>
                <a:gd name="T41" fmla="*/ 2147483647 h 2198"/>
                <a:gd name="T42" fmla="*/ 2147483647 w 2343"/>
                <a:gd name="T43" fmla="*/ 2147483647 h 2198"/>
                <a:gd name="T44" fmla="*/ 2147483647 w 2343"/>
                <a:gd name="T45" fmla="*/ 2147483647 h 2198"/>
                <a:gd name="T46" fmla="*/ 2147483647 w 2343"/>
                <a:gd name="T47" fmla="*/ 2147483647 h 2198"/>
                <a:gd name="T48" fmla="*/ 2147483647 w 2343"/>
                <a:gd name="T49" fmla="*/ 2147483647 h 2198"/>
                <a:gd name="T50" fmla="*/ 2147483647 w 2343"/>
                <a:gd name="T51" fmla="*/ 2147483647 h 2198"/>
                <a:gd name="T52" fmla="*/ 2147483647 w 2343"/>
                <a:gd name="T53" fmla="*/ 2147483647 h 2198"/>
                <a:gd name="T54" fmla="*/ 2147483647 w 2343"/>
                <a:gd name="T55" fmla="*/ 2147483647 h 2198"/>
                <a:gd name="T56" fmla="*/ 2147483647 w 2343"/>
                <a:gd name="T57" fmla="*/ 2147483647 h 2198"/>
                <a:gd name="T58" fmla="*/ 2147483647 w 2343"/>
                <a:gd name="T59" fmla="*/ 2147483647 h 2198"/>
                <a:gd name="T60" fmla="*/ 2147483647 w 2343"/>
                <a:gd name="T61" fmla="*/ 2147483647 h 2198"/>
                <a:gd name="T62" fmla="*/ 2147483647 w 2343"/>
                <a:gd name="T63" fmla="*/ 2147483647 h 2198"/>
                <a:gd name="T64" fmla="*/ 2147483647 w 2343"/>
                <a:gd name="T65" fmla="*/ 2147483647 h 2198"/>
                <a:gd name="T66" fmla="*/ 2147483647 w 2343"/>
                <a:gd name="T67" fmla="*/ 2147483647 h 2198"/>
                <a:gd name="T68" fmla="*/ 2147483647 w 2343"/>
                <a:gd name="T69" fmla="*/ 2147483647 h 2198"/>
                <a:gd name="T70" fmla="*/ 2147483647 w 2343"/>
                <a:gd name="T71" fmla="*/ 2147483647 h 2198"/>
                <a:gd name="T72" fmla="*/ 2147483647 w 2343"/>
                <a:gd name="T73" fmla="*/ 2147483647 h 2198"/>
                <a:gd name="T74" fmla="*/ 2147483647 w 2343"/>
                <a:gd name="T75" fmla="*/ 2147483647 h 2198"/>
                <a:gd name="T76" fmla="*/ 2147483647 w 2343"/>
                <a:gd name="T77" fmla="*/ 2147483647 h 2198"/>
                <a:gd name="T78" fmla="*/ 2147483647 w 2343"/>
                <a:gd name="T79" fmla="*/ 2147483647 h 2198"/>
                <a:gd name="T80" fmla="*/ 2147483647 w 2343"/>
                <a:gd name="T81" fmla="*/ 2147483647 h 2198"/>
                <a:gd name="T82" fmla="*/ 2147483647 w 2343"/>
                <a:gd name="T83" fmla="*/ 2147483647 h 2198"/>
                <a:gd name="T84" fmla="*/ 2147483647 w 2343"/>
                <a:gd name="T85" fmla="*/ 2147483647 h 2198"/>
                <a:gd name="T86" fmla="*/ 2147483647 w 2343"/>
                <a:gd name="T87" fmla="*/ 2147483647 h 2198"/>
                <a:gd name="T88" fmla="*/ 2147483647 w 2343"/>
                <a:gd name="T89" fmla="*/ 2147483647 h 2198"/>
                <a:gd name="T90" fmla="*/ 2147483647 w 2343"/>
                <a:gd name="T91" fmla="*/ 2147483647 h 2198"/>
                <a:gd name="T92" fmla="*/ 2147483647 w 2343"/>
                <a:gd name="T93" fmla="*/ 2147483647 h 2198"/>
                <a:gd name="T94" fmla="*/ 2147483647 w 2343"/>
                <a:gd name="T95" fmla="*/ 2147483647 h 2198"/>
                <a:gd name="T96" fmla="*/ 2147483647 w 2343"/>
                <a:gd name="T97" fmla="*/ 2147483647 h 2198"/>
                <a:gd name="T98" fmla="*/ 2147483647 w 2343"/>
                <a:gd name="T99" fmla="*/ 2147483647 h 2198"/>
                <a:gd name="T100" fmla="*/ 2147483647 w 2343"/>
                <a:gd name="T101" fmla="*/ 2147483647 h 2198"/>
                <a:gd name="T102" fmla="*/ 2147483647 w 2343"/>
                <a:gd name="T103" fmla="*/ 2147483647 h 2198"/>
                <a:gd name="T104" fmla="*/ 2147483647 w 2343"/>
                <a:gd name="T105" fmla="*/ 2147483647 h 2198"/>
                <a:gd name="T106" fmla="*/ 2147483647 w 2343"/>
                <a:gd name="T107" fmla="*/ 2147483647 h 2198"/>
                <a:gd name="T108" fmla="*/ 2147483647 w 2343"/>
                <a:gd name="T109" fmla="*/ 2147483647 h 2198"/>
                <a:gd name="T110" fmla="*/ 2147483647 w 2343"/>
                <a:gd name="T111" fmla="*/ 2147483647 h 2198"/>
                <a:gd name="T112" fmla="*/ 2147483647 w 2343"/>
                <a:gd name="T113" fmla="*/ 2147483647 h 2198"/>
                <a:gd name="T114" fmla="*/ 2147483647 w 2343"/>
                <a:gd name="T115" fmla="*/ 2147483647 h 2198"/>
                <a:gd name="T116" fmla="*/ 2147483647 w 2343"/>
                <a:gd name="T117" fmla="*/ 2147483647 h 2198"/>
                <a:gd name="T118" fmla="*/ 2147483647 w 2343"/>
                <a:gd name="T119" fmla="*/ 2147483647 h 2198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w 2343"/>
                <a:gd name="T181" fmla="*/ 0 h 2198"/>
                <a:gd name="T182" fmla="*/ 2343 w 2343"/>
                <a:gd name="T183" fmla="*/ 2198 h 2198"/>
              </a:gdLst>
              <a:ahLst/>
              <a:cxnLst>
                <a:cxn ang="T120">
                  <a:pos x="T0" y="T1"/>
                </a:cxn>
                <a:cxn ang="T121">
                  <a:pos x="T2" y="T3"/>
                </a:cxn>
                <a:cxn ang="T122">
                  <a:pos x="T4" y="T5"/>
                </a:cxn>
                <a:cxn ang="T123">
                  <a:pos x="T6" y="T7"/>
                </a:cxn>
                <a:cxn ang="T124">
                  <a:pos x="T8" y="T9"/>
                </a:cxn>
                <a:cxn ang="T125">
                  <a:pos x="T10" y="T11"/>
                </a:cxn>
                <a:cxn ang="T126">
                  <a:pos x="T12" y="T13"/>
                </a:cxn>
                <a:cxn ang="T127">
                  <a:pos x="T14" y="T15"/>
                </a:cxn>
                <a:cxn ang="T128">
                  <a:pos x="T16" y="T17"/>
                </a:cxn>
                <a:cxn ang="T129">
                  <a:pos x="T18" y="T19"/>
                </a:cxn>
                <a:cxn ang="T130">
                  <a:pos x="T20" y="T21"/>
                </a:cxn>
                <a:cxn ang="T131">
                  <a:pos x="T22" y="T23"/>
                </a:cxn>
                <a:cxn ang="T132">
                  <a:pos x="T24" y="T25"/>
                </a:cxn>
                <a:cxn ang="T133">
                  <a:pos x="T26" y="T27"/>
                </a:cxn>
                <a:cxn ang="T134">
                  <a:pos x="T28" y="T29"/>
                </a:cxn>
                <a:cxn ang="T135">
                  <a:pos x="T30" y="T31"/>
                </a:cxn>
                <a:cxn ang="T136">
                  <a:pos x="T32" y="T33"/>
                </a:cxn>
                <a:cxn ang="T137">
                  <a:pos x="T34" y="T35"/>
                </a:cxn>
                <a:cxn ang="T138">
                  <a:pos x="T36" y="T37"/>
                </a:cxn>
                <a:cxn ang="T139">
                  <a:pos x="T38" y="T39"/>
                </a:cxn>
                <a:cxn ang="T140">
                  <a:pos x="T40" y="T41"/>
                </a:cxn>
                <a:cxn ang="T141">
                  <a:pos x="T42" y="T43"/>
                </a:cxn>
                <a:cxn ang="T142">
                  <a:pos x="T44" y="T45"/>
                </a:cxn>
                <a:cxn ang="T143">
                  <a:pos x="T46" y="T47"/>
                </a:cxn>
                <a:cxn ang="T144">
                  <a:pos x="T48" y="T49"/>
                </a:cxn>
                <a:cxn ang="T145">
                  <a:pos x="T50" y="T51"/>
                </a:cxn>
                <a:cxn ang="T146">
                  <a:pos x="T52" y="T53"/>
                </a:cxn>
                <a:cxn ang="T147">
                  <a:pos x="T54" y="T55"/>
                </a:cxn>
                <a:cxn ang="T148">
                  <a:pos x="T56" y="T57"/>
                </a:cxn>
                <a:cxn ang="T149">
                  <a:pos x="T58" y="T59"/>
                </a:cxn>
                <a:cxn ang="T150">
                  <a:pos x="T60" y="T61"/>
                </a:cxn>
                <a:cxn ang="T151">
                  <a:pos x="T62" y="T63"/>
                </a:cxn>
                <a:cxn ang="T152">
                  <a:pos x="T64" y="T65"/>
                </a:cxn>
                <a:cxn ang="T153">
                  <a:pos x="T66" y="T67"/>
                </a:cxn>
                <a:cxn ang="T154">
                  <a:pos x="T68" y="T69"/>
                </a:cxn>
                <a:cxn ang="T155">
                  <a:pos x="T70" y="T71"/>
                </a:cxn>
                <a:cxn ang="T156">
                  <a:pos x="T72" y="T73"/>
                </a:cxn>
                <a:cxn ang="T157">
                  <a:pos x="T74" y="T75"/>
                </a:cxn>
                <a:cxn ang="T158">
                  <a:pos x="T76" y="T77"/>
                </a:cxn>
                <a:cxn ang="T159">
                  <a:pos x="T78" y="T79"/>
                </a:cxn>
                <a:cxn ang="T160">
                  <a:pos x="T80" y="T81"/>
                </a:cxn>
                <a:cxn ang="T161">
                  <a:pos x="T82" y="T83"/>
                </a:cxn>
                <a:cxn ang="T162">
                  <a:pos x="T84" y="T85"/>
                </a:cxn>
                <a:cxn ang="T163">
                  <a:pos x="T86" y="T87"/>
                </a:cxn>
                <a:cxn ang="T164">
                  <a:pos x="T88" y="T89"/>
                </a:cxn>
                <a:cxn ang="T165">
                  <a:pos x="T90" y="T91"/>
                </a:cxn>
                <a:cxn ang="T166">
                  <a:pos x="T92" y="T93"/>
                </a:cxn>
                <a:cxn ang="T167">
                  <a:pos x="T94" y="T95"/>
                </a:cxn>
                <a:cxn ang="T168">
                  <a:pos x="T96" y="T97"/>
                </a:cxn>
                <a:cxn ang="T169">
                  <a:pos x="T98" y="T99"/>
                </a:cxn>
                <a:cxn ang="T170">
                  <a:pos x="T100" y="T101"/>
                </a:cxn>
                <a:cxn ang="T171">
                  <a:pos x="T102" y="T103"/>
                </a:cxn>
                <a:cxn ang="T172">
                  <a:pos x="T104" y="T105"/>
                </a:cxn>
                <a:cxn ang="T173">
                  <a:pos x="T106" y="T107"/>
                </a:cxn>
                <a:cxn ang="T174">
                  <a:pos x="T108" y="T109"/>
                </a:cxn>
                <a:cxn ang="T175">
                  <a:pos x="T110" y="T111"/>
                </a:cxn>
                <a:cxn ang="T176">
                  <a:pos x="T112" y="T113"/>
                </a:cxn>
                <a:cxn ang="T177">
                  <a:pos x="T114" y="T115"/>
                </a:cxn>
                <a:cxn ang="T178">
                  <a:pos x="T116" y="T117"/>
                </a:cxn>
                <a:cxn ang="T179">
                  <a:pos x="T118" y="T119"/>
                </a:cxn>
              </a:cxnLst>
              <a:rect l="T180" t="T181" r="T182" b="T183"/>
              <a:pathLst>
                <a:path w="2343" h="2198">
                  <a:moveTo>
                    <a:pt x="2343" y="1280"/>
                  </a:moveTo>
                  <a:lnTo>
                    <a:pt x="2305" y="1173"/>
                  </a:lnTo>
                  <a:lnTo>
                    <a:pt x="2268" y="1066"/>
                  </a:lnTo>
                  <a:lnTo>
                    <a:pt x="2231" y="960"/>
                  </a:lnTo>
                  <a:lnTo>
                    <a:pt x="2194" y="853"/>
                  </a:lnTo>
                  <a:lnTo>
                    <a:pt x="2156" y="747"/>
                  </a:lnTo>
                  <a:lnTo>
                    <a:pt x="2119" y="640"/>
                  </a:lnTo>
                  <a:lnTo>
                    <a:pt x="2082" y="533"/>
                  </a:lnTo>
                  <a:lnTo>
                    <a:pt x="2045" y="427"/>
                  </a:lnTo>
                  <a:lnTo>
                    <a:pt x="2007" y="320"/>
                  </a:lnTo>
                  <a:lnTo>
                    <a:pt x="1970" y="213"/>
                  </a:lnTo>
                  <a:lnTo>
                    <a:pt x="1933" y="107"/>
                  </a:lnTo>
                  <a:lnTo>
                    <a:pt x="1896" y="0"/>
                  </a:lnTo>
                  <a:lnTo>
                    <a:pt x="1849" y="17"/>
                  </a:lnTo>
                  <a:lnTo>
                    <a:pt x="1803" y="34"/>
                  </a:lnTo>
                  <a:lnTo>
                    <a:pt x="1757" y="52"/>
                  </a:lnTo>
                  <a:lnTo>
                    <a:pt x="1711" y="70"/>
                  </a:lnTo>
                  <a:lnTo>
                    <a:pt x="1665" y="89"/>
                  </a:lnTo>
                  <a:lnTo>
                    <a:pt x="1619" y="108"/>
                  </a:lnTo>
                  <a:lnTo>
                    <a:pt x="1574" y="128"/>
                  </a:lnTo>
                  <a:lnTo>
                    <a:pt x="1529" y="149"/>
                  </a:lnTo>
                  <a:lnTo>
                    <a:pt x="1484" y="170"/>
                  </a:lnTo>
                  <a:lnTo>
                    <a:pt x="1439" y="192"/>
                  </a:lnTo>
                  <a:lnTo>
                    <a:pt x="1395" y="214"/>
                  </a:lnTo>
                  <a:lnTo>
                    <a:pt x="1351" y="236"/>
                  </a:lnTo>
                  <a:lnTo>
                    <a:pt x="1307" y="260"/>
                  </a:lnTo>
                  <a:lnTo>
                    <a:pt x="1264" y="283"/>
                  </a:lnTo>
                  <a:lnTo>
                    <a:pt x="1221" y="308"/>
                  </a:lnTo>
                  <a:lnTo>
                    <a:pt x="1178" y="333"/>
                  </a:lnTo>
                  <a:lnTo>
                    <a:pt x="1135" y="358"/>
                  </a:lnTo>
                  <a:lnTo>
                    <a:pt x="1093" y="384"/>
                  </a:lnTo>
                  <a:lnTo>
                    <a:pt x="1051" y="410"/>
                  </a:lnTo>
                  <a:lnTo>
                    <a:pt x="1009" y="437"/>
                  </a:lnTo>
                  <a:lnTo>
                    <a:pt x="968" y="464"/>
                  </a:lnTo>
                  <a:lnTo>
                    <a:pt x="927" y="492"/>
                  </a:lnTo>
                  <a:lnTo>
                    <a:pt x="887" y="520"/>
                  </a:lnTo>
                  <a:lnTo>
                    <a:pt x="846" y="549"/>
                  </a:lnTo>
                  <a:lnTo>
                    <a:pt x="807" y="579"/>
                  </a:lnTo>
                  <a:lnTo>
                    <a:pt x="767" y="609"/>
                  </a:lnTo>
                  <a:lnTo>
                    <a:pt x="728" y="639"/>
                  </a:lnTo>
                  <a:lnTo>
                    <a:pt x="689" y="670"/>
                  </a:lnTo>
                  <a:lnTo>
                    <a:pt x="651" y="701"/>
                  </a:lnTo>
                  <a:lnTo>
                    <a:pt x="613" y="733"/>
                  </a:lnTo>
                  <a:lnTo>
                    <a:pt x="575" y="765"/>
                  </a:lnTo>
                  <a:lnTo>
                    <a:pt x="538" y="797"/>
                  </a:lnTo>
                  <a:lnTo>
                    <a:pt x="501" y="831"/>
                  </a:lnTo>
                  <a:lnTo>
                    <a:pt x="465" y="864"/>
                  </a:lnTo>
                  <a:lnTo>
                    <a:pt x="428" y="898"/>
                  </a:lnTo>
                  <a:lnTo>
                    <a:pt x="393" y="933"/>
                  </a:lnTo>
                  <a:lnTo>
                    <a:pt x="358" y="967"/>
                  </a:lnTo>
                  <a:lnTo>
                    <a:pt x="323" y="1003"/>
                  </a:lnTo>
                  <a:lnTo>
                    <a:pt x="289" y="1038"/>
                  </a:lnTo>
                  <a:lnTo>
                    <a:pt x="255" y="1075"/>
                  </a:lnTo>
                  <a:lnTo>
                    <a:pt x="221" y="1111"/>
                  </a:lnTo>
                  <a:lnTo>
                    <a:pt x="188" y="1148"/>
                  </a:lnTo>
                  <a:lnTo>
                    <a:pt x="156" y="1185"/>
                  </a:lnTo>
                  <a:lnTo>
                    <a:pt x="124" y="1223"/>
                  </a:lnTo>
                  <a:lnTo>
                    <a:pt x="92" y="1261"/>
                  </a:lnTo>
                  <a:lnTo>
                    <a:pt x="61" y="1300"/>
                  </a:lnTo>
                  <a:lnTo>
                    <a:pt x="30" y="1338"/>
                  </a:lnTo>
                  <a:lnTo>
                    <a:pt x="0" y="1378"/>
                  </a:lnTo>
                  <a:lnTo>
                    <a:pt x="90" y="1446"/>
                  </a:lnTo>
                  <a:lnTo>
                    <a:pt x="180" y="1514"/>
                  </a:lnTo>
                  <a:lnTo>
                    <a:pt x="270" y="1583"/>
                  </a:lnTo>
                  <a:lnTo>
                    <a:pt x="359" y="1651"/>
                  </a:lnTo>
                  <a:lnTo>
                    <a:pt x="449" y="1719"/>
                  </a:lnTo>
                  <a:lnTo>
                    <a:pt x="539" y="1788"/>
                  </a:lnTo>
                  <a:lnTo>
                    <a:pt x="629" y="1856"/>
                  </a:lnTo>
                  <a:lnTo>
                    <a:pt x="719" y="1924"/>
                  </a:lnTo>
                  <a:lnTo>
                    <a:pt x="809" y="1993"/>
                  </a:lnTo>
                  <a:lnTo>
                    <a:pt x="899" y="2061"/>
                  </a:lnTo>
                  <a:lnTo>
                    <a:pt x="989" y="2130"/>
                  </a:lnTo>
                  <a:lnTo>
                    <a:pt x="1079" y="2198"/>
                  </a:lnTo>
                  <a:lnTo>
                    <a:pt x="1099" y="2172"/>
                  </a:lnTo>
                  <a:lnTo>
                    <a:pt x="1119" y="2146"/>
                  </a:lnTo>
                  <a:lnTo>
                    <a:pt x="1140" y="2120"/>
                  </a:lnTo>
                  <a:lnTo>
                    <a:pt x="1161" y="2095"/>
                  </a:lnTo>
                  <a:lnTo>
                    <a:pt x="1182" y="2070"/>
                  </a:lnTo>
                  <a:lnTo>
                    <a:pt x="1204" y="2045"/>
                  </a:lnTo>
                  <a:lnTo>
                    <a:pt x="1226" y="2020"/>
                  </a:lnTo>
                  <a:lnTo>
                    <a:pt x="1248" y="1996"/>
                  </a:lnTo>
                  <a:lnTo>
                    <a:pt x="1271" y="1972"/>
                  </a:lnTo>
                  <a:lnTo>
                    <a:pt x="1294" y="1948"/>
                  </a:lnTo>
                  <a:lnTo>
                    <a:pt x="1317" y="1924"/>
                  </a:lnTo>
                  <a:lnTo>
                    <a:pt x="1341" y="1901"/>
                  </a:lnTo>
                  <a:lnTo>
                    <a:pt x="1364" y="1878"/>
                  </a:lnTo>
                  <a:lnTo>
                    <a:pt x="1388" y="1856"/>
                  </a:lnTo>
                  <a:lnTo>
                    <a:pt x="1413" y="1833"/>
                  </a:lnTo>
                  <a:lnTo>
                    <a:pt x="1437" y="1811"/>
                  </a:lnTo>
                  <a:lnTo>
                    <a:pt x="1462" y="1789"/>
                  </a:lnTo>
                  <a:lnTo>
                    <a:pt x="1487" y="1768"/>
                  </a:lnTo>
                  <a:lnTo>
                    <a:pt x="1513" y="1747"/>
                  </a:lnTo>
                  <a:lnTo>
                    <a:pt x="1538" y="1726"/>
                  </a:lnTo>
                  <a:lnTo>
                    <a:pt x="1564" y="1705"/>
                  </a:lnTo>
                  <a:lnTo>
                    <a:pt x="1590" y="1685"/>
                  </a:lnTo>
                  <a:lnTo>
                    <a:pt x="1616" y="1665"/>
                  </a:lnTo>
                  <a:lnTo>
                    <a:pt x="1643" y="1646"/>
                  </a:lnTo>
                  <a:lnTo>
                    <a:pt x="1670" y="1626"/>
                  </a:lnTo>
                  <a:lnTo>
                    <a:pt x="1697" y="1608"/>
                  </a:lnTo>
                  <a:lnTo>
                    <a:pt x="1724" y="1589"/>
                  </a:lnTo>
                  <a:lnTo>
                    <a:pt x="1752" y="1571"/>
                  </a:lnTo>
                  <a:lnTo>
                    <a:pt x="1779" y="1553"/>
                  </a:lnTo>
                  <a:lnTo>
                    <a:pt x="1807" y="1535"/>
                  </a:lnTo>
                  <a:lnTo>
                    <a:pt x="1836" y="1518"/>
                  </a:lnTo>
                  <a:lnTo>
                    <a:pt x="1864" y="1501"/>
                  </a:lnTo>
                  <a:lnTo>
                    <a:pt x="1892" y="1485"/>
                  </a:lnTo>
                  <a:lnTo>
                    <a:pt x="1921" y="1468"/>
                  </a:lnTo>
                  <a:lnTo>
                    <a:pt x="1950" y="1453"/>
                  </a:lnTo>
                  <a:lnTo>
                    <a:pt x="1979" y="1437"/>
                  </a:lnTo>
                  <a:lnTo>
                    <a:pt x="2009" y="1422"/>
                  </a:lnTo>
                  <a:lnTo>
                    <a:pt x="2038" y="1407"/>
                  </a:lnTo>
                  <a:lnTo>
                    <a:pt x="2068" y="1393"/>
                  </a:lnTo>
                  <a:lnTo>
                    <a:pt x="2098" y="1379"/>
                  </a:lnTo>
                  <a:lnTo>
                    <a:pt x="2128" y="1365"/>
                  </a:lnTo>
                  <a:lnTo>
                    <a:pt x="2158" y="1352"/>
                  </a:lnTo>
                  <a:lnTo>
                    <a:pt x="2189" y="1339"/>
                  </a:lnTo>
                  <a:lnTo>
                    <a:pt x="2219" y="1326"/>
                  </a:lnTo>
                  <a:lnTo>
                    <a:pt x="2250" y="1314"/>
                  </a:lnTo>
                  <a:lnTo>
                    <a:pt x="2281" y="1302"/>
                  </a:lnTo>
                  <a:lnTo>
                    <a:pt x="2311" y="1291"/>
                  </a:lnTo>
                  <a:lnTo>
                    <a:pt x="2343" y="1280"/>
                  </a:lnTo>
                </a:path>
              </a:pathLst>
            </a:custGeom>
            <a:solidFill>
              <a:srgbClr val="FFC229"/>
            </a:solidFill>
            <a:ln w="25400">
              <a:solidFill>
                <a:srgbClr val="262626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89" name="Dial Panel #1">
              <a:extLst>
                <a:ext uri="{FF2B5EF4-FFF2-40B4-BE49-F238E27FC236}">
                  <a16:creationId xmlns:a16="http://schemas.microsoft.com/office/drawing/2014/main" id="{00000000-0008-0000-0300-000059000000}"/>
                </a:ext>
              </a:extLst>
            </xdr:cNvPr>
            <xdr:cNvSpPr>
              <a:spLocks/>
            </xdr:cNvSpPr>
          </xdr:nvSpPr>
          <xdr:spPr bwMode="auto">
            <a:xfrm>
              <a:off x="193063" y="1944261"/>
              <a:ext cx="827134" cy="1018705"/>
            </a:xfrm>
            <a:custGeom>
              <a:avLst/>
              <a:gdLst>
                <a:gd name="T0" fmla="*/ 2147483647 w 1838"/>
                <a:gd name="T1" fmla="*/ 2147483647 h 2258"/>
                <a:gd name="T2" fmla="*/ 2147483647 w 1838"/>
                <a:gd name="T3" fmla="*/ 2147483647 h 2258"/>
                <a:gd name="T4" fmla="*/ 2147483647 w 1838"/>
                <a:gd name="T5" fmla="*/ 2147483647 h 2258"/>
                <a:gd name="T6" fmla="*/ 2147483647 w 1838"/>
                <a:gd name="T7" fmla="*/ 2147483647 h 2258"/>
                <a:gd name="T8" fmla="*/ 2147483647 w 1838"/>
                <a:gd name="T9" fmla="*/ 2147483647 h 2258"/>
                <a:gd name="T10" fmla="*/ 2147483647 w 1838"/>
                <a:gd name="T11" fmla="*/ 2147483647 h 2258"/>
                <a:gd name="T12" fmla="*/ 2147483647 w 1838"/>
                <a:gd name="T13" fmla="*/ 2147483647 h 2258"/>
                <a:gd name="T14" fmla="*/ 2147483647 w 1838"/>
                <a:gd name="T15" fmla="*/ 2147483647 h 2258"/>
                <a:gd name="T16" fmla="*/ 2147483647 w 1838"/>
                <a:gd name="T17" fmla="*/ 2147483647 h 2258"/>
                <a:gd name="T18" fmla="*/ 2147483647 w 1838"/>
                <a:gd name="T19" fmla="*/ 2147483647 h 2258"/>
                <a:gd name="T20" fmla="*/ 2147483647 w 1838"/>
                <a:gd name="T21" fmla="*/ 2147483647 h 2258"/>
                <a:gd name="T22" fmla="*/ 2147483647 w 1838"/>
                <a:gd name="T23" fmla="*/ 2147483647 h 2258"/>
                <a:gd name="T24" fmla="*/ 2147483647 w 1838"/>
                <a:gd name="T25" fmla="*/ 2147483647 h 2258"/>
                <a:gd name="T26" fmla="*/ 2147483647 w 1838"/>
                <a:gd name="T27" fmla="*/ 2147483647 h 2258"/>
                <a:gd name="T28" fmla="*/ 2147483647 w 1838"/>
                <a:gd name="T29" fmla="*/ 2147483647 h 2258"/>
                <a:gd name="T30" fmla="*/ 2147483647 w 1838"/>
                <a:gd name="T31" fmla="*/ 2147483647 h 2258"/>
                <a:gd name="T32" fmla="*/ 2147483647 w 1838"/>
                <a:gd name="T33" fmla="*/ 2147483647 h 2258"/>
                <a:gd name="T34" fmla="*/ 2147483647 w 1838"/>
                <a:gd name="T35" fmla="*/ 2147483647 h 2258"/>
                <a:gd name="T36" fmla="*/ 2147483647 w 1838"/>
                <a:gd name="T37" fmla="*/ 2147483647 h 2258"/>
                <a:gd name="T38" fmla="*/ 2147483647 w 1838"/>
                <a:gd name="T39" fmla="*/ 2147483647 h 2258"/>
                <a:gd name="T40" fmla="*/ 2147483647 w 1838"/>
                <a:gd name="T41" fmla="*/ 2147483647 h 2258"/>
                <a:gd name="T42" fmla="*/ 2147483647 w 1838"/>
                <a:gd name="T43" fmla="*/ 2147483647 h 2258"/>
                <a:gd name="T44" fmla="*/ 2147483647 w 1838"/>
                <a:gd name="T45" fmla="*/ 2147483647 h 2258"/>
                <a:gd name="T46" fmla="*/ 2147483647 w 1838"/>
                <a:gd name="T47" fmla="*/ 2147483647 h 2258"/>
                <a:gd name="T48" fmla="*/ 2147483647 w 1838"/>
                <a:gd name="T49" fmla="*/ 2147483647 h 2258"/>
                <a:gd name="T50" fmla="*/ 2147483647 w 1838"/>
                <a:gd name="T51" fmla="*/ 2147483647 h 2258"/>
                <a:gd name="T52" fmla="*/ 2147483647 w 1838"/>
                <a:gd name="T53" fmla="*/ 2147483647 h 2258"/>
                <a:gd name="T54" fmla="*/ 2147483647 w 1838"/>
                <a:gd name="T55" fmla="*/ 2147483647 h 2258"/>
                <a:gd name="T56" fmla="*/ 2147483647 w 1838"/>
                <a:gd name="T57" fmla="*/ 2147483647 h 2258"/>
                <a:gd name="T58" fmla="*/ 2147483647 w 1838"/>
                <a:gd name="T59" fmla="*/ 2147483647 h 2258"/>
                <a:gd name="T60" fmla="*/ 2147483647 w 1838"/>
                <a:gd name="T61" fmla="*/ 2147483647 h 2258"/>
                <a:gd name="T62" fmla="*/ 2147483647 w 1838"/>
                <a:gd name="T63" fmla="*/ 2147483647 h 2258"/>
                <a:gd name="T64" fmla="*/ 2147483647 w 1838"/>
                <a:gd name="T65" fmla="*/ 2147483647 h 2258"/>
                <a:gd name="T66" fmla="*/ 2147483647 w 1838"/>
                <a:gd name="T67" fmla="*/ 2147483647 h 2258"/>
                <a:gd name="T68" fmla="*/ 2147483647 w 1838"/>
                <a:gd name="T69" fmla="*/ 2147483647 h 2258"/>
                <a:gd name="T70" fmla="*/ 2147483647 w 1838"/>
                <a:gd name="T71" fmla="*/ 2147483647 h 2258"/>
                <a:gd name="T72" fmla="*/ 2147483647 w 1838"/>
                <a:gd name="T73" fmla="*/ 2147483647 h 2258"/>
                <a:gd name="T74" fmla="*/ 2147483647 w 1838"/>
                <a:gd name="T75" fmla="*/ 2147483647 h 2258"/>
                <a:gd name="T76" fmla="*/ 2147483647 w 1838"/>
                <a:gd name="T77" fmla="*/ 2147483647 h 2258"/>
                <a:gd name="T78" fmla="*/ 2147483647 w 1838"/>
                <a:gd name="T79" fmla="*/ 2147483647 h 2258"/>
                <a:gd name="T80" fmla="*/ 2147483647 w 1838"/>
                <a:gd name="T81" fmla="*/ 2147483647 h 2258"/>
                <a:gd name="T82" fmla="*/ 2147483647 w 1838"/>
                <a:gd name="T83" fmla="*/ 2147483647 h 2258"/>
                <a:gd name="T84" fmla="*/ 2147483647 w 1838"/>
                <a:gd name="T85" fmla="*/ 2147483647 h 2258"/>
                <a:gd name="T86" fmla="*/ 2147483647 w 1838"/>
                <a:gd name="T87" fmla="*/ 2147483647 h 2258"/>
                <a:gd name="T88" fmla="*/ 2147483647 w 1838"/>
                <a:gd name="T89" fmla="*/ 2147483647 h 2258"/>
                <a:gd name="T90" fmla="*/ 2147483647 w 1838"/>
                <a:gd name="T91" fmla="*/ 2147483647 h 2258"/>
                <a:gd name="T92" fmla="*/ 2147483647 w 1838"/>
                <a:gd name="T93" fmla="*/ 2147483647 h 2258"/>
                <a:gd name="T94" fmla="*/ 2147483647 w 1838"/>
                <a:gd name="T95" fmla="*/ 2147483647 h 2258"/>
                <a:gd name="T96" fmla="*/ 2147483647 w 1838"/>
                <a:gd name="T97" fmla="*/ 2147483647 h 2258"/>
                <a:gd name="T98" fmla="*/ 2147483647 w 1838"/>
                <a:gd name="T99" fmla="*/ 2147483647 h 2258"/>
                <a:gd name="T100" fmla="*/ 2147483647 w 1838"/>
                <a:gd name="T101" fmla="*/ 2147483647 h 2258"/>
                <a:gd name="T102" fmla="*/ 2147483647 w 1838"/>
                <a:gd name="T103" fmla="*/ 2147483647 h 2258"/>
                <a:gd name="T104" fmla="*/ 2147483647 w 1838"/>
                <a:gd name="T105" fmla="*/ 2147483647 h 2258"/>
                <a:gd name="T106" fmla="*/ 2147483647 w 1838"/>
                <a:gd name="T107" fmla="*/ 2147483647 h 2258"/>
                <a:gd name="T108" fmla="*/ 2147483647 w 1838"/>
                <a:gd name="T109" fmla="*/ 2147483647 h 2258"/>
                <a:gd name="T110" fmla="*/ 2147483647 w 1838"/>
                <a:gd name="T111" fmla="*/ 2147483647 h 2258"/>
                <a:gd name="T112" fmla="*/ 2147483647 w 1838"/>
                <a:gd name="T113" fmla="*/ 2147483647 h 2258"/>
                <a:gd name="T114" fmla="*/ 2147483647 w 1838"/>
                <a:gd name="T115" fmla="*/ 2147483647 h 2258"/>
                <a:gd name="T116" fmla="*/ 2147483647 w 1838"/>
                <a:gd name="T117" fmla="*/ 2147483647 h 2258"/>
                <a:gd name="T118" fmla="*/ 2147483647 w 1838"/>
                <a:gd name="T119" fmla="*/ 2147483647 h 2258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60000 65536"/>
                <a:gd name="T163" fmla="*/ 0 60000 65536"/>
                <a:gd name="T164" fmla="*/ 0 60000 65536"/>
                <a:gd name="T165" fmla="*/ 0 60000 65536"/>
                <a:gd name="T166" fmla="*/ 0 60000 65536"/>
                <a:gd name="T167" fmla="*/ 0 60000 65536"/>
                <a:gd name="T168" fmla="*/ 0 60000 65536"/>
                <a:gd name="T169" fmla="*/ 0 60000 65536"/>
                <a:gd name="T170" fmla="*/ 0 60000 65536"/>
                <a:gd name="T171" fmla="*/ 0 60000 65536"/>
                <a:gd name="T172" fmla="*/ 0 60000 65536"/>
                <a:gd name="T173" fmla="*/ 0 60000 65536"/>
                <a:gd name="T174" fmla="*/ 0 60000 65536"/>
                <a:gd name="T175" fmla="*/ 0 60000 65536"/>
                <a:gd name="T176" fmla="*/ 0 60000 65536"/>
                <a:gd name="T177" fmla="*/ 0 60000 65536"/>
                <a:gd name="T178" fmla="*/ 0 60000 65536"/>
                <a:gd name="T179" fmla="*/ 0 60000 65536"/>
                <a:gd name="T180" fmla="*/ 0 w 1838"/>
                <a:gd name="T181" fmla="*/ 0 h 2258"/>
                <a:gd name="T182" fmla="*/ 1838 w 1838"/>
                <a:gd name="T183" fmla="*/ 2258 h 2258"/>
              </a:gdLst>
              <a:ahLst/>
              <a:cxnLst>
                <a:cxn ang="T120">
                  <a:pos x="T0" y="T1"/>
                </a:cxn>
                <a:cxn ang="T121">
                  <a:pos x="T2" y="T3"/>
                </a:cxn>
                <a:cxn ang="T122">
                  <a:pos x="T4" y="T5"/>
                </a:cxn>
                <a:cxn ang="T123">
                  <a:pos x="T6" y="T7"/>
                </a:cxn>
                <a:cxn ang="T124">
                  <a:pos x="T8" y="T9"/>
                </a:cxn>
                <a:cxn ang="T125">
                  <a:pos x="T10" y="T11"/>
                </a:cxn>
                <a:cxn ang="T126">
                  <a:pos x="T12" y="T13"/>
                </a:cxn>
                <a:cxn ang="T127">
                  <a:pos x="T14" y="T15"/>
                </a:cxn>
                <a:cxn ang="T128">
                  <a:pos x="T16" y="T17"/>
                </a:cxn>
                <a:cxn ang="T129">
                  <a:pos x="T18" y="T19"/>
                </a:cxn>
                <a:cxn ang="T130">
                  <a:pos x="T20" y="T21"/>
                </a:cxn>
                <a:cxn ang="T131">
                  <a:pos x="T22" y="T23"/>
                </a:cxn>
                <a:cxn ang="T132">
                  <a:pos x="T24" y="T25"/>
                </a:cxn>
                <a:cxn ang="T133">
                  <a:pos x="T26" y="T27"/>
                </a:cxn>
                <a:cxn ang="T134">
                  <a:pos x="T28" y="T29"/>
                </a:cxn>
                <a:cxn ang="T135">
                  <a:pos x="T30" y="T31"/>
                </a:cxn>
                <a:cxn ang="T136">
                  <a:pos x="T32" y="T33"/>
                </a:cxn>
                <a:cxn ang="T137">
                  <a:pos x="T34" y="T35"/>
                </a:cxn>
                <a:cxn ang="T138">
                  <a:pos x="T36" y="T37"/>
                </a:cxn>
                <a:cxn ang="T139">
                  <a:pos x="T38" y="T39"/>
                </a:cxn>
                <a:cxn ang="T140">
                  <a:pos x="T40" y="T41"/>
                </a:cxn>
                <a:cxn ang="T141">
                  <a:pos x="T42" y="T43"/>
                </a:cxn>
                <a:cxn ang="T142">
                  <a:pos x="T44" y="T45"/>
                </a:cxn>
                <a:cxn ang="T143">
                  <a:pos x="T46" y="T47"/>
                </a:cxn>
                <a:cxn ang="T144">
                  <a:pos x="T48" y="T49"/>
                </a:cxn>
                <a:cxn ang="T145">
                  <a:pos x="T50" y="T51"/>
                </a:cxn>
                <a:cxn ang="T146">
                  <a:pos x="T52" y="T53"/>
                </a:cxn>
                <a:cxn ang="T147">
                  <a:pos x="T54" y="T55"/>
                </a:cxn>
                <a:cxn ang="T148">
                  <a:pos x="T56" y="T57"/>
                </a:cxn>
                <a:cxn ang="T149">
                  <a:pos x="T58" y="T59"/>
                </a:cxn>
                <a:cxn ang="T150">
                  <a:pos x="T60" y="T61"/>
                </a:cxn>
                <a:cxn ang="T151">
                  <a:pos x="T62" y="T63"/>
                </a:cxn>
                <a:cxn ang="T152">
                  <a:pos x="T64" y="T65"/>
                </a:cxn>
                <a:cxn ang="T153">
                  <a:pos x="T66" y="T67"/>
                </a:cxn>
                <a:cxn ang="T154">
                  <a:pos x="T68" y="T69"/>
                </a:cxn>
                <a:cxn ang="T155">
                  <a:pos x="T70" y="T71"/>
                </a:cxn>
                <a:cxn ang="T156">
                  <a:pos x="T72" y="T73"/>
                </a:cxn>
                <a:cxn ang="T157">
                  <a:pos x="T74" y="T75"/>
                </a:cxn>
                <a:cxn ang="T158">
                  <a:pos x="T76" y="T77"/>
                </a:cxn>
                <a:cxn ang="T159">
                  <a:pos x="T78" y="T79"/>
                </a:cxn>
                <a:cxn ang="T160">
                  <a:pos x="T80" y="T81"/>
                </a:cxn>
                <a:cxn ang="T161">
                  <a:pos x="T82" y="T83"/>
                </a:cxn>
                <a:cxn ang="T162">
                  <a:pos x="T84" y="T85"/>
                </a:cxn>
                <a:cxn ang="T163">
                  <a:pos x="T86" y="T87"/>
                </a:cxn>
                <a:cxn ang="T164">
                  <a:pos x="T88" y="T89"/>
                </a:cxn>
                <a:cxn ang="T165">
                  <a:pos x="T90" y="T91"/>
                </a:cxn>
                <a:cxn ang="T166">
                  <a:pos x="T92" y="T93"/>
                </a:cxn>
                <a:cxn ang="T167">
                  <a:pos x="T94" y="T95"/>
                </a:cxn>
                <a:cxn ang="T168">
                  <a:pos x="T96" y="T97"/>
                </a:cxn>
                <a:cxn ang="T169">
                  <a:pos x="T98" y="T99"/>
                </a:cxn>
                <a:cxn ang="T170">
                  <a:pos x="T100" y="T101"/>
                </a:cxn>
                <a:cxn ang="T171">
                  <a:pos x="T102" y="T103"/>
                </a:cxn>
                <a:cxn ang="T172">
                  <a:pos x="T104" y="T105"/>
                </a:cxn>
                <a:cxn ang="T173">
                  <a:pos x="T106" y="T107"/>
                </a:cxn>
                <a:cxn ang="T174">
                  <a:pos x="T108" y="T109"/>
                </a:cxn>
                <a:cxn ang="T175">
                  <a:pos x="T110" y="T111"/>
                </a:cxn>
                <a:cxn ang="T176">
                  <a:pos x="T112" y="T113"/>
                </a:cxn>
                <a:cxn ang="T177">
                  <a:pos x="T114" y="T115"/>
                </a:cxn>
                <a:cxn ang="T178">
                  <a:pos x="T116" y="T117"/>
                </a:cxn>
                <a:cxn ang="T179">
                  <a:pos x="T118" y="T119"/>
                </a:cxn>
              </a:cxnLst>
              <a:rect l="T180" t="T181" r="T182" b="T183"/>
              <a:pathLst>
                <a:path w="1838" h="2258">
                  <a:moveTo>
                    <a:pt x="1838" y="773"/>
                  </a:moveTo>
                  <a:lnTo>
                    <a:pt x="1745" y="708"/>
                  </a:lnTo>
                  <a:lnTo>
                    <a:pt x="1653" y="644"/>
                  </a:lnTo>
                  <a:lnTo>
                    <a:pt x="1560" y="579"/>
                  </a:lnTo>
                  <a:lnTo>
                    <a:pt x="1467" y="515"/>
                  </a:lnTo>
                  <a:lnTo>
                    <a:pt x="1374" y="451"/>
                  </a:lnTo>
                  <a:lnTo>
                    <a:pt x="1281" y="386"/>
                  </a:lnTo>
                  <a:lnTo>
                    <a:pt x="1189" y="322"/>
                  </a:lnTo>
                  <a:lnTo>
                    <a:pt x="1096" y="258"/>
                  </a:lnTo>
                  <a:lnTo>
                    <a:pt x="1003" y="193"/>
                  </a:lnTo>
                  <a:lnTo>
                    <a:pt x="910" y="129"/>
                  </a:lnTo>
                  <a:lnTo>
                    <a:pt x="817" y="64"/>
                  </a:lnTo>
                  <a:lnTo>
                    <a:pt x="725" y="0"/>
                  </a:lnTo>
                  <a:lnTo>
                    <a:pt x="697" y="41"/>
                  </a:lnTo>
                  <a:lnTo>
                    <a:pt x="669" y="82"/>
                  </a:lnTo>
                  <a:lnTo>
                    <a:pt x="642" y="124"/>
                  </a:lnTo>
                  <a:lnTo>
                    <a:pt x="616" y="165"/>
                  </a:lnTo>
                  <a:lnTo>
                    <a:pt x="590" y="208"/>
                  </a:lnTo>
                  <a:lnTo>
                    <a:pt x="564" y="250"/>
                  </a:lnTo>
                  <a:lnTo>
                    <a:pt x="540" y="293"/>
                  </a:lnTo>
                  <a:lnTo>
                    <a:pt x="515" y="336"/>
                  </a:lnTo>
                  <a:lnTo>
                    <a:pt x="491" y="379"/>
                  </a:lnTo>
                  <a:lnTo>
                    <a:pt x="468" y="423"/>
                  </a:lnTo>
                  <a:lnTo>
                    <a:pt x="445" y="467"/>
                  </a:lnTo>
                  <a:lnTo>
                    <a:pt x="423" y="511"/>
                  </a:lnTo>
                  <a:lnTo>
                    <a:pt x="401" y="556"/>
                  </a:lnTo>
                  <a:lnTo>
                    <a:pt x="380" y="601"/>
                  </a:lnTo>
                  <a:lnTo>
                    <a:pt x="359" y="646"/>
                  </a:lnTo>
                  <a:lnTo>
                    <a:pt x="339" y="691"/>
                  </a:lnTo>
                  <a:lnTo>
                    <a:pt x="320" y="736"/>
                  </a:lnTo>
                  <a:lnTo>
                    <a:pt x="301" y="782"/>
                  </a:lnTo>
                  <a:lnTo>
                    <a:pt x="282" y="828"/>
                  </a:lnTo>
                  <a:lnTo>
                    <a:pt x="264" y="874"/>
                  </a:lnTo>
                  <a:lnTo>
                    <a:pt x="247" y="921"/>
                  </a:lnTo>
                  <a:lnTo>
                    <a:pt x="230" y="967"/>
                  </a:lnTo>
                  <a:lnTo>
                    <a:pt x="214" y="1014"/>
                  </a:lnTo>
                  <a:lnTo>
                    <a:pt x="199" y="1061"/>
                  </a:lnTo>
                  <a:lnTo>
                    <a:pt x="183" y="1108"/>
                  </a:lnTo>
                  <a:lnTo>
                    <a:pt x="169" y="1156"/>
                  </a:lnTo>
                  <a:lnTo>
                    <a:pt x="155" y="1203"/>
                  </a:lnTo>
                  <a:lnTo>
                    <a:pt x="142" y="1251"/>
                  </a:lnTo>
                  <a:lnTo>
                    <a:pt x="129" y="1299"/>
                  </a:lnTo>
                  <a:lnTo>
                    <a:pt x="117" y="1347"/>
                  </a:lnTo>
                  <a:lnTo>
                    <a:pt x="106" y="1395"/>
                  </a:lnTo>
                  <a:lnTo>
                    <a:pt x="95" y="1443"/>
                  </a:lnTo>
                  <a:lnTo>
                    <a:pt x="84" y="1492"/>
                  </a:lnTo>
                  <a:lnTo>
                    <a:pt x="75" y="1540"/>
                  </a:lnTo>
                  <a:lnTo>
                    <a:pt x="65" y="1589"/>
                  </a:lnTo>
                  <a:lnTo>
                    <a:pt x="57" y="1638"/>
                  </a:lnTo>
                  <a:lnTo>
                    <a:pt x="49" y="1687"/>
                  </a:lnTo>
                  <a:lnTo>
                    <a:pt x="41" y="1736"/>
                  </a:lnTo>
                  <a:lnTo>
                    <a:pt x="35" y="1785"/>
                  </a:lnTo>
                  <a:lnTo>
                    <a:pt x="28" y="1834"/>
                  </a:lnTo>
                  <a:lnTo>
                    <a:pt x="23" y="1883"/>
                  </a:lnTo>
                  <a:lnTo>
                    <a:pt x="18" y="1932"/>
                  </a:lnTo>
                  <a:lnTo>
                    <a:pt x="13" y="1982"/>
                  </a:lnTo>
                  <a:lnTo>
                    <a:pt x="10" y="2031"/>
                  </a:lnTo>
                  <a:lnTo>
                    <a:pt x="6" y="2080"/>
                  </a:lnTo>
                  <a:lnTo>
                    <a:pt x="4" y="2130"/>
                  </a:lnTo>
                  <a:lnTo>
                    <a:pt x="2" y="2179"/>
                  </a:lnTo>
                  <a:lnTo>
                    <a:pt x="0" y="2229"/>
                  </a:lnTo>
                  <a:lnTo>
                    <a:pt x="113" y="2231"/>
                  </a:lnTo>
                  <a:lnTo>
                    <a:pt x="226" y="2234"/>
                  </a:lnTo>
                  <a:lnTo>
                    <a:pt x="339" y="2236"/>
                  </a:lnTo>
                  <a:lnTo>
                    <a:pt x="452" y="2239"/>
                  </a:lnTo>
                  <a:lnTo>
                    <a:pt x="565" y="2241"/>
                  </a:lnTo>
                  <a:lnTo>
                    <a:pt x="678" y="2243"/>
                  </a:lnTo>
                  <a:lnTo>
                    <a:pt x="791" y="2246"/>
                  </a:lnTo>
                  <a:lnTo>
                    <a:pt x="904" y="2248"/>
                  </a:lnTo>
                  <a:lnTo>
                    <a:pt x="1017" y="2251"/>
                  </a:lnTo>
                  <a:lnTo>
                    <a:pt x="1130" y="2253"/>
                  </a:lnTo>
                  <a:lnTo>
                    <a:pt x="1242" y="2256"/>
                  </a:lnTo>
                  <a:lnTo>
                    <a:pt x="1355" y="2258"/>
                  </a:lnTo>
                  <a:lnTo>
                    <a:pt x="1356" y="2225"/>
                  </a:lnTo>
                  <a:lnTo>
                    <a:pt x="1358" y="2192"/>
                  </a:lnTo>
                  <a:lnTo>
                    <a:pt x="1359" y="2159"/>
                  </a:lnTo>
                  <a:lnTo>
                    <a:pt x="1361" y="2126"/>
                  </a:lnTo>
                  <a:lnTo>
                    <a:pt x="1364" y="2094"/>
                  </a:lnTo>
                  <a:lnTo>
                    <a:pt x="1367" y="2061"/>
                  </a:lnTo>
                  <a:lnTo>
                    <a:pt x="1370" y="2028"/>
                  </a:lnTo>
                  <a:lnTo>
                    <a:pt x="1374" y="1995"/>
                  </a:lnTo>
                  <a:lnTo>
                    <a:pt x="1378" y="1962"/>
                  </a:lnTo>
                  <a:lnTo>
                    <a:pt x="1383" y="1930"/>
                  </a:lnTo>
                  <a:lnTo>
                    <a:pt x="1388" y="1897"/>
                  </a:lnTo>
                  <a:lnTo>
                    <a:pt x="1393" y="1864"/>
                  </a:lnTo>
                  <a:lnTo>
                    <a:pt x="1399" y="1832"/>
                  </a:lnTo>
                  <a:lnTo>
                    <a:pt x="1405" y="1799"/>
                  </a:lnTo>
                  <a:lnTo>
                    <a:pt x="1411" y="1767"/>
                  </a:lnTo>
                  <a:lnTo>
                    <a:pt x="1418" y="1735"/>
                  </a:lnTo>
                  <a:lnTo>
                    <a:pt x="1425" y="1702"/>
                  </a:lnTo>
                  <a:lnTo>
                    <a:pt x="1433" y="1670"/>
                  </a:lnTo>
                  <a:lnTo>
                    <a:pt x="1441" y="1638"/>
                  </a:lnTo>
                  <a:lnTo>
                    <a:pt x="1450" y="1606"/>
                  </a:lnTo>
                  <a:lnTo>
                    <a:pt x="1459" y="1575"/>
                  </a:lnTo>
                  <a:lnTo>
                    <a:pt x="1468" y="1543"/>
                  </a:lnTo>
                  <a:lnTo>
                    <a:pt x="1477" y="1511"/>
                  </a:lnTo>
                  <a:lnTo>
                    <a:pt x="1487" y="1480"/>
                  </a:lnTo>
                  <a:lnTo>
                    <a:pt x="1498" y="1449"/>
                  </a:lnTo>
                  <a:lnTo>
                    <a:pt x="1509" y="1417"/>
                  </a:lnTo>
                  <a:lnTo>
                    <a:pt x="1520" y="1386"/>
                  </a:lnTo>
                  <a:lnTo>
                    <a:pt x="1531" y="1355"/>
                  </a:lnTo>
                  <a:lnTo>
                    <a:pt x="1543" y="1325"/>
                  </a:lnTo>
                  <a:lnTo>
                    <a:pt x="1555" y="1294"/>
                  </a:lnTo>
                  <a:lnTo>
                    <a:pt x="1568" y="1263"/>
                  </a:lnTo>
                  <a:lnTo>
                    <a:pt x="1581" y="1233"/>
                  </a:lnTo>
                  <a:lnTo>
                    <a:pt x="1595" y="1203"/>
                  </a:lnTo>
                  <a:lnTo>
                    <a:pt x="1608" y="1173"/>
                  </a:lnTo>
                  <a:lnTo>
                    <a:pt x="1622" y="1143"/>
                  </a:lnTo>
                  <a:lnTo>
                    <a:pt x="1637" y="1113"/>
                  </a:lnTo>
                  <a:lnTo>
                    <a:pt x="1652" y="1084"/>
                  </a:lnTo>
                  <a:lnTo>
                    <a:pt x="1667" y="1055"/>
                  </a:lnTo>
                  <a:lnTo>
                    <a:pt x="1683" y="1025"/>
                  </a:lnTo>
                  <a:lnTo>
                    <a:pt x="1698" y="996"/>
                  </a:lnTo>
                  <a:lnTo>
                    <a:pt x="1715" y="968"/>
                  </a:lnTo>
                  <a:lnTo>
                    <a:pt x="1731" y="939"/>
                  </a:lnTo>
                  <a:lnTo>
                    <a:pt x="1748" y="911"/>
                  </a:lnTo>
                  <a:lnTo>
                    <a:pt x="1766" y="883"/>
                  </a:lnTo>
                  <a:lnTo>
                    <a:pt x="1783" y="855"/>
                  </a:lnTo>
                  <a:lnTo>
                    <a:pt x="1801" y="827"/>
                  </a:lnTo>
                  <a:lnTo>
                    <a:pt x="1820" y="800"/>
                  </a:lnTo>
                  <a:lnTo>
                    <a:pt x="1838" y="773"/>
                  </a:lnTo>
                </a:path>
              </a:pathLst>
            </a:custGeom>
            <a:solidFill>
              <a:srgbClr val="FF3333"/>
            </a:solidFill>
            <a:ln w="25400">
              <a:solidFill>
                <a:srgbClr val="262626"/>
              </a:solidFill>
              <a:prstDash val="solid"/>
              <a:round/>
              <a:headEnd/>
              <a:tailEnd/>
            </a:ln>
          </xdr:spPr>
        </xdr:sp>
      </xdr:grpSp>
      <xdr:grpSp>
        <xdr:nvGrpSpPr>
          <xdr:cNvPr id="73" name="Linear Dial Scale">
            <a:extLst>
              <a:ext uri="{FF2B5EF4-FFF2-40B4-BE49-F238E27FC236}">
                <a16:creationId xmlns:a16="http://schemas.microsoft.com/office/drawing/2014/main" id="{00000000-0008-0000-0300-000049000000}"/>
              </a:ext>
            </a:extLst>
          </xdr:cNvPr>
          <xdr:cNvGrpSpPr/>
        </xdr:nvGrpSpPr>
        <xdr:grpSpPr>
          <a:xfrm>
            <a:off x="763587" y="1725846"/>
            <a:ext cx="2143694" cy="1053788"/>
            <a:chOff x="7894692" y="2972457"/>
            <a:chExt cx="2556395" cy="1236815"/>
          </a:xfrm>
        </xdr:grpSpPr>
        <xdr:sp macro="" textlink="'[3]Widget Showcase Calcs'!D11">
          <xdr:nvSpPr>
            <xdr:cNvPr id="79" name="Dial Scale Value #6">
              <a:extLst>
                <a:ext uri="{FF2B5EF4-FFF2-40B4-BE49-F238E27FC236}">
                  <a16:creationId xmlns:a16="http://schemas.microsoft.com/office/drawing/2014/main" id="{00000000-0008-0000-0300-00004F000000}"/>
                </a:ext>
              </a:extLst>
            </xdr:cNvPr>
            <xdr:cNvSpPr txBox="1"/>
          </xdr:nvSpPr>
          <xdr:spPr bwMode="auto">
            <a:xfrm>
              <a:off x="9713367" y="3915655"/>
              <a:ext cx="737720" cy="293617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DB588569-FFA9-4C27-B7AE-645B6DD8B288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100.0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  <xdr:sp macro="" textlink="'[3]Widget Showcase Calcs'!D16">
          <xdr:nvSpPr>
            <xdr:cNvPr id="80" name="Dial Scale Value #5">
              <a:extLst>
                <a:ext uri="{FF2B5EF4-FFF2-40B4-BE49-F238E27FC236}">
                  <a16:creationId xmlns:a16="http://schemas.microsoft.com/office/drawing/2014/main" id="{00000000-0008-0000-0300-000050000000}"/>
                </a:ext>
              </a:extLst>
            </xdr:cNvPr>
            <xdr:cNvSpPr txBox="1"/>
          </xdr:nvSpPr>
          <xdr:spPr bwMode="auto">
            <a:xfrm>
              <a:off x="9719329" y="3382130"/>
              <a:ext cx="551193" cy="27629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B23EEE6F-C491-465B-91EB-ACFE2C321F67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80.0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  <xdr:sp macro="" textlink="'[3]Widget Showcase Calcs'!D15">
          <xdr:nvSpPr>
            <xdr:cNvPr id="81" name="Dial Scale Value #4">
              <a:extLst>
                <a:ext uri="{FF2B5EF4-FFF2-40B4-BE49-F238E27FC236}">
                  <a16:creationId xmlns:a16="http://schemas.microsoft.com/office/drawing/2014/main" id="{00000000-0008-0000-0300-000051000000}"/>
                </a:ext>
              </a:extLst>
            </xdr:cNvPr>
            <xdr:cNvSpPr txBox="1"/>
          </xdr:nvSpPr>
          <xdr:spPr bwMode="auto">
            <a:xfrm>
              <a:off x="9234659" y="2981985"/>
              <a:ext cx="560696" cy="27629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4CE01A07-F274-4AED-B7E6-0395584E60CC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60.0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  <xdr:sp macro="" textlink="'[3]Widget Showcase Calcs'!D14">
          <xdr:nvSpPr>
            <xdr:cNvPr id="82" name="Dial Scale Value #3">
              <a:extLst>
                <a:ext uri="{FF2B5EF4-FFF2-40B4-BE49-F238E27FC236}">
                  <a16:creationId xmlns:a16="http://schemas.microsoft.com/office/drawing/2014/main" id="{00000000-0008-0000-0300-000052000000}"/>
                </a:ext>
              </a:extLst>
            </xdr:cNvPr>
            <xdr:cNvSpPr txBox="1"/>
          </xdr:nvSpPr>
          <xdr:spPr bwMode="auto">
            <a:xfrm>
              <a:off x="8588434" y="2972457"/>
              <a:ext cx="560696" cy="27629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8C95F675-18CB-492C-A587-B84D50E0FACB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40.0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  <xdr:sp macro="" textlink="'[3]Widget Showcase Calcs'!D13">
          <xdr:nvSpPr>
            <xdr:cNvPr id="83" name="Dial Scale Value #2">
              <a:extLst>
                <a:ext uri="{FF2B5EF4-FFF2-40B4-BE49-F238E27FC236}">
                  <a16:creationId xmlns:a16="http://schemas.microsoft.com/office/drawing/2014/main" id="{00000000-0008-0000-0300-000053000000}"/>
                </a:ext>
              </a:extLst>
            </xdr:cNvPr>
            <xdr:cNvSpPr txBox="1"/>
          </xdr:nvSpPr>
          <xdr:spPr bwMode="auto">
            <a:xfrm>
              <a:off x="8094261" y="3372603"/>
              <a:ext cx="551193" cy="27629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F509E261-5CA6-4A46-9375-D6FDCBB47E48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20.0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  <xdr:sp macro="" textlink="'[3]Widget Showcase Calcs'!D10">
          <xdr:nvSpPr>
            <xdr:cNvPr id="84" name="Dial Scale Value #1">
              <a:extLst>
                <a:ext uri="{FF2B5EF4-FFF2-40B4-BE49-F238E27FC236}">
                  <a16:creationId xmlns:a16="http://schemas.microsoft.com/office/drawing/2014/main" id="{00000000-0008-0000-0300-000054000000}"/>
                </a:ext>
              </a:extLst>
            </xdr:cNvPr>
            <xdr:cNvSpPr txBox="1"/>
          </xdr:nvSpPr>
          <xdr:spPr bwMode="auto">
            <a:xfrm>
              <a:off x="7894692" y="3915656"/>
              <a:ext cx="541689" cy="27629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37125045-F8FC-4AC2-9A77-026239E3D5B6}" type="TxLink">
                <a:rPr lang="en-US" sz="1000" b="1" i="0" u="none" strike="noStrike" cap="none" spc="0">
                  <a:ln>
                    <a:noFill/>
                  </a:ln>
                  <a:solidFill>
                    <a:srgbClr val="000000"/>
                  </a:solidFill>
                  <a:effectLst/>
                  <a:latin typeface="Arialri"/>
                  <a:cs typeface="Arial"/>
                </a:rPr>
                <a:pPr algn="ctr"/>
                <a:t>0.0</a:t>
              </a:fld>
              <a:endParaRPr lang="en-US" sz="1100" b="1" cap="none" spc="0">
                <a:ln>
                  <a:noFill/>
                </a:ln>
                <a:solidFill>
                  <a:schemeClr val="tx1"/>
                </a:solidFill>
                <a:effectLst/>
              </a:endParaRPr>
            </a:p>
          </xdr:txBody>
        </xdr:sp>
      </xdr:grpSp>
      <xdr:sp macro="" textlink="[2]Configuration!B4">
        <xdr:nvSpPr>
          <xdr:cNvPr id="74" name="Linear Dial Units">
            <a:extLst>
              <a:ext uri="{FF2B5EF4-FFF2-40B4-BE49-F238E27FC236}">
                <a16:creationId xmlns:a16="http://schemas.microsoft.com/office/drawing/2014/main" id="{00000000-0008-0000-0300-00004A000000}"/>
              </a:ext>
            </a:extLst>
          </xdr:cNvPr>
          <xdr:cNvSpPr txBox="1"/>
        </xdr:nvSpPr>
        <xdr:spPr bwMode="auto">
          <a:xfrm>
            <a:off x="404658" y="3187493"/>
            <a:ext cx="2990731" cy="36695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C3FE8CBD-652A-4A17-9EEF-D51767418F7E}" type="TxLink">
              <a:rPr lang="en-US" sz="2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US" sz="1200" b="1">
              <a:latin typeface="Arial" pitchFamily="34" charset="0"/>
              <a:cs typeface="Arial" pitchFamily="34" charset="0"/>
            </a:endParaRPr>
          </a:p>
        </xdr:txBody>
      </xdr:sp>
      <xdr:graphicFrame macro="">
        <xdr:nvGraphicFramePr>
          <xdr:cNvPr id="75" name="Linear Dial Needle">
            <a:extLst>
              <a:ext uri="{FF2B5EF4-FFF2-40B4-BE49-F238E27FC236}">
                <a16:creationId xmlns:a16="http://schemas.microsoft.com/office/drawing/2014/main" id="{00000000-0008-0000-0300-00004B000000}"/>
              </a:ext>
            </a:extLst>
          </xdr:cNvPr>
          <xdr:cNvGraphicFramePr>
            <a:graphicFrameLocks/>
          </xdr:cNvGraphicFramePr>
        </xdr:nvGraphicFramePr>
        <xdr:xfrm>
          <a:off x="161161" y="644895"/>
          <a:ext cx="3384514" cy="232823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76" name="Dial Needle Circle">
            <a:extLst>
              <a:ext uri="{FF2B5EF4-FFF2-40B4-BE49-F238E27FC236}">
                <a16:creationId xmlns:a16="http://schemas.microsoft.com/office/drawing/2014/main" id="{00000000-0008-0000-0300-00004C000000}"/>
              </a:ext>
            </a:extLst>
          </xdr:cNvPr>
          <xdr:cNvSpPr/>
        </xdr:nvSpPr>
        <xdr:spPr bwMode="auto">
          <a:xfrm>
            <a:off x="1439521" y="2212111"/>
            <a:ext cx="799711" cy="855484"/>
          </a:xfrm>
          <a:prstGeom prst="ellipse">
            <a:avLst/>
          </a:prstGeom>
          <a:solidFill>
            <a:schemeClr val="tx1">
              <a:lumMod val="85000"/>
              <a:lumOff val="15000"/>
            </a:schemeClr>
          </a:solidFill>
          <a:ln>
            <a:solidFill>
              <a:schemeClr val="tx1">
                <a:lumMod val="95000"/>
                <a:lumOff val="5000"/>
              </a:schemeClr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en-US"/>
          </a:p>
        </xdr:txBody>
      </xdr:sp>
      <xdr:sp macro="" textlink="[2]Configuration!B7">
        <xdr:nvSpPr>
          <xdr:cNvPr id="77" name="Linear Dial Main Value">
            <a:extLst>
              <a:ext uri="{FF2B5EF4-FFF2-40B4-BE49-F238E27FC236}">
                <a16:creationId xmlns:a16="http://schemas.microsoft.com/office/drawing/2014/main" id="{00000000-0008-0000-0300-00004D000000}"/>
              </a:ext>
            </a:extLst>
          </xdr:cNvPr>
          <xdr:cNvSpPr txBox="1"/>
        </xdr:nvSpPr>
        <xdr:spPr bwMode="auto">
          <a:xfrm>
            <a:off x="1394772" y="2436285"/>
            <a:ext cx="878590" cy="409563"/>
          </a:xfrm>
          <a:prstGeom prst="rect">
            <a:avLst/>
          </a:prstGeom>
          <a:noFill/>
          <a:ln w="9525" cmpd="sng"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030C3C57-E2FD-4507-86D0-6E2EF0D8A0AA}" type="TxLink">
              <a:rPr lang="en-US" sz="2400" b="0" i="0" u="none" strike="noStrike" cap="none" spc="50" baseline="0">
                <a:ln w="12700" cmpd="sng">
                  <a:solidFill>
                    <a:schemeClr val="tx1"/>
                  </a:solidFill>
                  <a:prstDash val="solid"/>
                </a:ln>
                <a:solidFill>
                  <a:schemeClr val="bg1"/>
                </a:solidFill>
                <a:effectLst>
                  <a:glow rad="53100">
                    <a:schemeClr val="bg1">
                      <a:lumMod val="50000"/>
                      <a:alpha val="30000"/>
                    </a:schemeClr>
                  </a:glow>
                </a:effectLst>
                <a:latin typeface="Arial"/>
                <a:cs typeface="Arial"/>
              </a:rPr>
              <a:pPr algn="ctr"/>
              <a:t> </a:t>
            </a:fld>
            <a:endParaRPr lang="en-US" sz="2400" b="1" u="none" cap="none" spc="50" baseline="0">
              <a:ln w="12700" cmpd="sng">
                <a:solidFill>
                  <a:schemeClr val="tx1"/>
                </a:solidFill>
                <a:prstDash val="solid"/>
              </a:ln>
              <a:solidFill>
                <a:schemeClr val="bg1"/>
              </a:solidFill>
              <a:effectLst>
                <a:glow rad="53100">
                  <a:schemeClr val="bg1">
                    <a:lumMod val="50000"/>
                    <a:alpha val="30000"/>
                  </a:schemeClr>
                </a:glow>
              </a:effectLst>
              <a:latin typeface="Arial" pitchFamily="34" charset="0"/>
              <a:cs typeface="Arial" pitchFamily="34" charset="0"/>
            </a:endParaRPr>
          </a:p>
        </xdr:txBody>
      </xdr:sp>
      <xdr:sp macro="" textlink="[2]Configuration!V3">
        <xdr:nvSpPr>
          <xdr:cNvPr id="78" name="Linear Dial Title">
            <a:extLst>
              <a:ext uri="{FF2B5EF4-FFF2-40B4-BE49-F238E27FC236}">
                <a16:creationId xmlns:a16="http://schemas.microsoft.com/office/drawing/2014/main" id="{00000000-0008-0000-0300-00004E000000}"/>
              </a:ext>
            </a:extLst>
          </xdr:cNvPr>
          <xdr:cNvSpPr txBox="1"/>
        </xdr:nvSpPr>
        <xdr:spPr bwMode="auto">
          <a:xfrm>
            <a:off x="514431" y="207443"/>
            <a:ext cx="2713821" cy="9126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56299C90-9BBF-44BC-AB76-EB89ADFF1E47}" type="TxLink">
              <a:rPr lang="en-US" sz="14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US" sz="1400" b="0" i="0" u="none" strike="noStrike">
              <a:solidFill>
                <a:srgbClr val="000000"/>
              </a:solidFill>
              <a:latin typeface="Arial"/>
              <a:cs typeface="Arial"/>
            </a:endParaRPr>
          </a:p>
        </xdr:txBody>
      </xdr:sp>
    </xdr:grpSp>
    <xdr:clientData/>
  </xdr:twoCellAnchor>
  <xdr:twoCellAnchor>
    <xdr:from>
      <xdr:col>5</xdr:col>
      <xdr:colOff>304800</xdr:colOff>
      <xdr:row>16</xdr:row>
      <xdr:rowOff>139700</xdr:rowOff>
    </xdr:from>
    <xdr:to>
      <xdr:col>10</xdr:col>
      <xdr:colOff>165100</xdr:colOff>
      <xdr:row>32</xdr:row>
      <xdr:rowOff>114301</xdr:rowOff>
    </xdr:to>
    <xdr:grpSp>
      <xdr:nvGrpSpPr>
        <xdr:cNvPr id="90" name="Groupe 89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GrpSpPr/>
      </xdr:nvGrpSpPr>
      <xdr:grpSpPr>
        <a:xfrm>
          <a:off x="3241675" y="3187700"/>
          <a:ext cx="2797175" cy="3022601"/>
          <a:chOff x="3479800" y="626533"/>
          <a:chExt cx="3191933" cy="2692400"/>
        </a:xfrm>
      </xdr:grpSpPr>
      <xdr:grpSp>
        <xdr:nvGrpSpPr>
          <xdr:cNvPr id="91" name="a) Dark Linear Dial Widget">
            <a:extLst>
              <a:ext uri="{FF2B5EF4-FFF2-40B4-BE49-F238E27FC236}">
                <a16:creationId xmlns:a16="http://schemas.microsoft.com/office/drawing/2014/main" id="{00000000-0008-0000-0300-00005B000000}"/>
              </a:ext>
            </a:extLst>
          </xdr:cNvPr>
          <xdr:cNvGrpSpPr/>
        </xdr:nvGrpSpPr>
        <xdr:grpSpPr>
          <a:xfrm>
            <a:off x="3479800" y="626533"/>
            <a:ext cx="3191933" cy="2692400"/>
            <a:chOff x="13181504" y="1200843"/>
            <a:chExt cx="4287942" cy="3750117"/>
          </a:xfrm>
        </xdr:grpSpPr>
        <xdr:sp macro="" textlink="">
          <xdr:nvSpPr>
            <xdr:cNvPr id="98" name="Rounded Rectangle 471">
              <a:extLst>
                <a:ext uri="{FF2B5EF4-FFF2-40B4-BE49-F238E27FC236}">
                  <a16:creationId xmlns:a16="http://schemas.microsoft.com/office/drawing/2014/main" id="{00000000-0008-0000-0300-000062000000}"/>
                </a:ext>
              </a:extLst>
            </xdr:cNvPr>
            <xdr:cNvSpPr/>
          </xdr:nvSpPr>
          <xdr:spPr bwMode="auto">
            <a:xfrm>
              <a:off x="13181504" y="1200843"/>
              <a:ext cx="4287942" cy="3750117"/>
            </a:xfrm>
            <a:prstGeom prst="roundRect">
              <a:avLst>
                <a:gd name="adj" fmla="val 10723"/>
              </a:avLst>
            </a:prstGeom>
            <a:solidFill>
              <a:schemeClr val="tx1">
                <a:lumMod val="75000"/>
                <a:lumOff val="25000"/>
              </a:schemeClr>
            </a:solidFill>
            <a:ln>
              <a:noFill/>
            </a:ln>
            <a:scene3d>
              <a:camera prst="orthographicFront"/>
              <a:lightRig rig="soft" dir="t"/>
            </a:scene3d>
            <a:sp3d prstMaterial="matte">
              <a:bevelT w="165100" h="165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marL="0" indent="0" algn="ctr"/>
              <a:endParaRPr 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grpSp>
          <xdr:nvGrpSpPr>
            <xdr:cNvPr id="99" name="Group 8">
              <a:extLst>
                <a:ext uri="{FF2B5EF4-FFF2-40B4-BE49-F238E27FC236}">
                  <a16:creationId xmlns:a16="http://schemas.microsoft.com/office/drawing/2014/main" id="{00000000-0008-0000-0300-000063000000}"/>
                </a:ext>
              </a:extLst>
            </xdr:cNvPr>
            <xdr:cNvGrpSpPr/>
          </xdr:nvGrpSpPr>
          <xdr:grpSpPr>
            <a:xfrm>
              <a:off x="13981702" y="2952791"/>
              <a:ext cx="2602477" cy="1212158"/>
              <a:chOff x="13246916" y="2952791"/>
              <a:chExt cx="2602478" cy="1212158"/>
            </a:xfrm>
          </xdr:grpSpPr>
          <xdr:sp macro="" textlink="'[3]Widget Showcase Calcs'!AG15">
            <xdr:nvSpPr>
              <xdr:cNvPr id="112" name="TextBox 476">
                <a:extLst>
                  <a:ext uri="{FF2B5EF4-FFF2-40B4-BE49-F238E27FC236}">
                    <a16:creationId xmlns:a16="http://schemas.microsoft.com/office/drawing/2014/main" id="{00000000-0008-0000-0300-000070000000}"/>
                  </a:ext>
                </a:extLst>
              </xdr:cNvPr>
              <xdr:cNvSpPr txBox="1"/>
            </xdr:nvSpPr>
            <xdr:spPr bwMode="auto">
              <a:xfrm>
                <a:off x="13246916" y="3890320"/>
                <a:ext cx="549532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37125045-F8FC-4AC2-9A77-026239E3D5B6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  <xdr:sp macro="" textlink="'[3]Widget Showcase Calcs'!AG18">
            <xdr:nvSpPr>
              <xdr:cNvPr id="113" name="TextBox 477">
                <a:extLst>
                  <a:ext uri="{FF2B5EF4-FFF2-40B4-BE49-F238E27FC236}">
                    <a16:creationId xmlns:a16="http://schemas.microsoft.com/office/drawing/2014/main" id="{00000000-0008-0000-0300-000071000000}"/>
                  </a:ext>
                </a:extLst>
              </xdr:cNvPr>
              <xdr:cNvSpPr txBox="1"/>
            </xdr:nvSpPr>
            <xdr:spPr bwMode="auto">
              <a:xfrm>
                <a:off x="13458446" y="3350532"/>
                <a:ext cx="559174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F509E261-5CA6-4A46-9375-D6FDCBB47E48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  <xdr:sp macro="" textlink="'[3]Widget Showcase Calcs'!AG19">
            <xdr:nvSpPr>
              <xdr:cNvPr id="114" name="TextBox 478">
                <a:extLst>
                  <a:ext uri="{FF2B5EF4-FFF2-40B4-BE49-F238E27FC236}">
                    <a16:creationId xmlns:a16="http://schemas.microsoft.com/office/drawing/2014/main" id="{00000000-0008-0000-0300-000072000000}"/>
                  </a:ext>
                </a:extLst>
              </xdr:cNvPr>
              <xdr:cNvSpPr txBox="1"/>
            </xdr:nvSpPr>
            <xdr:spPr bwMode="auto">
              <a:xfrm>
                <a:off x="13950702" y="2952791"/>
                <a:ext cx="568815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8C95F675-18CB-492C-A587-B84D50E0FACB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  <xdr:sp macro="" textlink="'[3]Widget Showcase Calcs'!AG20">
            <xdr:nvSpPr>
              <xdr:cNvPr id="115" name="TextBox 479">
                <a:extLst>
                  <a:ext uri="{FF2B5EF4-FFF2-40B4-BE49-F238E27FC236}">
                    <a16:creationId xmlns:a16="http://schemas.microsoft.com/office/drawing/2014/main" id="{00000000-0008-0000-0300-000073000000}"/>
                  </a:ext>
                </a:extLst>
              </xdr:cNvPr>
              <xdr:cNvSpPr txBox="1"/>
            </xdr:nvSpPr>
            <xdr:spPr bwMode="auto">
              <a:xfrm>
                <a:off x="14615356" y="2962262"/>
                <a:ext cx="559742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4CE01A07-F274-4AED-B7E6-0395584E60CC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  <xdr:sp macro="" textlink="'[3]Widget Showcase Calcs'!AG21">
            <xdr:nvSpPr>
              <xdr:cNvPr id="116" name="TextBox 480">
                <a:extLst>
                  <a:ext uri="{FF2B5EF4-FFF2-40B4-BE49-F238E27FC236}">
                    <a16:creationId xmlns:a16="http://schemas.microsoft.com/office/drawing/2014/main" id="{00000000-0008-0000-0300-000074000000}"/>
                  </a:ext>
                </a:extLst>
              </xdr:cNvPr>
              <xdr:cNvSpPr txBox="1"/>
            </xdr:nvSpPr>
            <xdr:spPr bwMode="auto">
              <a:xfrm>
                <a:off x="15097972" y="3360001"/>
                <a:ext cx="559175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B23EEE6F-C491-465B-91EB-ACFE2C321F67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  <xdr:sp macro="" textlink="'[3]Widget Showcase Calcs'!AG16">
            <xdr:nvSpPr>
              <xdr:cNvPr id="117" name="TextBox 481">
                <a:extLst>
                  <a:ext uri="{FF2B5EF4-FFF2-40B4-BE49-F238E27FC236}">
                    <a16:creationId xmlns:a16="http://schemas.microsoft.com/office/drawing/2014/main" id="{00000000-0008-0000-0300-000075000000}"/>
                  </a:ext>
                </a:extLst>
              </xdr:cNvPr>
              <xdr:cNvSpPr txBox="1"/>
            </xdr:nvSpPr>
            <xdr:spPr bwMode="auto">
              <a:xfrm>
                <a:off x="15280580" y="3890320"/>
                <a:ext cx="568814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DB588569-FFA9-4C27-B7AE-645B6DD8B288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</xdr:grpSp>
        <xdr:grpSp>
          <xdr:nvGrpSpPr>
            <xdr:cNvPr id="100" name="Group 427">
              <a:extLst>
                <a:ext uri="{FF2B5EF4-FFF2-40B4-BE49-F238E27FC236}">
                  <a16:creationId xmlns:a16="http://schemas.microsoft.com/office/drawing/2014/main" id="{00000000-0008-0000-0300-000064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3444078" y="2258447"/>
              <a:ext cx="3718495" cy="1786154"/>
              <a:chOff x="193063" y="1155645"/>
              <a:chExt cx="3658893" cy="1807321"/>
            </a:xfrm>
          </xdr:grpSpPr>
          <xdr:sp macro="" textlink="">
            <xdr:nvSpPr>
              <xdr:cNvPr id="107" name="Freeform 362">
                <a:extLst>
                  <a:ext uri="{FF2B5EF4-FFF2-40B4-BE49-F238E27FC236}">
                    <a16:creationId xmlns:a16="http://schemas.microsoft.com/office/drawing/2014/main" id="{00000000-0008-0000-0300-00006B00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1495146" y="1155645"/>
                <a:ext cx="1054728" cy="663196"/>
              </a:xfrm>
              <a:custGeom>
                <a:avLst/>
                <a:gdLst>
                  <a:gd name="T0" fmla="*/ 2147483647 w 2344"/>
                  <a:gd name="T1" fmla="*/ 2147483647 h 1470"/>
                  <a:gd name="T2" fmla="*/ 2147483647 w 2344"/>
                  <a:gd name="T3" fmla="*/ 2147483647 h 1470"/>
                  <a:gd name="T4" fmla="*/ 2147483647 w 2344"/>
                  <a:gd name="T5" fmla="*/ 2147483647 h 1470"/>
                  <a:gd name="T6" fmla="*/ 2147483647 w 2344"/>
                  <a:gd name="T7" fmla="*/ 2147483647 h 1470"/>
                  <a:gd name="T8" fmla="*/ 2147483647 w 2344"/>
                  <a:gd name="T9" fmla="*/ 2147483647 h 1470"/>
                  <a:gd name="T10" fmla="*/ 2147483647 w 2344"/>
                  <a:gd name="T11" fmla="*/ 2147483647 h 1470"/>
                  <a:gd name="T12" fmla="*/ 2147483647 w 2344"/>
                  <a:gd name="T13" fmla="*/ 2147483647 h 1470"/>
                  <a:gd name="T14" fmla="*/ 2147483647 w 2344"/>
                  <a:gd name="T15" fmla="*/ 2147483647 h 1470"/>
                  <a:gd name="T16" fmla="*/ 2147483647 w 2344"/>
                  <a:gd name="T17" fmla="*/ 2147483647 h 1470"/>
                  <a:gd name="T18" fmla="*/ 2147483647 w 2344"/>
                  <a:gd name="T19" fmla="*/ 2147483647 h 1470"/>
                  <a:gd name="T20" fmla="*/ 2147483647 w 2344"/>
                  <a:gd name="T21" fmla="*/ 2147483647 h 1470"/>
                  <a:gd name="T22" fmla="*/ 2147483647 w 2344"/>
                  <a:gd name="T23" fmla="*/ 2147483647 h 1470"/>
                  <a:gd name="T24" fmla="*/ 2147483647 w 2344"/>
                  <a:gd name="T25" fmla="*/ 2147483647 h 1470"/>
                  <a:gd name="T26" fmla="*/ 2147483647 w 2344"/>
                  <a:gd name="T27" fmla="*/ 2147483647 h 1470"/>
                  <a:gd name="T28" fmla="*/ 2147483647 w 2344"/>
                  <a:gd name="T29" fmla="*/ 2147483647 h 1470"/>
                  <a:gd name="T30" fmla="*/ 2147483647 w 2344"/>
                  <a:gd name="T31" fmla="*/ 2147483647 h 1470"/>
                  <a:gd name="T32" fmla="*/ 2147483647 w 2344"/>
                  <a:gd name="T33" fmla="*/ 2147483647 h 1470"/>
                  <a:gd name="T34" fmla="*/ 2147483647 w 2344"/>
                  <a:gd name="T35" fmla="*/ 0 h 1470"/>
                  <a:gd name="T36" fmla="*/ 2147483647 w 2344"/>
                  <a:gd name="T37" fmla="*/ 0 h 1470"/>
                  <a:gd name="T38" fmla="*/ 2147483647 w 2344"/>
                  <a:gd name="T39" fmla="*/ 2147483647 h 1470"/>
                  <a:gd name="T40" fmla="*/ 2147483647 w 2344"/>
                  <a:gd name="T41" fmla="*/ 2147483647 h 1470"/>
                  <a:gd name="T42" fmla="*/ 2147483647 w 2344"/>
                  <a:gd name="T43" fmla="*/ 2147483647 h 1470"/>
                  <a:gd name="T44" fmla="*/ 2147483647 w 2344"/>
                  <a:gd name="T45" fmla="*/ 2147483647 h 1470"/>
                  <a:gd name="T46" fmla="*/ 2147483647 w 2344"/>
                  <a:gd name="T47" fmla="*/ 2147483647 h 1470"/>
                  <a:gd name="T48" fmla="*/ 2147483647 w 2344"/>
                  <a:gd name="T49" fmla="*/ 2147483647 h 1470"/>
                  <a:gd name="T50" fmla="*/ 2147483647 w 2344"/>
                  <a:gd name="T51" fmla="*/ 2147483647 h 1470"/>
                  <a:gd name="T52" fmla="*/ 2147483647 w 2344"/>
                  <a:gd name="T53" fmla="*/ 2147483647 h 1470"/>
                  <a:gd name="T54" fmla="*/ 2147483647 w 2344"/>
                  <a:gd name="T55" fmla="*/ 2147483647 h 1470"/>
                  <a:gd name="T56" fmla="*/ 2147483647 w 2344"/>
                  <a:gd name="T57" fmla="*/ 2147483647 h 1470"/>
                  <a:gd name="T58" fmla="*/ 2147483647 w 2344"/>
                  <a:gd name="T59" fmla="*/ 2147483647 h 1470"/>
                  <a:gd name="T60" fmla="*/ 2147483647 w 2344"/>
                  <a:gd name="T61" fmla="*/ 2147483647 h 1470"/>
                  <a:gd name="T62" fmla="*/ 2147483647 w 2344"/>
                  <a:gd name="T63" fmla="*/ 2147483647 h 1470"/>
                  <a:gd name="T64" fmla="*/ 2147483647 w 2344"/>
                  <a:gd name="T65" fmla="*/ 2147483647 h 1470"/>
                  <a:gd name="T66" fmla="*/ 2147483647 w 2344"/>
                  <a:gd name="T67" fmla="*/ 2147483647 h 1470"/>
                  <a:gd name="T68" fmla="*/ 2147483647 w 2344"/>
                  <a:gd name="T69" fmla="*/ 2147483647 h 1470"/>
                  <a:gd name="T70" fmla="*/ 2147483647 w 2344"/>
                  <a:gd name="T71" fmla="*/ 2147483647 h 1470"/>
                  <a:gd name="T72" fmla="*/ 2147483647 w 2344"/>
                  <a:gd name="T73" fmla="*/ 2147483647 h 1470"/>
                  <a:gd name="T74" fmla="*/ 2147483647 w 2344"/>
                  <a:gd name="T75" fmla="*/ 2147483647 h 1470"/>
                  <a:gd name="T76" fmla="*/ 2147483647 w 2344"/>
                  <a:gd name="T77" fmla="*/ 2147483647 h 1470"/>
                  <a:gd name="T78" fmla="*/ 2147483647 w 2344"/>
                  <a:gd name="T79" fmla="*/ 2147483647 h 1470"/>
                  <a:gd name="T80" fmla="*/ 2147483647 w 2344"/>
                  <a:gd name="T81" fmla="*/ 2147483647 h 1470"/>
                  <a:gd name="T82" fmla="*/ 2147483647 w 2344"/>
                  <a:gd name="T83" fmla="*/ 2147483647 h 1470"/>
                  <a:gd name="T84" fmla="*/ 2147483647 w 2344"/>
                  <a:gd name="T85" fmla="*/ 2147483647 h 1470"/>
                  <a:gd name="T86" fmla="*/ 2147483647 w 2344"/>
                  <a:gd name="T87" fmla="*/ 2147483647 h 1470"/>
                  <a:gd name="T88" fmla="*/ 2147483647 w 2344"/>
                  <a:gd name="T89" fmla="*/ 2147483647 h 1470"/>
                  <a:gd name="T90" fmla="*/ 2147483647 w 2344"/>
                  <a:gd name="T91" fmla="*/ 2147483647 h 1470"/>
                  <a:gd name="T92" fmla="*/ 2147483647 w 2344"/>
                  <a:gd name="T93" fmla="*/ 2147483647 h 1470"/>
                  <a:gd name="T94" fmla="*/ 2147483647 w 2344"/>
                  <a:gd name="T95" fmla="*/ 2147483647 h 1470"/>
                  <a:gd name="T96" fmla="*/ 2147483647 w 2344"/>
                  <a:gd name="T97" fmla="*/ 2147483647 h 1470"/>
                  <a:gd name="T98" fmla="*/ 2147483647 w 2344"/>
                  <a:gd name="T99" fmla="*/ 2147483647 h 1470"/>
                  <a:gd name="T100" fmla="*/ 2147483647 w 2344"/>
                  <a:gd name="T101" fmla="*/ 2147483647 h 1470"/>
                  <a:gd name="T102" fmla="*/ 2147483647 w 2344"/>
                  <a:gd name="T103" fmla="*/ 2147483647 h 1470"/>
                  <a:gd name="T104" fmla="*/ 2147483647 w 2344"/>
                  <a:gd name="T105" fmla="*/ 2147483647 h 1470"/>
                  <a:gd name="T106" fmla="*/ 2147483647 w 2344"/>
                  <a:gd name="T107" fmla="*/ 2147483647 h 1470"/>
                  <a:gd name="T108" fmla="*/ 2147483647 w 2344"/>
                  <a:gd name="T109" fmla="*/ 2147483647 h 1470"/>
                  <a:gd name="T110" fmla="*/ 2147483647 w 2344"/>
                  <a:gd name="T111" fmla="*/ 2147483647 h 1470"/>
                  <a:gd name="T112" fmla="*/ 2147483647 w 2344"/>
                  <a:gd name="T113" fmla="*/ 2147483647 h 1470"/>
                  <a:gd name="T114" fmla="*/ 2147483647 w 2344"/>
                  <a:gd name="T115" fmla="*/ 2147483647 h 1470"/>
                  <a:gd name="T116" fmla="*/ 2147483647 w 2344"/>
                  <a:gd name="T117" fmla="*/ 2147483647 h 1470"/>
                  <a:gd name="T118" fmla="*/ 2147483647 w 2344"/>
                  <a:gd name="T119" fmla="*/ 2147483647 h 1470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w 2344"/>
                  <a:gd name="T181" fmla="*/ 0 h 1470"/>
                  <a:gd name="T182" fmla="*/ 2344 w 2344"/>
                  <a:gd name="T183" fmla="*/ 1470 h 1470"/>
                </a:gdLst>
                <a:ahLst/>
                <a:cxnLst>
                  <a:cxn ang="T120">
                    <a:pos x="T0" y="T1"/>
                  </a:cxn>
                  <a:cxn ang="T121">
                    <a:pos x="T2" y="T3"/>
                  </a:cxn>
                  <a:cxn ang="T122">
                    <a:pos x="T4" y="T5"/>
                  </a:cxn>
                  <a:cxn ang="T123">
                    <a:pos x="T6" y="T7"/>
                  </a:cxn>
                  <a:cxn ang="T124">
                    <a:pos x="T8" y="T9"/>
                  </a:cxn>
                  <a:cxn ang="T125">
                    <a:pos x="T10" y="T11"/>
                  </a:cxn>
                  <a:cxn ang="T126">
                    <a:pos x="T12" y="T13"/>
                  </a:cxn>
                  <a:cxn ang="T127">
                    <a:pos x="T14" y="T15"/>
                  </a:cxn>
                  <a:cxn ang="T128">
                    <a:pos x="T16" y="T17"/>
                  </a:cxn>
                  <a:cxn ang="T129">
                    <a:pos x="T18" y="T19"/>
                  </a:cxn>
                  <a:cxn ang="T130">
                    <a:pos x="T20" y="T21"/>
                  </a:cxn>
                  <a:cxn ang="T131">
                    <a:pos x="T22" y="T23"/>
                  </a:cxn>
                  <a:cxn ang="T132">
                    <a:pos x="T24" y="T25"/>
                  </a:cxn>
                  <a:cxn ang="T133">
                    <a:pos x="T26" y="T27"/>
                  </a:cxn>
                  <a:cxn ang="T134">
                    <a:pos x="T28" y="T29"/>
                  </a:cxn>
                  <a:cxn ang="T135">
                    <a:pos x="T30" y="T31"/>
                  </a:cxn>
                  <a:cxn ang="T136">
                    <a:pos x="T32" y="T33"/>
                  </a:cxn>
                  <a:cxn ang="T137">
                    <a:pos x="T34" y="T35"/>
                  </a:cxn>
                  <a:cxn ang="T138">
                    <a:pos x="T36" y="T37"/>
                  </a:cxn>
                  <a:cxn ang="T139">
                    <a:pos x="T38" y="T39"/>
                  </a:cxn>
                  <a:cxn ang="T140">
                    <a:pos x="T40" y="T41"/>
                  </a:cxn>
                  <a:cxn ang="T141">
                    <a:pos x="T42" y="T43"/>
                  </a:cxn>
                  <a:cxn ang="T142">
                    <a:pos x="T44" y="T45"/>
                  </a:cxn>
                  <a:cxn ang="T143">
                    <a:pos x="T46" y="T47"/>
                  </a:cxn>
                  <a:cxn ang="T144">
                    <a:pos x="T48" y="T49"/>
                  </a:cxn>
                  <a:cxn ang="T145">
                    <a:pos x="T50" y="T51"/>
                  </a:cxn>
                  <a:cxn ang="T146">
                    <a:pos x="T52" y="T53"/>
                  </a:cxn>
                  <a:cxn ang="T147">
                    <a:pos x="T54" y="T55"/>
                  </a:cxn>
                  <a:cxn ang="T148">
                    <a:pos x="T56" y="T57"/>
                  </a:cxn>
                  <a:cxn ang="T149">
                    <a:pos x="T58" y="T59"/>
                  </a:cxn>
                  <a:cxn ang="T150">
                    <a:pos x="T60" y="T61"/>
                  </a:cxn>
                  <a:cxn ang="T151">
                    <a:pos x="T62" y="T63"/>
                  </a:cxn>
                  <a:cxn ang="T152">
                    <a:pos x="T64" y="T65"/>
                  </a:cxn>
                  <a:cxn ang="T153">
                    <a:pos x="T66" y="T67"/>
                  </a:cxn>
                  <a:cxn ang="T154">
                    <a:pos x="T68" y="T69"/>
                  </a:cxn>
                  <a:cxn ang="T155">
                    <a:pos x="T70" y="T71"/>
                  </a:cxn>
                  <a:cxn ang="T156">
                    <a:pos x="T72" y="T73"/>
                  </a:cxn>
                  <a:cxn ang="T157">
                    <a:pos x="T74" y="T75"/>
                  </a:cxn>
                  <a:cxn ang="T158">
                    <a:pos x="T76" y="T77"/>
                  </a:cxn>
                  <a:cxn ang="T159">
                    <a:pos x="T78" y="T79"/>
                  </a:cxn>
                  <a:cxn ang="T160">
                    <a:pos x="T80" y="T81"/>
                  </a:cxn>
                  <a:cxn ang="T161">
                    <a:pos x="T82" y="T83"/>
                  </a:cxn>
                  <a:cxn ang="T162">
                    <a:pos x="T84" y="T85"/>
                  </a:cxn>
                  <a:cxn ang="T163">
                    <a:pos x="T86" y="T87"/>
                  </a:cxn>
                  <a:cxn ang="T164">
                    <a:pos x="T88" y="T89"/>
                  </a:cxn>
                  <a:cxn ang="T165">
                    <a:pos x="T90" y="T91"/>
                  </a:cxn>
                  <a:cxn ang="T166">
                    <a:pos x="T92" y="T93"/>
                  </a:cxn>
                  <a:cxn ang="T167">
                    <a:pos x="T94" y="T95"/>
                  </a:cxn>
                  <a:cxn ang="T168">
                    <a:pos x="T96" y="T97"/>
                  </a:cxn>
                  <a:cxn ang="T169">
                    <a:pos x="T98" y="T99"/>
                  </a:cxn>
                  <a:cxn ang="T170">
                    <a:pos x="T100" y="T101"/>
                  </a:cxn>
                  <a:cxn ang="T171">
                    <a:pos x="T102" y="T103"/>
                  </a:cxn>
                  <a:cxn ang="T172">
                    <a:pos x="T104" y="T105"/>
                  </a:cxn>
                  <a:cxn ang="T173">
                    <a:pos x="T106" y="T107"/>
                  </a:cxn>
                  <a:cxn ang="T174">
                    <a:pos x="T108" y="T109"/>
                  </a:cxn>
                  <a:cxn ang="T175">
                    <a:pos x="T110" y="T111"/>
                  </a:cxn>
                  <a:cxn ang="T176">
                    <a:pos x="T112" y="T113"/>
                  </a:cxn>
                  <a:cxn ang="T177">
                    <a:pos x="T114" y="T115"/>
                  </a:cxn>
                  <a:cxn ang="T178">
                    <a:pos x="T116" y="T117"/>
                  </a:cxn>
                  <a:cxn ang="T179">
                    <a:pos x="T118" y="T119"/>
                  </a:cxn>
                </a:cxnLst>
                <a:rect l="T180" t="T181" r="T182" b="T183"/>
                <a:pathLst>
                  <a:path w="2344" h="1470">
                    <a:moveTo>
                      <a:pt x="1953" y="1470"/>
                    </a:moveTo>
                    <a:lnTo>
                      <a:pt x="1986" y="1362"/>
                    </a:lnTo>
                    <a:lnTo>
                      <a:pt x="2018" y="1254"/>
                    </a:lnTo>
                    <a:lnTo>
                      <a:pt x="2051" y="1146"/>
                    </a:lnTo>
                    <a:lnTo>
                      <a:pt x="2083" y="1038"/>
                    </a:lnTo>
                    <a:lnTo>
                      <a:pt x="2116" y="929"/>
                    </a:lnTo>
                    <a:lnTo>
                      <a:pt x="2149" y="821"/>
                    </a:lnTo>
                    <a:lnTo>
                      <a:pt x="2181" y="713"/>
                    </a:lnTo>
                    <a:lnTo>
                      <a:pt x="2214" y="605"/>
                    </a:lnTo>
                    <a:lnTo>
                      <a:pt x="2246" y="497"/>
                    </a:lnTo>
                    <a:lnTo>
                      <a:pt x="2279" y="389"/>
                    </a:lnTo>
                    <a:lnTo>
                      <a:pt x="2311" y="281"/>
                    </a:lnTo>
                    <a:lnTo>
                      <a:pt x="2344" y="172"/>
                    </a:lnTo>
                    <a:lnTo>
                      <a:pt x="2296" y="158"/>
                    </a:lnTo>
                    <a:lnTo>
                      <a:pt x="2249" y="145"/>
                    </a:lnTo>
                    <a:lnTo>
                      <a:pt x="2201" y="132"/>
                    </a:lnTo>
                    <a:lnTo>
                      <a:pt x="2153" y="120"/>
                    </a:lnTo>
                    <a:lnTo>
                      <a:pt x="2105" y="108"/>
                    </a:lnTo>
                    <a:lnTo>
                      <a:pt x="2057" y="97"/>
                    </a:lnTo>
                    <a:lnTo>
                      <a:pt x="2008" y="87"/>
                    </a:lnTo>
                    <a:lnTo>
                      <a:pt x="1960" y="77"/>
                    </a:lnTo>
                    <a:lnTo>
                      <a:pt x="1911" y="68"/>
                    </a:lnTo>
                    <a:lnTo>
                      <a:pt x="1862" y="59"/>
                    </a:lnTo>
                    <a:lnTo>
                      <a:pt x="1813" y="51"/>
                    </a:lnTo>
                    <a:lnTo>
                      <a:pt x="1764" y="43"/>
                    </a:lnTo>
                    <a:lnTo>
                      <a:pt x="1715" y="36"/>
                    </a:lnTo>
                    <a:lnTo>
                      <a:pt x="1666" y="30"/>
                    </a:lnTo>
                    <a:lnTo>
                      <a:pt x="1617" y="24"/>
                    </a:lnTo>
                    <a:lnTo>
                      <a:pt x="1568" y="19"/>
                    </a:lnTo>
                    <a:lnTo>
                      <a:pt x="1518" y="15"/>
                    </a:lnTo>
                    <a:lnTo>
                      <a:pt x="1469" y="11"/>
                    </a:lnTo>
                    <a:lnTo>
                      <a:pt x="1420" y="7"/>
                    </a:lnTo>
                    <a:lnTo>
                      <a:pt x="1370" y="5"/>
                    </a:lnTo>
                    <a:lnTo>
                      <a:pt x="1321" y="3"/>
                    </a:lnTo>
                    <a:lnTo>
                      <a:pt x="1271" y="1"/>
                    </a:lnTo>
                    <a:lnTo>
                      <a:pt x="1222" y="0"/>
                    </a:lnTo>
                    <a:lnTo>
                      <a:pt x="1172" y="0"/>
                    </a:lnTo>
                    <a:lnTo>
                      <a:pt x="1123" y="0"/>
                    </a:lnTo>
                    <a:lnTo>
                      <a:pt x="1073" y="1"/>
                    </a:lnTo>
                    <a:lnTo>
                      <a:pt x="1024" y="3"/>
                    </a:lnTo>
                    <a:lnTo>
                      <a:pt x="974" y="5"/>
                    </a:lnTo>
                    <a:lnTo>
                      <a:pt x="925" y="7"/>
                    </a:lnTo>
                    <a:lnTo>
                      <a:pt x="875" y="11"/>
                    </a:lnTo>
                    <a:lnTo>
                      <a:pt x="826" y="15"/>
                    </a:lnTo>
                    <a:lnTo>
                      <a:pt x="777" y="19"/>
                    </a:lnTo>
                    <a:lnTo>
                      <a:pt x="727" y="24"/>
                    </a:lnTo>
                    <a:lnTo>
                      <a:pt x="678" y="30"/>
                    </a:lnTo>
                    <a:lnTo>
                      <a:pt x="629" y="36"/>
                    </a:lnTo>
                    <a:lnTo>
                      <a:pt x="580" y="43"/>
                    </a:lnTo>
                    <a:lnTo>
                      <a:pt x="531" y="51"/>
                    </a:lnTo>
                    <a:lnTo>
                      <a:pt x="482" y="59"/>
                    </a:lnTo>
                    <a:lnTo>
                      <a:pt x="433" y="68"/>
                    </a:lnTo>
                    <a:lnTo>
                      <a:pt x="385" y="77"/>
                    </a:lnTo>
                    <a:lnTo>
                      <a:pt x="336" y="87"/>
                    </a:lnTo>
                    <a:lnTo>
                      <a:pt x="288" y="97"/>
                    </a:lnTo>
                    <a:lnTo>
                      <a:pt x="239" y="108"/>
                    </a:lnTo>
                    <a:lnTo>
                      <a:pt x="191" y="120"/>
                    </a:lnTo>
                    <a:lnTo>
                      <a:pt x="143" y="132"/>
                    </a:lnTo>
                    <a:lnTo>
                      <a:pt x="96" y="145"/>
                    </a:lnTo>
                    <a:lnTo>
                      <a:pt x="48" y="158"/>
                    </a:lnTo>
                    <a:lnTo>
                      <a:pt x="0" y="172"/>
                    </a:lnTo>
                    <a:lnTo>
                      <a:pt x="33" y="281"/>
                    </a:lnTo>
                    <a:lnTo>
                      <a:pt x="66" y="389"/>
                    </a:lnTo>
                    <a:lnTo>
                      <a:pt x="98" y="497"/>
                    </a:lnTo>
                    <a:lnTo>
                      <a:pt x="131" y="605"/>
                    </a:lnTo>
                    <a:lnTo>
                      <a:pt x="163" y="713"/>
                    </a:lnTo>
                    <a:lnTo>
                      <a:pt x="196" y="821"/>
                    </a:lnTo>
                    <a:lnTo>
                      <a:pt x="228" y="929"/>
                    </a:lnTo>
                    <a:lnTo>
                      <a:pt x="261" y="1038"/>
                    </a:lnTo>
                    <a:lnTo>
                      <a:pt x="293" y="1146"/>
                    </a:lnTo>
                    <a:lnTo>
                      <a:pt x="326" y="1254"/>
                    </a:lnTo>
                    <a:lnTo>
                      <a:pt x="358" y="1362"/>
                    </a:lnTo>
                    <a:lnTo>
                      <a:pt x="391" y="1470"/>
                    </a:lnTo>
                    <a:lnTo>
                      <a:pt x="423" y="1461"/>
                    </a:lnTo>
                    <a:lnTo>
                      <a:pt x="454" y="1452"/>
                    </a:lnTo>
                    <a:lnTo>
                      <a:pt x="486" y="1443"/>
                    </a:lnTo>
                    <a:lnTo>
                      <a:pt x="518" y="1435"/>
                    </a:lnTo>
                    <a:lnTo>
                      <a:pt x="550" y="1427"/>
                    </a:lnTo>
                    <a:lnTo>
                      <a:pt x="583" y="1420"/>
                    </a:lnTo>
                    <a:lnTo>
                      <a:pt x="615" y="1413"/>
                    </a:lnTo>
                    <a:lnTo>
                      <a:pt x="647" y="1406"/>
                    </a:lnTo>
                    <a:lnTo>
                      <a:pt x="680" y="1400"/>
                    </a:lnTo>
                    <a:lnTo>
                      <a:pt x="712" y="1394"/>
                    </a:lnTo>
                    <a:lnTo>
                      <a:pt x="745" y="1389"/>
                    </a:lnTo>
                    <a:lnTo>
                      <a:pt x="777" y="1384"/>
                    </a:lnTo>
                    <a:lnTo>
                      <a:pt x="810" y="1379"/>
                    </a:lnTo>
                    <a:lnTo>
                      <a:pt x="843" y="1375"/>
                    </a:lnTo>
                    <a:lnTo>
                      <a:pt x="876" y="1371"/>
                    </a:lnTo>
                    <a:lnTo>
                      <a:pt x="909" y="1368"/>
                    </a:lnTo>
                    <a:lnTo>
                      <a:pt x="941" y="1365"/>
                    </a:lnTo>
                    <a:lnTo>
                      <a:pt x="974" y="1362"/>
                    </a:lnTo>
                    <a:lnTo>
                      <a:pt x="1007" y="1360"/>
                    </a:lnTo>
                    <a:lnTo>
                      <a:pt x="1040" y="1358"/>
                    </a:lnTo>
                    <a:lnTo>
                      <a:pt x="1073" y="1357"/>
                    </a:lnTo>
                    <a:lnTo>
                      <a:pt x="1106" y="1356"/>
                    </a:lnTo>
                    <a:lnTo>
                      <a:pt x="1139" y="1355"/>
                    </a:lnTo>
                    <a:lnTo>
                      <a:pt x="1172" y="1355"/>
                    </a:lnTo>
                    <a:lnTo>
                      <a:pt x="1205" y="1355"/>
                    </a:lnTo>
                    <a:lnTo>
                      <a:pt x="1238" y="1356"/>
                    </a:lnTo>
                    <a:lnTo>
                      <a:pt x="1271" y="1357"/>
                    </a:lnTo>
                    <a:lnTo>
                      <a:pt x="1304" y="1358"/>
                    </a:lnTo>
                    <a:lnTo>
                      <a:pt x="1337" y="1360"/>
                    </a:lnTo>
                    <a:lnTo>
                      <a:pt x="1370" y="1362"/>
                    </a:lnTo>
                    <a:lnTo>
                      <a:pt x="1403" y="1365"/>
                    </a:lnTo>
                    <a:lnTo>
                      <a:pt x="1436" y="1368"/>
                    </a:lnTo>
                    <a:lnTo>
                      <a:pt x="1469" y="1371"/>
                    </a:lnTo>
                    <a:lnTo>
                      <a:pt x="1501" y="1375"/>
                    </a:lnTo>
                    <a:lnTo>
                      <a:pt x="1534" y="1379"/>
                    </a:lnTo>
                    <a:lnTo>
                      <a:pt x="1567" y="1384"/>
                    </a:lnTo>
                    <a:lnTo>
                      <a:pt x="1600" y="1389"/>
                    </a:lnTo>
                    <a:lnTo>
                      <a:pt x="1632" y="1394"/>
                    </a:lnTo>
                    <a:lnTo>
                      <a:pt x="1665" y="1400"/>
                    </a:lnTo>
                    <a:lnTo>
                      <a:pt x="1697" y="1406"/>
                    </a:lnTo>
                    <a:lnTo>
                      <a:pt x="1730" y="1413"/>
                    </a:lnTo>
                    <a:lnTo>
                      <a:pt x="1762" y="1420"/>
                    </a:lnTo>
                    <a:lnTo>
                      <a:pt x="1794" y="1427"/>
                    </a:lnTo>
                    <a:lnTo>
                      <a:pt x="1826" y="1435"/>
                    </a:lnTo>
                    <a:lnTo>
                      <a:pt x="1858" y="1443"/>
                    </a:lnTo>
                    <a:lnTo>
                      <a:pt x="1890" y="1452"/>
                    </a:lnTo>
                    <a:lnTo>
                      <a:pt x="1922" y="1461"/>
                    </a:lnTo>
                    <a:lnTo>
                      <a:pt x="1953" y="1470"/>
                    </a:lnTo>
                  </a:path>
                </a:pathLst>
              </a:custGeom>
              <a:solidFill>
                <a:srgbClr val="FAC090"/>
              </a:solidFill>
              <a:ln w="25400">
                <a:solidFill>
                  <a:srgbClr val="262626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108" name="Freeform 367">
                <a:extLst>
                  <a:ext uri="{FF2B5EF4-FFF2-40B4-BE49-F238E27FC236}">
                    <a16:creationId xmlns:a16="http://schemas.microsoft.com/office/drawing/2014/main" id="{00000000-0008-0000-0300-00006C00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2424832" y="1258057"/>
                <a:ext cx="1054247" cy="991636"/>
              </a:xfrm>
              <a:custGeom>
                <a:avLst/>
                <a:gdLst>
                  <a:gd name="T0" fmla="*/ 2147483647 w 2342"/>
                  <a:gd name="T1" fmla="*/ 2147483647 h 2198"/>
                  <a:gd name="T2" fmla="*/ 2147483647 w 2342"/>
                  <a:gd name="T3" fmla="*/ 2147483647 h 2198"/>
                  <a:gd name="T4" fmla="*/ 2147483647 w 2342"/>
                  <a:gd name="T5" fmla="*/ 2147483647 h 2198"/>
                  <a:gd name="T6" fmla="*/ 2147483647 w 2342"/>
                  <a:gd name="T7" fmla="*/ 2147483647 h 2198"/>
                  <a:gd name="T8" fmla="*/ 2147483647 w 2342"/>
                  <a:gd name="T9" fmla="*/ 2147483647 h 2198"/>
                  <a:gd name="T10" fmla="*/ 2147483647 w 2342"/>
                  <a:gd name="T11" fmla="*/ 2147483647 h 2198"/>
                  <a:gd name="T12" fmla="*/ 2147483647 w 2342"/>
                  <a:gd name="T13" fmla="*/ 2147483647 h 2198"/>
                  <a:gd name="T14" fmla="*/ 2147483647 w 2342"/>
                  <a:gd name="T15" fmla="*/ 2147483647 h 2198"/>
                  <a:gd name="T16" fmla="*/ 2147483647 w 2342"/>
                  <a:gd name="T17" fmla="*/ 2147483647 h 2198"/>
                  <a:gd name="T18" fmla="*/ 2147483647 w 2342"/>
                  <a:gd name="T19" fmla="*/ 2147483647 h 2198"/>
                  <a:gd name="T20" fmla="*/ 2147483647 w 2342"/>
                  <a:gd name="T21" fmla="*/ 2147483647 h 2198"/>
                  <a:gd name="T22" fmla="*/ 2147483647 w 2342"/>
                  <a:gd name="T23" fmla="*/ 2147483647 h 2198"/>
                  <a:gd name="T24" fmla="*/ 2147483647 w 2342"/>
                  <a:gd name="T25" fmla="*/ 2147483647 h 2198"/>
                  <a:gd name="T26" fmla="*/ 2147483647 w 2342"/>
                  <a:gd name="T27" fmla="*/ 2147483647 h 2198"/>
                  <a:gd name="T28" fmla="*/ 2147483647 w 2342"/>
                  <a:gd name="T29" fmla="*/ 2147483647 h 2198"/>
                  <a:gd name="T30" fmla="*/ 2147483647 w 2342"/>
                  <a:gd name="T31" fmla="*/ 2147483647 h 2198"/>
                  <a:gd name="T32" fmla="*/ 2147483647 w 2342"/>
                  <a:gd name="T33" fmla="*/ 2147483647 h 2198"/>
                  <a:gd name="T34" fmla="*/ 2147483647 w 2342"/>
                  <a:gd name="T35" fmla="*/ 2147483647 h 2198"/>
                  <a:gd name="T36" fmla="*/ 2147483647 w 2342"/>
                  <a:gd name="T37" fmla="*/ 2147483647 h 2198"/>
                  <a:gd name="T38" fmla="*/ 2147483647 w 2342"/>
                  <a:gd name="T39" fmla="*/ 2147483647 h 2198"/>
                  <a:gd name="T40" fmla="*/ 2147483647 w 2342"/>
                  <a:gd name="T41" fmla="*/ 2147483647 h 2198"/>
                  <a:gd name="T42" fmla="*/ 2147483647 w 2342"/>
                  <a:gd name="T43" fmla="*/ 2147483647 h 2198"/>
                  <a:gd name="T44" fmla="*/ 2147483647 w 2342"/>
                  <a:gd name="T45" fmla="*/ 2147483647 h 2198"/>
                  <a:gd name="T46" fmla="*/ 2147483647 w 2342"/>
                  <a:gd name="T47" fmla="*/ 2147483647 h 2198"/>
                  <a:gd name="T48" fmla="*/ 2147483647 w 2342"/>
                  <a:gd name="T49" fmla="*/ 2147483647 h 2198"/>
                  <a:gd name="T50" fmla="*/ 2147483647 w 2342"/>
                  <a:gd name="T51" fmla="*/ 2147483647 h 2198"/>
                  <a:gd name="T52" fmla="*/ 2147483647 w 2342"/>
                  <a:gd name="T53" fmla="*/ 2147483647 h 2198"/>
                  <a:gd name="T54" fmla="*/ 2147483647 w 2342"/>
                  <a:gd name="T55" fmla="*/ 2147483647 h 2198"/>
                  <a:gd name="T56" fmla="*/ 2147483647 w 2342"/>
                  <a:gd name="T57" fmla="*/ 2147483647 h 2198"/>
                  <a:gd name="T58" fmla="*/ 2147483647 w 2342"/>
                  <a:gd name="T59" fmla="*/ 2147483647 h 2198"/>
                  <a:gd name="T60" fmla="*/ 2147483647 w 2342"/>
                  <a:gd name="T61" fmla="*/ 2147483647 h 2198"/>
                  <a:gd name="T62" fmla="*/ 2147483647 w 2342"/>
                  <a:gd name="T63" fmla="*/ 2147483647 h 2198"/>
                  <a:gd name="T64" fmla="*/ 2147483647 w 2342"/>
                  <a:gd name="T65" fmla="*/ 2147483647 h 2198"/>
                  <a:gd name="T66" fmla="*/ 2147483647 w 2342"/>
                  <a:gd name="T67" fmla="*/ 2147483647 h 2198"/>
                  <a:gd name="T68" fmla="*/ 2147483647 w 2342"/>
                  <a:gd name="T69" fmla="*/ 2147483647 h 2198"/>
                  <a:gd name="T70" fmla="*/ 2147483647 w 2342"/>
                  <a:gd name="T71" fmla="*/ 2147483647 h 2198"/>
                  <a:gd name="T72" fmla="*/ 2147483647 w 2342"/>
                  <a:gd name="T73" fmla="*/ 2147483647 h 2198"/>
                  <a:gd name="T74" fmla="*/ 2147483647 w 2342"/>
                  <a:gd name="T75" fmla="*/ 2147483647 h 2198"/>
                  <a:gd name="T76" fmla="*/ 2147483647 w 2342"/>
                  <a:gd name="T77" fmla="*/ 2147483647 h 2198"/>
                  <a:gd name="T78" fmla="*/ 2147483647 w 2342"/>
                  <a:gd name="T79" fmla="*/ 2147483647 h 2198"/>
                  <a:gd name="T80" fmla="*/ 2147483647 w 2342"/>
                  <a:gd name="T81" fmla="*/ 2147483647 h 2198"/>
                  <a:gd name="T82" fmla="*/ 2147483647 w 2342"/>
                  <a:gd name="T83" fmla="*/ 2147483647 h 2198"/>
                  <a:gd name="T84" fmla="*/ 2147483647 w 2342"/>
                  <a:gd name="T85" fmla="*/ 2147483647 h 2198"/>
                  <a:gd name="T86" fmla="*/ 2147483647 w 2342"/>
                  <a:gd name="T87" fmla="*/ 2147483647 h 2198"/>
                  <a:gd name="T88" fmla="*/ 2147483647 w 2342"/>
                  <a:gd name="T89" fmla="*/ 2147483647 h 2198"/>
                  <a:gd name="T90" fmla="*/ 2147483647 w 2342"/>
                  <a:gd name="T91" fmla="*/ 2147483647 h 2198"/>
                  <a:gd name="T92" fmla="*/ 2147483647 w 2342"/>
                  <a:gd name="T93" fmla="*/ 2147483647 h 2198"/>
                  <a:gd name="T94" fmla="*/ 2147483647 w 2342"/>
                  <a:gd name="T95" fmla="*/ 2147483647 h 2198"/>
                  <a:gd name="T96" fmla="*/ 2147483647 w 2342"/>
                  <a:gd name="T97" fmla="*/ 2147483647 h 2198"/>
                  <a:gd name="T98" fmla="*/ 2147483647 w 2342"/>
                  <a:gd name="T99" fmla="*/ 2147483647 h 2198"/>
                  <a:gd name="T100" fmla="*/ 2147483647 w 2342"/>
                  <a:gd name="T101" fmla="*/ 2147483647 h 2198"/>
                  <a:gd name="T102" fmla="*/ 2147483647 w 2342"/>
                  <a:gd name="T103" fmla="*/ 2147483647 h 2198"/>
                  <a:gd name="T104" fmla="*/ 2147483647 w 2342"/>
                  <a:gd name="T105" fmla="*/ 2147483647 h 2198"/>
                  <a:gd name="T106" fmla="*/ 2147483647 w 2342"/>
                  <a:gd name="T107" fmla="*/ 2147483647 h 2198"/>
                  <a:gd name="T108" fmla="*/ 2147483647 w 2342"/>
                  <a:gd name="T109" fmla="*/ 2147483647 h 2198"/>
                  <a:gd name="T110" fmla="*/ 2147483647 w 2342"/>
                  <a:gd name="T111" fmla="*/ 2147483647 h 2198"/>
                  <a:gd name="T112" fmla="*/ 2147483647 w 2342"/>
                  <a:gd name="T113" fmla="*/ 2147483647 h 2198"/>
                  <a:gd name="T114" fmla="*/ 2147483647 w 2342"/>
                  <a:gd name="T115" fmla="*/ 2147483647 h 2198"/>
                  <a:gd name="T116" fmla="*/ 2147483647 w 2342"/>
                  <a:gd name="T117" fmla="*/ 2147483647 h 2198"/>
                  <a:gd name="T118" fmla="*/ 2147483647 w 2342"/>
                  <a:gd name="T119" fmla="*/ 2147483647 h 2198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w 2342"/>
                  <a:gd name="T181" fmla="*/ 0 h 2198"/>
                  <a:gd name="T182" fmla="*/ 2342 w 2342"/>
                  <a:gd name="T183" fmla="*/ 2198 h 2198"/>
                </a:gdLst>
                <a:ahLst/>
                <a:cxnLst>
                  <a:cxn ang="T120">
                    <a:pos x="T0" y="T1"/>
                  </a:cxn>
                  <a:cxn ang="T121">
                    <a:pos x="T2" y="T3"/>
                  </a:cxn>
                  <a:cxn ang="T122">
                    <a:pos x="T4" y="T5"/>
                  </a:cxn>
                  <a:cxn ang="T123">
                    <a:pos x="T6" y="T7"/>
                  </a:cxn>
                  <a:cxn ang="T124">
                    <a:pos x="T8" y="T9"/>
                  </a:cxn>
                  <a:cxn ang="T125">
                    <a:pos x="T10" y="T11"/>
                  </a:cxn>
                  <a:cxn ang="T126">
                    <a:pos x="T12" y="T13"/>
                  </a:cxn>
                  <a:cxn ang="T127">
                    <a:pos x="T14" y="T15"/>
                  </a:cxn>
                  <a:cxn ang="T128">
                    <a:pos x="T16" y="T17"/>
                  </a:cxn>
                  <a:cxn ang="T129">
                    <a:pos x="T18" y="T19"/>
                  </a:cxn>
                  <a:cxn ang="T130">
                    <a:pos x="T20" y="T21"/>
                  </a:cxn>
                  <a:cxn ang="T131">
                    <a:pos x="T22" y="T23"/>
                  </a:cxn>
                  <a:cxn ang="T132">
                    <a:pos x="T24" y="T25"/>
                  </a:cxn>
                  <a:cxn ang="T133">
                    <a:pos x="T26" y="T27"/>
                  </a:cxn>
                  <a:cxn ang="T134">
                    <a:pos x="T28" y="T29"/>
                  </a:cxn>
                  <a:cxn ang="T135">
                    <a:pos x="T30" y="T31"/>
                  </a:cxn>
                  <a:cxn ang="T136">
                    <a:pos x="T32" y="T33"/>
                  </a:cxn>
                  <a:cxn ang="T137">
                    <a:pos x="T34" y="T35"/>
                  </a:cxn>
                  <a:cxn ang="T138">
                    <a:pos x="T36" y="T37"/>
                  </a:cxn>
                  <a:cxn ang="T139">
                    <a:pos x="T38" y="T39"/>
                  </a:cxn>
                  <a:cxn ang="T140">
                    <a:pos x="T40" y="T41"/>
                  </a:cxn>
                  <a:cxn ang="T141">
                    <a:pos x="T42" y="T43"/>
                  </a:cxn>
                  <a:cxn ang="T142">
                    <a:pos x="T44" y="T45"/>
                  </a:cxn>
                  <a:cxn ang="T143">
                    <a:pos x="T46" y="T47"/>
                  </a:cxn>
                  <a:cxn ang="T144">
                    <a:pos x="T48" y="T49"/>
                  </a:cxn>
                  <a:cxn ang="T145">
                    <a:pos x="T50" y="T51"/>
                  </a:cxn>
                  <a:cxn ang="T146">
                    <a:pos x="T52" y="T53"/>
                  </a:cxn>
                  <a:cxn ang="T147">
                    <a:pos x="T54" y="T55"/>
                  </a:cxn>
                  <a:cxn ang="T148">
                    <a:pos x="T56" y="T57"/>
                  </a:cxn>
                  <a:cxn ang="T149">
                    <a:pos x="T58" y="T59"/>
                  </a:cxn>
                  <a:cxn ang="T150">
                    <a:pos x="T60" y="T61"/>
                  </a:cxn>
                  <a:cxn ang="T151">
                    <a:pos x="T62" y="T63"/>
                  </a:cxn>
                  <a:cxn ang="T152">
                    <a:pos x="T64" y="T65"/>
                  </a:cxn>
                  <a:cxn ang="T153">
                    <a:pos x="T66" y="T67"/>
                  </a:cxn>
                  <a:cxn ang="T154">
                    <a:pos x="T68" y="T69"/>
                  </a:cxn>
                  <a:cxn ang="T155">
                    <a:pos x="T70" y="T71"/>
                  </a:cxn>
                  <a:cxn ang="T156">
                    <a:pos x="T72" y="T73"/>
                  </a:cxn>
                  <a:cxn ang="T157">
                    <a:pos x="T74" y="T75"/>
                  </a:cxn>
                  <a:cxn ang="T158">
                    <a:pos x="T76" y="T77"/>
                  </a:cxn>
                  <a:cxn ang="T159">
                    <a:pos x="T78" y="T79"/>
                  </a:cxn>
                  <a:cxn ang="T160">
                    <a:pos x="T80" y="T81"/>
                  </a:cxn>
                  <a:cxn ang="T161">
                    <a:pos x="T82" y="T83"/>
                  </a:cxn>
                  <a:cxn ang="T162">
                    <a:pos x="T84" y="T85"/>
                  </a:cxn>
                  <a:cxn ang="T163">
                    <a:pos x="T86" y="T87"/>
                  </a:cxn>
                  <a:cxn ang="T164">
                    <a:pos x="T88" y="T89"/>
                  </a:cxn>
                  <a:cxn ang="T165">
                    <a:pos x="T90" y="T91"/>
                  </a:cxn>
                  <a:cxn ang="T166">
                    <a:pos x="T92" y="T93"/>
                  </a:cxn>
                  <a:cxn ang="T167">
                    <a:pos x="T94" y="T95"/>
                  </a:cxn>
                  <a:cxn ang="T168">
                    <a:pos x="T96" y="T97"/>
                  </a:cxn>
                  <a:cxn ang="T169">
                    <a:pos x="T98" y="T99"/>
                  </a:cxn>
                  <a:cxn ang="T170">
                    <a:pos x="T100" y="T101"/>
                  </a:cxn>
                  <a:cxn ang="T171">
                    <a:pos x="T102" y="T103"/>
                  </a:cxn>
                  <a:cxn ang="T172">
                    <a:pos x="T104" y="T105"/>
                  </a:cxn>
                  <a:cxn ang="T173">
                    <a:pos x="T106" y="T107"/>
                  </a:cxn>
                  <a:cxn ang="T174">
                    <a:pos x="T108" y="T109"/>
                  </a:cxn>
                  <a:cxn ang="T175">
                    <a:pos x="T110" y="T111"/>
                  </a:cxn>
                  <a:cxn ang="T176">
                    <a:pos x="T112" y="T113"/>
                  </a:cxn>
                  <a:cxn ang="T177">
                    <a:pos x="T114" y="T115"/>
                  </a:cxn>
                  <a:cxn ang="T178">
                    <a:pos x="T116" y="T117"/>
                  </a:cxn>
                  <a:cxn ang="T179">
                    <a:pos x="T118" y="T119"/>
                  </a:cxn>
                </a:cxnLst>
                <a:rect l="T180" t="T181" r="T182" b="T183"/>
                <a:pathLst>
                  <a:path w="2342" h="2198">
                    <a:moveTo>
                      <a:pt x="1264" y="2198"/>
                    </a:moveTo>
                    <a:lnTo>
                      <a:pt x="1354" y="2130"/>
                    </a:lnTo>
                    <a:lnTo>
                      <a:pt x="1443" y="2061"/>
                    </a:lnTo>
                    <a:lnTo>
                      <a:pt x="1533" y="1993"/>
                    </a:lnTo>
                    <a:lnTo>
                      <a:pt x="1623" y="1924"/>
                    </a:lnTo>
                    <a:lnTo>
                      <a:pt x="1713" y="1856"/>
                    </a:lnTo>
                    <a:lnTo>
                      <a:pt x="1803" y="1788"/>
                    </a:lnTo>
                    <a:lnTo>
                      <a:pt x="1893" y="1719"/>
                    </a:lnTo>
                    <a:lnTo>
                      <a:pt x="1983" y="1651"/>
                    </a:lnTo>
                    <a:lnTo>
                      <a:pt x="2073" y="1583"/>
                    </a:lnTo>
                    <a:lnTo>
                      <a:pt x="2163" y="1514"/>
                    </a:lnTo>
                    <a:lnTo>
                      <a:pt x="2252" y="1446"/>
                    </a:lnTo>
                    <a:lnTo>
                      <a:pt x="2342" y="1378"/>
                    </a:lnTo>
                    <a:lnTo>
                      <a:pt x="2312" y="1338"/>
                    </a:lnTo>
                    <a:lnTo>
                      <a:pt x="2282" y="1300"/>
                    </a:lnTo>
                    <a:lnTo>
                      <a:pt x="2250" y="1261"/>
                    </a:lnTo>
                    <a:lnTo>
                      <a:pt x="2219" y="1223"/>
                    </a:lnTo>
                    <a:lnTo>
                      <a:pt x="2187" y="1185"/>
                    </a:lnTo>
                    <a:lnTo>
                      <a:pt x="2154" y="1148"/>
                    </a:lnTo>
                    <a:lnTo>
                      <a:pt x="2121" y="1111"/>
                    </a:lnTo>
                    <a:lnTo>
                      <a:pt x="2088" y="1075"/>
                    </a:lnTo>
                    <a:lnTo>
                      <a:pt x="2054" y="1038"/>
                    </a:lnTo>
                    <a:lnTo>
                      <a:pt x="2019" y="1003"/>
                    </a:lnTo>
                    <a:lnTo>
                      <a:pt x="1985" y="967"/>
                    </a:lnTo>
                    <a:lnTo>
                      <a:pt x="1949" y="933"/>
                    </a:lnTo>
                    <a:lnTo>
                      <a:pt x="1914" y="898"/>
                    </a:lnTo>
                    <a:lnTo>
                      <a:pt x="1878" y="864"/>
                    </a:lnTo>
                    <a:lnTo>
                      <a:pt x="1841" y="831"/>
                    </a:lnTo>
                    <a:lnTo>
                      <a:pt x="1805" y="797"/>
                    </a:lnTo>
                    <a:lnTo>
                      <a:pt x="1767" y="765"/>
                    </a:lnTo>
                    <a:lnTo>
                      <a:pt x="1730" y="733"/>
                    </a:lnTo>
                    <a:lnTo>
                      <a:pt x="1692" y="701"/>
                    </a:lnTo>
                    <a:lnTo>
                      <a:pt x="1653" y="670"/>
                    </a:lnTo>
                    <a:lnTo>
                      <a:pt x="1614" y="639"/>
                    </a:lnTo>
                    <a:lnTo>
                      <a:pt x="1575" y="609"/>
                    </a:lnTo>
                    <a:lnTo>
                      <a:pt x="1536" y="579"/>
                    </a:lnTo>
                    <a:lnTo>
                      <a:pt x="1496" y="549"/>
                    </a:lnTo>
                    <a:lnTo>
                      <a:pt x="1456" y="521"/>
                    </a:lnTo>
                    <a:lnTo>
                      <a:pt x="1415" y="492"/>
                    </a:lnTo>
                    <a:lnTo>
                      <a:pt x="1374" y="464"/>
                    </a:lnTo>
                    <a:lnTo>
                      <a:pt x="1333" y="437"/>
                    </a:lnTo>
                    <a:lnTo>
                      <a:pt x="1291" y="410"/>
                    </a:lnTo>
                    <a:lnTo>
                      <a:pt x="1249" y="384"/>
                    </a:lnTo>
                    <a:lnTo>
                      <a:pt x="1207" y="358"/>
                    </a:lnTo>
                    <a:lnTo>
                      <a:pt x="1165" y="333"/>
                    </a:lnTo>
                    <a:lnTo>
                      <a:pt x="1122" y="308"/>
                    </a:lnTo>
                    <a:lnTo>
                      <a:pt x="1079" y="283"/>
                    </a:lnTo>
                    <a:lnTo>
                      <a:pt x="1035" y="260"/>
                    </a:lnTo>
                    <a:lnTo>
                      <a:pt x="991" y="236"/>
                    </a:lnTo>
                    <a:lnTo>
                      <a:pt x="947" y="214"/>
                    </a:lnTo>
                    <a:lnTo>
                      <a:pt x="903" y="192"/>
                    </a:lnTo>
                    <a:lnTo>
                      <a:pt x="858" y="170"/>
                    </a:lnTo>
                    <a:lnTo>
                      <a:pt x="813" y="149"/>
                    </a:lnTo>
                    <a:lnTo>
                      <a:pt x="768" y="128"/>
                    </a:lnTo>
                    <a:lnTo>
                      <a:pt x="723" y="108"/>
                    </a:lnTo>
                    <a:lnTo>
                      <a:pt x="678" y="89"/>
                    </a:lnTo>
                    <a:lnTo>
                      <a:pt x="632" y="70"/>
                    </a:lnTo>
                    <a:lnTo>
                      <a:pt x="586" y="52"/>
                    </a:lnTo>
                    <a:lnTo>
                      <a:pt x="540" y="34"/>
                    </a:lnTo>
                    <a:lnTo>
                      <a:pt x="493" y="17"/>
                    </a:lnTo>
                    <a:lnTo>
                      <a:pt x="447" y="0"/>
                    </a:lnTo>
                    <a:lnTo>
                      <a:pt x="409" y="107"/>
                    </a:lnTo>
                    <a:lnTo>
                      <a:pt x="372" y="213"/>
                    </a:lnTo>
                    <a:lnTo>
                      <a:pt x="335" y="320"/>
                    </a:lnTo>
                    <a:lnTo>
                      <a:pt x="298" y="427"/>
                    </a:lnTo>
                    <a:lnTo>
                      <a:pt x="260" y="533"/>
                    </a:lnTo>
                    <a:lnTo>
                      <a:pt x="223" y="640"/>
                    </a:lnTo>
                    <a:lnTo>
                      <a:pt x="186" y="747"/>
                    </a:lnTo>
                    <a:lnTo>
                      <a:pt x="149" y="853"/>
                    </a:lnTo>
                    <a:lnTo>
                      <a:pt x="111" y="960"/>
                    </a:lnTo>
                    <a:lnTo>
                      <a:pt x="74" y="1066"/>
                    </a:lnTo>
                    <a:lnTo>
                      <a:pt x="37" y="1173"/>
                    </a:lnTo>
                    <a:lnTo>
                      <a:pt x="0" y="1280"/>
                    </a:lnTo>
                    <a:lnTo>
                      <a:pt x="31" y="1291"/>
                    </a:lnTo>
                    <a:lnTo>
                      <a:pt x="62" y="1302"/>
                    </a:lnTo>
                    <a:lnTo>
                      <a:pt x="93" y="1314"/>
                    </a:lnTo>
                    <a:lnTo>
                      <a:pt x="123" y="1326"/>
                    </a:lnTo>
                    <a:lnTo>
                      <a:pt x="154" y="1339"/>
                    </a:lnTo>
                    <a:lnTo>
                      <a:pt x="184" y="1352"/>
                    </a:lnTo>
                    <a:lnTo>
                      <a:pt x="214" y="1365"/>
                    </a:lnTo>
                    <a:lnTo>
                      <a:pt x="244" y="1379"/>
                    </a:lnTo>
                    <a:lnTo>
                      <a:pt x="274" y="1393"/>
                    </a:lnTo>
                    <a:lnTo>
                      <a:pt x="304" y="1407"/>
                    </a:lnTo>
                    <a:lnTo>
                      <a:pt x="334" y="1422"/>
                    </a:lnTo>
                    <a:lnTo>
                      <a:pt x="363" y="1437"/>
                    </a:lnTo>
                    <a:lnTo>
                      <a:pt x="392" y="1453"/>
                    </a:lnTo>
                    <a:lnTo>
                      <a:pt x="421" y="1468"/>
                    </a:lnTo>
                    <a:lnTo>
                      <a:pt x="450" y="1485"/>
                    </a:lnTo>
                    <a:lnTo>
                      <a:pt x="478" y="1501"/>
                    </a:lnTo>
                    <a:lnTo>
                      <a:pt x="507" y="1518"/>
                    </a:lnTo>
                    <a:lnTo>
                      <a:pt x="535" y="1535"/>
                    </a:lnTo>
                    <a:lnTo>
                      <a:pt x="563" y="1553"/>
                    </a:lnTo>
                    <a:lnTo>
                      <a:pt x="591" y="1571"/>
                    </a:lnTo>
                    <a:lnTo>
                      <a:pt x="618" y="1589"/>
                    </a:lnTo>
                    <a:lnTo>
                      <a:pt x="645" y="1608"/>
                    </a:lnTo>
                    <a:lnTo>
                      <a:pt x="672" y="1626"/>
                    </a:lnTo>
                    <a:lnTo>
                      <a:pt x="699" y="1646"/>
                    </a:lnTo>
                    <a:lnTo>
                      <a:pt x="726" y="1665"/>
                    </a:lnTo>
                    <a:lnTo>
                      <a:pt x="752" y="1685"/>
                    </a:lnTo>
                    <a:lnTo>
                      <a:pt x="778" y="1705"/>
                    </a:lnTo>
                    <a:lnTo>
                      <a:pt x="804" y="1726"/>
                    </a:lnTo>
                    <a:lnTo>
                      <a:pt x="830" y="1747"/>
                    </a:lnTo>
                    <a:lnTo>
                      <a:pt x="855" y="1768"/>
                    </a:lnTo>
                    <a:lnTo>
                      <a:pt x="880" y="1789"/>
                    </a:lnTo>
                    <a:lnTo>
                      <a:pt x="905" y="1811"/>
                    </a:lnTo>
                    <a:lnTo>
                      <a:pt x="930" y="1833"/>
                    </a:lnTo>
                    <a:lnTo>
                      <a:pt x="954" y="1856"/>
                    </a:lnTo>
                    <a:lnTo>
                      <a:pt x="978" y="1878"/>
                    </a:lnTo>
                    <a:lnTo>
                      <a:pt x="1002" y="1901"/>
                    </a:lnTo>
                    <a:lnTo>
                      <a:pt x="1025" y="1924"/>
                    </a:lnTo>
                    <a:lnTo>
                      <a:pt x="1048" y="1948"/>
                    </a:lnTo>
                    <a:lnTo>
                      <a:pt x="1071" y="1972"/>
                    </a:lnTo>
                    <a:lnTo>
                      <a:pt x="1094" y="1996"/>
                    </a:lnTo>
                    <a:lnTo>
                      <a:pt x="1116" y="2020"/>
                    </a:lnTo>
                    <a:lnTo>
                      <a:pt x="1138" y="2045"/>
                    </a:lnTo>
                    <a:lnTo>
                      <a:pt x="1160" y="2070"/>
                    </a:lnTo>
                    <a:lnTo>
                      <a:pt x="1181" y="2095"/>
                    </a:lnTo>
                    <a:lnTo>
                      <a:pt x="1202" y="2120"/>
                    </a:lnTo>
                    <a:lnTo>
                      <a:pt x="1223" y="2146"/>
                    </a:lnTo>
                    <a:lnTo>
                      <a:pt x="1244" y="2172"/>
                    </a:lnTo>
                    <a:lnTo>
                      <a:pt x="1264" y="2198"/>
                    </a:lnTo>
                  </a:path>
                </a:pathLst>
              </a:custGeom>
              <a:solidFill>
                <a:srgbClr val="FFFF57"/>
              </a:solidFill>
              <a:ln w="25400">
                <a:solidFill>
                  <a:srgbClr val="262626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109" name="Freeform 372">
                <a:extLst>
                  <a:ext uri="{FF2B5EF4-FFF2-40B4-BE49-F238E27FC236}">
                    <a16:creationId xmlns:a16="http://schemas.microsoft.com/office/drawing/2014/main" id="{00000000-0008-0000-0300-00006D00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3024822" y="1944261"/>
                <a:ext cx="827134" cy="1018705"/>
              </a:xfrm>
              <a:custGeom>
                <a:avLst/>
                <a:gdLst>
                  <a:gd name="T0" fmla="*/ 2147483647 w 1838"/>
                  <a:gd name="T1" fmla="*/ 2147483647 h 2258"/>
                  <a:gd name="T2" fmla="*/ 2147483647 w 1838"/>
                  <a:gd name="T3" fmla="*/ 2147483647 h 2258"/>
                  <a:gd name="T4" fmla="*/ 2147483647 w 1838"/>
                  <a:gd name="T5" fmla="*/ 2147483647 h 2258"/>
                  <a:gd name="T6" fmla="*/ 2147483647 w 1838"/>
                  <a:gd name="T7" fmla="*/ 2147483647 h 2258"/>
                  <a:gd name="T8" fmla="*/ 2147483647 w 1838"/>
                  <a:gd name="T9" fmla="*/ 2147483647 h 2258"/>
                  <a:gd name="T10" fmla="*/ 2147483647 w 1838"/>
                  <a:gd name="T11" fmla="*/ 2147483647 h 2258"/>
                  <a:gd name="T12" fmla="*/ 2147483647 w 1838"/>
                  <a:gd name="T13" fmla="*/ 2147483647 h 2258"/>
                  <a:gd name="T14" fmla="*/ 2147483647 w 1838"/>
                  <a:gd name="T15" fmla="*/ 2147483647 h 2258"/>
                  <a:gd name="T16" fmla="*/ 2147483647 w 1838"/>
                  <a:gd name="T17" fmla="*/ 2147483647 h 2258"/>
                  <a:gd name="T18" fmla="*/ 2147483647 w 1838"/>
                  <a:gd name="T19" fmla="*/ 2147483647 h 2258"/>
                  <a:gd name="T20" fmla="*/ 2147483647 w 1838"/>
                  <a:gd name="T21" fmla="*/ 2147483647 h 2258"/>
                  <a:gd name="T22" fmla="*/ 2147483647 w 1838"/>
                  <a:gd name="T23" fmla="*/ 2147483647 h 2258"/>
                  <a:gd name="T24" fmla="*/ 2147483647 w 1838"/>
                  <a:gd name="T25" fmla="*/ 2147483647 h 2258"/>
                  <a:gd name="T26" fmla="*/ 2147483647 w 1838"/>
                  <a:gd name="T27" fmla="*/ 2147483647 h 2258"/>
                  <a:gd name="T28" fmla="*/ 2147483647 w 1838"/>
                  <a:gd name="T29" fmla="*/ 2147483647 h 2258"/>
                  <a:gd name="T30" fmla="*/ 2147483647 w 1838"/>
                  <a:gd name="T31" fmla="*/ 2147483647 h 2258"/>
                  <a:gd name="T32" fmla="*/ 2147483647 w 1838"/>
                  <a:gd name="T33" fmla="*/ 2147483647 h 2258"/>
                  <a:gd name="T34" fmla="*/ 2147483647 w 1838"/>
                  <a:gd name="T35" fmla="*/ 2147483647 h 2258"/>
                  <a:gd name="T36" fmla="*/ 2147483647 w 1838"/>
                  <a:gd name="T37" fmla="*/ 2147483647 h 2258"/>
                  <a:gd name="T38" fmla="*/ 2147483647 w 1838"/>
                  <a:gd name="T39" fmla="*/ 2147483647 h 2258"/>
                  <a:gd name="T40" fmla="*/ 2147483647 w 1838"/>
                  <a:gd name="T41" fmla="*/ 2147483647 h 2258"/>
                  <a:gd name="T42" fmla="*/ 2147483647 w 1838"/>
                  <a:gd name="T43" fmla="*/ 2147483647 h 2258"/>
                  <a:gd name="T44" fmla="*/ 2147483647 w 1838"/>
                  <a:gd name="T45" fmla="*/ 2147483647 h 2258"/>
                  <a:gd name="T46" fmla="*/ 2147483647 w 1838"/>
                  <a:gd name="T47" fmla="*/ 2147483647 h 2258"/>
                  <a:gd name="T48" fmla="*/ 2147483647 w 1838"/>
                  <a:gd name="T49" fmla="*/ 2147483647 h 2258"/>
                  <a:gd name="T50" fmla="*/ 2147483647 w 1838"/>
                  <a:gd name="T51" fmla="*/ 2147483647 h 2258"/>
                  <a:gd name="T52" fmla="*/ 2147483647 w 1838"/>
                  <a:gd name="T53" fmla="*/ 2147483647 h 2258"/>
                  <a:gd name="T54" fmla="*/ 2147483647 w 1838"/>
                  <a:gd name="T55" fmla="*/ 2147483647 h 2258"/>
                  <a:gd name="T56" fmla="*/ 2147483647 w 1838"/>
                  <a:gd name="T57" fmla="*/ 2147483647 h 2258"/>
                  <a:gd name="T58" fmla="*/ 2147483647 w 1838"/>
                  <a:gd name="T59" fmla="*/ 2147483647 h 2258"/>
                  <a:gd name="T60" fmla="*/ 2147483647 w 1838"/>
                  <a:gd name="T61" fmla="*/ 2147483647 h 2258"/>
                  <a:gd name="T62" fmla="*/ 2147483647 w 1838"/>
                  <a:gd name="T63" fmla="*/ 2147483647 h 2258"/>
                  <a:gd name="T64" fmla="*/ 2147483647 w 1838"/>
                  <a:gd name="T65" fmla="*/ 2147483647 h 2258"/>
                  <a:gd name="T66" fmla="*/ 2147483647 w 1838"/>
                  <a:gd name="T67" fmla="*/ 2147483647 h 2258"/>
                  <a:gd name="T68" fmla="*/ 2147483647 w 1838"/>
                  <a:gd name="T69" fmla="*/ 2147483647 h 2258"/>
                  <a:gd name="T70" fmla="*/ 2147483647 w 1838"/>
                  <a:gd name="T71" fmla="*/ 2147483647 h 2258"/>
                  <a:gd name="T72" fmla="*/ 2147483647 w 1838"/>
                  <a:gd name="T73" fmla="*/ 2147483647 h 2258"/>
                  <a:gd name="T74" fmla="*/ 2147483647 w 1838"/>
                  <a:gd name="T75" fmla="*/ 2147483647 h 2258"/>
                  <a:gd name="T76" fmla="*/ 2147483647 w 1838"/>
                  <a:gd name="T77" fmla="*/ 2147483647 h 2258"/>
                  <a:gd name="T78" fmla="*/ 2147483647 w 1838"/>
                  <a:gd name="T79" fmla="*/ 2147483647 h 2258"/>
                  <a:gd name="T80" fmla="*/ 2147483647 w 1838"/>
                  <a:gd name="T81" fmla="*/ 2147483647 h 2258"/>
                  <a:gd name="T82" fmla="*/ 2147483647 w 1838"/>
                  <a:gd name="T83" fmla="*/ 2147483647 h 2258"/>
                  <a:gd name="T84" fmla="*/ 2147483647 w 1838"/>
                  <a:gd name="T85" fmla="*/ 2147483647 h 2258"/>
                  <a:gd name="T86" fmla="*/ 2147483647 w 1838"/>
                  <a:gd name="T87" fmla="*/ 2147483647 h 2258"/>
                  <a:gd name="T88" fmla="*/ 2147483647 w 1838"/>
                  <a:gd name="T89" fmla="*/ 2147483647 h 2258"/>
                  <a:gd name="T90" fmla="*/ 2147483647 w 1838"/>
                  <a:gd name="T91" fmla="*/ 2147483647 h 2258"/>
                  <a:gd name="T92" fmla="*/ 2147483647 w 1838"/>
                  <a:gd name="T93" fmla="*/ 2147483647 h 2258"/>
                  <a:gd name="T94" fmla="*/ 2147483647 w 1838"/>
                  <a:gd name="T95" fmla="*/ 2147483647 h 2258"/>
                  <a:gd name="T96" fmla="*/ 2147483647 w 1838"/>
                  <a:gd name="T97" fmla="*/ 2147483647 h 2258"/>
                  <a:gd name="T98" fmla="*/ 2147483647 w 1838"/>
                  <a:gd name="T99" fmla="*/ 2147483647 h 2258"/>
                  <a:gd name="T100" fmla="*/ 2147483647 w 1838"/>
                  <a:gd name="T101" fmla="*/ 2147483647 h 2258"/>
                  <a:gd name="T102" fmla="*/ 2147483647 w 1838"/>
                  <a:gd name="T103" fmla="*/ 2147483647 h 2258"/>
                  <a:gd name="T104" fmla="*/ 2147483647 w 1838"/>
                  <a:gd name="T105" fmla="*/ 2147483647 h 2258"/>
                  <a:gd name="T106" fmla="*/ 2147483647 w 1838"/>
                  <a:gd name="T107" fmla="*/ 2147483647 h 2258"/>
                  <a:gd name="T108" fmla="*/ 2147483647 w 1838"/>
                  <a:gd name="T109" fmla="*/ 2147483647 h 2258"/>
                  <a:gd name="T110" fmla="*/ 2147483647 w 1838"/>
                  <a:gd name="T111" fmla="*/ 2147483647 h 2258"/>
                  <a:gd name="T112" fmla="*/ 2147483647 w 1838"/>
                  <a:gd name="T113" fmla="*/ 2147483647 h 2258"/>
                  <a:gd name="T114" fmla="*/ 2147483647 w 1838"/>
                  <a:gd name="T115" fmla="*/ 2147483647 h 2258"/>
                  <a:gd name="T116" fmla="*/ 2147483647 w 1838"/>
                  <a:gd name="T117" fmla="*/ 2147483647 h 2258"/>
                  <a:gd name="T118" fmla="*/ 2147483647 w 1838"/>
                  <a:gd name="T119" fmla="*/ 2147483647 h 2258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w 1838"/>
                  <a:gd name="T181" fmla="*/ 0 h 2258"/>
                  <a:gd name="T182" fmla="*/ 1838 w 1838"/>
                  <a:gd name="T183" fmla="*/ 2258 h 2258"/>
                </a:gdLst>
                <a:ahLst/>
                <a:cxnLst>
                  <a:cxn ang="T120">
                    <a:pos x="T0" y="T1"/>
                  </a:cxn>
                  <a:cxn ang="T121">
                    <a:pos x="T2" y="T3"/>
                  </a:cxn>
                  <a:cxn ang="T122">
                    <a:pos x="T4" y="T5"/>
                  </a:cxn>
                  <a:cxn ang="T123">
                    <a:pos x="T6" y="T7"/>
                  </a:cxn>
                  <a:cxn ang="T124">
                    <a:pos x="T8" y="T9"/>
                  </a:cxn>
                  <a:cxn ang="T125">
                    <a:pos x="T10" y="T11"/>
                  </a:cxn>
                  <a:cxn ang="T126">
                    <a:pos x="T12" y="T13"/>
                  </a:cxn>
                  <a:cxn ang="T127">
                    <a:pos x="T14" y="T15"/>
                  </a:cxn>
                  <a:cxn ang="T128">
                    <a:pos x="T16" y="T17"/>
                  </a:cxn>
                  <a:cxn ang="T129">
                    <a:pos x="T18" y="T19"/>
                  </a:cxn>
                  <a:cxn ang="T130">
                    <a:pos x="T20" y="T21"/>
                  </a:cxn>
                  <a:cxn ang="T131">
                    <a:pos x="T22" y="T23"/>
                  </a:cxn>
                  <a:cxn ang="T132">
                    <a:pos x="T24" y="T25"/>
                  </a:cxn>
                  <a:cxn ang="T133">
                    <a:pos x="T26" y="T27"/>
                  </a:cxn>
                  <a:cxn ang="T134">
                    <a:pos x="T28" y="T29"/>
                  </a:cxn>
                  <a:cxn ang="T135">
                    <a:pos x="T30" y="T31"/>
                  </a:cxn>
                  <a:cxn ang="T136">
                    <a:pos x="T32" y="T33"/>
                  </a:cxn>
                  <a:cxn ang="T137">
                    <a:pos x="T34" y="T35"/>
                  </a:cxn>
                  <a:cxn ang="T138">
                    <a:pos x="T36" y="T37"/>
                  </a:cxn>
                  <a:cxn ang="T139">
                    <a:pos x="T38" y="T39"/>
                  </a:cxn>
                  <a:cxn ang="T140">
                    <a:pos x="T40" y="T41"/>
                  </a:cxn>
                  <a:cxn ang="T141">
                    <a:pos x="T42" y="T43"/>
                  </a:cxn>
                  <a:cxn ang="T142">
                    <a:pos x="T44" y="T45"/>
                  </a:cxn>
                  <a:cxn ang="T143">
                    <a:pos x="T46" y="T47"/>
                  </a:cxn>
                  <a:cxn ang="T144">
                    <a:pos x="T48" y="T49"/>
                  </a:cxn>
                  <a:cxn ang="T145">
                    <a:pos x="T50" y="T51"/>
                  </a:cxn>
                  <a:cxn ang="T146">
                    <a:pos x="T52" y="T53"/>
                  </a:cxn>
                  <a:cxn ang="T147">
                    <a:pos x="T54" y="T55"/>
                  </a:cxn>
                  <a:cxn ang="T148">
                    <a:pos x="T56" y="T57"/>
                  </a:cxn>
                  <a:cxn ang="T149">
                    <a:pos x="T58" y="T59"/>
                  </a:cxn>
                  <a:cxn ang="T150">
                    <a:pos x="T60" y="T61"/>
                  </a:cxn>
                  <a:cxn ang="T151">
                    <a:pos x="T62" y="T63"/>
                  </a:cxn>
                  <a:cxn ang="T152">
                    <a:pos x="T64" y="T65"/>
                  </a:cxn>
                  <a:cxn ang="T153">
                    <a:pos x="T66" y="T67"/>
                  </a:cxn>
                  <a:cxn ang="T154">
                    <a:pos x="T68" y="T69"/>
                  </a:cxn>
                  <a:cxn ang="T155">
                    <a:pos x="T70" y="T71"/>
                  </a:cxn>
                  <a:cxn ang="T156">
                    <a:pos x="T72" y="T73"/>
                  </a:cxn>
                  <a:cxn ang="T157">
                    <a:pos x="T74" y="T75"/>
                  </a:cxn>
                  <a:cxn ang="T158">
                    <a:pos x="T76" y="T77"/>
                  </a:cxn>
                  <a:cxn ang="T159">
                    <a:pos x="T78" y="T79"/>
                  </a:cxn>
                  <a:cxn ang="T160">
                    <a:pos x="T80" y="T81"/>
                  </a:cxn>
                  <a:cxn ang="T161">
                    <a:pos x="T82" y="T83"/>
                  </a:cxn>
                  <a:cxn ang="T162">
                    <a:pos x="T84" y="T85"/>
                  </a:cxn>
                  <a:cxn ang="T163">
                    <a:pos x="T86" y="T87"/>
                  </a:cxn>
                  <a:cxn ang="T164">
                    <a:pos x="T88" y="T89"/>
                  </a:cxn>
                  <a:cxn ang="T165">
                    <a:pos x="T90" y="T91"/>
                  </a:cxn>
                  <a:cxn ang="T166">
                    <a:pos x="T92" y="T93"/>
                  </a:cxn>
                  <a:cxn ang="T167">
                    <a:pos x="T94" y="T95"/>
                  </a:cxn>
                  <a:cxn ang="T168">
                    <a:pos x="T96" y="T97"/>
                  </a:cxn>
                  <a:cxn ang="T169">
                    <a:pos x="T98" y="T99"/>
                  </a:cxn>
                  <a:cxn ang="T170">
                    <a:pos x="T100" y="T101"/>
                  </a:cxn>
                  <a:cxn ang="T171">
                    <a:pos x="T102" y="T103"/>
                  </a:cxn>
                  <a:cxn ang="T172">
                    <a:pos x="T104" y="T105"/>
                  </a:cxn>
                  <a:cxn ang="T173">
                    <a:pos x="T106" y="T107"/>
                  </a:cxn>
                  <a:cxn ang="T174">
                    <a:pos x="T108" y="T109"/>
                  </a:cxn>
                  <a:cxn ang="T175">
                    <a:pos x="T110" y="T111"/>
                  </a:cxn>
                  <a:cxn ang="T176">
                    <a:pos x="T112" y="T113"/>
                  </a:cxn>
                  <a:cxn ang="T177">
                    <a:pos x="T114" y="T115"/>
                  </a:cxn>
                  <a:cxn ang="T178">
                    <a:pos x="T116" y="T117"/>
                  </a:cxn>
                  <a:cxn ang="T179">
                    <a:pos x="T118" y="T119"/>
                  </a:cxn>
                </a:cxnLst>
                <a:rect l="T180" t="T181" r="T182" b="T183"/>
                <a:pathLst>
                  <a:path w="1838" h="2258">
                    <a:moveTo>
                      <a:pt x="483" y="2258"/>
                    </a:moveTo>
                    <a:lnTo>
                      <a:pt x="596" y="2256"/>
                    </a:lnTo>
                    <a:lnTo>
                      <a:pt x="709" y="2253"/>
                    </a:lnTo>
                    <a:lnTo>
                      <a:pt x="822" y="2251"/>
                    </a:lnTo>
                    <a:lnTo>
                      <a:pt x="935" y="2248"/>
                    </a:lnTo>
                    <a:lnTo>
                      <a:pt x="1047" y="2246"/>
                    </a:lnTo>
                    <a:lnTo>
                      <a:pt x="1160" y="2243"/>
                    </a:lnTo>
                    <a:lnTo>
                      <a:pt x="1273" y="2241"/>
                    </a:lnTo>
                    <a:lnTo>
                      <a:pt x="1386" y="2239"/>
                    </a:lnTo>
                    <a:lnTo>
                      <a:pt x="1499" y="2236"/>
                    </a:lnTo>
                    <a:lnTo>
                      <a:pt x="1612" y="2234"/>
                    </a:lnTo>
                    <a:lnTo>
                      <a:pt x="1725" y="2231"/>
                    </a:lnTo>
                    <a:lnTo>
                      <a:pt x="1838" y="2229"/>
                    </a:lnTo>
                    <a:lnTo>
                      <a:pt x="1836" y="2179"/>
                    </a:lnTo>
                    <a:lnTo>
                      <a:pt x="1834" y="2130"/>
                    </a:lnTo>
                    <a:lnTo>
                      <a:pt x="1832" y="2080"/>
                    </a:lnTo>
                    <a:lnTo>
                      <a:pt x="1829" y="2031"/>
                    </a:lnTo>
                    <a:lnTo>
                      <a:pt x="1825" y="1982"/>
                    </a:lnTo>
                    <a:lnTo>
                      <a:pt x="1820" y="1932"/>
                    </a:lnTo>
                    <a:lnTo>
                      <a:pt x="1815" y="1883"/>
                    </a:lnTo>
                    <a:lnTo>
                      <a:pt x="1810" y="1834"/>
                    </a:lnTo>
                    <a:lnTo>
                      <a:pt x="1804" y="1785"/>
                    </a:lnTo>
                    <a:lnTo>
                      <a:pt x="1797" y="1736"/>
                    </a:lnTo>
                    <a:lnTo>
                      <a:pt x="1789" y="1687"/>
                    </a:lnTo>
                    <a:lnTo>
                      <a:pt x="1782" y="1638"/>
                    </a:lnTo>
                    <a:lnTo>
                      <a:pt x="1773" y="1589"/>
                    </a:lnTo>
                    <a:lnTo>
                      <a:pt x="1764" y="1540"/>
                    </a:lnTo>
                    <a:lnTo>
                      <a:pt x="1754" y="1492"/>
                    </a:lnTo>
                    <a:lnTo>
                      <a:pt x="1744" y="1443"/>
                    </a:lnTo>
                    <a:lnTo>
                      <a:pt x="1733" y="1395"/>
                    </a:lnTo>
                    <a:lnTo>
                      <a:pt x="1721" y="1347"/>
                    </a:lnTo>
                    <a:lnTo>
                      <a:pt x="1709" y="1299"/>
                    </a:lnTo>
                    <a:lnTo>
                      <a:pt x="1696" y="1251"/>
                    </a:lnTo>
                    <a:lnTo>
                      <a:pt x="1683" y="1203"/>
                    </a:lnTo>
                    <a:lnTo>
                      <a:pt x="1669" y="1156"/>
                    </a:lnTo>
                    <a:lnTo>
                      <a:pt x="1655" y="1108"/>
                    </a:lnTo>
                    <a:lnTo>
                      <a:pt x="1640" y="1061"/>
                    </a:lnTo>
                    <a:lnTo>
                      <a:pt x="1624" y="1014"/>
                    </a:lnTo>
                    <a:lnTo>
                      <a:pt x="1608" y="967"/>
                    </a:lnTo>
                    <a:lnTo>
                      <a:pt x="1591" y="921"/>
                    </a:lnTo>
                    <a:lnTo>
                      <a:pt x="1574" y="874"/>
                    </a:lnTo>
                    <a:lnTo>
                      <a:pt x="1556" y="828"/>
                    </a:lnTo>
                    <a:lnTo>
                      <a:pt x="1538" y="782"/>
                    </a:lnTo>
                    <a:lnTo>
                      <a:pt x="1519" y="736"/>
                    </a:lnTo>
                    <a:lnTo>
                      <a:pt x="1499" y="691"/>
                    </a:lnTo>
                    <a:lnTo>
                      <a:pt x="1479" y="646"/>
                    </a:lnTo>
                    <a:lnTo>
                      <a:pt x="1458" y="601"/>
                    </a:lnTo>
                    <a:lnTo>
                      <a:pt x="1437" y="556"/>
                    </a:lnTo>
                    <a:lnTo>
                      <a:pt x="1416" y="511"/>
                    </a:lnTo>
                    <a:lnTo>
                      <a:pt x="1393" y="467"/>
                    </a:lnTo>
                    <a:lnTo>
                      <a:pt x="1370" y="423"/>
                    </a:lnTo>
                    <a:lnTo>
                      <a:pt x="1347" y="379"/>
                    </a:lnTo>
                    <a:lnTo>
                      <a:pt x="1323" y="336"/>
                    </a:lnTo>
                    <a:lnTo>
                      <a:pt x="1299" y="293"/>
                    </a:lnTo>
                    <a:lnTo>
                      <a:pt x="1274" y="250"/>
                    </a:lnTo>
                    <a:lnTo>
                      <a:pt x="1248" y="208"/>
                    </a:lnTo>
                    <a:lnTo>
                      <a:pt x="1222" y="165"/>
                    </a:lnTo>
                    <a:lnTo>
                      <a:pt x="1196" y="124"/>
                    </a:lnTo>
                    <a:lnTo>
                      <a:pt x="1169" y="82"/>
                    </a:lnTo>
                    <a:lnTo>
                      <a:pt x="1142" y="41"/>
                    </a:lnTo>
                    <a:lnTo>
                      <a:pt x="1114" y="0"/>
                    </a:lnTo>
                    <a:lnTo>
                      <a:pt x="1021" y="64"/>
                    </a:lnTo>
                    <a:lnTo>
                      <a:pt x="928" y="129"/>
                    </a:lnTo>
                    <a:lnTo>
                      <a:pt x="835" y="193"/>
                    </a:lnTo>
                    <a:lnTo>
                      <a:pt x="742" y="258"/>
                    </a:lnTo>
                    <a:lnTo>
                      <a:pt x="650" y="322"/>
                    </a:lnTo>
                    <a:lnTo>
                      <a:pt x="557" y="386"/>
                    </a:lnTo>
                    <a:lnTo>
                      <a:pt x="464" y="451"/>
                    </a:lnTo>
                    <a:lnTo>
                      <a:pt x="371" y="515"/>
                    </a:lnTo>
                    <a:lnTo>
                      <a:pt x="279" y="579"/>
                    </a:lnTo>
                    <a:lnTo>
                      <a:pt x="186" y="644"/>
                    </a:lnTo>
                    <a:lnTo>
                      <a:pt x="93" y="708"/>
                    </a:lnTo>
                    <a:lnTo>
                      <a:pt x="0" y="773"/>
                    </a:lnTo>
                    <a:lnTo>
                      <a:pt x="19" y="800"/>
                    </a:lnTo>
                    <a:lnTo>
                      <a:pt x="37" y="827"/>
                    </a:lnTo>
                    <a:lnTo>
                      <a:pt x="55" y="855"/>
                    </a:lnTo>
                    <a:lnTo>
                      <a:pt x="73" y="883"/>
                    </a:lnTo>
                    <a:lnTo>
                      <a:pt x="90" y="911"/>
                    </a:lnTo>
                    <a:lnTo>
                      <a:pt x="107" y="939"/>
                    </a:lnTo>
                    <a:lnTo>
                      <a:pt x="124" y="968"/>
                    </a:lnTo>
                    <a:lnTo>
                      <a:pt x="140" y="996"/>
                    </a:lnTo>
                    <a:lnTo>
                      <a:pt x="156" y="1025"/>
                    </a:lnTo>
                    <a:lnTo>
                      <a:pt x="171" y="1055"/>
                    </a:lnTo>
                    <a:lnTo>
                      <a:pt x="187" y="1084"/>
                    </a:lnTo>
                    <a:lnTo>
                      <a:pt x="201" y="1113"/>
                    </a:lnTo>
                    <a:lnTo>
                      <a:pt x="216" y="1143"/>
                    </a:lnTo>
                    <a:lnTo>
                      <a:pt x="230" y="1173"/>
                    </a:lnTo>
                    <a:lnTo>
                      <a:pt x="244" y="1203"/>
                    </a:lnTo>
                    <a:lnTo>
                      <a:pt x="257" y="1233"/>
                    </a:lnTo>
                    <a:lnTo>
                      <a:pt x="270" y="1263"/>
                    </a:lnTo>
                    <a:lnTo>
                      <a:pt x="283" y="1294"/>
                    </a:lnTo>
                    <a:lnTo>
                      <a:pt x="295" y="1325"/>
                    </a:lnTo>
                    <a:lnTo>
                      <a:pt x="307" y="1355"/>
                    </a:lnTo>
                    <a:lnTo>
                      <a:pt x="319" y="1386"/>
                    </a:lnTo>
                    <a:lnTo>
                      <a:pt x="330" y="1417"/>
                    </a:lnTo>
                    <a:lnTo>
                      <a:pt x="341" y="1449"/>
                    </a:lnTo>
                    <a:lnTo>
                      <a:pt x="351" y="1480"/>
                    </a:lnTo>
                    <a:lnTo>
                      <a:pt x="361" y="1511"/>
                    </a:lnTo>
                    <a:lnTo>
                      <a:pt x="371" y="1543"/>
                    </a:lnTo>
                    <a:lnTo>
                      <a:pt x="380" y="1575"/>
                    </a:lnTo>
                    <a:lnTo>
                      <a:pt x="389" y="1606"/>
                    </a:lnTo>
                    <a:lnTo>
                      <a:pt x="397" y="1638"/>
                    </a:lnTo>
                    <a:lnTo>
                      <a:pt x="405" y="1670"/>
                    </a:lnTo>
                    <a:lnTo>
                      <a:pt x="413" y="1702"/>
                    </a:lnTo>
                    <a:lnTo>
                      <a:pt x="420" y="1735"/>
                    </a:lnTo>
                    <a:lnTo>
                      <a:pt x="427" y="1767"/>
                    </a:lnTo>
                    <a:lnTo>
                      <a:pt x="434" y="1799"/>
                    </a:lnTo>
                    <a:lnTo>
                      <a:pt x="440" y="1832"/>
                    </a:lnTo>
                    <a:lnTo>
                      <a:pt x="445" y="1864"/>
                    </a:lnTo>
                    <a:lnTo>
                      <a:pt x="451" y="1897"/>
                    </a:lnTo>
                    <a:lnTo>
                      <a:pt x="456" y="1930"/>
                    </a:lnTo>
                    <a:lnTo>
                      <a:pt x="460" y="1962"/>
                    </a:lnTo>
                    <a:lnTo>
                      <a:pt x="464" y="1995"/>
                    </a:lnTo>
                    <a:lnTo>
                      <a:pt x="468" y="2028"/>
                    </a:lnTo>
                    <a:lnTo>
                      <a:pt x="471" y="2061"/>
                    </a:lnTo>
                    <a:lnTo>
                      <a:pt x="474" y="2094"/>
                    </a:lnTo>
                    <a:lnTo>
                      <a:pt x="477" y="2126"/>
                    </a:lnTo>
                    <a:lnTo>
                      <a:pt x="479" y="2159"/>
                    </a:lnTo>
                    <a:lnTo>
                      <a:pt x="481" y="2192"/>
                    </a:lnTo>
                    <a:lnTo>
                      <a:pt x="482" y="2225"/>
                    </a:lnTo>
                    <a:lnTo>
                      <a:pt x="483" y="2258"/>
                    </a:lnTo>
                  </a:path>
                </a:pathLst>
              </a:custGeom>
              <a:solidFill>
                <a:srgbClr val="54E349"/>
              </a:solidFill>
              <a:ln w="25400">
                <a:solidFill>
                  <a:srgbClr val="262626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110" name="Freeform 377">
                <a:extLst>
                  <a:ext uri="{FF2B5EF4-FFF2-40B4-BE49-F238E27FC236}">
                    <a16:creationId xmlns:a16="http://schemas.microsoft.com/office/drawing/2014/main" id="{00000000-0008-0000-0300-00006E00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193063" y="1944261"/>
                <a:ext cx="827134" cy="1018705"/>
              </a:xfrm>
              <a:custGeom>
                <a:avLst/>
                <a:gdLst>
                  <a:gd name="T0" fmla="*/ 2147483647 w 1838"/>
                  <a:gd name="T1" fmla="*/ 2147483647 h 2258"/>
                  <a:gd name="T2" fmla="*/ 2147483647 w 1838"/>
                  <a:gd name="T3" fmla="*/ 2147483647 h 2258"/>
                  <a:gd name="T4" fmla="*/ 2147483647 w 1838"/>
                  <a:gd name="T5" fmla="*/ 2147483647 h 2258"/>
                  <a:gd name="T6" fmla="*/ 2147483647 w 1838"/>
                  <a:gd name="T7" fmla="*/ 2147483647 h 2258"/>
                  <a:gd name="T8" fmla="*/ 2147483647 w 1838"/>
                  <a:gd name="T9" fmla="*/ 2147483647 h 2258"/>
                  <a:gd name="T10" fmla="*/ 2147483647 w 1838"/>
                  <a:gd name="T11" fmla="*/ 2147483647 h 2258"/>
                  <a:gd name="T12" fmla="*/ 2147483647 w 1838"/>
                  <a:gd name="T13" fmla="*/ 2147483647 h 2258"/>
                  <a:gd name="T14" fmla="*/ 2147483647 w 1838"/>
                  <a:gd name="T15" fmla="*/ 2147483647 h 2258"/>
                  <a:gd name="T16" fmla="*/ 2147483647 w 1838"/>
                  <a:gd name="T17" fmla="*/ 2147483647 h 2258"/>
                  <a:gd name="T18" fmla="*/ 2147483647 w 1838"/>
                  <a:gd name="T19" fmla="*/ 2147483647 h 2258"/>
                  <a:gd name="T20" fmla="*/ 2147483647 w 1838"/>
                  <a:gd name="T21" fmla="*/ 2147483647 h 2258"/>
                  <a:gd name="T22" fmla="*/ 2147483647 w 1838"/>
                  <a:gd name="T23" fmla="*/ 2147483647 h 2258"/>
                  <a:gd name="T24" fmla="*/ 2147483647 w 1838"/>
                  <a:gd name="T25" fmla="*/ 2147483647 h 2258"/>
                  <a:gd name="T26" fmla="*/ 2147483647 w 1838"/>
                  <a:gd name="T27" fmla="*/ 2147483647 h 2258"/>
                  <a:gd name="T28" fmla="*/ 2147483647 w 1838"/>
                  <a:gd name="T29" fmla="*/ 2147483647 h 2258"/>
                  <a:gd name="T30" fmla="*/ 2147483647 w 1838"/>
                  <a:gd name="T31" fmla="*/ 2147483647 h 2258"/>
                  <a:gd name="T32" fmla="*/ 2147483647 w 1838"/>
                  <a:gd name="T33" fmla="*/ 2147483647 h 2258"/>
                  <a:gd name="T34" fmla="*/ 2147483647 w 1838"/>
                  <a:gd name="T35" fmla="*/ 2147483647 h 2258"/>
                  <a:gd name="T36" fmla="*/ 2147483647 w 1838"/>
                  <a:gd name="T37" fmla="*/ 2147483647 h 2258"/>
                  <a:gd name="T38" fmla="*/ 2147483647 w 1838"/>
                  <a:gd name="T39" fmla="*/ 2147483647 h 2258"/>
                  <a:gd name="T40" fmla="*/ 2147483647 w 1838"/>
                  <a:gd name="T41" fmla="*/ 2147483647 h 2258"/>
                  <a:gd name="T42" fmla="*/ 2147483647 w 1838"/>
                  <a:gd name="T43" fmla="*/ 2147483647 h 2258"/>
                  <a:gd name="T44" fmla="*/ 2147483647 w 1838"/>
                  <a:gd name="T45" fmla="*/ 2147483647 h 2258"/>
                  <a:gd name="T46" fmla="*/ 2147483647 w 1838"/>
                  <a:gd name="T47" fmla="*/ 2147483647 h 2258"/>
                  <a:gd name="T48" fmla="*/ 2147483647 w 1838"/>
                  <a:gd name="T49" fmla="*/ 2147483647 h 2258"/>
                  <a:gd name="T50" fmla="*/ 2147483647 w 1838"/>
                  <a:gd name="T51" fmla="*/ 2147483647 h 2258"/>
                  <a:gd name="T52" fmla="*/ 2147483647 w 1838"/>
                  <a:gd name="T53" fmla="*/ 2147483647 h 2258"/>
                  <a:gd name="T54" fmla="*/ 2147483647 w 1838"/>
                  <a:gd name="T55" fmla="*/ 2147483647 h 2258"/>
                  <a:gd name="T56" fmla="*/ 2147483647 w 1838"/>
                  <a:gd name="T57" fmla="*/ 2147483647 h 2258"/>
                  <a:gd name="T58" fmla="*/ 2147483647 w 1838"/>
                  <a:gd name="T59" fmla="*/ 2147483647 h 2258"/>
                  <a:gd name="T60" fmla="*/ 2147483647 w 1838"/>
                  <a:gd name="T61" fmla="*/ 2147483647 h 2258"/>
                  <a:gd name="T62" fmla="*/ 2147483647 w 1838"/>
                  <a:gd name="T63" fmla="*/ 2147483647 h 2258"/>
                  <a:gd name="T64" fmla="*/ 2147483647 w 1838"/>
                  <a:gd name="T65" fmla="*/ 2147483647 h 2258"/>
                  <a:gd name="T66" fmla="*/ 2147483647 w 1838"/>
                  <a:gd name="T67" fmla="*/ 2147483647 h 2258"/>
                  <a:gd name="T68" fmla="*/ 2147483647 w 1838"/>
                  <a:gd name="T69" fmla="*/ 2147483647 h 2258"/>
                  <a:gd name="T70" fmla="*/ 2147483647 w 1838"/>
                  <a:gd name="T71" fmla="*/ 2147483647 h 2258"/>
                  <a:gd name="T72" fmla="*/ 2147483647 w 1838"/>
                  <a:gd name="T73" fmla="*/ 2147483647 h 2258"/>
                  <a:gd name="T74" fmla="*/ 2147483647 w 1838"/>
                  <a:gd name="T75" fmla="*/ 2147483647 h 2258"/>
                  <a:gd name="T76" fmla="*/ 2147483647 w 1838"/>
                  <a:gd name="T77" fmla="*/ 2147483647 h 2258"/>
                  <a:gd name="T78" fmla="*/ 2147483647 w 1838"/>
                  <a:gd name="T79" fmla="*/ 2147483647 h 2258"/>
                  <a:gd name="T80" fmla="*/ 2147483647 w 1838"/>
                  <a:gd name="T81" fmla="*/ 2147483647 h 2258"/>
                  <a:gd name="T82" fmla="*/ 2147483647 w 1838"/>
                  <a:gd name="T83" fmla="*/ 2147483647 h 2258"/>
                  <a:gd name="T84" fmla="*/ 2147483647 w 1838"/>
                  <a:gd name="T85" fmla="*/ 2147483647 h 2258"/>
                  <a:gd name="T86" fmla="*/ 2147483647 w 1838"/>
                  <a:gd name="T87" fmla="*/ 2147483647 h 2258"/>
                  <a:gd name="T88" fmla="*/ 2147483647 w 1838"/>
                  <a:gd name="T89" fmla="*/ 2147483647 h 2258"/>
                  <a:gd name="T90" fmla="*/ 2147483647 w 1838"/>
                  <a:gd name="T91" fmla="*/ 2147483647 h 2258"/>
                  <a:gd name="T92" fmla="*/ 2147483647 w 1838"/>
                  <a:gd name="T93" fmla="*/ 2147483647 h 2258"/>
                  <a:gd name="T94" fmla="*/ 2147483647 w 1838"/>
                  <a:gd name="T95" fmla="*/ 2147483647 h 2258"/>
                  <a:gd name="T96" fmla="*/ 2147483647 w 1838"/>
                  <a:gd name="T97" fmla="*/ 2147483647 h 2258"/>
                  <a:gd name="T98" fmla="*/ 2147483647 w 1838"/>
                  <a:gd name="T99" fmla="*/ 2147483647 h 2258"/>
                  <a:gd name="T100" fmla="*/ 2147483647 w 1838"/>
                  <a:gd name="T101" fmla="*/ 2147483647 h 2258"/>
                  <a:gd name="T102" fmla="*/ 2147483647 w 1838"/>
                  <a:gd name="T103" fmla="*/ 2147483647 h 2258"/>
                  <a:gd name="T104" fmla="*/ 2147483647 w 1838"/>
                  <a:gd name="T105" fmla="*/ 2147483647 h 2258"/>
                  <a:gd name="T106" fmla="*/ 2147483647 w 1838"/>
                  <a:gd name="T107" fmla="*/ 2147483647 h 2258"/>
                  <a:gd name="T108" fmla="*/ 2147483647 w 1838"/>
                  <a:gd name="T109" fmla="*/ 2147483647 h 2258"/>
                  <a:gd name="T110" fmla="*/ 2147483647 w 1838"/>
                  <a:gd name="T111" fmla="*/ 2147483647 h 2258"/>
                  <a:gd name="T112" fmla="*/ 2147483647 w 1838"/>
                  <a:gd name="T113" fmla="*/ 2147483647 h 2258"/>
                  <a:gd name="T114" fmla="*/ 2147483647 w 1838"/>
                  <a:gd name="T115" fmla="*/ 2147483647 h 2258"/>
                  <a:gd name="T116" fmla="*/ 2147483647 w 1838"/>
                  <a:gd name="T117" fmla="*/ 2147483647 h 2258"/>
                  <a:gd name="T118" fmla="*/ 2147483647 w 1838"/>
                  <a:gd name="T119" fmla="*/ 2147483647 h 2258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w 1838"/>
                  <a:gd name="T181" fmla="*/ 0 h 2258"/>
                  <a:gd name="T182" fmla="*/ 1838 w 1838"/>
                  <a:gd name="T183" fmla="*/ 2258 h 2258"/>
                </a:gdLst>
                <a:ahLst/>
                <a:cxnLst>
                  <a:cxn ang="T120">
                    <a:pos x="T0" y="T1"/>
                  </a:cxn>
                  <a:cxn ang="T121">
                    <a:pos x="T2" y="T3"/>
                  </a:cxn>
                  <a:cxn ang="T122">
                    <a:pos x="T4" y="T5"/>
                  </a:cxn>
                  <a:cxn ang="T123">
                    <a:pos x="T6" y="T7"/>
                  </a:cxn>
                  <a:cxn ang="T124">
                    <a:pos x="T8" y="T9"/>
                  </a:cxn>
                  <a:cxn ang="T125">
                    <a:pos x="T10" y="T11"/>
                  </a:cxn>
                  <a:cxn ang="T126">
                    <a:pos x="T12" y="T13"/>
                  </a:cxn>
                  <a:cxn ang="T127">
                    <a:pos x="T14" y="T15"/>
                  </a:cxn>
                  <a:cxn ang="T128">
                    <a:pos x="T16" y="T17"/>
                  </a:cxn>
                  <a:cxn ang="T129">
                    <a:pos x="T18" y="T19"/>
                  </a:cxn>
                  <a:cxn ang="T130">
                    <a:pos x="T20" y="T21"/>
                  </a:cxn>
                  <a:cxn ang="T131">
                    <a:pos x="T22" y="T23"/>
                  </a:cxn>
                  <a:cxn ang="T132">
                    <a:pos x="T24" y="T25"/>
                  </a:cxn>
                  <a:cxn ang="T133">
                    <a:pos x="T26" y="T27"/>
                  </a:cxn>
                  <a:cxn ang="T134">
                    <a:pos x="T28" y="T29"/>
                  </a:cxn>
                  <a:cxn ang="T135">
                    <a:pos x="T30" y="T31"/>
                  </a:cxn>
                  <a:cxn ang="T136">
                    <a:pos x="T32" y="T33"/>
                  </a:cxn>
                  <a:cxn ang="T137">
                    <a:pos x="T34" y="T35"/>
                  </a:cxn>
                  <a:cxn ang="T138">
                    <a:pos x="T36" y="T37"/>
                  </a:cxn>
                  <a:cxn ang="T139">
                    <a:pos x="T38" y="T39"/>
                  </a:cxn>
                  <a:cxn ang="T140">
                    <a:pos x="T40" y="T41"/>
                  </a:cxn>
                  <a:cxn ang="T141">
                    <a:pos x="T42" y="T43"/>
                  </a:cxn>
                  <a:cxn ang="T142">
                    <a:pos x="T44" y="T45"/>
                  </a:cxn>
                  <a:cxn ang="T143">
                    <a:pos x="T46" y="T47"/>
                  </a:cxn>
                  <a:cxn ang="T144">
                    <a:pos x="T48" y="T49"/>
                  </a:cxn>
                  <a:cxn ang="T145">
                    <a:pos x="T50" y="T51"/>
                  </a:cxn>
                  <a:cxn ang="T146">
                    <a:pos x="T52" y="T53"/>
                  </a:cxn>
                  <a:cxn ang="T147">
                    <a:pos x="T54" y="T55"/>
                  </a:cxn>
                  <a:cxn ang="T148">
                    <a:pos x="T56" y="T57"/>
                  </a:cxn>
                  <a:cxn ang="T149">
                    <a:pos x="T58" y="T59"/>
                  </a:cxn>
                  <a:cxn ang="T150">
                    <a:pos x="T60" y="T61"/>
                  </a:cxn>
                  <a:cxn ang="T151">
                    <a:pos x="T62" y="T63"/>
                  </a:cxn>
                  <a:cxn ang="T152">
                    <a:pos x="T64" y="T65"/>
                  </a:cxn>
                  <a:cxn ang="T153">
                    <a:pos x="T66" y="T67"/>
                  </a:cxn>
                  <a:cxn ang="T154">
                    <a:pos x="T68" y="T69"/>
                  </a:cxn>
                  <a:cxn ang="T155">
                    <a:pos x="T70" y="T71"/>
                  </a:cxn>
                  <a:cxn ang="T156">
                    <a:pos x="T72" y="T73"/>
                  </a:cxn>
                  <a:cxn ang="T157">
                    <a:pos x="T74" y="T75"/>
                  </a:cxn>
                  <a:cxn ang="T158">
                    <a:pos x="T76" y="T77"/>
                  </a:cxn>
                  <a:cxn ang="T159">
                    <a:pos x="T78" y="T79"/>
                  </a:cxn>
                  <a:cxn ang="T160">
                    <a:pos x="T80" y="T81"/>
                  </a:cxn>
                  <a:cxn ang="T161">
                    <a:pos x="T82" y="T83"/>
                  </a:cxn>
                  <a:cxn ang="T162">
                    <a:pos x="T84" y="T85"/>
                  </a:cxn>
                  <a:cxn ang="T163">
                    <a:pos x="T86" y="T87"/>
                  </a:cxn>
                  <a:cxn ang="T164">
                    <a:pos x="T88" y="T89"/>
                  </a:cxn>
                  <a:cxn ang="T165">
                    <a:pos x="T90" y="T91"/>
                  </a:cxn>
                  <a:cxn ang="T166">
                    <a:pos x="T92" y="T93"/>
                  </a:cxn>
                  <a:cxn ang="T167">
                    <a:pos x="T94" y="T95"/>
                  </a:cxn>
                  <a:cxn ang="T168">
                    <a:pos x="T96" y="T97"/>
                  </a:cxn>
                  <a:cxn ang="T169">
                    <a:pos x="T98" y="T99"/>
                  </a:cxn>
                  <a:cxn ang="T170">
                    <a:pos x="T100" y="T101"/>
                  </a:cxn>
                  <a:cxn ang="T171">
                    <a:pos x="T102" y="T103"/>
                  </a:cxn>
                  <a:cxn ang="T172">
                    <a:pos x="T104" y="T105"/>
                  </a:cxn>
                  <a:cxn ang="T173">
                    <a:pos x="T106" y="T107"/>
                  </a:cxn>
                  <a:cxn ang="T174">
                    <a:pos x="T108" y="T109"/>
                  </a:cxn>
                  <a:cxn ang="T175">
                    <a:pos x="T110" y="T111"/>
                  </a:cxn>
                  <a:cxn ang="T176">
                    <a:pos x="T112" y="T113"/>
                  </a:cxn>
                  <a:cxn ang="T177">
                    <a:pos x="T114" y="T115"/>
                  </a:cxn>
                  <a:cxn ang="T178">
                    <a:pos x="T116" y="T117"/>
                  </a:cxn>
                  <a:cxn ang="T179">
                    <a:pos x="T118" y="T119"/>
                  </a:cxn>
                </a:cxnLst>
                <a:rect l="T180" t="T181" r="T182" b="T183"/>
                <a:pathLst>
                  <a:path w="1838" h="2258">
                    <a:moveTo>
                      <a:pt x="1838" y="773"/>
                    </a:moveTo>
                    <a:lnTo>
                      <a:pt x="1745" y="708"/>
                    </a:lnTo>
                    <a:lnTo>
                      <a:pt x="1653" y="644"/>
                    </a:lnTo>
                    <a:lnTo>
                      <a:pt x="1560" y="579"/>
                    </a:lnTo>
                    <a:lnTo>
                      <a:pt x="1467" y="515"/>
                    </a:lnTo>
                    <a:lnTo>
                      <a:pt x="1374" y="451"/>
                    </a:lnTo>
                    <a:lnTo>
                      <a:pt x="1281" y="386"/>
                    </a:lnTo>
                    <a:lnTo>
                      <a:pt x="1189" y="322"/>
                    </a:lnTo>
                    <a:lnTo>
                      <a:pt x="1096" y="258"/>
                    </a:lnTo>
                    <a:lnTo>
                      <a:pt x="1003" y="193"/>
                    </a:lnTo>
                    <a:lnTo>
                      <a:pt x="910" y="129"/>
                    </a:lnTo>
                    <a:lnTo>
                      <a:pt x="817" y="64"/>
                    </a:lnTo>
                    <a:lnTo>
                      <a:pt x="725" y="0"/>
                    </a:lnTo>
                    <a:lnTo>
                      <a:pt x="697" y="41"/>
                    </a:lnTo>
                    <a:lnTo>
                      <a:pt x="669" y="82"/>
                    </a:lnTo>
                    <a:lnTo>
                      <a:pt x="642" y="124"/>
                    </a:lnTo>
                    <a:lnTo>
                      <a:pt x="616" y="165"/>
                    </a:lnTo>
                    <a:lnTo>
                      <a:pt x="590" y="208"/>
                    </a:lnTo>
                    <a:lnTo>
                      <a:pt x="564" y="250"/>
                    </a:lnTo>
                    <a:lnTo>
                      <a:pt x="540" y="293"/>
                    </a:lnTo>
                    <a:lnTo>
                      <a:pt x="515" y="336"/>
                    </a:lnTo>
                    <a:lnTo>
                      <a:pt x="491" y="379"/>
                    </a:lnTo>
                    <a:lnTo>
                      <a:pt x="468" y="423"/>
                    </a:lnTo>
                    <a:lnTo>
                      <a:pt x="445" y="467"/>
                    </a:lnTo>
                    <a:lnTo>
                      <a:pt x="423" y="511"/>
                    </a:lnTo>
                    <a:lnTo>
                      <a:pt x="401" y="556"/>
                    </a:lnTo>
                    <a:lnTo>
                      <a:pt x="380" y="601"/>
                    </a:lnTo>
                    <a:lnTo>
                      <a:pt x="359" y="646"/>
                    </a:lnTo>
                    <a:lnTo>
                      <a:pt x="339" y="691"/>
                    </a:lnTo>
                    <a:lnTo>
                      <a:pt x="320" y="736"/>
                    </a:lnTo>
                    <a:lnTo>
                      <a:pt x="301" y="782"/>
                    </a:lnTo>
                    <a:lnTo>
                      <a:pt x="282" y="828"/>
                    </a:lnTo>
                    <a:lnTo>
                      <a:pt x="264" y="874"/>
                    </a:lnTo>
                    <a:lnTo>
                      <a:pt x="247" y="921"/>
                    </a:lnTo>
                    <a:lnTo>
                      <a:pt x="230" y="967"/>
                    </a:lnTo>
                    <a:lnTo>
                      <a:pt x="214" y="1014"/>
                    </a:lnTo>
                    <a:lnTo>
                      <a:pt x="199" y="1061"/>
                    </a:lnTo>
                    <a:lnTo>
                      <a:pt x="183" y="1108"/>
                    </a:lnTo>
                    <a:lnTo>
                      <a:pt x="169" y="1156"/>
                    </a:lnTo>
                    <a:lnTo>
                      <a:pt x="155" y="1203"/>
                    </a:lnTo>
                    <a:lnTo>
                      <a:pt x="142" y="1251"/>
                    </a:lnTo>
                    <a:lnTo>
                      <a:pt x="129" y="1299"/>
                    </a:lnTo>
                    <a:lnTo>
                      <a:pt x="117" y="1347"/>
                    </a:lnTo>
                    <a:lnTo>
                      <a:pt x="106" y="1395"/>
                    </a:lnTo>
                    <a:lnTo>
                      <a:pt x="95" y="1443"/>
                    </a:lnTo>
                    <a:lnTo>
                      <a:pt x="84" y="1492"/>
                    </a:lnTo>
                    <a:lnTo>
                      <a:pt x="75" y="1540"/>
                    </a:lnTo>
                    <a:lnTo>
                      <a:pt x="65" y="1589"/>
                    </a:lnTo>
                    <a:lnTo>
                      <a:pt x="57" y="1638"/>
                    </a:lnTo>
                    <a:lnTo>
                      <a:pt x="49" y="1687"/>
                    </a:lnTo>
                    <a:lnTo>
                      <a:pt x="41" y="1736"/>
                    </a:lnTo>
                    <a:lnTo>
                      <a:pt x="35" y="1785"/>
                    </a:lnTo>
                    <a:lnTo>
                      <a:pt x="28" y="1834"/>
                    </a:lnTo>
                    <a:lnTo>
                      <a:pt x="23" y="1883"/>
                    </a:lnTo>
                    <a:lnTo>
                      <a:pt x="18" y="1932"/>
                    </a:lnTo>
                    <a:lnTo>
                      <a:pt x="13" y="1982"/>
                    </a:lnTo>
                    <a:lnTo>
                      <a:pt x="10" y="2031"/>
                    </a:lnTo>
                    <a:lnTo>
                      <a:pt x="6" y="2080"/>
                    </a:lnTo>
                    <a:lnTo>
                      <a:pt x="4" y="2130"/>
                    </a:lnTo>
                    <a:lnTo>
                      <a:pt x="2" y="2179"/>
                    </a:lnTo>
                    <a:lnTo>
                      <a:pt x="0" y="2229"/>
                    </a:lnTo>
                    <a:lnTo>
                      <a:pt x="113" y="2231"/>
                    </a:lnTo>
                    <a:lnTo>
                      <a:pt x="226" y="2234"/>
                    </a:lnTo>
                    <a:lnTo>
                      <a:pt x="339" y="2236"/>
                    </a:lnTo>
                    <a:lnTo>
                      <a:pt x="452" y="2239"/>
                    </a:lnTo>
                    <a:lnTo>
                      <a:pt x="565" y="2241"/>
                    </a:lnTo>
                    <a:lnTo>
                      <a:pt x="678" y="2243"/>
                    </a:lnTo>
                    <a:lnTo>
                      <a:pt x="791" y="2246"/>
                    </a:lnTo>
                    <a:lnTo>
                      <a:pt x="904" y="2248"/>
                    </a:lnTo>
                    <a:lnTo>
                      <a:pt x="1017" y="2251"/>
                    </a:lnTo>
                    <a:lnTo>
                      <a:pt x="1130" y="2253"/>
                    </a:lnTo>
                    <a:lnTo>
                      <a:pt x="1242" y="2256"/>
                    </a:lnTo>
                    <a:lnTo>
                      <a:pt x="1355" y="2258"/>
                    </a:lnTo>
                    <a:lnTo>
                      <a:pt x="1356" y="2225"/>
                    </a:lnTo>
                    <a:lnTo>
                      <a:pt x="1358" y="2192"/>
                    </a:lnTo>
                    <a:lnTo>
                      <a:pt x="1359" y="2159"/>
                    </a:lnTo>
                    <a:lnTo>
                      <a:pt x="1361" y="2126"/>
                    </a:lnTo>
                    <a:lnTo>
                      <a:pt x="1364" y="2094"/>
                    </a:lnTo>
                    <a:lnTo>
                      <a:pt x="1367" y="2061"/>
                    </a:lnTo>
                    <a:lnTo>
                      <a:pt x="1370" y="2028"/>
                    </a:lnTo>
                    <a:lnTo>
                      <a:pt x="1374" y="1995"/>
                    </a:lnTo>
                    <a:lnTo>
                      <a:pt x="1378" y="1962"/>
                    </a:lnTo>
                    <a:lnTo>
                      <a:pt x="1383" y="1930"/>
                    </a:lnTo>
                    <a:lnTo>
                      <a:pt x="1388" y="1897"/>
                    </a:lnTo>
                    <a:lnTo>
                      <a:pt x="1393" y="1864"/>
                    </a:lnTo>
                    <a:lnTo>
                      <a:pt x="1399" y="1832"/>
                    </a:lnTo>
                    <a:lnTo>
                      <a:pt x="1405" y="1799"/>
                    </a:lnTo>
                    <a:lnTo>
                      <a:pt x="1411" y="1767"/>
                    </a:lnTo>
                    <a:lnTo>
                      <a:pt x="1418" y="1735"/>
                    </a:lnTo>
                    <a:lnTo>
                      <a:pt x="1425" y="1702"/>
                    </a:lnTo>
                    <a:lnTo>
                      <a:pt x="1433" y="1670"/>
                    </a:lnTo>
                    <a:lnTo>
                      <a:pt x="1441" y="1638"/>
                    </a:lnTo>
                    <a:lnTo>
                      <a:pt x="1450" y="1606"/>
                    </a:lnTo>
                    <a:lnTo>
                      <a:pt x="1459" y="1575"/>
                    </a:lnTo>
                    <a:lnTo>
                      <a:pt x="1468" y="1543"/>
                    </a:lnTo>
                    <a:lnTo>
                      <a:pt x="1477" y="1511"/>
                    </a:lnTo>
                    <a:lnTo>
                      <a:pt x="1487" y="1480"/>
                    </a:lnTo>
                    <a:lnTo>
                      <a:pt x="1498" y="1449"/>
                    </a:lnTo>
                    <a:lnTo>
                      <a:pt x="1509" y="1417"/>
                    </a:lnTo>
                    <a:lnTo>
                      <a:pt x="1520" y="1386"/>
                    </a:lnTo>
                    <a:lnTo>
                      <a:pt x="1531" y="1355"/>
                    </a:lnTo>
                    <a:lnTo>
                      <a:pt x="1543" y="1325"/>
                    </a:lnTo>
                    <a:lnTo>
                      <a:pt x="1555" y="1294"/>
                    </a:lnTo>
                    <a:lnTo>
                      <a:pt x="1568" y="1263"/>
                    </a:lnTo>
                    <a:lnTo>
                      <a:pt x="1581" y="1233"/>
                    </a:lnTo>
                    <a:lnTo>
                      <a:pt x="1595" y="1203"/>
                    </a:lnTo>
                    <a:lnTo>
                      <a:pt x="1608" y="1173"/>
                    </a:lnTo>
                    <a:lnTo>
                      <a:pt x="1622" y="1143"/>
                    </a:lnTo>
                    <a:lnTo>
                      <a:pt x="1637" y="1113"/>
                    </a:lnTo>
                    <a:lnTo>
                      <a:pt x="1652" y="1084"/>
                    </a:lnTo>
                    <a:lnTo>
                      <a:pt x="1667" y="1055"/>
                    </a:lnTo>
                    <a:lnTo>
                      <a:pt x="1683" y="1025"/>
                    </a:lnTo>
                    <a:lnTo>
                      <a:pt x="1698" y="996"/>
                    </a:lnTo>
                    <a:lnTo>
                      <a:pt x="1715" y="968"/>
                    </a:lnTo>
                    <a:lnTo>
                      <a:pt x="1731" y="939"/>
                    </a:lnTo>
                    <a:lnTo>
                      <a:pt x="1748" y="911"/>
                    </a:lnTo>
                    <a:lnTo>
                      <a:pt x="1766" y="883"/>
                    </a:lnTo>
                    <a:lnTo>
                      <a:pt x="1783" y="855"/>
                    </a:lnTo>
                    <a:lnTo>
                      <a:pt x="1801" y="827"/>
                    </a:lnTo>
                    <a:lnTo>
                      <a:pt x="1820" y="800"/>
                    </a:lnTo>
                    <a:lnTo>
                      <a:pt x="1838" y="773"/>
                    </a:lnTo>
                  </a:path>
                </a:pathLst>
              </a:custGeom>
              <a:solidFill>
                <a:srgbClr val="FF3333"/>
              </a:solidFill>
              <a:ln w="25400">
                <a:solidFill>
                  <a:srgbClr val="262626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111" name="Freeform 383">
                <a:extLst>
                  <a:ext uri="{FF2B5EF4-FFF2-40B4-BE49-F238E27FC236}">
                    <a16:creationId xmlns:a16="http://schemas.microsoft.com/office/drawing/2014/main" id="{00000000-0008-0000-0300-00006F00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565940" y="1258057"/>
                <a:ext cx="1054698" cy="991636"/>
              </a:xfrm>
              <a:custGeom>
                <a:avLst/>
                <a:gdLst>
                  <a:gd name="T0" fmla="*/ 2147483647 w 2343"/>
                  <a:gd name="T1" fmla="*/ 2147483647 h 2198"/>
                  <a:gd name="T2" fmla="*/ 2147483647 w 2343"/>
                  <a:gd name="T3" fmla="*/ 2147483647 h 2198"/>
                  <a:gd name="T4" fmla="*/ 2147483647 w 2343"/>
                  <a:gd name="T5" fmla="*/ 2147483647 h 2198"/>
                  <a:gd name="T6" fmla="*/ 2147483647 w 2343"/>
                  <a:gd name="T7" fmla="*/ 2147483647 h 2198"/>
                  <a:gd name="T8" fmla="*/ 2147483647 w 2343"/>
                  <a:gd name="T9" fmla="*/ 2147483647 h 2198"/>
                  <a:gd name="T10" fmla="*/ 2147483647 w 2343"/>
                  <a:gd name="T11" fmla="*/ 2147483647 h 2198"/>
                  <a:gd name="T12" fmla="*/ 2147483647 w 2343"/>
                  <a:gd name="T13" fmla="*/ 2147483647 h 2198"/>
                  <a:gd name="T14" fmla="*/ 2147483647 w 2343"/>
                  <a:gd name="T15" fmla="*/ 2147483647 h 2198"/>
                  <a:gd name="T16" fmla="*/ 2147483647 w 2343"/>
                  <a:gd name="T17" fmla="*/ 2147483647 h 2198"/>
                  <a:gd name="T18" fmla="*/ 2147483647 w 2343"/>
                  <a:gd name="T19" fmla="*/ 2147483647 h 2198"/>
                  <a:gd name="T20" fmla="*/ 2147483647 w 2343"/>
                  <a:gd name="T21" fmla="*/ 2147483647 h 2198"/>
                  <a:gd name="T22" fmla="*/ 2147483647 w 2343"/>
                  <a:gd name="T23" fmla="*/ 2147483647 h 2198"/>
                  <a:gd name="T24" fmla="*/ 2147483647 w 2343"/>
                  <a:gd name="T25" fmla="*/ 2147483647 h 2198"/>
                  <a:gd name="T26" fmla="*/ 2147483647 w 2343"/>
                  <a:gd name="T27" fmla="*/ 2147483647 h 2198"/>
                  <a:gd name="T28" fmla="*/ 2147483647 w 2343"/>
                  <a:gd name="T29" fmla="*/ 2147483647 h 2198"/>
                  <a:gd name="T30" fmla="*/ 2147483647 w 2343"/>
                  <a:gd name="T31" fmla="*/ 2147483647 h 2198"/>
                  <a:gd name="T32" fmla="*/ 2147483647 w 2343"/>
                  <a:gd name="T33" fmla="*/ 2147483647 h 2198"/>
                  <a:gd name="T34" fmla="*/ 2147483647 w 2343"/>
                  <a:gd name="T35" fmla="*/ 2147483647 h 2198"/>
                  <a:gd name="T36" fmla="*/ 2147483647 w 2343"/>
                  <a:gd name="T37" fmla="*/ 2147483647 h 2198"/>
                  <a:gd name="T38" fmla="*/ 2147483647 w 2343"/>
                  <a:gd name="T39" fmla="*/ 2147483647 h 2198"/>
                  <a:gd name="T40" fmla="*/ 2147483647 w 2343"/>
                  <a:gd name="T41" fmla="*/ 2147483647 h 2198"/>
                  <a:gd name="T42" fmla="*/ 2147483647 w 2343"/>
                  <a:gd name="T43" fmla="*/ 2147483647 h 2198"/>
                  <a:gd name="T44" fmla="*/ 2147483647 w 2343"/>
                  <a:gd name="T45" fmla="*/ 2147483647 h 2198"/>
                  <a:gd name="T46" fmla="*/ 2147483647 w 2343"/>
                  <a:gd name="T47" fmla="*/ 2147483647 h 2198"/>
                  <a:gd name="T48" fmla="*/ 2147483647 w 2343"/>
                  <a:gd name="T49" fmla="*/ 2147483647 h 2198"/>
                  <a:gd name="T50" fmla="*/ 2147483647 w 2343"/>
                  <a:gd name="T51" fmla="*/ 2147483647 h 2198"/>
                  <a:gd name="T52" fmla="*/ 2147483647 w 2343"/>
                  <a:gd name="T53" fmla="*/ 2147483647 h 2198"/>
                  <a:gd name="T54" fmla="*/ 2147483647 w 2343"/>
                  <a:gd name="T55" fmla="*/ 2147483647 h 2198"/>
                  <a:gd name="T56" fmla="*/ 2147483647 w 2343"/>
                  <a:gd name="T57" fmla="*/ 2147483647 h 2198"/>
                  <a:gd name="T58" fmla="*/ 2147483647 w 2343"/>
                  <a:gd name="T59" fmla="*/ 2147483647 h 2198"/>
                  <a:gd name="T60" fmla="*/ 2147483647 w 2343"/>
                  <a:gd name="T61" fmla="*/ 2147483647 h 2198"/>
                  <a:gd name="T62" fmla="*/ 2147483647 w 2343"/>
                  <a:gd name="T63" fmla="*/ 2147483647 h 2198"/>
                  <a:gd name="T64" fmla="*/ 2147483647 w 2343"/>
                  <a:gd name="T65" fmla="*/ 2147483647 h 2198"/>
                  <a:gd name="T66" fmla="*/ 2147483647 w 2343"/>
                  <a:gd name="T67" fmla="*/ 2147483647 h 2198"/>
                  <a:gd name="T68" fmla="*/ 2147483647 w 2343"/>
                  <a:gd name="T69" fmla="*/ 2147483647 h 2198"/>
                  <a:gd name="T70" fmla="*/ 2147483647 w 2343"/>
                  <a:gd name="T71" fmla="*/ 2147483647 h 2198"/>
                  <a:gd name="T72" fmla="*/ 2147483647 w 2343"/>
                  <a:gd name="T73" fmla="*/ 2147483647 h 2198"/>
                  <a:gd name="T74" fmla="*/ 2147483647 w 2343"/>
                  <a:gd name="T75" fmla="*/ 2147483647 h 2198"/>
                  <a:gd name="T76" fmla="*/ 2147483647 w 2343"/>
                  <a:gd name="T77" fmla="*/ 2147483647 h 2198"/>
                  <a:gd name="T78" fmla="*/ 2147483647 w 2343"/>
                  <a:gd name="T79" fmla="*/ 2147483647 h 2198"/>
                  <a:gd name="T80" fmla="*/ 2147483647 w 2343"/>
                  <a:gd name="T81" fmla="*/ 2147483647 h 2198"/>
                  <a:gd name="T82" fmla="*/ 2147483647 w 2343"/>
                  <a:gd name="T83" fmla="*/ 2147483647 h 2198"/>
                  <a:gd name="T84" fmla="*/ 2147483647 w 2343"/>
                  <a:gd name="T85" fmla="*/ 2147483647 h 2198"/>
                  <a:gd name="T86" fmla="*/ 2147483647 w 2343"/>
                  <a:gd name="T87" fmla="*/ 2147483647 h 2198"/>
                  <a:gd name="T88" fmla="*/ 2147483647 w 2343"/>
                  <a:gd name="T89" fmla="*/ 2147483647 h 2198"/>
                  <a:gd name="T90" fmla="*/ 2147483647 w 2343"/>
                  <a:gd name="T91" fmla="*/ 2147483647 h 2198"/>
                  <a:gd name="T92" fmla="*/ 2147483647 w 2343"/>
                  <a:gd name="T93" fmla="*/ 2147483647 h 2198"/>
                  <a:gd name="T94" fmla="*/ 2147483647 w 2343"/>
                  <a:gd name="T95" fmla="*/ 2147483647 h 2198"/>
                  <a:gd name="T96" fmla="*/ 2147483647 w 2343"/>
                  <a:gd name="T97" fmla="*/ 2147483647 h 2198"/>
                  <a:gd name="T98" fmla="*/ 2147483647 w 2343"/>
                  <a:gd name="T99" fmla="*/ 2147483647 h 2198"/>
                  <a:gd name="T100" fmla="*/ 2147483647 w 2343"/>
                  <a:gd name="T101" fmla="*/ 2147483647 h 2198"/>
                  <a:gd name="T102" fmla="*/ 2147483647 w 2343"/>
                  <a:gd name="T103" fmla="*/ 2147483647 h 2198"/>
                  <a:gd name="T104" fmla="*/ 2147483647 w 2343"/>
                  <a:gd name="T105" fmla="*/ 2147483647 h 2198"/>
                  <a:gd name="T106" fmla="*/ 2147483647 w 2343"/>
                  <a:gd name="T107" fmla="*/ 2147483647 h 2198"/>
                  <a:gd name="T108" fmla="*/ 2147483647 w 2343"/>
                  <a:gd name="T109" fmla="*/ 2147483647 h 2198"/>
                  <a:gd name="T110" fmla="*/ 2147483647 w 2343"/>
                  <a:gd name="T111" fmla="*/ 2147483647 h 2198"/>
                  <a:gd name="T112" fmla="*/ 2147483647 w 2343"/>
                  <a:gd name="T113" fmla="*/ 2147483647 h 2198"/>
                  <a:gd name="T114" fmla="*/ 2147483647 w 2343"/>
                  <a:gd name="T115" fmla="*/ 2147483647 h 2198"/>
                  <a:gd name="T116" fmla="*/ 2147483647 w 2343"/>
                  <a:gd name="T117" fmla="*/ 2147483647 h 2198"/>
                  <a:gd name="T118" fmla="*/ 2147483647 w 2343"/>
                  <a:gd name="T119" fmla="*/ 2147483647 h 2198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w 2343"/>
                  <a:gd name="T181" fmla="*/ 0 h 2198"/>
                  <a:gd name="T182" fmla="*/ 2343 w 2343"/>
                  <a:gd name="T183" fmla="*/ 2198 h 2198"/>
                </a:gdLst>
                <a:ahLst/>
                <a:cxnLst>
                  <a:cxn ang="T120">
                    <a:pos x="T0" y="T1"/>
                  </a:cxn>
                  <a:cxn ang="T121">
                    <a:pos x="T2" y="T3"/>
                  </a:cxn>
                  <a:cxn ang="T122">
                    <a:pos x="T4" y="T5"/>
                  </a:cxn>
                  <a:cxn ang="T123">
                    <a:pos x="T6" y="T7"/>
                  </a:cxn>
                  <a:cxn ang="T124">
                    <a:pos x="T8" y="T9"/>
                  </a:cxn>
                  <a:cxn ang="T125">
                    <a:pos x="T10" y="T11"/>
                  </a:cxn>
                  <a:cxn ang="T126">
                    <a:pos x="T12" y="T13"/>
                  </a:cxn>
                  <a:cxn ang="T127">
                    <a:pos x="T14" y="T15"/>
                  </a:cxn>
                  <a:cxn ang="T128">
                    <a:pos x="T16" y="T17"/>
                  </a:cxn>
                  <a:cxn ang="T129">
                    <a:pos x="T18" y="T19"/>
                  </a:cxn>
                  <a:cxn ang="T130">
                    <a:pos x="T20" y="T21"/>
                  </a:cxn>
                  <a:cxn ang="T131">
                    <a:pos x="T22" y="T23"/>
                  </a:cxn>
                  <a:cxn ang="T132">
                    <a:pos x="T24" y="T25"/>
                  </a:cxn>
                  <a:cxn ang="T133">
                    <a:pos x="T26" y="T27"/>
                  </a:cxn>
                  <a:cxn ang="T134">
                    <a:pos x="T28" y="T29"/>
                  </a:cxn>
                  <a:cxn ang="T135">
                    <a:pos x="T30" y="T31"/>
                  </a:cxn>
                  <a:cxn ang="T136">
                    <a:pos x="T32" y="T33"/>
                  </a:cxn>
                  <a:cxn ang="T137">
                    <a:pos x="T34" y="T35"/>
                  </a:cxn>
                  <a:cxn ang="T138">
                    <a:pos x="T36" y="T37"/>
                  </a:cxn>
                  <a:cxn ang="T139">
                    <a:pos x="T38" y="T39"/>
                  </a:cxn>
                  <a:cxn ang="T140">
                    <a:pos x="T40" y="T41"/>
                  </a:cxn>
                  <a:cxn ang="T141">
                    <a:pos x="T42" y="T43"/>
                  </a:cxn>
                  <a:cxn ang="T142">
                    <a:pos x="T44" y="T45"/>
                  </a:cxn>
                  <a:cxn ang="T143">
                    <a:pos x="T46" y="T47"/>
                  </a:cxn>
                  <a:cxn ang="T144">
                    <a:pos x="T48" y="T49"/>
                  </a:cxn>
                  <a:cxn ang="T145">
                    <a:pos x="T50" y="T51"/>
                  </a:cxn>
                  <a:cxn ang="T146">
                    <a:pos x="T52" y="T53"/>
                  </a:cxn>
                  <a:cxn ang="T147">
                    <a:pos x="T54" y="T55"/>
                  </a:cxn>
                  <a:cxn ang="T148">
                    <a:pos x="T56" y="T57"/>
                  </a:cxn>
                  <a:cxn ang="T149">
                    <a:pos x="T58" y="T59"/>
                  </a:cxn>
                  <a:cxn ang="T150">
                    <a:pos x="T60" y="T61"/>
                  </a:cxn>
                  <a:cxn ang="T151">
                    <a:pos x="T62" y="T63"/>
                  </a:cxn>
                  <a:cxn ang="T152">
                    <a:pos x="T64" y="T65"/>
                  </a:cxn>
                  <a:cxn ang="T153">
                    <a:pos x="T66" y="T67"/>
                  </a:cxn>
                  <a:cxn ang="T154">
                    <a:pos x="T68" y="T69"/>
                  </a:cxn>
                  <a:cxn ang="T155">
                    <a:pos x="T70" y="T71"/>
                  </a:cxn>
                  <a:cxn ang="T156">
                    <a:pos x="T72" y="T73"/>
                  </a:cxn>
                  <a:cxn ang="T157">
                    <a:pos x="T74" y="T75"/>
                  </a:cxn>
                  <a:cxn ang="T158">
                    <a:pos x="T76" y="T77"/>
                  </a:cxn>
                  <a:cxn ang="T159">
                    <a:pos x="T78" y="T79"/>
                  </a:cxn>
                  <a:cxn ang="T160">
                    <a:pos x="T80" y="T81"/>
                  </a:cxn>
                  <a:cxn ang="T161">
                    <a:pos x="T82" y="T83"/>
                  </a:cxn>
                  <a:cxn ang="T162">
                    <a:pos x="T84" y="T85"/>
                  </a:cxn>
                  <a:cxn ang="T163">
                    <a:pos x="T86" y="T87"/>
                  </a:cxn>
                  <a:cxn ang="T164">
                    <a:pos x="T88" y="T89"/>
                  </a:cxn>
                  <a:cxn ang="T165">
                    <a:pos x="T90" y="T91"/>
                  </a:cxn>
                  <a:cxn ang="T166">
                    <a:pos x="T92" y="T93"/>
                  </a:cxn>
                  <a:cxn ang="T167">
                    <a:pos x="T94" y="T95"/>
                  </a:cxn>
                  <a:cxn ang="T168">
                    <a:pos x="T96" y="T97"/>
                  </a:cxn>
                  <a:cxn ang="T169">
                    <a:pos x="T98" y="T99"/>
                  </a:cxn>
                  <a:cxn ang="T170">
                    <a:pos x="T100" y="T101"/>
                  </a:cxn>
                  <a:cxn ang="T171">
                    <a:pos x="T102" y="T103"/>
                  </a:cxn>
                  <a:cxn ang="T172">
                    <a:pos x="T104" y="T105"/>
                  </a:cxn>
                  <a:cxn ang="T173">
                    <a:pos x="T106" y="T107"/>
                  </a:cxn>
                  <a:cxn ang="T174">
                    <a:pos x="T108" y="T109"/>
                  </a:cxn>
                  <a:cxn ang="T175">
                    <a:pos x="T110" y="T111"/>
                  </a:cxn>
                  <a:cxn ang="T176">
                    <a:pos x="T112" y="T113"/>
                  </a:cxn>
                  <a:cxn ang="T177">
                    <a:pos x="T114" y="T115"/>
                  </a:cxn>
                  <a:cxn ang="T178">
                    <a:pos x="T116" y="T117"/>
                  </a:cxn>
                  <a:cxn ang="T179">
                    <a:pos x="T118" y="T119"/>
                  </a:cxn>
                </a:cxnLst>
                <a:rect l="T180" t="T181" r="T182" b="T183"/>
                <a:pathLst>
                  <a:path w="2343" h="2198">
                    <a:moveTo>
                      <a:pt x="2343" y="1280"/>
                    </a:moveTo>
                    <a:lnTo>
                      <a:pt x="2305" y="1173"/>
                    </a:lnTo>
                    <a:lnTo>
                      <a:pt x="2268" y="1066"/>
                    </a:lnTo>
                    <a:lnTo>
                      <a:pt x="2231" y="960"/>
                    </a:lnTo>
                    <a:lnTo>
                      <a:pt x="2194" y="853"/>
                    </a:lnTo>
                    <a:lnTo>
                      <a:pt x="2156" y="747"/>
                    </a:lnTo>
                    <a:lnTo>
                      <a:pt x="2119" y="640"/>
                    </a:lnTo>
                    <a:lnTo>
                      <a:pt x="2082" y="533"/>
                    </a:lnTo>
                    <a:lnTo>
                      <a:pt x="2045" y="427"/>
                    </a:lnTo>
                    <a:lnTo>
                      <a:pt x="2007" y="320"/>
                    </a:lnTo>
                    <a:lnTo>
                      <a:pt x="1970" y="213"/>
                    </a:lnTo>
                    <a:lnTo>
                      <a:pt x="1933" y="107"/>
                    </a:lnTo>
                    <a:lnTo>
                      <a:pt x="1896" y="0"/>
                    </a:lnTo>
                    <a:lnTo>
                      <a:pt x="1849" y="17"/>
                    </a:lnTo>
                    <a:lnTo>
                      <a:pt x="1803" y="34"/>
                    </a:lnTo>
                    <a:lnTo>
                      <a:pt x="1757" y="52"/>
                    </a:lnTo>
                    <a:lnTo>
                      <a:pt x="1711" y="70"/>
                    </a:lnTo>
                    <a:lnTo>
                      <a:pt x="1665" y="89"/>
                    </a:lnTo>
                    <a:lnTo>
                      <a:pt x="1619" y="108"/>
                    </a:lnTo>
                    <a:lnTo>
                      <a:pt x="1574" y="128"/>
                    </a:lnTo>
                    <a:lnTo>
                      <a:pt x="1529" y="149"/>
                    </a:lnTo>
                    <a:lnTo>
                      <a:pt x="1484" y="170"/>
                    </a:lnTo>
                    <a:lnTo>
                      <a:pt x="1439" y="192"/>
                    </a:lnTo>
                    <a:lnTo>
                      <a:pt x="1395" y="214"/>
                    </a:lnTo>
                    <a:lnTo>
                      <a:pt x="1351" y="236"/>
                    </a:lnTo>
                    <a:lnTo>
                      <a:pt x="1307" y="260"/>
                    </a:lnTo>
                    <a:lnTo>
                      <a:pt x="1264" y="283"/>
                    </a:lnTo>
                    <a:lnTo>
                      <a:pt x="1221" y="308"/>
                    </a:lnTo>
                    <a:lnTo>
                      <a:pt x="1178" y="333"/>
                    </a:lnTo>
                    <a:lnTo>
                      <a:pt x="1135" y="358"/>
                    </a:lnTo>
                    <a:lnTo>
                      <a:pt x="1093" y="384"/>
                    </a:lnTo>
                    <a:lnTo>
                      <a:pt x="1051" y="410"/>
                    </a:lnTo>
                    <a:lnTo>
                      <a:pt x="1009" y="437"/>
                    </a:lnTo>
                    <a:lnTo>
                      <a:pt x="968" y="464"/>
                    </a:lnTo>
                    <a:lnTo>
                      <a:pt x="927" y="492"/>
                    </a:lnTo>
                    <a:lnTo>
                      <a:pt x="887" y="520"/>
                    </a:lnTo>
                    <a:lnTo>
                      <a:pt x="846" y="549"/>
                    </a:lnTo>
                    <a:lnTo>
                      <a:pt x="807" y="579"/>
                    </a:lnTo>
                    <a:lnTo>
                      <a:pt x="767" y="609"/>
                    </a:lnTo>
                    <a:lnTo>
                      <a:pt x="728" y="639"/>
                    </a:lnTo>
                    <a:lnTo>
                      <a:pt x="689" y="670"/>
                    </a:lnTo>
                    <a:lnTo>
                      <a:pt x="651" y="701"/>
                    </a:lnTo>
                    <a:lnTo>
                      <a:pt x="613" y="733"/>
                    </a:lnTo>
                    <a:lnTo>
                      <a:pt x="575" y="765"/>
                    </a:lnTo>
                    <a:lnTo>
                      <a:pt x="538" y="797"/>
                    </a:lnTo>
                    <a:lnTo>
                      <a:pt x="501" y="831"/>
                    </a:lnTo>
                    <a:lnTo>
                      <a:pt x="465" y="864"/>
                    </a:lnTo>
                    <a:lnTo>
                      <a:pt x="428" y="898"/>
                    </a:lnTo>
                    <a:lnTo>
                      <a:pt x="393" y="933"/>
                    </a:lnTo>
                    <a:lnTo>
                      <a:pt x="358" y="967"/>
                    </a:lnTo>
                    <a:lnTo>
                      <a:pt x="323" y="1003"/>
                    </a:lnTo>
                    <a:lnTo>
                      <a:pt x="289" y="1038"/>
                    </a:lnTo>
                    <a:lnTo>
                      <a:pt x="255" y="1075"/>
                    </a:lnTo>
                    <a:lnTo>
                      <a:pt x="221" y="1111"/>
                    </a:lnTo>
                    <a:lnTo>
                      <a:pt x="188" y="1148"/>
                    </a:lnTo>
                    <a:lnTo>
                      <a:pt x="156" y="1185"/>
                    </a:lnTo>
                    <a:lnTo>
                      <a:pt x="124" y="1223"/>
                    </a:lnTo>
                    <a:lnTo>
                      <a:pt x="92" y="1261"/>
                    </a:lnTo>
                    <a:lnTo>
                      <a:pt x="61" y="1300"/>
                    </a:lnTo>
                    <a:lnTo>
                      <a:pt x="30" y="1338"/>
                    </a:lnTo>
                    <a:lnTo>
                      <a:pt x="0" y="1378"/>
                    </a:lnTo>
                    <a:lnTo>
                      <a:pt x="90" y="1446"/>
                    </a:lnTo>
                    <a:lnTo>
                      <a:pt x="180" y="1514"/>
                    </a:lnTo>
                    <a:lnTo>
                      <a:pt x="270" y="1583"/>
                    </a:lnTo>
                    <a:lnTo>
                      <a:pt x="359" y="1651"/>
                    </a:lnTo>
                    <a:lnTo>
                      <a:pt x="449" y="1719"/>
                    </a:lnTo>
                    <a:lnTo>
                      <a:pt x="539" y="1788"/>
                    </a:lnTo>
                    <a:lnTo>
                      <a:pt x="629" y="1856"/>
                    </a:lnTo>
                    <a:lnTo>
                      <a:pt x="719" y="1924"/>
                    </a:lnTo>
                    <a:lnTo>
                      <a:pt x="809" y="1993"/>
                    </a:lnTo>
                    <a:lnTo>
                      <a:pt x="899" y="2061"/>
                    </a:lnTo>
                    <a:lnTo>
                      <a:pt x="989" y="2130"/>
                    </a:lnTo>
                    <a:lnTo>
                      <a:pt x="1079" y="2198"/>
                    </a:lnTo>
                    <a:lnTo>
                      <a:pt x="1099" y="2172"/>
                    </a:lnTo>
                    <a:lnTo>
                      <a:pt x="1119" y="2146"/>
                    </a:lnTo>
                    <a:lnTo>
                      <a:pt x="1140" y="2120"/>
                    </a:lnTo>
                    <a:lnTo>
                      <a:pt x="1161" y="2095"/>
                    </a:lnTo>
                    <a:lnTo>
                      <a:pt x="1182" y="2070"/>
                    </a:lnTo>
                    <a:lnTo>
                      <a:pt x="1204" y="2045"/>
                    </a:lnTo>
                    <a:lnTo>
                      <a:pt x="1226" y="2020"/>
                    </a:lnTo>
                    <a:lnTo>
                      <a:pt x="1248" y="1996"/>
                    </a:lnTo>
                    <a:lnTo>
                      <a:pt x="1271" y="1972"/>
                    </a:lnTo>
                    <a:lnTo>
                      <a:pt x="1294" y="1948"/>
                    </a:lnTo>
                    <a:lnTo>
                      <a:pt x="1317" y="1924"/>
                    </a:lnTo>
                    <a:lnTo>
                      <a:pt x="1341" y="1901"/>
                    </a:lnTo>
                    <a:lnTo>
                      <a:pt x="1364" y="1878"/>
                    </a:lnTo>
                    <a:lnTo>
                      <a:pt x="1388" y="1856"/>
                    </a:lnTo>
                    <a:lnTo>
                      <a:pt x="1413" y="1833"/>
                    </a:lnTo>
                    <a:lnTo>
                      <a:pt x="1437" y="1811"/>
                    </a:lnTo>
                    <a:lnTo>
                      <a:pt x="1462" y="1789"/>
                    </a:lnTo>
                    <a:lnTo>
                      <a:pt x="1487" y="1768"/>
                    </a:lnTo>
                    <a:lnTo>
                      <a:pt x="1513" y="1747"/>
                    </a:lnTo>
                    <a:lnTo>
                      <a:pt x="1538" y="1726"/>
                    </a:lnTo>
                    <a:lnTo>
                      <a:pt x="1564" y="1705"/>
                    </a:lnTo>
                    <a:lnTo>
                      <a:pt x="1590" y="1685"/>
                    </a:lnTo>
                    <a:lnTo>
                      <a:pt x="1616" y="1665"/>
                    </a:lnTo>
                    <a:lnTo>
                      <a:pt x="1643" y="1646"/>
                    </a:lnTo>
                    <a:lnTo>
                      <a:pt x="1670" y="1626"/>
                    </a:lnTo>
                    <a:lnTo>
                      <a:pt x="1697" y="1608"/>
                    </a:lnTo>
                    <a:lnTo>
                      <a:pt x="1724" y="1589"/>
                    </a:lnTo>
                    <a:lnTo>
                      <a:pt x="1752" y="1571"/>
                    </a:lnTo>
                    <a:lnTo>
                      <a:pt x="1779" y="1553"/>
                    </a:lnTo>
                    <a:lnTo>
                      <a:pt x="1807" y="1535"/>
                    </a:lnTo>
                    <a:lnTo>
                      <a:pt x="1836" y="1518"/>
                    </a:lnTo>
                    <a:lnTo>
                      <a:pt x="1864" y="1501"/>
                    </a:lnTo>
                    <a:lnTo>
                      <a:pt x="1892" y="1485"/>
                    </a:lnTo>
                    <a:lnTo>
                      <a:pt x="1921" y="1468"/>
                    </a:lnTo>
                    <a:lnTo>
                      <a:pt x="1950" y="1453"/>
                    </a:lnTo>
                    <a:lnTo>
                      <a:pt x="1979" y="1437"/>
                    </a:lnTo>
                    <a:lnTo>
                      <a:pt x="2009" y="1422"/>
                    </a:lnTo>
                    <a:lnTo>
                      <a:pt x="2038" y="1407"/>
                    </a:lnTo>
                    <a:lnTo>
                      <a:pt x="2068" y="1393"/>
                    </a:lnTo>
                    <a:lnTo>
                      <a:pt x="2098" y="1379"/>
                    </a:lnTo>
                    <a:lnTo>
                      <a:pt x="2128" y="1365"/>
                    </a:lnTo>
                    <a:lnTo>
                      <a:pt x="2158" y="1352"/>
                    </a:lnTo>
                    <a:lnTo>
                      <a:pt x="2189" y="1339"/>
                    </a:lnTo>
                    <a:lnTo>
                      <a:pt x="2219" y="1326"/>
                    </a:lnTo>
                    <a:lnTo>
                      <a:pt x="2250" y="1314"/>
                    </a:lnTo>
                    <a:lnTo>
                      <a:pt x="2281" y="1302"/>
                    </a:lnTo>
                    <a:lnTo>
                      <a:pt x="2311" y="1291"/>
                    </a:lnTo>
                    <a:lnTo>
                      <a:pt x="2343" y="1280"/>
                    </a:lnTo>
                  </a:path>
                </a:pathLst>
              </a:custGeom>
              <a:solidFill>
                <a:srgbClr val="FFC229"/>
              </a:solidFill>
              <a:ln w="25400">
                <a:solidFill>
                  <a:srgbClr val="262626"/>
                </a:solidFill>
                <a:prstDash val="solid"/>
                <a:round/>
                <a:headEnd/>
                <a:tailEnd/>
              </a:ln>
            </xdr:spPr>
          </xdr:sp>
        </xdr:grpSp>
        <xdr:graphicFrame macro="">
          <xdr:nvGraphicFramePr>
            <xdr:cNvPr id="101" name="Chart 2">
              <a:extLst>
                <a:ext uri="{FF2B5EF4-FFF2-40B4-BE49-F238E27FC236}">
                  <a16:creationId xmlns:a16="http://schemas.microsoft.com/office/drawing/2014/main" id="{00000000-0008-0000-0300-000065000000}"/>
                </a:ext>
              </a:extLst>
            </xdr:cNvPr>
            <xdr:cNvGraphicFramePr>
              <a:graphicFrameLocks/>
            </xdr:cNvGraphicFramePr>
          </xdr:nvGraphicFramePr>
          <xdr:xfrm>
            <a:off x="13252068" y="1727793"/>
            <a:ext cx="4103446" cy="2706087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5"/>
            </a:graphicData>
          </a:graphic>
        </xdr:graphicFrame>
        <xdr:sp macro="" textlink="[2]Configuration!E4">
          <xdr:nvSpPr>
            <xdr:cNvPr id="102" name="TextBox 474">
              <a:extLst>
                <a:ext uri="{FF2B5EF4-FFF2-40B4-BE49-F238E27FC236}">
                  <a16:creationId xmlns:a16="http://schemas.microsoft.com/office/drawing/2014/main" id="{00000000-0008-0000-0300-000066000000}"/>
                </a:ext>
              </a:extLst>
            </xdr:cNvPr>
            <xdr:cNvSpPr txBox="1"/>
          </xdr:nvSpPr>
          <xdr:spPr bwMode="auto">
            <a:xfrm>
              <a:off x="13495193" y="4479534"/>
              <a:ext cx="3606273" cy="4261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41A98BA3-763E-40B8-862A-93C4BC285E26}" type="TxLink">
                <a:rPr lang="en-US" sz="2000" b="0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 </a:t>
              </a:fld>
              <a:endParaRPr lang="en-US" sz="1400" b="1">
                <a:solidFill>
                  <a:schemeClr val="bg1"/>
                </a:solidFill>
                <a:latin typeface="Arial" pitchFamily="34" charset="0"/>
                <a:cs typeface="Arial" pitchFamily="34" charset="0"/>
              </a:endParaRPr>
            </a:p>
          </xdr:txBody>
        </xdr:sp>
        <xdr:sp macro="" textlink="[2]Configuration!E3">
          <xdr:nvSpPr>
            <xdr:cNvPr id="103" name="TextBox 475">
              <a:extLst>
                <a:ext uri="{FF2B5EF4-FFF2-40B4-BE49-F238E27FC236}">
                  <a16:creationId xmlns:a16="http://schemas.microsoft.com/office/drawing/2014/main" id="{00000000-0008-0000-0300-000067000000}"/>
                </a:ext>
              </a:extLst>
            </xdr:cNvPr>
            <xdr:cNvSpPr txBox="1"/>
          </xdr:nvSpPr>
          <xdr:spPr bwMode="auto">
            <a:xfrm>
              <a:off x="13454476" y="1286073"/>
              <a:ext cx="3764746" cy="84282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A0D8E494-020D-471B-A573-07AA57E6AE7B}" type="TxLink">
                <a:rPr lang="en-US" sz="1400" b="0" i="0" u="none" strike="noStrike">
                  <a:solidFill>
                    <a:schemeClr val="bg1"/>
                  </a:solidFill>
                  <a:latin typeface="Arial"/>
                  <a:cs typeface="Arial"/>
                </a:rPr>
                <a:pPr algn="ctr"/>
                <a:t> </a:t>
              </a:fld>
              <a:endParaRPr lang="en-US" sz="2000" b="1">
                <a:solidFill>
                  <a:schemeClr val="bg1"/>
                </a:solidFill>
                <a:latin typeface="Arial" pitchFamily="34" charset="0"/>
                <a:cs typeface="Arial" pitchFamily="34" charset="0"/>
              </a:endParaRPr>
            </a:p>
          </xdr:txBody>
        </xdr:sp>
        <xdr:grpSp>
          <xdr:nvGrpSpPr>
            <xdr:cNvPr id="104" name="Group 9">
              <a:extLst>
                <a:ext uri="{FF2B5EF4-FFF2-40B4-BE49-F238E27FC236}">
                  <a16:creationId xmlns:a16="http://schemas.microsoft.com/office/drawing/2014/main" id="{00000000-0008-0000-0300-000068000000}"/>
                </a:ext>
              </a:extLst>
            </xdr:cNvPr>
            <xdr:cNvGrpSpPr/>
          </xdr:nvGrpSpPr>
          <xdr:grpSpPr>
            <a:xfrm>
              <a:off x="14755559" y="3520990"/>
              <a:ext cx="1051429" cy="994349"/>
              <a:chOff x="14020773" y="3520990"/>
              <a:chExt cx="1051429" cy="994349"/>
            </a:xfrm>
          </xdr:grpSpPr>
          <xdr:sp macro="" textlink="">
            <xdr:nvSpPr>
              <xdr:cNvPr id="105" name="Oval 3">
                <a:extLst>
                  <a:ext uri="{FF2B5EF4-FFF2-40B4-BE49-F238E27FC236}">
                    <a16:creationId xmlns:a16="http://schemas.microsoft.com/office/drawing/2014/main" id="{00000000-0008-0000-0300-000069000000}"/>
                  </a:ext>
                </a:extLst>
              </xdr:cNvPr>
              <xdr:cNvSpPr/>
            </xdr:nvSpPr>
            <xdr:spPr bwMode="auto">
              <a:xfrm>
                <a:off x="14075467" y="3520990"/>
                <a:ext cx="955020" cy="994349"/>
              </a:xfrm>
              <a:prstGeom prst="ellipse">
                <a:avLst/>
              </a:prstGeom>
              <a:solidFill>
                <a:schemeClr val="tx1">
                  <a:lumMod val="85000"/>
                  <a:lumOff val="15000"/>
                </a:schemeClr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  <a:scene3d>
                <a:camera prst="orthographicFront"/>
                <a:lightRig rig="threePt" dir="t"/>
              </a:scene3d>
              <a:sp3d>
                <a:bevelT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endParaRPr lang="en-US"/>
              </a:p>
            </xdr:txBody>
          </xdr:sp>
          <xdr:sp macro="" textlink="[2]Configuration!E6">
            <xdr:nvSpPr>
              <xdr:cNvPr id="106" name="TextBox 483">
                <a:extLst>
                  <a:ext uri="{FF2B5EF4-FFF2-40B4-BE49-F238E27FC236}">
                    <a16:creationId xmlns:a16="http://schemas.microsoft.com/office/drawing/2014/main" id="{00000000-0008-0000-0300-00006A000000}"/>
                  </a:ext>
                </a:extLst>
              </xdr:cNvPr>
              <xdr:cNvSpPr txBox="1"/>
            </xdr:nvSpPr>
            <xdr:spPr bwMode="auto">
              <a:xfrm>
                <a:off x="14020773" y="3780060"/>
                <a:ext cx="1051429" cy="476402"/>
              </a:xfrm>
              <a:prstGeom prst="rect">
                <a:avLst/>
              </a:prstGeom>
              <a:noFill/>
              <a:ln w="9525" cmpd="sng">
                <a:noFill/>
              </a:ln>
              <a:scene3d>
                <a:camera prst="orthographicFront"/>
                <a:lightRig rig="threePt" dir="t"/>
              </a:scene3d>
              <a:sp3d>
                <a:bevelT/>
              </a:sp3d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D364B4A9-B651-4200-A936-26F7B5E85EB8}" type="TxLink">
                  <a:rPr lang="en-US" sz="2400" b="0" i="0" u="none" strike="noStrike" cap="none" spc="50">
                    <a:ln w="12700" cmpd="sng">
                      <a:solidFill>
                        <a:schemeClr val="tx1"/>
                      </a:solidFill>
                      <a:prstDash val="solid"/>
                    </a:ln>
                    <a:solidFill>
                      <a:schemeClr val="bg1"/>
                    </a:solidFill>
                    <a:effectLst>
                      <a:glow rad="53100">
                        <a:schemeClr val="bg1">
                          <a:lumMod val="50000"/>
                          <a:alpha val="30000"/>
                        </a:schemeClr>
                      </a:glow>
                    </a:effectLst>
                    <a:latin typeface="Calibri"/>
                    <a:cs typeface="Calibri"/>
                  </a:rPr>
                  <a:pPr algn="ctr"/>
                  <a:t> </a:t>
                </a:fld>
                <a:endParaRPr lang="en-US" sz="3600" b="1" i="0" u="none" strike="noStrike" cap="none" spc="50">
                  <a:ln w="12700" cmpd="sng">
                    <a:solidFill>
                      <a:schemeClr val="tx1"/>
                    </a:solidFill>
                    <a:prstDash val="solid"/>
                  </a:ln>
                  <a:solidFill>
                    <a:schemeClr val="bg1"/>
                  </a:solidFill>
                  <a:effectLst>
                    <a:glow rad="53100">
                      <a:schemeClr val="bg1">
                        <a:lumMod val="50000"/>
                        <a:alpha val="30000"/>
                      </a:schemeClr>
                    </a:glow>
                  </a:effectLst>
                  <a:latin typeface="Calibri"/>
                  <a:cs typeface="Arial" pitchFamily="34" charset="0"/>
                </a:endParaRPr>
              </a:p>
            </xdr:txBody>
          </xdr:sp>
        </xdr:grpSp>
      </xdr:grpSp>
      <xdr:sp macro="" textlink="'[3]Widget Showcase Calcs'!D10">
        <xdr:nvSpPr>
          <xdr:cNvPr id="92" name="Dial Scale Value #1">
            <a:extLst>
              <a:ext uri="{FF2B5EF4-FFF2-40B4-BE49-F238E27FC236}">
                <a16:creationId xmlns:a16="http://schemas.microsoft.com/office/drawing/2014/main" id="{00000000-0008-0000-0300-00005C000000}"/>
              </a:ext>
            </a:extLst>
          </xdr:cNvPr>
          <xdr:cNvSpPr txBox="1"/>
        </xdr:nvSpPr>
        <xdr:spPr bwMode="auto">
          <a:xfrm>
            <a:off x="4080932" y="2523068"/>
            <a:ext cx="375878" cy="182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37125045-F8FC-4AC2-9A77-026239E3D5B6}" type="TxLink">
              <a:rPr lang="en-US" sz="10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Arialri"/>
                <a:cs typeface="Arial"/>
              </a:rPr>
              <a:pPr algn="ctr"/>
              <a:t>0.0</a:t>
            </a:fld>
            <a:endParaRPr lang="en-US" sz="1100" b="1" cap="none" spc="0">
              <a:ln>
                <a:noFill/>
              </a:ln>
              <a:solidFill>
                <a:schemeClr val="bg1"/>
              </a:solidFill>
              <a:effectLst/>
            </a:endParaRPr>
          </a:p>
        </xdr:txBody>
      </xdr:sp>
      <xdr:sp macro="" textlink="[2]Calculations!K10">
        <xdr:nvSpPr>
          <xdr:cNvPr id="93" name="Dial Scale Value #1">
            <a:extLst>
              <a:ext uri="{FF2B5EF4-FFF2-40B4-BE49-F238E27FC236}">
                <a16:creationId xmlns:a16="http://schemas.microsoft.com/office/drawing/2014/main" id="{00000000-0008-0000-0300-00005D000000}"/>
              </a:ext>
            </a:extLst>
          </xdr:cNvPr>
          <xdr:cNvSpPr txBox="1"/>
        </xdr:nvSpPr>
        <xdr:spPr bwMode="auto">
          <a:xfrm>
            <a:off x="4258736" y="2159001"/>
            <a:ext cx="375878" cy="182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582B6015-3E30-45B6-97D6-2998351ED6C9}" type="TxLink">
              <a:rPr lang="en-US" sz="11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Calibri"/>
                <a:cs typeface="Calibri"/>
              </a:rPr>
              <a:pPr algn="ctr"/>
              <a:t> </a:t>
            </a:fld>
            <a:endParaRPr lang="en-US" sz="1100" b="1" cap="none" spc="0">
              <a:ln>
                <a:noFill/>
              </a:ln>
              <a:solidFill>
                <a:schemeClr val="bg1"/>
              </a:solidFill>
              <a:effectLst/>
            </a:endParaRPr>
          </a:p>
        </xdr:txBody>
      </xdr:sp>
      <xdr:sp macro="" textlink="[2]Calculations!K11">
        <xdr:nvSpPr>
          <xdr:cNvPr id="94" name="Dial Scale Value #1">
            <a:extLst>
              <a:ext uri="{FF2B5EF4-FFF2-40B4-BE49-F238E27FC236}">
                <a16:creationId xmlns:a16="http://schemas.microsoft.com/office/drawing/2014/main" id="{00000000-0008-0000-0300-00005E000000}"/>
              </a:ext>
            </a:extLst>
          </xdr:cNvPr>
          <xdr:cNvSpPr txBox="1"/>
        </xdr:nvSpPr>
        <xdr:spPr bwMode="auto">
          <a:xfrm>
            <a:off x="4639733" y="1862666"/>
            <a:ext cx="375878" cy="182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12948D9F-36F5-4403-98CC-918DDB8B1370}" type="TxLink">
              <a:rPr lang="en-US" sz="11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Calibri"/>
                <a:cs typeface="Calibri"/>
              </a:rPr>
              <a:pPr algn="ctr"/>
              <a:t> </a:t>
            </a:fld>
            <a:endParaRPr lang="en-US" sz="1100" b="1" cap="none" spc="0">
              <a:ln>
                <a:noFill/>
              </a:ln>
              <a:solidFill>
                <a:schemeClr val="bg1"/>
              </a:solidFill>
              <a:effectLst/>
            </a:endParaRPr>
          </a:p>
        </xdr:txBody>
      </xdr:sp>
      <xdr:sp macro="" textlink="[2]Calculations!K12">
        <xdr:nvSpPr>
          <xdr:cNvPr id="95" name="Dial Scale Value #1">
            <a:extLst>
              <a:ext uri="{FF2B5EF4-FFF2-40B4-BE49-F238E27FC236}">
                <a16:creationId xmlns:a16="http://schemas.microsoft.com/office/drawing/2014/main" id="{00000000-0008-0000-0300-00005F000000}"/>
              </a:ext>
            </a:extLst>
          </xdr:cNvPr>
          <xdr:cNvSpPr txBox="1"/>
        </xdr:nvSpPr>
        <xdr:spPr bwMode="auto">
          <a:xfrm>
            <a:off x="5156200" y="1879599"/>
            <a:ext cx="375878" cy="182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05BCBAB3-8B48-4B26-9923-BEC4A86038C8}" type="TxLink">
              <a:rPr lang="en-US" sz="11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Calibri"/>
                <a:cs typeface="Calibri"/>
              </a:rPr>
              <a:pPr algn="ctr"/>
              <a:t> </a:t>
            </a:fld>
            <a:r>
              <a:rPr lang="en-US" sz="11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Calibri"/>
                <a:cs typeface="Calibri"/>
              </a:rPr>
              <a:t>.</a:t>
            </a:r>
            <a:endParaRPr lang="en-US" sz="1100" b="1" cap="none" spc="0">
              <a:ln>
                <a:noFill/>
              </a:ln>
              <a:solidFill>
                <a:schemeClr val="bg1"/>
              </a:solidFill>
              <a:effectLst/>
            </a:endParaRPr>
          </a:p>
        </xdr:txBody>
      </xdr:sp>
      <xdr:sp macro="" textlink="'[3]Widget Showcase Calcs'!D10">
        <xdr:nvSpPr>
          <xdr:cNvPr id="96" name="Dial Scale Value #1">
            <a:extLst>
              <a:ext uri="{FF2B5EF4-FFF2-40B4-BE49-F238E27FC236}">
                <a16:creationId xmlns:a16="http://schemas.microsoft.com/office/drawing/2014/main" id="{00000000-0008-0000-0300-000060000000}"/>
              </a:ext>
            </a:extLst>
          </xdr:cNvPr>
          <xdr:cNvSpPr txBox="1"/>
        </xdr:nvSpPr>
        <xdr:spPr bwMode="auto">
          <a:xfrm>
            <a:off x="5511800" y="2158999"/>
            <a:ext cx="375878" cy="182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en-US" sz="1100" b="1" cap="none" spc="0">
                <a:ln>
                  <a:noFill/>
                </a:ln>
                <a:solidFill>
                  <a:schemeClr val="bg1"/>
                </a:solidFill>
                <a:effectLst/>
              </a:rPr>
              <a:t>80.</a:t>
            </a:r>
          </a:p>
        </xdr:txBody>
      </xdr:sp>
      <xdr:sp macro="" textlink="'[3]Widget Showcase Calcs'!D10">
        <xdr:nvSpPr>
          <xdr:cNvPr id="97" name="Dial Scale Value #1">
            <a:extLst>
              <a:ext uri="{FF2B5EF4-FFF2-40B4-BE49-F238E27FC236}">
                <a16:creationId xmlns:a16="http://schemas.microsoft.com/office/drawing/2014/main" id="{00000000-0008-0000-0300-000061000000}"/>
              </a:ext>
            </a:extLst>
          </xdr:cNvPr>
          <xdr:cNvSpPr txBox="1"/>
        </xdr:nvSpPr>
        <xdr:spPr bwMode="auto">
          <a:xfrm>
            <a:off x="5461000" y="2548467"/>
            <a:ext cx="536745" cy="1862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en-US" sz="10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Arialri"/>
                <a:cs typeface="Arial"/>
              </a:rPr>
              <a:t>10</a:t>
            </a:r>
            <a:fld id="{37125045-F8FC-4AC2-9A77-026239E3D5B6}" type="TxLink">
              <a:rPr lang="en-US" sz="10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Arialri"/>
                <a:cs typeface="Arial"/>
              </a:rPr>
              <a:pPr algn="ctr"/>
              <a:t>0.0</a:t>
            </a:fld>
            <a:endParaRPr lang="en-US" sz="1100" b="1" cap="none" spc="0">
              <a:ln>
                <a:noFill/>
              </a:ln>
              <a:solidFill>
                <a:schemeClr val="bg1"/>
              </a:solidFill>
              <a:effectLst/>
            </a:endParaRPr>
          </a:p>
        </xdr:txBody>
      </xdr:sp>
    </xdr:grpSp>
    <xdr:clientData/>
  </xdr:twoCellAnchor>
  <xdr:twoCellAnchor>
    <xdr:from>
      <xdr:col>10</xdr:col>
      <xdr:colOff>393700</xdr:colOff>
      <xdr:row>16</xdr:row>
      <xdr:rowOff>165100</xdr:rowOff>
    </xdr:from>
    <xdr:to>
      <xdr:col>15</xdr:col>
      <xdr:colOff>266700</xdr:colOff>
      <xdr:row>32</xdr:row>
      <xdr:rowOff>139701</xdr:rowOff>
    </xdr:to>
    <xdr:grpSp>
      <xdr:nvGrpSpPr>
        <xdr:cNvPr id="118" name="Groupe 11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GrpSpPr/>
      </xdr:nvGrpSpPr>
      <xdr:grpSpPr>
        <a:xfrm>
          <a:off x="6267450" y="3213100"/>
          <a:ext cx="2921000" cy="3022601"/>
          <a:chOff x="3479800" y="626533"/>
          <a:chExt cx="3191933" cy="2692400"/>
        </a:xfrm>
      </xdr:grpSpPr>
      <xdr:grpSp>
        <xdr:nvGrpSpPr>
          <xdr:cNvPr id="119" name="a) Dark Linear Dial Widget">
            <a:extLst>
              <a:ext uri="{FF2B5EF4-FFF2-40B4-BE49-F238E27FC236}">
                <a16:creationId xmlns:a16="http://schemas.microsoft.com/office/drawing/2014/main" id="{00000000-0008-0000-0300-000077000000}"/>
              </a:ext>
            </a:extLst>
          </xdr:cNvPr>
          <xdr:cNvGrpSpPr/>
        </xdr:nvGrpSpPr>
        <xdr:grpSpPr>
          <a:xfrm>
            <a:off x="3479800" y="626533"/>
            <a:ext cx="3191933" cy="2692400"/>
            <a:chOff x="13181504" y="1200843"/>
            <a:chExt cx="4287942" cy="3750117"/>
          </a:xfrm>
        </xdr:grpSpPr>
        <xdr:sp macro="" textlink="">
          <xdr:nvSpPr>
            <xdr:cNvPr id="126" name="Rounded Rectangle 471">
              <a:extLst>
                <a:ext uri="{FF2B5EF4-FFF2-40B4-BE49-F238E27FC236}">
                  <a16:creationId xmlns:a16="http://schemas.microsoft.com/office/drawing/2014/main" id="{00000000-0008-0000-0300-00007E000000}"/>
                </a:ext>
              </a:extLst>
            </xdr:cNvPr>
            <xdr:cNvSpPr/>
          </xdr:nvSpPr>
          <xdr:spPr bwMode="auto">
            <a:xfrm>
              <a:off x="13181504" y="1200843"/>
              <a:ext cx="4287942" cy="3750117"/>
            </a:xfrm>
            <a:prstGeom prst="roundRect">
              <a:avLst>
                <a:gd name="adj" fmla="val 10723"/>
              </a:avLst>
            </a:prstGeom>
            <a:solidFill>
              <a:schemeClr val="tx1">
                <a:lumMod val="75000"/>
                <a:lumOff val="25000"/>
              </a:schemeClr>
            </a:solidFill>
            <a:ln>
              <a:noFill/>
            </a:ln>
            <a:scene3d>
              <a:camera prst="orthographicFront"/>
              <a:lightRig rig="soft" dir="t"/>
            </a:scene3d>
            <a:sp3d prstMaterial="matte">
              <a:bevelT w="165100" h="165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marL="0" indent="0" algn="ctr"/>
              <a:endParaRPr 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grpSp>
          <xdr:nvGrpSpPr>
            <xdr:cNvPr id="127" name="Group 8">
              <a:extLst>
                <a:ext uri="{FF2B5EF4-FFF2-40B4-BE49-F238E27FC236}">
                  <a16:creationId xmlns:a16="http://schemas.microsoft.com/office/drawing/2014/main" id="{00000000-0008-0000-0300-00007F000000}"/>
                </a:ext>
              </a:extLst>
            </xdr:cNvPr>
            <xdr:cNvGrpSpPr/>
          </xdr:nvGrpSpPr>
          <xdr:grpSpPr>
            <a:xfrm>
              <a:off x="13981702" y="2952791"/>
              <a:ext cx="2602477" cy="1212158"/>
              <a:chOff x="13246916" y="2952791"/>
              <a:chExt cx="2602478" cy="1212158"/>
            </a:xfrm>
          </xdr:grpSpPr>
          <xdr:sp macro="" textlink="'[3]Widget Showcase Calcs'!AG15">
            <xdr:nvSpPr>
              <xdr:cNvPr id="140" name="TextBox 476">
                <a:extLst>
                  <a:ext uri="{FF2B5EF4-FFF2-40B4-BE49-F238E27FC236}">
                    <a16:creationId xmlns:a16="http://schemas.microsoft.com/office/drawing/2014/main" id="{00000000-0008-0000-0300-00008C000000}"/>
                  </a:ext>
                </a:extLst>
              </xdr:cNvPr>
              <xdr:cNvSpPr txBox="1"/>
            </xdr:nvSpPr>
            <xdr:spPr bwMode="auto">
              <a:xfrm>
                <a:off x="13246916" y="3890320"/>
                <a:ext cx="549532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37125045-F8FC-4AC2-9A77-026239E3D5B6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  <xdr:sp macro="" textlink="'[3]Widget Showcase Calcs'!AG18">
            <xdr:nvSpPr>
              <xdr:cNvPr id="141" name="TextBox 477">
                <a:extLst>
                  <a:ext uri="{FF2B5EF4-FFF2-40B4-BE49-F238E27FC236}">
                    <a16:creationId xmlns:a16="http://schemas.microsoft.com/office/drawing/2014/main" id="{00000000-0008-0000-0300-00008D000000}"/>
                  </a:ext>
                </a:extLst>
              </xdr:cNvPr>
              <xdr:cNvSpPr txBox="1"/>
            </xdr:nvSpPr>
            <xdr:spPr bwMode="auto">
              <a:xfrm>
                <a:off x="13458446" y="3350532"/>
                <a:ext cx="559174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F509E261-5CA6-4A46-9375-D6FDCBB47E48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  <xdr:sp macro="" textlink="'[3]Widget Showcase Calcs'!AG19">
            <xdr:nvSpPr>
              <xdr:cNvPr id="142" name="TextBox 478">
                <a:extLst>
                  <a:ext uri="{FF2B5EF4-FFF2-40B4-BE49-F238E27FC236}">
                    <a16:creationId xmlns:a16="http://schemas.microsoft.com/office/drawing/2014/main" id="{00000000-0008-0000-0300-00008E000000}"/>
                  </a:ext>
                </a:extLst>
              </xdr:cNvPr>
              <xdr:cNvSpPr txBox="1"/>
            </xdr:nvSpPr>
            <xdr:spPr bwMode="auto">
              <a:xfrm>
                <a:off x="13950702" y="2952791"/>
                <a:ext cx="568815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8C95F675-18CB-492C-A587-B84D50E0FACB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  <xdr:sp macro="" textlink="'[3]Widget Showcase Calcs'!AG20">
            <xdr:nvSpPr>
              <xdr:cNvPr id="143" name="TextBox 479">
                <a:extLst>
                  <a:ext uri="{FF2B5EF4-FFF2-40B4-BE49-F238E27FC236}">
                    <a16:creationId xmlns:a16="http://schemas.microsoft.com/office/drawing/2014/main" id="{00000000-0008-0000-0300-00008F000000}"/>
                  </a:ext>
                </a:extLst>
              </xdr:cNvPr>
              <xdr:cNvSpPr txBox="1"/>
            </xdr:nvSpPr>
            <xdr:spPr bwMode="auto">
              <a:xfrm>
                <a:off x="14615356" y="2962262"/>
                <a:ext cx="559742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4CE01A07-F274-4AED-B7E6-0395584E60CC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  <xdr:sp macro="" textlink="'[3]Widget Showcase Calcs'!AG21">
            <xdr:nvSpPr>
              <xdr:cNvPr id="144" name="TextBox 480">
                <a:extLst>
                  <a:ext uri="{FF2B5EF4-FFF2-40B4-BE49-F238E27FC236}">
                    <a16:creationId xmlns:a16="http://schemas.microsoft.com/office/drawing/2014/main" id="{00000000-0008-0000-0300-000090000000}"/>
                  </a:ext>
                </a:extLst>
              </xdr:cNvPr>
              <xdr:cNvSpPr txBox="1"/>
            </xdr:nvSpPr>
            <xdr:spPr bwMode="auto">
              <a:xfrm>
                <a:off x="15097972" y="3360001"/>
                <a:ext cx="559175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B23EEE6F-C491-465B-91EB-ACFE2C321F67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  <xdr:sp macro="" textlink="'[3]Widget Showcase Calcs'!AG16">
            <xdr:nvSpPr>
              <xdr:cNvPr id="145" name="TextBox 481">
                <a:extLst>
                  <a:ext uri="{FF2B5EF4-FFF2-40B4-BE49-F238E27FC236}">
                    <a16:creationId xmlns:a16="http://schemas.microsoft.com/office/drawing/2014/main" id="{00000000-0008-0000-0300-000091000000}"/>
                  </a:ext>
                </a:extLst>
              </xdr:cNvPr>
              <xdr:cNvSpPr txBox="1"/>
            </xdr:nvSpPr>
            <xdr:spPr bwMode="auto">
              <a:xfrm>
                <a:off x="15280580" y="3890320"/>
                <a:ext cx="568814" cy="274629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DB588569-FFA9-4C27-B7AE-645B6DD8B288}" type="TxLink">
                  <a:rPr lang="en-US" sz="1000" b="1" i="0" u="none" strike="noStrike" cap="none" spc="0">
                    <a:ln>
                      <a:noFill/>
                    </a:ln>
                    <a:solidFill>
                      <a:schemeClr val="bg1">
                        <a:lumMod val="50000"/>
                      </a:schemeClr>
                    </a:solidFill>
                    <a:effectLst/>
                    <a:latin typeface="Arialri"/>
                    <a:cs typeface="Arial"/>
                  </a:rPr>
                  <a:pPr algn="ctr"/>
                  <a:t> </a:t>
                </a:fld>
                <a:endParaRPr lang="en-US" sz="1100" b="1" cap="none" spc="0">
                  <a:ln>
                    <a:noFill/>
                  </a:ln>
                  <a:solidFill>
                    <a:schemeClr val="bg1">
                      <a:lumMod val="50000"/>
                    </a:schemeClr>
                  </a:solidFill>
                  <a:effectLst/>
                </a:endParaRPr>
              </a:p>
            </xdr:txBody>
          </xdr:sp>
        </xdr:grpSp>
        <xdr:grpSp>
          <xdr:nvGrpSpPr>
            <xdr:cNvPr id="128" name="Group 427">
              <a:extLst>
                <a:ext uri="{FF2B5EF4-FFF2-40B4-BE49-F238E27FC236}">
                  <a16:creationId xmlns:a16="http://schemas.microsoft.com/office/drawing/2014/main" id="{00000000-0008-0000-0300-000080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3444078" y="2258447"/>
              <a:ext cx="3718495" cy="1786154"/>
              <a:chOff x="193063" y="1155645"/>
              <a:chExt cx="3658893" cy="1807321"/>
            </a:xfrm>
          </xdr:grpSpPr>
          <xdr:sp macro="" textlink="">
            <xdr:nvSpPr>
              <xdr:cNvPr id="135" name="Freeform 362">
                <a:extLst>
                  <a:ext uri="{FF2B5EF4-FFF2-40B4-BE49-F238E27FC236}">
                    <a16:creationId xmlns:a16="http://schemas.microsoft.com/office/drawing/2014/main" id="{00000000-0008-0000-0300-00008700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1495146" y="1155645"/>
                <a:ext cx="1054728" cy="663196"/>
              </a:xfrm>
              <a:custGeom>
                <a:avLst/>
                <a:gdLst>
                  <a:gd name="T0" fmla="*/ 2147483647 w 2344"/>
                  <a:gd name="T1" fmla="*/ 2147483647 h 1470"/>
                  <a:gd name="T2" fmla="*/ 2147483647 w 2344"/>
                  <a:gd name="T3" fmla="*/ 2147483647 h 1470"/>
                  <a:gd name="T4" fmla="*/ 2147483647 w 2344"/>
                  <a:gd name="T5" fmla="*/ 2147483647 h 1470"/>
                  <a:gd name="T6" fmla="*/ 2147483647 w 2344"/>
                  <a:gd name="T7" fmla="*/ 2147483647 h 1470"/>
                  <a:gd name="T8" fmla="*/ 2147483647 w 2344"/>
                  <a:gd name="T9" fmla="*/ 2147483647 h 1470"/>
                  <a:gd name="T10" fmla="*/ 2147483647 w 2344"/>
                  <a:gd name="T11" fmla="*/ 2147483647 h 1470"/>
                  <a:gd name="T12" fmla="*/ 2147483647 w 2344"/>
                  <a:gd name="T13" fmla="*/ 2147483647 h 1470"/>
                  <a:gd name="T14" fmla="*/ 2147483647 w 2344"/>
                  <a:gd name="T15" fmla="*/ 2147483647 h 1470"/>
                  <a:gd name="T16" fmla="*/ 2147483647 w 2344"/>
                  <a:gd name="T17" fmla="*/ 2147483647 h 1470"/>
                  <a:gd name="T18" fmla="*/ 2147483647 w 2344"/>
                  <a:gd name="T19" fmla="*/ 2147483647 h 1470"/>
                  <a:gd name="T20" fmla="*/ 2147483647 w 2344"/>
                  <a:gd name="T21" fmla="*/ 2147483647 h 1470"/>
                  <a:gd name="T22" fmla="*/ 2147483647 w 2344"/>
                  <a:gd name="T23" fmla="*/ 2147483647 h 1470"/>
                  <a:gd name="T24" fmla="*/ 2147483647 w 2344"/>
                  <a:gd name="T25" fmla="*/ 2147483647 h 1470"/>
                  <a:gd name="T26" fmla="*/ 2147483647 w 2344"/>
                  <a:gd name="T27" fmla="*/ 2147483647 h 1470"/>
                  <a:gd name="T28" fmla="*/ 2147483647 w 2344"/>
                  <a:gd name="T29" fmla="*/ 2147483647 h 1470"/>
                  <a:gd name="T30" fmla="*/ 2147483647 w 2344"/>
                  <a:gd name="T31" fmla="*/ 2147483647 h 1470"/>
                  <a:gd name="T32" fmla="*/ 2147483647 w 2344"/>
                  <a:gd name="T33" fmla="*/ 2147483647 h 1470"/>
                  <a:gd name="T34" fmla="*/ 2147483647 w 2344"/>
                  <a:gd name="T35" fmla="*/ 0 h 1470"/>
                  <a:gd name="T36" fmla="*/ 2147483647 w 2344"/>
                  <a:gd name="T37" fmla="*/ 0 h 1470"/>
                  <a:gd name="T38" fmla="*/ 2147483647 w 2344"/>
                  <a:gd name="T39" fmla="*/ 2147483647 h 1470"/>
                  <a:gd name="T40" fmla="*/ 2147483647 w 2344"/>
                  <a:gd name="T41" fmla="*/ 2147483647 h 1470"/>
                  <a:gd name="T42" fmla="*/ 2147483647 w 2344"/>
                  <a:gd name="T43" fmla="*/ 2147483647 h 1470"/>
                  <a:gd name="T44" fmla="*/ 2147483647 w 2344"/>
                  <a:gd name="T45" fmla="*/ 2147483647 h 1470"/>
                  <a:gd name="T46" fmla="*/ 2147483647 w 2344"/>
                  <a:gd name="T47" fmla="*/ 2147483647 h 1470"/>
                  <a:gd name="T48" fmla="*/ 2147483647 w 2344"/>
                  <a:gd name="T49" fmla="*/ 2147483647 h 1470"/>
                  <a:gd name="T50" fmla="*/ 2147483647 w 2344"/>
                  <a:gd name="T51" fmla="*/ 2147483647 h 1470"/>
                  <a:gd name="T52" fmla="*/ 2147483647 w 2344"/>
                  <a:gd name="T53" fmla="*/ 2147483647 h 1470"/>
                  <a:gd name="T54" fmla="*/ 2147483647 w 2344"/>
                  <a:gd name="T55" fmla="*/ 2147483647 h 1470"/>
                  <a:gd name="T56" fmla="*/ 2147483647 w 2344"/>
                  <a:gd name="T57" fmla="*/ 2147483647 h 1470"/>
                  <a:gd name="T58" fmla="*/ 2147483647 w 2344"/>
                  <a:gd name="T59" fmla="*/ 2147483647 h 1470"/>
                  <a:gd name="T60" fmla="*/ 2147483647 w 2344"/>
                  <a:gd name="T61" fmla="*/ 2147483647 h 1470"/>
                  <a:gd name="T62" fmla="*/ 2147483647 w 2344"/>
                  <a:gd name="T63" fmla="*/ 2147483647 h 1470"/>
                  <a:gd name="T64" fmla="*/ 2147483647 w 2344"/>
                  <a:gd name="T65" fmla="*/ 2147483647 h 1470"/>
                  <a:gd name="T66" fmla="*/ 2147483647 w 2344"/>
                  <a:gd name="T67" fmla="*/ 2147483647 h 1470"/>
                  <a:gd name="T68" fmla="*/ 2147483647 w 2344"/>
                  <a:gd name="T69" fmla="*/ 2147483647 h 1470"/>
                  <a:gd name="T70" fmla="*/ 2147483647 w 2344"/>
                  <a:gd name="T71" fmla="*/ 2147483647 h 1470"/>
                  <a:gd name="T72" fmla="*/ 2147483647 w 2344"/>
                  <a:gd name="T73" fmla="*/ 2147483647 h 1470"/>
                  <a:gd name="T74" fmla="*/ 2147483647 w 2344"/>
                  <a:gd name="T75" fmla="*/ 2147483647 h 1470"/>
                  <a:gd name="T76" fmla="*/ 2147483647 w 2344"/>
                  <a:gd name="T77" fmla="*/ 2147483647 h 1470"/>
                  <a:gd name="T78" fmla="*/ 2147483647 w 2344"/>
                  <a:gd name="T79" fmla="*/ 2147483647 h 1470"/>
                  <a:gd name="T80" fmla="*/ 2147483647 w 2344"/>
                  <a:gd name="T81" fmla="*/ 2147483647 h 1470"/>
                  <a:gd name="T82" fmla="*/ 2147483647 w 2344"/>
                  <a:gd name="T83" fmla="*/ 2147483647 h 1470"/>
                  <a:gd name="T84" fmla="*/ 2147483647 w 2344"/>
                  <a:gd name="T85" fmla="*/ 2147483647 h 1470"/>
                  <a:gd name="T86" fmla="*/ 2147483647 w 2344"/>
                  <a:gd name="T87" fmla="*/ 2147483647 h 1470"/>
                  <a:gd name="T88" fmla="*/ 2147483647 w 2344"/>
                  <a:gd name="T89" fmla="*/ 2147483647 h 1470"/>
                  <a:gd name="T90" fmla="*/ 2147483647 w 2344"/>
                  <a:gd name="T91" fmla="*/ 2147483647 h 1470"/>
                  <a:gd name="T92" fmla="*/ 2147483647 w 2344"/>
                  <a:gd name="T93" fmla="*/ 2147483647 h 1470"/>
                  <a:gd name="T94" fmla="*/ 2147483647 w 2344"/>
                  <a:gd name="T95" fmla="*/ 2147483647 h 1470"/>
                  <a:gd name="T96" fmla="*/ 2147483647 w 2344"/>
                  <a:gd name="T97" fmla="*/ 2147483647 h 1470"/>
                  <a:gd name="T98" fmla="*/ 2147483647 w 2344"/>
                  <a:gd name="T99" fmla="*/ 2147483647 h 1470"/>
                  <a:gd name="T100" fmla="*/ 2147483647 w 2344"/>
                  <a:gd name="T101" fmla="*/ 2147483647 h 1470"/>
                  <a:gd name="T102" fmla="*/ 2147483647 w 2344"/>
                  <a:gd name="T103" fmla="*/ 2147483647 h 1470"/>
                  <a:gd name="T104" fmla="*/ 2147483647 w 2344"/>
                  <a:gd name="T105" fmla="*/ 2147483647 h 1470"/>
                  <a:gd name="T106" fmla="*/ 2147483647 w 2344"/>
                  <a:gd name="T107" fmla="*/ 2147483647 h 1470"/>
                  <a:gd name="T108" fmla="*/ 2147483647 w 2344"/>
                  <a:gd name="T109" fmla="*/ 2147483647 h 1470"/>
                  <a:gd name="T110" fmla="*/ 2147483647 w 2344"/>
                  <a:gd name="T111" fmla="*/ 2147483647 h 1470"/>
                  <a:gd name="T112" fmla="*/ 2147483647 w 2344"/>
                  <a:gd name="T113" fmla="*/ 2147483647 h 1470"/>
                  <a:gd name="T114" fmla="*/ 2147483647 w 2344"/>
                  <a:gd name="T115" fmla="*/ 2147483647 h 1470"/>
                  <a:gd name="T116" fmla="*/ 2147483647 w 2344"/>
                  <a:gd name="T117" fmla="*/ 2147483647 h 1470"/>
                  <a:gd name="T118" fmla="*/ 2147483647 w 2344"/>
                  <a:gd name="T119" fmla="*/ 2147483647 h 1470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w 2344"/>
                  <a:gd name="T181" fmla="*/ 0 h 1470"/>
                  <a:gd name="T182" fmla="*/ 2344 w 2344"/>
                  <a:gd name="T183" fmla="*/ 1470 h 1470"/>
                </a:gdLst>
                <a:ahLst/>
                <a:cxnLst>
                  <a:cxn ang="T120">
                    <a:pos x="T0" y="T1"/>
                  </a:cxn>
                  <a:cxn ang="T121">
                    <a:pos x="T2" y="T3"/>
                  </a:cxn>
                  <a:cxn ang="T122">
                    <a:pos x="T4" y="T5"/>
                  </a:cxn>
                  <a:cxn ang="T123">
                    <a:pos x="T6" y="T7"/>
                  </a:cxn>
                  <a:cxn ang="T124">
                    <a:pos x="T8" y="T9"/>
                  </a:cxn>
                  <a:cxn ang="T125">
                    <a:pos x="T10" y="T11"/>
                  </a:cxn>
                  <a:cxn ang="T126">
                    <a:pos x="T12" y="T13"/>
                  </a:cxn>
                  <a:cxn ang="T127">
                    <a:pos x="T14" y="T15"/>
                  </a:cxn>
                  <a:cxn ang="T128">
                    <a:pos x="T16" y="T17"/>
                  </a:cxn>
                  <a:cxn ang="T129">
                    <a:pos x="T18" y="T19"/>
                  </a:cxn>
                  <a:cxn ang="T130">
                    <a:pos x="T20" y="T21"/>
                  </a:cxn>
                  <a:cxn ang="T131">
                    <a:pos x="T22" y="T23"/>
                  </a:cxn>
                  <a:cxn ang="T132">
                    <a:pos x="T24" y="T25"/>
                  </a:cxn>
                  <a:cxn ang="T133">
                    <a:pos x="T26" y="T27"/>
                  </a:cxn>
                  <a:cxn ang="T134">
                    <a:pos x="T28" y="T29"/>
                  </a:cxn>
                  <a:cxn ang="T135">
                    <a:pos x="T30" y="T31"/>
                  </a:cxn>
                  <a:cxn ang="T136">
                    <a:pos x="T32" y="T33"/>
                  </a:cxn>
                  <a:cxn ang="T137">
                    <a:pos x="T34" y="T35"/>
                  </a:cxn>
                  <a:cxn ang="T138">
                    <a:pos x="T36" y="T37"/>
                  </a:cxn>
                  <a:cxn ang="T139">
                    <a:pos x="T38" y="T39"/>
                  </a:cxn>
                  <a:cxn ang="T140">
                    <a:pos x="T40" y="T41"/>
                  </a:cxn>
                  <a:cxn ang="T141">
                    <a:pos x="T42" y="T43"/>
                  </a:cxn>
                  <a:cxn ang="T142">
                    <a:pos x="T44" y="T45"/>
                  </a:cxn>
                  <a:cxn ang="T143">
                    <a:pos x="T46" y="T47"/>
                  </a:cxn>
                  <a:cxn ang="T144">
                    <a:pos x="T48" y="T49"/>
                  </a:cxn>
                  <a:cxn ang="T145">
                    <a:pos x="T50" y="T51"/>
                  </a:cxn>
                  <a:cxn ang="T146">
                    <a:pos x="T52" y="T53"/>
                  </a:cxn>
                  <a:cxn ang="T147">
                    <a:pos x="T54" y="T55"/>
                  </a:cxn>
                  <a:cxn ang="T148">
                    <a:pos x="T56" y="T57"/>
                  </a:cxn>
                  <a:cxn ang="T149">
                    <a:pos x="T58" y="T59"/>
                  </a:cxn>
                  <a:cxn ang="T150">
                    <a:pos x="T60" y="T61"/>
                  </a:cxn>
                  <a:cxn ang="T151">
                    <a:pos x="T62" y="T63"/>
                  </a:cxn>
                  <a:cxn ang="T152">
                    <a:pos x="T64" y="T65"/>
                  </a:cxn>
                  <a:cxn ang="T153">
                    <a:pos x="T66" y="T67"/>
                  </a:cxn>
                  <a:cxn ang="T154">
                    <a:pos x="T68" y="T69"/>
                  </a:cxn>
                  <a:cxn ang="T155">
                    <a:pos x="T70" y="T71"/>
                  </a:cxn>
                  <a:cxn ang="T156">
                    <a:pos x="T72" y="T73"/>
                  </a:cxn>
                  <a:cxn ang="T157">
                    <a:pos x="T74" y="T75"/>
                  </a:cxn>
                  <a:cxn ang="T158">
                    <a:pos x="T76" y="T77"/>
                  </a:cxn>
                  <a:cxn ang="T159">
                    <a:pos x="T78" y="T79"/>
                  </a:cxn>
                  <a:cxn ang="T160">
                    <a:pos x="T80" y="T81"/>
                  </a:cxn>
                  <a:cxn ang="T161">
                    <a:pos x="T82" y="T83"/>
                  </a:cxn>
                  <a:cxn ang="T162">
                    <a:pos x="T84" y="T85"/>
                  </a:cxn>
                  <a:cxn ang="T163">
                    <a:pos x="T86" y="T87"/>
                  </a:cxn>
                  <a:cxn ang="T164">
                    <a:pos x="T88" y="T89"/>
                  </a:cxn>
                  <a:cxn ang="T165">
                    <a:pos x="T90" y="T91"/>
                  </a:cxn>
                  <a:cxn ang="T166">
                    <a:pos x="T92" y="T93"/>
                  </a:cxn>
                  <a:cxn ang="T167">
                    <a:pos x="T94" y="T95"/>
                  </a:cxn>
                  <a:cxn ang="T168">
                    <a:pos x="T96" y="T97"/>
                  </a:cxn>
                  <a:cxn ang="T169">
                    <a:pos x="T98" y="T99"/>
                  </a:cxn>
                  <a:cxn ang="T170">
                    <a:pos x="T100" y="T101"/>
                  </a:cxn>
                  <a:cxn ang="T171">
                    <a:pos x="T102" y="T103"/>
                  </a:cxn>
                  <a:cxn ang="T172">
                    <a:pos x="T104" y="T105"/>
                  </a:cxn>
                  <a:cxn ang="T173">
                    <a:pos x="T106" y="T107"/>
                  </a:cxn>
                  <a:cxn ang="T174">
                    <a:pos x="T108" y="T109"/>
                  </a:cxn>
                  <a:cxn ang="T175">
                    <a:pos x="T110" y="T111"/>
                  </a:cxn>
                  <a:cxn ang="T176">
                    <a:pos x="T112" y="T113"/>
                  </a:cxn>
                  <a:cxn ang="T177">
                    <a:pos x="T114" y="T115"/>
                  </a:cxn>
                  <a:cxn ang="T178">
                    <a:pos x="T116" y="T117"/>
                  </a:cxn>
                  <a:cxn ang="T179">
                    <a:pos x="T118" y="T119"/>
                  </a:cxn>
                </a:cxnLst>
                <a:rect l="T180" t="T181" r="T182" b="T183"/>
                <a:pathLst>
                  <a:path w="2344" h="1470">
                    <a:moveTo>
                      <a:pt x="1953" y="1470"/>
                    </a:moveTo>
                    <a:lnTo>
                      <a:pt x="1986" y="1362"/>
                    </a:lnTo>
                    <a:lnTo>
                      <a:pt x="2018" y="1254"/>
                    </a:lnTo>
                    <a:lnTo>
                      <a:pt x="2051" y="1146"/>
                    </a:lnTo>
                    <a:lnTo>
                      <a:pt x="2083" y="1038"/>
                    </a:lnTo>
                    <a:lnTo>
                      <a:pt x="2116" y="929"/>
                    </a:lnTo>
                    <a:lnTo>
                      <a:pt x="2149" y="821"/>
                    </a:lnTo>
                    <a:lnTo>
                      <a:pt x="2181" y="713"/>
                    </a:lnTo>
                    <a:lnTo>
                      <a:pt x="2214" y="605"/>
                    </a:lnTo>
                    <a:lnTo>
                      <a:pt x="2246" y="497"/>
                    </a:lnTo>
                    <a:lnTo>
                      <a:pt x="2279" y="389"/>
                    </a:lnTo>
                    <a:lnTo>
                      <a:pt x="2311" y="281"/>
                    </a:lnTo>
                    <a:lnTo>
                      <a:pt x="2344" y="172"/>
                    </a:lnTo>
                    <a:lnTo>
                      <a:pt x="2296" y="158"/>
                    </a:lnTo>
                    <a:lnTo>
                      <a:pt x="2249" y="145"/>
                    </a:lnTo>
                    <a:lnTo>
                      <a:pt x="2201" y="132"/>
                    </a:lnTo>
                    <a:lnTo>
                      <a:pt x="2153" y="120"/>
                    </a:lnTo>
                    <a:lnTo>
                      <a:pt x="2105" y="108"/>
                    </a:lnTo>
                    <a:lnTo>
                      <a:pt x="2057" y="97"/>
                    </a:lnTo>
                    <a:lnTo>
                      <a:pt x="2008" y="87"/>
                    </a:lnTo>
                    <a:lnTo>
                      <a:pt x="1960" y="77"/>
                    </a:lnTo>
                    <a:lnTo>
                      <a:pt x="1911" y="68"/>
                    </a:lnTo>
                    <a:lnTo>
                      <a:pt x="1862" y="59"/>
                    </a:lnTo>
                    <a:lnTo>
                      <a:pt x="1813" y="51"/>
                    </a:lnTo>
                    <a:lnTo>
                      <a:pt x="1764" y="43"/>
                    </a:lnTo>
                    <a:lnTo>
                      <a:pt x="1715" y="36"/>
                    </a:lnTo>
                    <a:lnTo>
                      <a:pt x="1666" y="30"/>
                    </a:lnTo>
                    <a:lnTo>
                      <a:pt x="1617" y="24"/>
                    </a:lnTo>
                    <a:lnTo>
                      <a:pt x="1568" y="19"/>
                    </a:lnTo>
                    <a:lnTo>
                      <a:pt x="1518" y="15"/>
                    </a:lnTo>
                    <a:lnTo>
                      <a:pt x="1469" y="11"/>
                    </a:lnTo>
                    <a:lnTo>
                      <a:pt x="1420" y="7"/>
                    </a:lnTo>
                    <a:lnTo>
                      <a:pt x="1370" y="5"/>
                    </a:lnTo>
                    <a:lnTo>
                      <a:pt x="1321" y="3"/>
                    </a:lnTo>
                    <a:lnTo>
                      <a:pt x="1271" y="1"/>
                    </a:lnTo>
                    <a:lnTo>
                      <a:pt x="1222" y="0"/>
                    </a:lnTo>
                    <a:lnTo>
                      <a:pt x="1172" y="0"/>
                    </a:lnTo>
                    <a:lnTo>
                      <a:pt x="1123" y="0"/>
                    </a:lnTo>
                    <a:lnTo>
                      <a:pt x="1073" y="1"/>
                    </a:lnTo>
                    <a:lnTo>
                      <a:pt x="1024" y="3"/>
                    </a:lnTo>
                    <a:lnTo>
                      <a:pt x="974" y="5"/>
                    </a:lnTo>
                    <a:lnTo>
                      <a:pt x="925" y="7"/>
                    </a:lnTo>
                    <a:lnTo>
                      <a:pt x="875" y="11"/>
                    </a:lnTo>
                    <a:lnTo>
                      <a:pt x="826" y="15"/>
                    </a:lnTo>
                    <a:lnTo>
                      <a:pt x="777" y="19"/>
                    </a:lnTo>
                    <a:lnTo>
                      <a:pt x="727" y="24"/>
                    </a:lnTo>
                    <a:lnTo>
                      <a:pt x="678" y="30"/>
                    </a:lnTo>
                    <a:lnTo>
                      <a:pt x="629" y="36"/>
                    </a:lnTo>
                    <a:lnTo>
                      <a:pt x="580" y="43"/>
                    </a:lnTo>
                    <a:lnTo>
                      <a:pt x="531" y="51"/>
                    </a:lnTo>
                    <a:lnTo>
                      <a:pt x="482" y="59"/>
                    </a:lnTo>
                    <a:lnTo>
                      <a:pt x="433" y="68"/>
                    </a:lnTo>
                    <a:lnTo>
                      <a:pt x="385" y="77"/>
                    </a:lnTo>
                    <a:lnTo>
                      <a:pt x="336" y="87"/>
                    </a:lnTo>
                    <a:lnTo>
                      <a:pt x="288" y="97"/>
                    </a:lnTo>
                    <a:lnTo>
                      <a:pt x="239" y="108"/>
                    </a:lnTo>
                    <a:lnTo>
                      <a:pt x="191" y="120"/>
                    </a:lnTo>
                    <a:lnTo>
                      <a:pt x="143" y="132"/>
                    </a:lnTo>
                    <a:lnTo>
                      <a:pt x="96" y="145"/>
                    </a:lnTo>
                    <a:lnTo>
                      <a:pt x="48" y="158"/>
                    </a:lnTo>
                    <a:lnTo>
                      <a:pt x="0" y="172"/>
                    </a:lnTo>
                    <a:lnTo>
                      <a:pt x="33" y="281"/>
                    </a:lnTo>
                    <a:lnTo>
                      <a:pt x="66" y="389"/>
                    </a:lnTo>
                    <a:lnTo>
                      <a:pt x="98" y="497"/>
                    </a:lnTo>
                    <a:lnTo>
                      <a:pt x="131" y="605"/>
                    </a:lnTo>
                    <a:lnTo>
                      <a:pt x="163" y="713"/>
                    </a:lnTo>
                    <a:lnTo>
                      <a:pt x="196" y="821"/>
                    </a:lnTo>
                    <a:lnTo>
                      <a:pt x="228" y="929"/>
                    </a:lnTo>
                    <a:lnTo>
                      <a:pt x="261" y="1038"/>
                    </a:lnTo>
                    <a:lnTo>
                      <a:pt x="293" y="1146"/>
                    </a:lnTo>
                    <a:lnTo>
                      <a:pt x="326" y="1254"/>
                    </a:lnTo>
                    <a:lnTo>
                      <a:pt x="358" y="1362"/>
                    </a:lnTo>
                    <a:lnTo>
                      <a:pt x="391" y="1470"/>
                    </a:lnTo>
                    <a:lnTo>
                      <a:pt x="423" y="1461"/>
                    </a:lnTo>
                    <a:lnTo>
                      <a:pt x="454" y="1452"/>
                    </a:lnTo>
                    <a:lnTo>
                      <a:pt x="486" y="1443"/>
                    </a:lnTo>
                    <a:lnTo>
                      <a:pt x="518" y="1435"/>
                    </a:lnTo>
                    <a:lnTo>
                      <a:pt x="550" y="1427"/>
                    </a:lnTo>
                    <a:lnTo>
                      <a:pt x="583" y="1420"/>
                    </a:lnTo>
                    <a:lnTo>
                      <a:pt x="615" y="1413"/>
                    </a:lnTo>
                    <a:lnTo>
                      <a:pt x="647" y="1406"/>
                    </a:lnTo>
                    <a:lnTo>
                      <a:pt x="680" y="1400"/>
                    </a:lnTo>
                    <a:lnTo>
                      <a:pt x="712" y="1394"/>
                    </a:lnTo>
                    <a:lnTo>
                      <a:pt x="745" y="1389"/>
                    </a:lnTo>
                    <a:lnTo>
                      <a:pt x="777" y="1384"/>
                    </a:lnTo>
                    <a:lnTo>
                      <a:pt x="810" y="1379"/>
                    </a:lnTo>
                    <a:lnTo>
                      <a:pt x="843" y="1375"/>
                    </a:lnTo>
                    <a:lnTo>
                      <a:pt x="876" y="1371"/>
                    </a:lnTo>
                    <a:lnTo>
                      <a:pt x="909" y="1368"/>
                    </a:lnTo>
                    <a:lnTo>
                      <a:pt x="941" y="1365"/>
                    </a:lnTo>
                    <a:lnTo>
                      <a:pt x="974" y="1362"/>
                    </a:lnTo>
                    <a:lnTo>
                      <a:pt x="1007" y="1360"/>
                    </a:lnTo>
                    <a:lnTo>
                      <a:pt x="1040" y="1358"/>
                    </a:lnTo>
                    <a:lnTo>
                      <a:pt x="1073" y="1357"/>
                    </a:lnTo>
                    <a:lnTo>
                      <a:pt x="1106" y="1356"/>
                    </a:lnTo>
                    <a:lnTo>
                      <a:pt x="1139" y="1355"/>
                    </a:lnTo>
                    <a:lnTo>
                      <a:pt x="1172" y="1355"/>
                    </a:lnTo>
                    <a:lnTo>
                      <a:pt x="1205" y="1355"/>
                    </a:lnTo>
                    <a:lnTo>
                      <a:pt x="1238" y="1356"/>
                    </a:lnTo>
                    <a:lnTo>
                      <a:pt x="1271" y="1357"/>
                    </a:lnTo>
                    <a:lnTo>
                      <a:pt x="1304" y="1358"/>
                    </a:lnTo>
                    <a:lnTo>
                      <a:pt x="1337" y="1360"/>
                    </a:lnTo>
                    <a:lnTo>
                      <a:pt x="1370" y="1362"/>
                    </a:lnTo>
                    <a:lnTo>
                      <a:pt x="1403" y="1365"/>
                    </a:lnTo>
                    <a:lnTo>
                      <a:pt x="1436" y="1368"/>
                    </a:lnTo>
                    <a:lnTo>
                      <a:pt x="1469" y="1371"/>
                    </a:lnTo>
                    <a:lnTo>
                      <a:pt x="1501" y="1375"/>
                    </a:lnTo>
                    <a:lnTo>
                      <a:pt x="1534" y="1379"/>
                    </a:lnTo>
                    <a:lnTo>
                      <a:pt x="1567" y="1384"/>
                    </a:lnTo>
                    <a:lnTo>
                      <a:pt x="1600" y="1389"/>
                    </a:lnTo>
                    <a:lnTo>
                      <a:pt x="1632" y="1394"/>
                    </a:lnTo>
                    <a:lnTo>
                      <a:pt x="1665" y="1400"/>
                    </a:lnTo>
                    <a:lnTo>
                      <a:pt x="1697" y="1406"/>
                    </a:lnTo>
                    <a:lnTo>
                      <a:pt x="1730" y="1413"/>
                    </a:lnTo>
                    <a:lnTo>
                      <a:pt x="1762" y="1420"/>
                    </a:lnTo>
                    <a:lnTo>
                      <a:pt x="1794" y="1427"/>
                    </a:lnTo>
                    <a:lnTo>
                      <a:pt x="1826" y="1435"/>
                    </a:lnTo>
                    <a:lnTo>
                      <a:pt x="1858" y="1443"/>
                    </a:lnTo>
                    <a:lnTo>
                      <a:pt x="1890" y="1452"/>
                    </a:lnTo>
                    <a:lnTo>
                      <a:pt x="1922" y="1461"/>
                    </a:lnTo>
                    <a:lnTo>
                      <a:pt x="1953" y="1470"/>
                    </a:lnTo>
                  </a:path>
                </a:pathLst>
              </a:custGeom>
              <a:solidFill>
                <a:srgbClr val="FAC090"/>
              </a:solidFill>
              <a:ln w="25400">
                <a:solidFill>
                  <a:srgbClr val="262626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136" name="Freeform 367">
                <a:extLst>
                  <a:ext uri="{FF2B5EF4-FFF2-40B4-BE49-F238E27FC236}">
                    <a16:creationId xmlns:a16="http://schemas.microsoft.com/office/drawing/2014/main" id="{00000000-0008-0000-0300-00008800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2424832" y="1258057"/>
                <a:ext cx="1054247" cy="991636"/>
              </a:xfrm>
              <a:custGeom>
                <a:avLst/>
                <a:gdLst>
                  <a:gd name="T0" fmla="*/ 2147483647 w 2342"/>
                  <a:gd name="T1" fmla="*/ 2147483647 h 2198"/>
                  <a:gd name="T2" fmla="*/ 2147483647 w 2342"/>
                  <a:gd name="T3" fmla="*/ 2147483647 h 2198"/>
                  <a:gd name="T4" fmla="*/ 2147483647 w 2342"/>
                  <a:gd name="T5" fmla="*/ 2147483647 h 2198"/>
                  <a:gd name="T6" fmla="*/ 2147483647 w 2342"/>
                  <a:gd name="T7" fmla="*/ 2147483647 h 2198"/>
                  <a:gd name="T8" fmla="*/ 2147483647 w 2342"/>
                  <a:gd name="T9" fmla="*/ 2147483647 h 2198"/>
                  <a:gd name="T10" fmla="*/ 2147483647 w 2342"/>
                  <a:gd name="T11" fmla="*/ 2147483647 h 2198"/>
                  <a:gd name="T12" fmla="*/ 2147483647 w 2342"/>
                  <a:gd name="T13" fmla="*/ 2147483647 h 2198"/>
                  <a:gd name="T14" fmla="*/ 2147483647 w 2342"/>
                  <a:gd name="T15" fmla="*/ 2147483647 h 2198"/>
                  <a:gd name="T16" fmla="*/ 2147483647 w 2342"/>
                  <a:gd name="T17" fmla="*/ 2147483647 h 2198"/>
                  <a:gd name="T18" fmla="*/ 2147483647 w 2342"/>
                  <a:gd name="T19" fmla="*/ 2147483647 h 2198"/>
                  <a:gd name="T20" fmla="*/ 2147483647 w 2342"/>
                  <a:gd name="T21" fmla="*/ 2147483647 h 2198"/>
                  <a:gd name="T22" fmla="*/ 2147483647 w 2342"/>
                  <a:gd name="T23" fmla="*/ 2147483647 h 2198"/>
                  <a:gd name="T24" fmla="*/ 2147483647 w 2342"/>
                  <a:gd name="T25" fmla="*/ 2147483647 h 2198"/>
                  <a:gd name="T26" fmla="*/ 2147483647 w 2342"/>
                  <a:gd name="T27" fmla="*/ 2147483647 h 2198"/>
                  <a:gd name="T28" fmla="*/ 2147483647 w 2342"/>
                  <a:gd name="T29" fmla="*/ 2147483647 h 2198"/>
                  <a:gd name="T30" fmla="*/ 2147483647 w 2342"/>
                  <a:gd name="T31" fmla="*/ 2147483647 h 2198"/>
                  <a:gd name="T32" fmla="*/ 2147483647 w 2342"/>
                  <a:gd name="T33" fmla="*/ 2147483647 h 2198"/>
                  <a:gd name="T34" fmla="*/ 2147483647 w 2342"/>
                  <a:gd name="T35" fmla="*/ 2147483647 h 2198"/>
                  <a:gd name="T36" fmla="*/ 2147483647 w 2342"/>
                  <a:gd name="T37" fmla="*/ 2147483647 h 2198"/>
                  <a:gd name="T38" fmla="*/ 2147483647 w 2342"/>
                  <a:gd name="T39" fmla="*/ 2147483647 h 2198"/>
                  <a:gd name="T40" fmla="*/ 2147483647 w 2342"/>
                  <a:gd name="T41" fmla="*/ 2147483647 h 2198"/>
                  <a:gd name="T42" fmla="*/ 2147483647 w 2342"/>
                  <a:gd name="T43" fmla="*/ 2147483647 h 2198"/>
                  <a:gd name="T44" fmla="*/ 2147483647 w 2342"/>
                  <a:gd name="T45" fmla="*/ 2147483647 h 2198"/>
                  <a:gd name="T46" fmla="*/ 2147483647 w 2342"/>
                  <a:gd name="T47" fmla="*/ 2147483647 h 2198"/>
                  <a:gd name="T48" fmla="*/ 2147483647 w 2342"/>
                  <a:gd name="T49" fmla="*/ 2147483647 h 2198"/>
                  <a:gd name="T50" fmla="*/ 2147483647 w 2342"/>
                  <a:gd name="T51" fmla="*/ 2147483647 h 2198"/>
                  <a:gd name="T52" fmla="*/ 2147483647 w 2342"/>
                  <a:gd name="T53" fmla="*/ 2147483647 h 2198"/>
                  <a:gd name="T54" fmla="*/ 2147483647 w 2342"/>
                  <a:gd name="T55" fmla="*/ 2147483647 h 2198"/>
                  <a:gd name="T56" fmla="*/ 2147483647 w 2342"/>
                  <a:gd name="T57" fmla="*/ 2147483647 h 2198"/>
                  <a:gd name="T58" fmla="*/ 2147483647 w 2342"/>
                  <a:gd name="T59" fmla="*/ 2147483647 h 2198"/>
                  <a:gd name="T60" fmla="*/ 2147483647 w 2342"/>
                  <a:gd name="T61" fmla="*/ 2147483647 h 2198"/>
                  <a:gd name="T62" fmla="*/ 2147483647 w 2342"/>
                  <a:gd name="T63" fmla="*/ 2147483647 h 2198"/>
                  <a:gd name="T64" fmla="*/ 2147483647 w 2342"/>
                  <a:gd name="T65" fmla="*/ 2147483647 h 2198"/>
                  <a:gd name="T66" fmla="*/ 2147483647 w 2342"/>
                  <a:gd name="T67" fmla="*/ 2147483647 h 2198"/>
                  <a:gd name="T68" fmla="*/ 2147483647 w 2342"/>
                  <a:gd name="T69" fmla="*/ 2147483647 h 2198"/>
                  <a:gd name="T70" fmla="*/ 2147483647 w 2342"/>
                  <a:gd name="T71" fmla="*/ 2147483647 h 2198"/>
                  <a:gd name="T72" fmla="*/ 2147483647 w 2342"/>
                  <a:gd name="T73" fmla="*/ 2147483647 h 2198"/>
                  <a:gd name="T74" fmla="*/ 2147483647 w 2342"/>
                  <a:gd name="T75" fmla="*/ 2147483647 h 2198"/>
                  <a:gd name="T76" fmla="*/ 2147483647 w 2342"/>
                  <a:gd name="T77" fmla="*/ 2147483647 h 2198"/>
                  <a:gd name="T78" fmla="*/ 2147483647 w 2342"/>
                  <a:gd name="T79" fmla="*/ 2147483647 h 2198"/>
                  <a:gd name="T80" fmla="*/ 2147483647 w 2342"/>
                  <a:gd name="T81" fmla="*/ 2147483647 h 2198"/>
                  <a:gd name="T82" fmla="*/ 2147483647 w 2342"/>
                  <a:gd name="T83" fmla="*/ 2147483647 h 2198"/>
                  <a:gd name="T84" fmla="*/ 2147483647 w 2342"/>
                  <a:gd name="T85" fmla="*/ 2147483647 h 2198"/>
                  <a:gd name="T86" fmla="*/ 2147483647 w 2342"/>
                  <a:gd name="T87" fmla="*/ 2147483647 h 2198"/>
                  <a:gd name="T88" fmla="*/ 2147483647 w 2342"/>
                  <a:gd name="T89" fmla="*/ 2147483647 h 2198"/>
                  <a:gd name="T90" fmla="*/ 2147483647 w 2342"/>
                  <a:gd name="T91" fmla="*/ 2147483647 h 2198"/>
                  <a:gd name="T92" fmla="*/ 2147483647 w 2342"/>
                  <a:gd name="T93" fmla="*/ 2147483647 h 2198"/>
                  <a:gd name="T94" fmla="*/ 2147483647 w 2342"/>
                  <a:gd name="T95" fmla="*/ 2147483647 h 2198"/>
                  <a:gd name="T96" fmla="*/ 2147483647 w 2342"/>
                  <a:gd name="T97" fmla="*/ 2147483647 h 2198"/>
                  <a:gd name="T98" fmla="*/ 2147483647 w 2342"/>
                  <a:gd name="T99" fmla="*/ 2147483647 h 2198"/>
                  <a:gd name="T100" fmla="*/ 2147483647 w 2342"/>
                  <a:gd name="T101" fmla="*/ 2147483647 h 2198"/>
                  <a:gd name="T102" fmla="*/ 2147483647 w 2342"/>
                  <a:gd name="T103" fmla="*/ 2147483647 h 2198"/>
                  <a:gd name="T104" fmla="*/ 2147483647 w 2342"/>
                  <a:gd name="T105" fmla="*/ 2147483647 h 2198"/>
                  <a:gd name="T106" fmla="*/ 2147483647 w 2342"/>
                  <a:gd name="T107" fmla="*/ 2147483647 h 2198"/>
                  <a:gd name="T108" fmla="*/ 2147483647 w 2342"/>
                  <a:gd name="T109" fmla="*/ 2147483647 h 2198"/>
                  <a:gd name="T110" fmla="*/ 2147483647 w 2342"/>
                  <a:gd name="T111" fmla="*/ 2147483647 h 2198"/>
                  <a:gd name="T112" fmla="*/ 2147483647 w 2342"/>
                  <a:gd name="T113" fmla="*/ 2147483647 h 2198"/>
                  <a:gd name="T114" fmla="*/ 2147483647 w 2342"/>
                  <a:gd name="T115" fmla="*/ 2147483647 h 2198"/>
                  <a:gd name="T116" fmla="*/ 2147483647 w 2342"/>
                  <a:gd name="T117" fmla="*/ 2147483647 h 2198"/>
                  <a:gd name="T118" fmla="*/ 2147483647 w 2342"/>
                  <a:gd name="T119" fmla="*/ 2147483647 h 2198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w 2342"/>
                  <a:gd name="T181" fmla="*/ 0 h 2198"/>
                  <a:gd name="T182" fmla="*/ 2342 w 2342"/>
                  <a:gd name="T183" fmla="*/ 2198 h 2198"/>
                </a:gdLst>
                <a:ahLst/>
                <a:cxnLst>
                  <a:cxn ang="T120">
                    <a:pos x="T0" y="T1"/>
                  </a:cxn>
                  <a:cxn ang="T121">
                    <a:pos x="T2" y="T3"/>
                  </a:cxn>
                  <a:cxn ang="T122">
                    <a:pos x="T4" y="T5"/>
                  </a:cxn>
                  <a:cxn ang="T123">
                    <a:pos x="T6" y="T7"/>
                  </a:cxn>
                  <a:cxn ang="T124">
                    <a:pos x="T8" y="T9"/>
                  </a:cxn>
                  <a:cxn ang="T125">
                    <a:pos x="T10" y="T11"/>
                  </a:cxn>
                  <a:cxn ang="T126">
                    <a:pos x="T12" y="T13"/>
                  </a:cxn>
                  <a:cxn ang="T127">
                    <a:pos x="T14" y="T15"/>
                  </a:cxn>
                  <a:cxn ang="T128">
                    <a:pos x="T16" y="T17"/>
                  </a:cxn>
                  <a:cxn ang="T129">
                    <a:pos x="T18" y="T19"/>
                  </a:cxn>
                  <a:cxn ang="T130">
                    <a:pos x="T20" y="T21"/>
                  </a:cxn>
                  <a:cxn ang="T131">
                    <a:pos x="T22" y="T23"/>
                  </a:cxn>
                  <a:cxn ang="T132">
                    <a:pos x="T24" y="T25"/>
                  </a:cxn>
                  <a:cxn ang="T133">
                    <a:pos x="T26" y="T27"/>
                  </a:cxn>
                  <a:cxn ang="T134">
                    <a:pos x="T28" y="T29"/>
                  </a:cxn>
                  <a:cxn ang="T135">
                    <a:pos x="T30" y="T31"/>
                  </a:cxn>
                  <a:cxn ang="T136">
                    <a:pos x="T32" y="T33"/>
                  </a:cxn>
                  <a:cxn ang="T137">
                    <a:pos x="T34" y="T35"/>
                  </a:cxn>
                  <a:cxn ang="T138">
                    <a:pos x="T36" y="T37"/>
                  </a:cxn>
                  <a:cxn ang="T139">
                    <a:pos x="T38" y="T39"/>
                  </a:cxn>
                  <a:cxn ang="T140">
                    <a:pos x="T40" y="T41"/>
                  </a:cxn>
                  <a:cxn ang="T141">
                    <a:pos x="T42" y="T43"/>
                  </a:cxn>
                  <a:cxn ang="T142">
                    <a:pos x="T44" y="T45"/>
                  </a:cxn>
                  <a:cxn ang="T143">
                    <a:pos x="T46" y="T47"/>
                  </a:cxn>
                  <a:cxn ang="T144">
                    <a:pos x="T48" y="T49"/>
                  </a:cxn>
                  <a:cxn ang="T145">
                    <a:pos x="T50" y="T51"/>
                  </a:cxn>
                  <a:cxn ang="T146">
                    <a:pos x="T52" y="T53"/>
                  </a:cxn>
                  <a:cxn ang="T147">
                    <a:pos x="T54" y="T55"/>
                  </a:cxn>
                  <a:cxn ang="T148">
                    <a:pos x="T56" y="T57"/>
                  </a:cxn>
                  <a:cxn ang="T149">
                    <a:pos x="T58" y="T59"/>
                  </a:cxn>
                  <a:cxn ang="T150">
                    <a:pos x="T60" y="T61"/>
                  </a:cxn>
                  <a:cxn ang="T151">
                    <a:pos x="T62" y="T63"/>
                  </a:cxn>
                  <a:cxn ang="T152">
                    <a:pos x="T64" y="T65"/>
                  </a:cxn>
                  <a:cxn ang="T153">
                    <a:pos x="T66" y="T67"/>
                  </a:cxn>
                  <a:cxn ang="T154">
                    <a:pos x="T68" y="T69"/>
                  </a:cxn>
                  <a:cxn ang="T155">
                    <a:pos x="T70" y="T71"/>
                  </a:cxn>
                  <a:cxn ang="T156">
                    <a:pos x="T72" y="T73"/>
                  </a:cxn>
                  <a:cxn ang="T157">
                    <a:pos x="T74" y="T75"/>
                  </a:cxn>
                  <a:cxn ang="T158">
                    <a:pos x="T76" y="T77"/>
                  </a:cxn>
                  <a:cxn ang="T159">
                    <a:pos x="T78" y="T79"/>
                  </a:cxn>
                  <a:cxn ang="T160">
                    <a:pos x="T80" y="T81"/>
                  </a:cxn>
                  <a:cxn ang="T161">
                    <a:pos x="T82" y="T83"/>
                  </a:cxn>
                  <a:cxn ang="T162">
                    <a:pos x="T84" y="T85"/>
                  </a:cxn>
                  <a:cxn ang="T163">
                    <a:pos x="T86" y="T87"/>
                  </a:cxn>
                  <a:cxn ang="T164">
                    <a:pos x="T88" y="T89"/>
                  </a:cxn>
                  <a:cxn ang="T165">
                    <a:pos x="T90" y="T91"/>
                  </a:cxn>
                  <a:cxn ang="T166">
                    <a:pos x="T92" y="T93"/>
                  </a:cxn>
                  <a:cxn ang="T167">
                    <a:pos x="T94" y="T95"/>
                  </a:cxn>
                  <a:cxn ang="T168">
                    <a:pos x="T96" y="T97"/>
                  </a:cxn>
                  <a:cxn ang="T169">
                    <a:pos x="T98" y="T99"/>
                  </a:cxn>
                  <a:cxn ang="T170">
                    <a:pos x="T100" y="T101"/>
                  </a:cxn>
                  <a:cxn ang="T171">
                    <a:pos x="T102" y="T103"/>
                  </a:cxn>
                  <a:cxn ang="T172">
                    <a:pos x="T104" y="T105"/>
                  </a:cxn>
                  <a:cxn ang="T173">
                    <a:pos x="T106" y="T107"/>
                  </a:cxn>
                  <a:cxn ang="T174">
                    <a:pos x="T108" y="T109"/>
                  </a:cxn>
                  <a:cxn ang="T175">
                    <a:pos x="T110" y="T111"/>
                  </a:cxn>
                  <a:cxn ang="T176">
                    <a:pos x="T112" y="T113"/>
                  </a:cxn>
                  <a:cxn ang="T177">
                    <a:pos x="T114" y="T115"/>
                  </a:cxn>
                  <a:cxn ang="T178">
                    <a:pos x="T116" y="T117"/>
                  </a:cxn>
                  <a:cxn ang="T179">
                    <a:pos x="T118" y="T119"/>
                  </a:cxn>
                </a:cxnLst>
                <a:rect l="T180" t="T181" r="T182" b="T183"/>
                <a:pathLst>
                  <a:path w="2342" h="2198">
                    <a:moveTo>
                      <a:pt x="1264" y="2198"/>
                    </a:moveTo>
                    <a:lnTo>
                      <a:pt x="1354" y="2130"/>
                    </a:lnTo>
                    <a:lnTo>
                      <a:pt x="1443" y="2061"/>
                    </a:lnTo>
                    <a:lnTo>
                      <a:pt x="1533" y="1993"/>
                    </a:lnTo>
                    <a:lnTo>
                      <a:pt x="1623" y="1924"/>
                    </a:lnTo>
                    <a:lnTo>
                      <a:pt x="1713" y="1856"/>
                    </a:lnTo>
                    <a:lnTo>
                      <a:pt x="1803" y="1788"/>
                    </a:lnTo>
                    <a:lnTo>
                      <a:pt x="1893" y="1719"/>
                    </a:lnTo>
                    <a:lnTo>
                      <a:pt x="1983" y="1651"/>
                    </a:lnTo>
                    <a:lnTo>
                      <a:pt x="2073" y="1583"/>
                    </a:lnTo>
                    <a:lnTo>
                      <a:pt x="2163" y="1514"/>
                    </a:lnTo>
                    <a:lnTo>
                      <a:pt x="2252" y="1446"/>
                    </a:lnTo>
                    <a:lnTo>
                      <a:pt x="2342" y="1378"/>
                    </a:lnTo>
                    <a:lnTo>
                      <a:pt x="2312" y="1338"/>
                    </a:lnTo>
                    <a:lnTo>
                      <a:pt x="2282" y="1300"/>
                    </a:lnTo>
                    <a:lnTo>
                      <a:pt x="2250" y="1261"/>
                    </a:lnTo>
                    <a:lnTo>
                      <a:pt x="2219" y="1223"/>
                    </a:lnTo>
                    <a:lnTo>
                      <a:pt x="2187" y="1185"/>
                    </a:lnTo>
                    <a:lnTo>
                      <a:pt x="2154" y="1148"/>
                    </a:lnTo>
                    <a:lnTo>
                      <a:pt x="2121" y="1111"/>
                    </a:lnTo>
                    <a:lnTo>
                      <a:pt x="2088" y="1075"/>
                    </a:lnTo>
                    <a:lnTo>
                      <a:pt x="2054" y="1038"/>
                    </a:lnTo>
                    <a:lnTo>
                      <a:pt x="2019" y="1003"/>
                    </a:lnTo>
                    <a:lnTo>
                      <a:pt x="1985" y="967"/>
                    </a:lnTo>
                    <a:lnTo>
                      <a:pt x="1949" y="933"/>
                    </a:lnTo>
                    <a:lnTo>
                      <a:pt x="1914" y="898"/>
                    </a:lnTo>
                    <a:lnTo>
                      <a:pt x="1878" y="864"/>
                    </a:lnTo>
                    <a:lnTo>
                      <a:pt x="1841" y="831"/>
                    </a:lnTo>
                    <a:lnTo>
                      <a:pt x="1805" y="797"/>
                    </a:lnTo>
                    <a:lnTo>
                      <a:pt x="1767" y="765"/>
                    </a:lnTo>
                    <a:lnTo>
                      <a:pt x="1730" y="733"/>
                    </a:lnTo>
                    <a:lnTo>
                      <a:pt x="1692" y="701"/>
                    </a:lnTo>
                    <a:lnTo>
                      <a:pt x="1653" y="670"/>
                    </a:lnTo>
                    <a:lnTo>
                      <a:pt x="1614" y="639"/>
                    </a:lnTo>
                    <a:lnTo>
                      <a:pt x="1575" y="609"/>
                    </a:lnTo>
                    <a:lnTo>
                      <a:pt x="1536" y="579"/>
                    </a:lnTo>
                    <a:lnTo>
                      <a:pt x="1496" y="549"/>
                    </a:lnTo>
                    <a:lnTo>
                      <a:pt x="1456" y="521"/>
                    </a:lnTo>
                    <a:lnTo>
                      <a:pt x="1415" y="492"/>
                    </a:lnTo>
                    <a:lnTo>
                      <a:pt x="1374" y="464"/>
                    </a:lnTo>
                    <a:lnTo>
                      <a:pt x="1333" y="437"/>
                    </a:lnTo>
                    <a:lnTo>
                      <a:pt x="1291" y="410"/>
                    </a:lnTo>
                    <a:lnTo>
                      <a:pt x="1249" y="384"/>
                    </a:lnTo>
                    <a:lnTo>
                      <a:pt x="1207" y="358"/>
                    </a:lnTo>
                    <a:lnTo>
                      <a:pt x="1165" y="333"/>
                    </a:lnTo>
                    <a:lnTo>
                      <a:pt x="1122" y="308"/>
                    </a:lnTo>
                    <a:lnTo>
                      <a:pt x="1079" y="283"/>
                    </a:lnTo>
                    <a:lnTo>
                      <a:pt x="1035" y="260"/>
                    </a:lnTo>
                    <a:lnTo>
                      <a:pt x="991" y="236"/>
                    </a:lnTo>
                    <a:lnTo>
                      <a:pt x="947" y="214"/>
                    </a:lnTo>
                    <a:lnTo>
                      <a:pt x="903" y="192"/>
                    </a:lnTo>
                    <a:lnTo>
                      <a:pt x="858" y="170"/>
                    </a:lnTo>
                    <a:lnTo>
                      <a:pt x="813" y="149"/>
                    </a:lnTo>
                    <a:lnTo>
                      <a:pt x="768" y="128"/>
                    </a:lnTo>
                    <a:lnTo>
                      <a:pt x="723" y="108"/>
                    </a:lnTo>
                    <a:lnTo>
                      <a:pt x="678" y="89"/>
                    </a:lnTo>
                    <a:lnTo>
                      <a:pt x="632" y="70"/>
                    </a:lnTo>
                    <a:lnTo>
                      <a:pt x="586" y="52"/>
                    </a:lnTo>
                    <a:lnTo>
                      <a:pt x="540" y="34"/>
                    </a:lnTo>
                    <a:lnTo>
                      <a:pt x="493" y="17"/>
                    </a:lnTo>
                    <a:lnTo>
                      <a:pt x="447" y="0"/>
                    </a:lnTo>
                    <a:lnTo>
                      <a:pt x="409" y="107"/>
                    </a:lnTo>
                    <a:lnTo>
                      <a:pt x="372" y="213"/>
                    </a:lnTo>
                    <a:lnTo>
                      <a:pt x="335" y="320"/>
                    </a:lnTo>
                    <a:lnTo>
                      <a:pt x="298" y="427"/>
                    </a:lnTo>
                    <a:lnTo>
                      <a:pt x="260" y="533"/>
                    </a:lnTo>
                    <a:lnTo>
                      <a:pt x="223" y="640"/>
                    </a:lnTo>
                    <a:lnTo>
                      <a:pt x="186" y="747"/>
                    </a:lnTo>
                    <a:lnTo>
                      <a:pt x="149" y="853"/>
                    </a:lnTo>
                    <a:lnTo>
                      <a:pt x="111" y="960"/>
                    </a:lnTo>
                    <a:lnTo>
                      <a:pt x="74" y="1066"/>
                    </a:lnTo>
                    <a:lnTo>
                      <a:pt x="37" y="1173"/>
                    </a:lnTo>
                    <a:lnTo>
                      <a:pt x="0" y="1280"/>
                    </a:lnTo>
                    <a:lnTo>
                      <a:pt x="31" y="1291"/>
                    </a:lnTo>
                    <a:lnTo>
                      <a:pt x="62" y="1302"/>
                    </a:lnTo>
                    <a:lnTo>
                      <a:pt x="93" y="1314"/>
                    </a:lnTo>
                    <a:lnTo>
                      <a:pt x="123" y="1326"/>
                    </a:lnTo>
                    <a:lnTo>
                      <a:pt x="154" y="1339"/>
                    </a:lnTo>
                    <a:lnTo>
                      <a:pt x="184" y="1352"/>
                    </a:lnTo>
                    <a:lnTo>
                      <a:pt x="214" y="1365"/>
                    </a:lnTo>
                    <a:lnTo>
                      <a:pt x="244" y="1379"/>
                    </a:lnTo>
                    <a:lnTo>
                      <a:pt x="274" y="1393"/>
                    </a:lnTo>
                    <a:lnTo>
                      <a:pt x="304" y="1407"/>
                    </a:lnTo>
                    <a:lnTo>
                      <a:pt x="334" y="1422"/>
                    </a:lnTo>
                    <a:lnTo>
                      <a:pt x="363" y="1437"/>
                    </a:lnTo>
                    <a:lnTo>
                      <a:pt x="392" y="1453"/>
                    </a:lnTo>
                    <a:lnTo>
                      <a:pt x="421" y="1468"/>
                    </a:lnTo>
                    <a:lnTo>
                      <a:pt x="450" y="1485"/>
                    </a:lnTo>
                    <a:lnTo>
                      <a:pt x="478" y="1501"/>
                    </a:lnTo>
                    <a:lnTo>
                      <a:pt x="507" y="1518"/>
                    </a:lnTo>
                    <a:lnTo>
                      <a:pt x="535" y="1535"/>
                    </a:lnTo>
                    <a:lnTo>
                      <a:pt x="563" y="1553"/>
                    </a:lnTo>
                    <a:lnTo>
                      <a:pt x="591" y="1571"/>
                    </a:lnTo>
                    <a:lnTo>
                      <a:pt x="618" y="1589"/>
                    </a:lnTo>
                    <a:lnTo>
                      <a:pt x="645" y="1608"/>
                    </a:lnTo>
                    <a:lnTo>
                      <a:pt x="672" y="1626"/>
                    </a:lnTo>
                    <a:lnTo>
                      <a:pt x="699" y="1646"/>
                    </a:lnTo>
                    <a:lnTo>
                      <a:pt x="726" y="1665"/>
                    </a:lnTo>
                    <a:lnTo>
                      <a:pt x="752" y="1685"/>
                    </a:lnTo>
                    <a:lnTo>
                      <a:pt x="778" y="1705"/>
                    </a:lnTo>
                    <a:lnTo>
                      <a:pt x="804" y="1726"/>
                    </a:lnTo>
                    <a:lnTo>
                      <a:pt x="830" y="1747"/>
                    </a:lnTo>
                    <a:lnTo>
                      <a:pt x="855" y="1768"/>
                    </a:lnTo>
                    <a:lnTo>
                      <a:pt x="880" y="1789"/>
                    </a:lnTo>
                    <a:lnTo>
                      <a:pt x="905" y="1811"/>
                    </a:lnTo>
                    <a:lnTo>
                      <a:pt x="930" y="1833"/>
                    </a:lnTo>
                    <a:lnTo>
                      <a:pt x="954" y="1856"/>
                    </a:lnTo>
                    <a:lnTo>
                      <a:pt x="978" y="1878"/>
                    </a:lnTo>
                    <a:lnTo>
                      <a:pt x="1002" y="1901"/>
                    </a:lnTo>
                    <a:lnTo>
                      <a:pt x="1025" y="1924"/>
                    </a:lnTo>
                    <a:lnTo>
                      <a:pt x="1048" y="1948"/>
                    </a:lnTo>
                    <a:lnTo>
                      <a:pt x="1071" y="1972"/>
                    </a:lnTo>
                    <a:lnTo>
                      <a:pt x="1094" y="1996"/>
                    </a:lnTo>
                    <a:lnTo>
                      <a:pt x="1116" y="2020"/>
                    </a:lnTo>
                    <a:lnTo>
                      <a:pt x="1138" y="2045"/>
                    </a:lnTo>
                    <a:lnTo>
                      <a:pt x="1160" y="2070"/>
                    </a:lnTo>
                    <a:lnTo>
                      <a:pt x="1181" y="2095"/>
                    </a:lnTo>
                    <a:lnTo>
                      <a:pt x="1202" y="2120"/>
                    </a:lnTo>
                    <a:lnTo>
                      <a:pt x="1223" y="2146"/>
                    </a:lnTo>
                    <a:lnTo>
                      <a:pt x="1244" y="2172"/>
                    </a:lnTo>
                    <a:lnTo>
                      <a:pt x="1264" y="2198"/>
                    </a:lnTo>
                  </a:path>
                </a:pathLst>
              </a:custGeom>
              <a:solidFill>
                <a:srgbClr val="FFFF57"/>
              </a:solidFill>
              <a:ln w="25400">
                <a:solidFill>
                  <a:srgbClr val="262626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137" name="Freeform 372">
                <a:extLst>
                  <a:ext uri="{FF2B5EF4-FFF2-40B4-BE49-F238E27FC236}">
                    <a16:creationId xmlns:a16="http://schemas.microsoft.com/office/drawing/2014/main" id="{00000000-0008-0000-0300-00008900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3024822" y="1944261"/>
                <a:ext cx="827134" cy="1018705"/>
              </a:xfrm>
              <a:custGeom>
                <a:avLst/>
                <a:gdLst>
                  <a:gd name="T0" fmla="*/ 2147483647 w 1838"/>
                  <a:gd name="T1" fmla="*/ 2147483647 h 2258"/>
                  <a:gd name="T2" fmla="*/ 2147483647 w 1838"/>
                  <a:gd name="T3" fmla="*/ 2147483647 h 2258"/>
                  <a:gd name="T4" fmla="*/ 2147483647 w 1838"/>
                  <a:gd name="T5" fmla="*/ 2147483647 h 2258"/>
                  <a:gd name="T6" fmla="*/ 2147483647 w 1838"/>
                  <a:gd name="T7" fmla="*/ 2147483647 h 2258"/>
                  <a:gd name="T8" fmla="*/ 2147483647 w 1838"/>
                  <a:gd name="T9" fmla="*/ 2147483647 h 2258"/>
                  <a:gd name="T10" fmla="*/ 2147483647 w 1838"/>
                  <a:gd name="T11" fmla="*/ 2147483647 h 2258"/>
                  <a:gd name="T12" fmla="*/ 2147483647 w 1838"/>
                  <a:gd name="T13" fmla="*/ 2147483647 h 2258"/>
                  <a:gd name="T14" fmla="*/ 2147483647 w 1838"/>
                  <a:gd name="T15" fmla="*/ 2147483647 h 2258"/>
                  <a:gd name="T16" fmla="*/ 2147483647 w 1838"/>
                  <a:gd name="T17" fmla="*/ 2147483647 h 2258"/>
                  <a:gd name="T18" fmla="*/ 2147483647 w 1838"/>
                  <a:gd name="T19" fmla="*/ 2147483647 h 2258"/>
                  <a:gd name="T20" fmla="*/ 2147483647 w 1838"/>
                  <a:gd name="T21" fmla="*/ 2147483647 h 2258"/>
                  <a:gd name="T22" fmla="*/ 2147483647 w 1838"/>
                  <a:gd name="T23" fmla="*/ 2147483647 h 2258"/>
                  <a:gd name="T24" fmla="*/ 2147483647 w 1838"/>
                  <a:gd name="T25" fmla="*/ 2147483647 h 2258"/>
                  <a:gd name="T26" fmla="*/ 2147483647 w 1838"/>
                  <a:gd name="T27" fmla="*/ 2147483647 h 2258"/>
                  <a:gd name="T28" fmla="*/ 2147483647 w 1838"/>
                  <a:gd name="T29" fmla="*/ 2147483647 h 2258"/>
                  <a:gd name="T30" fmla="*/ 2147483647 w 1838"/>
                  <a:gd name="T31" fmla="*/ 2147483647 h 2258"/>
                  <a:gd name="T32" fmla="*/ 2147483647 w 1838"/>
                  <a:gd name="T33" fmla="*/ 2147483647 h 2258"/>
                  <a:gd name="T34" fmla="*/ 2147483647 w 1838"/>
                  <a:gd name="T35" fmla="*/ 2147483647 h 2258"/>
                  <a:gd name="T36" fmla="*/ 2147483647 w 1838"/>
                  <a:gd name="T37" fmla="*/ 2147483647 h 2258"/>
                  <a:gd name="T38" fmla="*/ 2147483647 w 1838"/>
                  <a:gd name="T39" fmla="*/ 2147483647 h 2258"/>
                  <a:gd name="T40" fmla="*/ 2147483647 w 1838"/>
                  <a:gd name="T41" fmla="*/ 2147483647 h 2258"/>
                  <a:gd name="T42" fmla="*/ 2147483647 w 1838"/>
                  <a:gd name="T43" fmla="*/ 2147483647 h 2258"/>
                  <a:gd name="T44" fmla="*/ 2147483647 w 1838"/>
                  <a:gd name="T45" fmla="*/ 2147483647 h 2258"/>
                  <a:gd name="T46" fmla="*/ 2147483647 w 1838"/>
                  <a:gd name="T47" fmla="*/ 2147483647 h 2258"/>
                  <a:gd name="T48" fmla="*/ 2147483647 w 1838"/>
                  <a:gd name="T49" fmla="*/ 2147483647 h 2258"/>
                  <a:gd name="T50" fmla="*/ 2147483647 w 1838"/>
                  <a:gd name="T51" fmla="*/ 2147483647 h 2258"/>
                  <a:gd name="T52" fmla="*/ 2147483647 w 1838"/>
                  <a:gd name="T53" fmla="*/ 2147483647 h 2258"/>
                  <a:gd name="T54" fmla="*/ 2147483647 w 1838"/>
                  <a:gd name="T55" fmla="*/ 2147483647 h 2258"/>
                  <a:gd name="T56" fmla="*/ 2147483647 w 1838"/>
                  <a:gd name="T57" fmla="*/ 2147483647 h 2258"/>
                  <a:gd name="T58" fmla="*/ 2147483647 w 1838"/>
                  <a:gd name="T59" fmla="*/ 2147483647 h 2258"/>
                  <a:gd name="T60" fmla="*/ 2147483647 w 1838"/>
                  <a:gd name="T61" fmla="*/ 2147483647 h 2258"/>
                  <a:gd name="T62" fmla="*/ 2147483647 w 1838"/>
                  <a:gd name="T63" fmla="*/ 2147483647 h 2258"/>
                  <a:gd name="T64" fmla="*/ 2147483647 w 1838"/>
                  <a:gd name="T65" fmla="*/ 2147483647 h 2258"/>
                  <a:gd name="T66" fmla="*/ 2147483647 w 1838"/>
                  <a:gd name="T67" fmla="*/ 2147483647 h 2258"/>
                  <a:gd name="T68" fmla="*/ 2147483647 w 1838"/>
                  <a:gd name="T69" fmla="*/ 2147483647 h 2258"/>
                  <a:gd name="T70" fmla="*/ 2147483647 w 1838"/>
                  <a:gd name="T71" fmla="*/ 2147483647 h 2258"/>
                  <a:gd name="T72" fmla="*/ 2147483647 w 1838"/>
                  <a:gd name="T73" fmla="*/ 2147483647 h 2258"/>
                  <a:gd name="T74" fmla="*/ 2147483647 w 1838"/>
                  <a:gd name="T75" fmla="*/ 2147483647 h 2258"/>
                  <a:gd name="T76" fmla="*/ 2147483647 w 1838"/>
                  <a:gd name="T77" fmla="*/ 2147483647 h 2258"/>
                  <a:gd name="T78" fmla="*/ 2147483647 w 1838"/>
                  <a:gd name="T79" fmla="*/ 2147483647 h 2258"/>
                  <a:gd name="T80" fmla="*/ 2147483647 w 1838"/>
                  <a:gd name="T81" fmla="*/ 2147483647 h 2258"/>
                  <a:gd name="T82" fmla="*/ 2147483647 w 1838"/>
                  <a:gd name="T83" fmla="*/ 2147483647 h 2258"/>
                  <a:gd name="T84" fmla="*/ 2147483647 w 1838"/>
                  <a:gd name="T85" fmla="*/ 2147483647 h 2258"/>
                  <a:gd name="T86" fmla="*/ 2147483647 w 1838"/>
                  <a:gd name="T87" fmla="*/ 2147483647 h 2258"/>
                  <a:gd name="T88" fmla="*/ 2147483647 w 1838"/>
                  <a:gd name="T89" fmla="*/ 2147483647 h 2258"/>
                  <a:gd name="T90" fmla="*/ 2147483647 w 1838"/>
                  <a:gd name="T91" fmla="*/ 2147483647 h 2258"/>
                  <a:gd name="T92" fmla="*/ 2147483647 w 1838"/>
                  <a:gd name="T93" fmla="*/ 2147483647 h 2258"/>
                  <a:gd name="T94" fmla="*/ 2147483647 w 1838"/>
                  <a:gd name="T95" fmla="*/ 2147483647 h 2258"/>
                  <a:gd name="T96" fmla="*/ 2147483647 w 1838"/>
                  <a:gd name="T97" fmla="*/ 2147483647 h 2258"/>
                  <a:gd name="T98" fmla="*/ 2147483647 w 1838"/>
                  <a:gd name="T99" fmla="*/ 2147483647 h 2258"/>
                  <a:gd name="T100" fmla="*/ 2147483647 w 1838"/>
                  <a:gd name="T101" fmla="*/ 2147483647 h 2258"/>
                  <a:gd name="T102" fmla="*/ 2147483647 w 1838"/>
                  <a:gd name="T103" fmla="*/ 2147483647 h 2258"/>
                  <a:gd name="T104" fmla="*/ 2147483647 w 1838"/>
                  <a:gd name="T105" fmla="*/ 2147483647 h 2258"/>
                  <a:gd name="T106" fmla="*/ 2147483647 w 1838"/>
                  <a:gd name="T107" fmla="*/ 2147483647 h 2258"/>
                  <a:gd name="T108" fmla="*/ 2147483647 w 1838"/>
                  <a:gd name="T109" fmla="*/ 2147483647 h 2258"/>
                  <a:gd name="T110" fmla="*/ 2147483647 w 1838"/>
                  <a:gd name="T111" fmla="*/ 2147483647 h 2258"/>
                  <a:gd name="T112" fmla="*/ 2147483647 w 1838"/>
                  <a:gd name="T113" fmla="*/ 2147483647 h 2258"/>
                  <a:gd name="T114" fmla="*/ 2147483647 w 1838"/>
                  <a:gd name="T115" fmla="*/ 2147483647 h 2258"/>
                  <a:gd name="T116" fmla="*/ 2147483647 w 1838"/>
                  <a:gd name="T117" fmla="*/ 2147483647 h 2258"/>
                  <a:gd name="T118" fmla="*/ 2147483647 w 1838"/>
                  <a:gd name="T119" fmla="*/ 2147483647 h 2258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w 1838"/>
                  <a:gd name="T181" fmla="*/ 0 h 2258"/>
                  <a:gd name="T182" fmla="*/ 1838 w 1838"/>
                  <a:gd name="T183" fmla="*/ 2258 h 2258"/>
                </a:gdLst>
                <a:ahLst/>
                <a:cxnLst>
                  <a:cxn ang="T120">
                    <a:pos x="T0" y="T1"/>
                  </a:cxn>
                  <a:cxn ang="T121">
                    <a:pos x="T2" y="T3"/>
                  </a:cxn>
                  <a:cxn ang="T122">
                    <a:pos x="T4" y="T5"/>
                  </a:cxn>
                  <a:cxn ang="T123">
                    <a:pos x="T6" y="T7"/>
                  </a:cxn>
                  <a:cxn ang="T124">
                    <a:pos x="T8" y="T9"/>
                  </a:cxn>
                  <a:cxn ang="T125">
                    <a:pos x="T10" y="T11"/>
                  </a:cxn>
                  <a:cxn ang="T126">
                    <a:pos x="T12" y="T13"/>
                  </a:cxn>
                  <a:cxn ang="T127">
                    <a:pos x="T14" y="T15"/>
                  </a:cxn>
                  <a:cxn ang="T128">
                    <a:pos x="T16" y="T17"/>
                  </a:cxn>
                  <a:cxn ang="T129">
                    <a:pos x="T18" y="T19"/>
                  </a:cxn>
                  <a:cxn ang="T130">
                    <a:pos x="T20" y="T21"/>
                  </a:cxn>
                  <a:cxn ang="T131">
                    <a:pos x="T22" y="T23"/>
                  </a:cxn>
                  <a:cxn ang="T132">
                    <a:pos x="T24" y="T25"/>
                  </a:cxn>
                  <a:cxn ang="T133">
                    <a:pos x="T26" y="T27"/>
                  </a:cxn>
                  <a:cxn ang="T134">
                    <a:pos x="T28" y="T29"/>
                  </a:cxn>
                  <a:cxn ang="T135">
                    <a:pos x="T30" y="T31"/>
                  </a:cxn>
                  <a:cxn ang="T136">
                    <a:pos x="T32" y="T33"/>
                  </a:cxn>
                  <a:cxn ang="T137">
                    <a:pos x="T34" y="T35"/>
                  </a:cxn>
                  <a:cxn ang="T138">
                    <a:pos x="T36" y="T37"/>
                  </a:cxn>
                  <a:cxn ang="T139">
                    <a:pos x="T38" y="T39"/>
                  </a:cxn>
                  <a:cxn ang="T140">
                    <a:pos x="T40" y="T41"/>
                  </a:cxn>
                  <a:cxn ang="T141">
                    <a:pos x="T42" y="T43"/>
                  </a:cxn>
                  <a:cxn ang="T142">
                    <a:pos x="T44" y="T45"/>
                  </a:cxn>
                  <a:cxn ang="T143">
                    <a:pos x="T46" y="T47"/>
                  </a:cxn>
                  <a:cxn ang="T144">
                    <a:pos x="T48" y="T49"/>
                  </a:cxn>
                  <a:cxn ang="T145">
                    <a:pos x="T50" y="T51"/>
                  </a:cxn>
                  <a:cxn ang="T146">
                    <a:pos x="T52" y="T53"/>
                  </a:cxn>
                  <a:cxn ang="T147">
                    <a:pos x="T54" y="T55"/>
                  </a:cxn>
                  <a:cxn ang="T148">
                    <a:pos x="T56" y="T57"/>
                  </a:cxn>
                  <a:cxn ang="T149">
                    <a:pos x="T58" y="T59"/>
                  </a:cxn>
                  <a:cxn ang="T150">
                    <a:pos x="T60" y="T61"/>
                  </a:cxn>
                  <a:cxn ang="T151">
                    <a:pos x="T62" y="T63"/>
                  </a:cxn>
                  <a:cxn ang="T152">
                    <a:pos x="T64" y="T65"/>
                  </a:cxn>
                  <a:cxn ang="T153">
                    <a:pos x="T66" y="T67"/>
                  </a:cxn>
                  <a:cxn ang="T154">
                    <a:pos x="T68" y="T69"/>
                  </a:cxn>
                  <a:cxn ang="T155">
                    <a:pos x="T70" y="T71"/>
                  </a:cxn>
                  <a:cxn ang="T156">
                    <a:pos x="T72" y="T73"/>
                  </a:cxn>
                  <a:cxn ang="T157">
                    <a:pos x="T74" y="T75"/>
                  </a:cxn>
                  <a:cxn ang="T158">
                    <a:pos x="T76" y="T77"/>
                  </a:cxn>
                  <a:cxn ang="T159">
                    <a:pos x="T78" y="T79"/>
                  </a:cxn>
                  <a:cxn ang="T160">
                    <a:pos x="T80" y="T81"/>
                  </a:cxn>
                  <a:cxn ang="T161">
                    <a:pos x="T82" y="T83"/>
                  </a:cxn>
                  <a:cxn ang="T162">
                    <a:pos x="T84" y="T85"/>
                  </a:cxn>
                  <a:cxn ang="T163">
                    <a:pos x="T86" y="T87"/>
                  </a:cxn>
                  <a:cxn ang="T164">
                    <a:pos x="T88" y="T89"/>
                  </a:cxn>
                  <a:cxn ang="T165">
                    <a:pos x="T90" y="T91"/>
                  </a:cxn>
                  <a:cxn ang="T166">
                    <a:pos x="T92" y="T93"/>
                  </a:cxn>
                  <a:cxn ang="T167">
                    <a:pos x="T94" y="T95"/>
                  </a:cxn>
                  <a:cxn ang="T168">
                    <a:pos x="T96" y="T97"/>
                  </a:cxn>
                  <a:cxn ang="T169">
                    <a:pos x="T98" y="T99"/>
                  </a:cxn>
                  <a:cxn ang="T170">
                    <a:pos x="T100" y="T101"/>
                  </a:cxn>
                  <a:cxn ang="T171">
                    <a:pos x="T102" y="T103"/>
                  </a:cxn>
                  <a:cxn ang="T172">
                    <a:pos x="T104" y="T105"/>
                  </a:cxn>
                  <a:cxn ang="T173">
                    <a:pos x="T106" y="T107"/>
                  </a:cxn>
                  <a:cxn ang="T174">
                    <a:pos x="T108" y="T109"/>
                  </a:cxn>
                  <a:cxn ang="T175">
                    <a:pos x="T110" y="T111"/>
                  </a:cxn>
                  <a:cxn ang="T176">
                    <a:pos x="T112" y="T113"/>
                  </a:cxn>
                  <a:cxn ang="T177">
                    <a:pos x="T114" y="T115"/>
                  </a:cxn>
                  <a:cxn ang="T178">
                    <a:pos x="T116" y="T117"/>
                  </a:cxn>
                  <a:cxn ang="T179">
                    <a:pos x="T118" y="T119"/>
                  </a:cxn>
                </a:cxnLst>
                <a:rect l="T180" t="T181" r="T182" b="T183"/>
                <a:pathLst>
                  <a:path w="1838" h="2258">
                    <a:moveTo>
                      <a:pt x="483" y="2258"/>
                    </a:moveTo>
                    <a:lnTo>
                      <a:pt x="596" y="2256"/>
                    </a:lnTo>
                    <a:lnTo>
                      <a:pt x="709" y="2253"/>
                    </a:lnTo>
                    <a:lnTo>
                      <a:pt x="822" y="2251"/>
                    </a:lnTo>
                    <a:lnTo>
                      <a:pt x="935" y="2248"/>
                    </a:lnTo>
                    <a:lnTo>
                      <a:pt x="1047" y="2246"/>
                    </a:lnTo>
                    <a:lnTo>
                      <a:pt x="1160" y="2243"/>
                    </a:lnTo>
                    <a:lnTo>
                      <a:pt x="1273" y="2241"/>
                    </a:lnTo>
                    <a:lnTo>
                      <a:pt x="1386" y="2239"/>
                    </a:lnTo>
                    <a:lnTo>
                      <a:pt x="1499" y="2236"/>
                    </a:lnTo>
                    <a:lnTo>
                      <a:pt x="1612" y="2234"/>
                    </a:lnTo>
                    <a:lnTo>
                      <a:pt x="1725" y="2231"/>
                    </a:lnTo>
                    <a:lnTo>
                      <a:pt x="1838" y="2229"/>
                    </a:lnTo>
                    <a:lnTo>
                      <a:pt x="1836" y="2179"/>
                    </a:lnTo>
                    <a:lnTo>
                      <a:pt x="1834" y="2130"/>
                    </a:lnTo>
                    <a:lnTo>
                      <a:pt x="1832" y="2080"/>
                    </a:lnTo>
                    <a:lnTo>
                      <a:pt x="1829" y="2031"/>
                    </a:lnTo>
                    <a:lnTo>
                      <a:pt x="1825" y="1982"/>
                    </a:lnTo>
                    <a:lnTo>
                      <a:pt x="1820" y="1932"/>
                    </a:lnTo>
                    <a:lnTo>
                      <a:pt x="1815" y="1883"/>
                    </a:lnTo>
                    <a:lnTo>
                      <a:pt x="1810" y="1834"/>
                    </a:lnTo>
                    <a:lnTo>
                      <a:pt x="1804" y="1785"/>
                    </a:lnTo>
                    <a:lnTo>
                      <a:pt x="1797" y="1736"/>
                    </a:lnTo>
                    <a:lnTo>
                      <a:pt x="1789" y="1687"/>
                    </a:lnTo>
                    <a:lnTo>
                      <a:pt x="1782" y="1638"/>
                    </a:lnTo>
                    <a:lnTo>
                      <a:pt x="1773" y="1589"/>
                    </a:lnTo>
                    <a:lnTo>
                      <a:pt x="1764" y="1540"/>
                    </a:lnTo>
                    <a:lnTo>
                      <a:pt x="1754" y="1492"/>
                    </a:lnTo>
                    <a:lnTo>
                      <a:pt x="1744" y="1443"/>
                    </a:lnTo>
                    <a:lnTo>
                      <a:pt x="1733" y="1395"/>
                    </a:lnTo>
                    <a:lnTo>
                      <a:pt x="1721" y="1347"/>
                    </a:lnTo>
                    <a:lnTo>
                      <a:pt x="1709" y="1299"/>
                    </a:lnTo>
                    <a:lnTo>
                      <a:pt x="1696" y="1251"/>
                    </a:lnTo>
                    <a:lnTo>
                      <a:pt x="1683" y="1203"/>
                    </a:lnTo>
                    <a:lnTo>
                      <a:pt x="1669" y="1156"/>
                    </a:lnTo>
                    <a:lnTo>
                      <a:pt x="1655" y="1108"/>
                    </a:lnTo>
                    <a:lnTo>
                      <a:pt x="1640" y="1061"/>
                    </a:lnTo>
                    <a:lnTo>
                      <a:pt x="1624" y="1014"/>
                    </a:lnTo>
                    <a:lnTo>
                      <a:pt x="1608" y="967"/>
                    </a:lnTo>
                    <a:lnTo>
                      <a:pt x="1591" y="921"/>
                    </a:lnTo>
                    <a:lnTo>
                      <a:pt x="1574" y="874"/>
                    </a:lnTo>
                    <a:lnTo>
                      <a:pt x="1556" y="828"/>
                    </a:lnTo>
                    <a:lnTo>
                      <a:pt x="1538" y="782"/>
                    </a:lnTo>
                    <a:lnTo>
                      <a:pt x="1519" y="736"/>
                    </a:lnTo>
                    <a:lnTo>
                      <a:pt x="1499" y="691"/>
                    </a:lnTo>
                    <a:lnTo>
                      <a:pt x="1479" y="646"/>
                    </a:lnTo>
                    <a:lnTo>
                      <a:pt x="1458" y="601"/>
                    </a:lnTo>
                    <a:lnTo>
                      <a:pt x="1437" y="556"/>
                    </a:lnTo>
                    <a:lnTo>
                      <a:pt x="1416" y="511"/>
                    </a:lnTo>
                    <a:lnTo>
                      <a:pt x="1393" y="467"/>
                    </a:lnTo>
                    <a:lnTo>
                      <a:pt x="1370" y="423"/>
                    </a:lnTo>
                    <a:lnTo>
                      <a:pt x="1347" y="379"/>
                    </a:lnTo>
                    <a:lnTo>
                      <a:pt x="1323" y="336"/>
                    </a:lnTo>
                    <a:lnTo>
                      <a:pt x="1299" y="293"/>
                    </a:lnTo>
                    <a:lnTo>
                      <a:pt x="1274" y="250"/>
                    </a:lnTo>
                    <a:lnTo>
                      <a:pt x="1248" y="208"/>
                    </a:lnTo>
                    <a:lnTo>
                      <a:pt x="1222" y="165"/>
                    </a:lnTo>
                    <a:lnTo>
                      <a:pt x="1196" y="124"/>
                    </a:lnTo>
                    <a:lnTo>
                      <a:pt x="1169" y="82"/>
                    </a:lnTo>
                    <a:lnTo>
                      <a:pt x="1142" y="41"/>
                    </a:lnTo>
                    <a:lnTo>
                      <a:pt x="1114" y="0"/>
                    </a:lnTo>
                    <a:lnTo>
                      <a:pt x="1021" y="64"/>
                    </a:lnTo>
                    <a:lnTo>
                      <a:pt x="928" y="129"/>
                    </a:lnTo>
                    <a:lnTo>
                      <a:pt x="835" y="193"/>
                    </a:lnTo>
                    <a:lnTo>
                      <a:pt x="742" y="258"/>
                    </a:lnTo>
                    <a:lnTo>
                      <a:pt x="650" y="322"/>
                    </a:lnTo>
                    <a:lnTo>
                      <a:pt x="557" y="386"/>
                    </a:lnTo>
                    <a:lnTo>
                      <a:pt x="464" y="451"/>
                    </a:lnTo>
                    <a:lnTo>
                      <a:pt x="371" y="515"/>
                    </a:lnTo>
                    <a:lnTo>
                      <a:pt x="279" y="579"/>
                    </a:lnTo>
                    <a:lnTo>
                      <a:pt x="186" y="644"/>
                    </a:lnTo>
                    <a:lnTo>
                      <a:pt x="93" y="708"/>
                    </a:lnTo>
                    <a:lnTo>
                      <a:pt x="0" y="773"/>
                    </a:lnTo>
                    <a:lnTo>
                      <a:pt x="19" y="800"/>
                    </a:lnTo>
                    <a:lnTo>
                      <a:pt x="37" y="827"/>
                    </a:lnTo>
                    <a:lnTo>
                      <a:pt x="55" y="855"/>
                    </a:lnTo>
                    <a:lnTo>
                      <a:pt x="73" y="883"/>
                    </a:lnTo>
                    <a:lnTo>
                      <a:pt x="90" y="911"/>
                    </a:lnTo>
                    <a:lnTo>
                      <a:pt x="107" y="939"/>
                    </a:lnTo>
                    <a:lnTo>
                      <a:pt x="124" y="968"/>
                    </a:lnTo>
                    <a:lnTo>
                      <a:pt x="140" y="996"/>
                    </a:lnTo>
                    <a:lnTo>
                      <a:pt x="156" y="1025"/>
                    </a:lnTo>
                    <a:lnTo>
                      <a:pt x="171" y="1055"/>
                    </a:lnTo>
                    <a:lnTo>
                      <a:pt x="187" y="1084"/>
                    </a:lnTo>
                    <a:lnTo>
                      <a:pt x="201" y="1113"/>
                    </a:lnTo>
                    <a:lnTo>
                      <a:pt x="216" y="1143"/>
                    </a:lnTo>
                    <a:lnTo>
                      <a:pt x="230" y="1173"/>
                    </a:lnTo>
                    <a:lnTo>
                      <a:pt x="244" y="1203"/>
                    </a:lnTo>
                    <a:lnTo>
                      <a:pt x="257" y="1233"/>
                    </a:lnTo>
                    <a:lnTo>
                      <a:pt x="270" y="1263"/>
                    </a:lnTo>
                    <a:lnTo>
                      <a:pt x="283" y="1294"/>
                    </a:lnTo>
                    <a:lnTo>
                      <a:pt x="295" y="1325"/>
                    </a:lnTo>
                    <a:lnTo>
                      <a:pt x="307" y="1355"/>
                    </a:lnTo>
                    <a:lnTo>
                      <a:pt x="319" y="1386"/>
                    </a:lnTo>
                    <a:lnTo>
                      <a:pt x="330" y="1417"/>
                    </a:lnTo>
                    <a:lnTo>
                      <a:pt x="341" y="1449"/>
                    </a:lnTo>
                    <a:lnTo>
                      <a:pt x="351" y="1480"/>
                    </a:lnTo>
                    <a:lnTo>
                      <a:pt x="361" y="1511"/>
                    </a:lnTo>
                    <a:lnTo>
                      <a:pt x="371" y="1543"/>
                    </a:lnTo>
                    <a:lnTo>
                      <a:pt x="380" y="1575"/>
                    </a:lnTo>
                    <a:lnTo>
                      <a:pt x="389" y="1606"/>
                    </a:lnTo>
                    <a:lnTo>
                      <a:pt x="397" y="1638"/>
                    </a:lnTo>
                    <a:lnTo>
                      <a:pt x="405" y="1670"/>
                    </a:lnTo>
                    <a:lnTo>
                      <a:pt x="413" y="1702"/>
                    </a:lnTo>
                    <a:lnTo>
                      <a:pt x="420" y="1735"/>
                    </a:lnTo>
                    <a:lnTo>
                      <a:pt x="427" y="1767"/>
                    </a:lnTo>
                    <a:lnTo>
                      <a:pt x="434" y="1799"/>
                    </a:lnTo>
                    <a:lnTo>
                      <a:pt x="440" y="1832"/>
                    </a:lnTo>
                    <a:lnTo>
                      <a:pt x="445" y="1864"/>
                    </a:lnTo>
                    <a:lnTo>
                      <a:pt x="451" y="1897"/>
                    </a:lnTo>
                    <a:lnTo>
                      <a:pt x="456" y="1930"/>
                    </a:lnTo>
                    <a:lnTo>
                      <a:pt x="460" y="1962"/>
                    </a:lnTo>
                    <a:lnTo>
                      <a:pt x="464" y="1995"/>
                    </a:lnTo>
                    <a:lnTo>
                      <a:pt x="468" y="2028"/>
                    </a:lnTo>
                    <a:lnTo>
                      <a:pt x="471" y="2061"/>
                    </a:lnTo>
                    <a:lnTo>
                      <a:pt x="474" y="2094"/>
                    </a:lnTo>
                    <a:lnTo>
                      <a:pt x="477" y="2126"/>
                    </a:lnTo>
                    <a:lnTo>
                      <a:pt x="479" y="2159"/>
                    </a:lnTo>
                    <a:lnTo>
                      <a:pt x="481" y="2192"/>
                    </a:lnTo>
                    <a:lnTo>
                      <a:pt x="482" y="2225"/>
                    </a:lnTo>
                    <a:lnTo>
                      <a:pt x="483" y="2258"/>
                    </a:lnTo>
                  </a:path>
                </a:pathLst>
              </a:custGeom>
              <a:solidFill>
                <a:srgbClr val="54E349"/>
              </a:solidFill>
              <a:ln w="25400">
                <a:solidFill>
                  <a:srgbClr val="262626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138" name="Freeform 377">
                <a:extLst>
                  <a:ext uri="{FF2B5EF4-FFF2-40B4-BE49-F238E27FC236}">
                    <a16:creationId xmlns:a16="http://schemas.microsoft.com/office/drawing/2014/main" id="{00000000-0008-0000-0300-00008A00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193063" y="1944261"/>
                <a:ext cx="827134" cy="1018705"/>
              </a:xfrm>
              <a:custGeom>
                <a:avLst/>
                <a:gdLst>
                  <a:gd name="T0" fmla="*/ 2147483647 w 1838"/>
                  <a:gd name="T1" fmla="*/ 2147483647 h 2258"/>
                  <a:gd name="T2" fmla="*/ 2147483647 w 1838"/>
                  <a:gd name="T3" fmla="*/ 2147483647 h 2258"/>
                  <a:gd name="T4" fmla="*/ 2147483647 w 1838"/>
                  <a:gd name="T5" fmla="*/ 2147483647 h 2258"/>
                  <a:gd name="T6" fmla="*/ 2147483647 w 1838"/>
                  <a:gd name="T7" fmla="*/ 2147483647 h 2258"/>
                  <a:gd name="T8" fmla="*/ 2147483647 w 1838"/>
                  <a:gd name="T9" fmla="*/ 2147483647 h 2258"/>
                  <a:gd name="T10" fmla="*/ 2147483647 w 1838"/>
                  <a:gd name="T11" fmla="*/ 2147483647 h 2258"/>
                  <a:gd name="T12" fmla="*/ 2147483647 w 1838"/>
                  <a:gd name="T13" fmla="*/ 2147483647 h 2258"/>
                  <a:gd name="T14" fmla="*/ 2147483647 w 1838"/>
                  <a:gd name="T15" fmla="*/ 2147483647 h 2258"/>
                  <a:gd name="T16" fmla="*/ 2147483647 w 1838"/>
                  <a:gd name="T17" fmla="*/ 2147483647 h 2258"/>
                  <a:gd name="T18" fmla="*/ 2147483647 w 1838"/>
                  <a:gd name="T19" fmla="*/ 2147483647 h 2258"/>
                  <a:gd name="T20" fmla="*/ 2147483647 w 1838"/>
                  <a:gd name="T21" fmla="*/ 2147483647 h 2258"/>
                  <a:gd name="T22" fmla="*/ 2147483647 w 1838"/>
                  <a:gd name="T23" fmla="*/ 2147483647 h 2258"/>
                  <a:gd name="T24" fmla="*/ 2147483647 w 1838"/>
                  <a:gd name="T25" fmla="*/ 2147483647 h 2258"/>
                  <a:gd name="T26" fmla="*/ 2147483647 w 1838"/>
                  <a:gd name="T27" fmla="*/ 2147483647 h 2258"/>
                  <a:gd name="T28" fmla="*/ 2147483647 w 1838"/>
                  <a:gd name="T29" fmla="*/ 2147483647 h 2258"/>
                  <a:gd name="T30" fmla="*/ 2147483647 w 1838"/>
                  <a:gd name="T31" fmla="*/ 2147483647 h 2258"/>
                  <a:gd name="T32" fmla="*/ 2147483647 w 1838"/>
                  <a:gd name="T33" fmla="*/ 2147483647 h 2258"/>
                  <a:gd name="T34" fmla="*/ 2147483647 w 1838"/>
                  <a:gd name="T35" fmla="*/ 2147483647 h 2258"/>
                  <a:gd name="T36" fmla="*/ 2147483647 w 1838"/>
                  <a:gd name="T37" fmla="*/ 2147483647 h 2258"/>
                  <a:gd name="T38" fmla="*/ 2147483647 w 1838"/>
                  <a:gd name="T39" fmla="*/ 2147483647 h 2258"/>
                  <a:gd name="T40" fmla="*/ 2147483647 w 1838"/>
                  <a:gd name="T41" fmla="*/ 2147483647 h 2258"/>
                  <a:gd name="T42" fmla="*/ 2147483647 w 1838"/>
                  <a:gd name="T43" fmla="*/ 2147483647 h 2258"/>
                  <a:gd name="T44" fmla="*/ 2147483647 w 1838"/>
                  <a:gd name="T45" fmla="*/ 2147483647 h 2258"/>
                  <a:gd name="T46" fmla="*/ 2147483647 w 1838"/>
                  <a:gd name="T47" fmla="*/ 2147483647 h 2258"/>
                  <a:gd name="T48" fmla="*/ 2147483647 w 1838"/>
                  <a:gd name="T49" fmla="*/ 2147483647 h 2258"/>
                  <a:gd name="T50" fmla="*/ 2147483647 w 1838"/>
                  <a:gd name="T51" fmla="*/ 2147483647 h 2258"/>
                  <a:gd name="T52" fmla="*/ 2147483647 w 1838"/>
                  <a:gd name="T53" fmla="*/ 2147483647 h 2258"/>
                  <a:gd name="T54" fmla="*/ 2147483647 w 1838"/>
                  <a:gd name="T55" fmla="*/ 2147483647 h 2258"/>
                  <a:gd name="T56" fmla="*/ 2147483647 w 1838"/>
                  <a:gd name="T57" fmla="*/ 2147483647 h 2258"/>
                  <a:gd name="T58" fmla="*/ 2147483647 w 1838"/>
                  <a:gd name="T59" fmla="*/ 2147483647 h 2258"/>
                  <a:gd name="T60" fmla="*/ 2147483647 w 1838"/>
                  <a:gd name="T61" fmla="*/ 2147483647 h 2258"/>
                  <a:gd name="T62" fmla="*/ 2147483647 w 1838"/>
                  <a:gd name="T63" fmla="*/ 2147483647 h 2258"/>
                  <a:gd name="T64" fmla="*/ 2147483647 w 1838"/>
                  <a:gd name="T65" fmla="*/ 2147483647 h 2258"/>
                  <a:gd name="T66" fmla="*/ 2147483647 w 1838"/>
                  <a:gd name="T67" fmla="*/ 2147483647 h 2258"/>
                  <a:gd name="T68" fmla="*/ 2147483647 w 1838"/>
                  <a:gd name="T69" fmla="*/ 2147483647 h 2258"/>
                  <a:gd name="T70" fmla="*/ 2147483647 w 1838"/>
                  <a:gd name="T71" fmla="*/ 2147483647 h 2258"/>
                  <a:gd name="T72" fmla="*/ 2147483647 w 1838"/>
                  <a:gd name="T73" fmla="*/ 2147483647 h 2258"/>
                  <a:gd name="T74" fmla="*/ 2147483647 w 1838"/>
                  <a:gd name="T75" fmla="*/ 2147483647 h 2258"/>
                  <a:gd name="T76" fmla="*/ 2147483647 w 1838"/>
                  <a:gd name="T77" fmla="*/ 2147483647 h 2258"/>
                  <a:gd name="T78" fmla="*/ 2147483647 w 1838"/>
                  <a:gd name="T79" fmla="*/ 2147483647 h 2258"/>
                  <a:gd name="T80" fmla="*/ 2147483647 w 1838"/>
                  <a:gd name="T81" fmla="*/ 2147483647 h 2258"/>
                  <a:gd name="T82" fmla="*/ 2147483647 w 1838"/>
                  <a:gd name="T83" fmla="*/ 2147483647 h 2258"/>
                  <a:gd name="T84" fmla="*/ 2147483647 w 1838"/>
                  <a:gd name="T85" fmla="*/ 2147483647 h 2258"/>
                  <a:gd name="T86" fmla="*/ 2147483647 w 1838"/>
                  <a:gd name="T87" fmla="*/ 2147483647 h 2258"/>
                  <a:gd name="T88" fmla="*/ 2147483647 w 1838"/>
                  <a:gd name="T89" fmla="*/ 2147483647 h 2258"/>
                  <a:gd name="T90" fmla="*/ 2147483647 w 1838"/>
                  <a:gd name="T91" fmla="*/ 2147483647 h 2258"/>
                  <a:gd name="T92" fmla="*/ 2147483647 w 1838"/>
                  <a:gd name="T93" fmla="*/ 2147483647 h 2258"/>
                  <a:gd name="T94" fmla="*/ 2147483647 w 1838"/>
                  <a:gd name="T95" fmla="*/ 2147483647 h 2258"/>
                  <a:gd name="T96" fmla="*/ 2147483647 w 1838"/>
                  <a:gd name="T97" fmla="*/ 2147483647 h 2258"/>
                  <a:gd name="T98" fmla="*/ 2147483647 w 1838"/>
                  <a:gd name="T99" fmla="*/ 2147483647 h 2258"/>
                  <a:gd name="T100" fmla="*/ 2147483647 w 1838"/>
                  <a:gd name="T101" fmla="*/ 2147483647 h 2258"/>
                  <a:gd name="T102" fmla="*/ 2147483647 w 1838"/>
                  <a:gd name="T103" fmla="*/ 2147483647 h 2258"/>
                  <a:gd name="T104" fmla="*/ 2147483647 w 1838"/>
                  <a:gd name="T105" fmla="*/ 2147483647 h 2258"/>
                  <a:gd name="T106" fmla="*/ 2147483647 w 1838"/>
                  <a:gd name="T107" fmla="*/ 2147483647 h 2258"/>
                  <a:gd name="T108" fmla="*/ 2147483647 w 1838"/>
                  <a:gd name="T109" fmla="*/ 2147483647 h 2258"/>
                  <a:gd name="T110" fmla="*/ 2147483647 w 1838"/>
                  <a:gd name="T111" fmla="*/ 2147483647 h 2258"/>
                  <a:gd name="T112" fmla="*/ 2147483647 w 1838"/>
                  <a:gd name="T113" fmla="*/ 2147483647 h 2258"/>
                  <a:gd name="T114" fmla="*/ 2147483647 w 1838"/>
                  <a:gd name="T115" fmla="*/ 2147483647 h 2258"/>
                  <a:gd name="T116" fmla="*/ 2147483647 w 1838"/>
                  <a:gd name="T117" fmla="*/ 2147483647 h 2258"/>
                  <a:gd name="T118" fmla="*/ 2147483647 w 1838"/>
                  <a:gd name="T119" fmla="*/ 2147483647 h 2258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w 1838"/>
                  <a:gd name="T181" fmla="*/ 0 h 2258"/>
                  <a:gd name="T182" fmla="*/ 1838 w 1838"/>
                  <a:gd name="T183" fmla="*/ 2258 h 2258"/>
                </a:gdLst>
                <a:ahLst/>
                <a:cxnLst>
                  <a:cxn ang="T120">
                    <a:pos x="T0" y="T1"/>
                  </a:cxn>
                  <a:cxn ang="T121">
                    <a:pos x="T2" y="T3"/>
                  </a:cxn>
                  <a:cxn ang="T122">
                    <a:pos x="T4" y="T5"/>
                  </a:cxn>
                  <a:cxn ang="T123">
                    <a:pos x="T6" y="T7"/>
                  </a:cxn>
                  <a:cxn ang="T124">
                    <a:pos x="T8" y="T9"/>
                  </a:cxn>
                  <a:cxn ang="T125">
                    <a:pos x="T10" y="T11"/>
                  </a:cxn>
                  <a:cxn ang="T126">
                    <a:pos x="T12" y="T13"/>
                  </a:cxn>
                  <a:cxn ang="T127">
                    <a:pos x="T14" y="T15"/>
                  </a:cxn>
                  <a:cxn ang="T128">
                    <a:pos x="T16" y="T17"/>
                  </a:cxn>
                  <a:cxn ang="T129">
                    <a:pos x="T18" y="T19"/>
                  </a:cxn>
                  <a:cxn ang="T130">
                    <a:pos x="T20" y="T21"/>
                  </a:cxn>
                  <a:cxn ang="T131">
                    <a:pos x="T22" y="T23"/>
                  </a:cxn>
                  <a:cxn ang="T132">
                    <a:pos x="T24" y="T25"/>
                  </a:cxn>
                  <a:cxn ang="T133">
                    <a:pos x="T26" y="T27"/>
                  </a:cxn>
                  <a:cxn ang="T134">
                    <a:pos x="T28" y="T29"/>
                  </a:cxn>
                  <a:cxn ang="T135">
                    <a:pos x="T30" y="T31"/>
                  </a:cxn>
                  <a:cxn ang="T136">
                    <a:pos x="T32" y="T33"/>
                  </a:cxn>
                  <a:cxn ang="T137">
                    <a:pos x="T34" y="T35"/>
                  </a:cxn>
                  <a:cxn ang="T138">
                    <a:pos x="T36" y="T37"/>
                  </a:cxn>
                  <a:cxn ang="T139">
                    <a:pos x="T38" y="T39"/>
                  </a:cxn>
                  <a:cxn ang="T140">
                    <a:pos x="T40" y="T41"/>
                  </a:cxn>
                  <a:cxn ang="T141">
                    <a:pos x="T42" y="T43"/>
                  </a:cxn>
                  <a:cxn ang="T142">
                    <a:pos x="T44" y="T45"/>
                  </a:cxn>
                  <a:cxn ang="T143">
                    <a:pos x="T46" y="T47"/>
                  </a:cxn>
                  <a:cxn ang="T144">
                    <a:pos x="T48" y="T49"/>
                  </a:cxn>
                  <a:cxn ang="T145">
                    <a:pos x="T50" y="T51"/>
                  </a:cxn>
                  <a:cxn ang="T146">
                    <a:pos x="T52" y="T53"/>
                  </a:cxn>
                  <a:cxn ang="T147">
                    <a:pos x="T54" y="T55"/>
                  </a:cxn>
                  <a:cxn ang="T148">
                    <a:pos x="T56" y="T57"/>
                  </a:cxn>
                  <a:cxn ang="T149">
                    <a:pos x="T58" y="T59"/>
                  </a:cxn>
                  <a:cxn ang="T150">
                    <a:pos x="T60" y="T61"/>
                  </a:cxn>
                  <a:cxn ang="T151">
                    <a:pos x="T62" y="T63"/>
                  </a:cxn>
                  <a:cxn ang="T152">
                    <a:pos x="T64" y="T65"/>
                  </a:cxn>
                  <a:cxn ang="T153">
                    <a:pos x="T66" y="T67"/>
                  </a:cxn>
                  <a:cxn ang="T154">
                    <a:pos x="T68" y="T69"/>
                  </a:cxn>
                  <a:cxn ang="T155">
                    <a:pos x="T70" y="T71"/>
                  </a:cxn>
                  <a:cxn ang="T156">
                    <a:pos x="T72" y="T73"/>
                  </a:cxn>
                  <a:cxn ang="T157">
                    <a:pos x="T74" y="T75"/>
                  </a:cxn>
                  <a:cxn ang="T158">
                    <a:pos x="T76" y="T77"/>
                  </a:cxn>
                  <a:cxn ang="T159">
                    <a:pos x="T78" y="T79"/>
                  </a:cxn>
                  <a:cxn ang="T160">
                    <a:pos x="T80" y="T81"/>
                  </a:cxn>
                  <a:cxn ang="T161">
                    <a:pos x="T82" y="T83"/>
                  </a:cxn>
                  <a:cxn ang="T162">
                    <a:pos x="T84" y="T85"/>
                  </a:cxn>
                  <a:cxn ang="T163">
                    <a:pos x="T86" y="T87"/>
                  </a:cxn>
                  <a:cxn ang="T164">
                    <a:pos x="T88" y="T89"/>
                  </a:cxn>
                  <a:cxn ang="T165">
                    <a:pos x="T90" y="T91"/>
                  </a:cxn>
                  <a:cxn ang="T166">
                    <a:pos x="T92" y="T93"/>
                  </a:cxn>
                  <a:cxn ang="T167">
                    <a:pos x="T94" y="T95"/>
                  </a:cxn>
                  <a:cxn ang="T168">
                    <a:pos x="T96" y="T97"/>
                  </a:cxn>
                  <a:cxn ang="T169">
                    <a:pos x="T98" y="T99"/>
                  </a:cxn>
                  <a:cxn ang="T170">
                    <a:pos x="T100" y="T101"/>
                  </a:cxn>
                  <a:cxn ang="T171">
                    <a:pos x="T102" y="T103"/>
                  </a:cxn>
                  <a:cxn ang="T172">
                    <a:pos x="T104" y="T105"/>
                  </a:cxn>
                  <a:cxn ang="T173">
                    <a:pos x="T106" y="T107"/>
                  </a:cxn>
                  <a:cxn ang="T174">
                    <a:pos x="T108" y="T109"/>
                  </a:cxn>
                  <a:cxn ang="T175">
                    <a:pos x="T110" y="T111"/>
                  </a:cxn>
                  <a:cxn ang="T176">
                    <a:pos x="T112" y="T113"/>
                  </a:cxn>
                  <a:cxn ang="T177">
                    <a:pos x="T114" y="T115"/>
                  </a:cxn>
                  <a:cxn ang="T178">
                    <a:pos x="T116" y="T117"/>
                  </a:cxn>
                  <a:cxn ang="T179">
                    <a:pos x="T118" y="T119"/>
                  </a:cxn>
                </a:cxnLst>
                <a:rect l="T180" t="T181" r="T182" b="T183"/>
                <a:pathLst>
                  <a:path w="1838" h="2258">
                    <a:moveTo>
                      <a:pt x="1838" y="773"/>
                    </a:moveTo>
                    <a:lnTo>
                      <a:pt x="1745" y="708"/>
                    </a:lnTo>
                    <a:lnTo>
                      <a:pt x="1653" y="644"/>
                    </a:lnTo>
                    <a:lnTo>
                      <a:pt x="1560" y="579"/>
                    </a:lnTo>
                    <a:lnTo>
                      <a:pt x="1467" y="515"/>
                    </a:lnTo>
                    <a:lnTo>
                      <a:pt x="1374" y="451"/>
                    </a:lnTo>
                    <a:lnTo>
                      <a:pt x="1281" y="386"/>
                    </a:lnTo>
                    <a:lnTo>
                      <a:pt x="1189" y="322"/>
                    </a:lnTo>
                    <a:lnTo>
                      <a:pt x="1096" y="258"/>
                    </a:lnTo>
                    <a:lnTo>
                      <a:pt x="1003" y="193"/>
                    </a:lnTo>
                    <a:lnTo>
                      <a:pt x="910" y="129"/>
                    </a:lnTo>
                    <a:lnTo>
                      <a:pt x="817" y="64"/>
                    </a:lnTo>
                    <a:lnTo>
                      <a:pt x="725" y="0"/>
                    </a:lnTo>
                    <a:lnTo>
                      <a:pt x="697" y="41"/>
                    </a:lnTo>
                    <a:lnTo>
                      <a:pt x="669" y="82"/>
                    </a:lnTo>
                    <a:lnTo>
                      <a:pt x="642" y="124"/>
                    </a:lnTo>
                    <a:lnTo>
                      <a:pt x="616" y="165"/>
                    </a:lnTo>
                    <a:lnTo>
                      <a:pt x="590" y="208"/>
                    </a:lnTo>
                    <a:lnTo>
                      <a:pt x="564" y="250"/>
                    </a:lnTo>
                    <a:lnTo>
                      <a:pt x="540" y="293"/>
                    </a:lnTo>
                    <a:lnTo>
                      <a:pt x="515" y="336"/>
                    </a:lnTo>
                    <a:lnTo>
                      <a:pt x="491" y="379"/>
                    </a:lnTo>
                    <a:lnTo>
                      <a:pt x="468" y="423"/>
                    </a:lnTo>
                    <a:lnTo>
                      <a:pt x="445" y="467"/>
                    </a:lnTo>
                    <a:lnTo>
                      <a:pt x="423" y="511"/>
                    </a:lnTo>
                    <a:lnTo>
                      <a:pt x="401" y="556"/>
                    </a:lnTo>
                    <a:lnTo>
                      <a:pt x="380" y="601"/>
                    </a:lnTo>
                    <a:lnTo>
                      <a:pt x="359" y="646"/>
                    </a:lnTo>
                    <a:lnTo>
                      <a:pt x="339" y="691"/>
                    </a:lnTo>
                    <a:lnTo>
                      <a:pt x="320" y="736"/>
                    </a:lnTo>
                    <a:lnTo>
                      <a:pt x="301" y="782"/>
                    </a:lnTo>
                    <a:lnTo>
                      <a:pt x="282" y="828"/>
                    </a:lnTo>
                    <a:lnTo>
                      <a:pt x="264" y="874"/>
                    </a:lnTo>
                    <a:lnTo>
                      <a:pt x="247" y="921"/>
                    </a:lnTo>
                    <a:lnTo>
                      <a:pt x="230" y="967"/>
                    </a:lnTo>
                    <a:lnTo>
                      <a:pt x="214" y="1014"/>
                    </a:lnTo>
                    <a:lnTo>
                      <a:pt x="199" y="1061"/>
                    </a:lnTo>
                    <a:lnTo>
                      <a:pt x="183" y="1108"/>
                    </a:lnTo>
                    <a:lnTo>
                      <a:pt x="169" y="1156"/>
                    </a:lnTo>
                    <a:lnTo>
                      <a:pt x="155" y="1203"/>
                    </a:lnTo>
                    <a:lnTo>
                      <a:pt x="142" y="1251"/>
                    </a:lnTo>
                    <a:lnTo>
                      <a:pt x="129" y="1299"/>
                    </a:lnTo>
                    <a:lnTo>
                      <a:pt x="117" y="1347"/>
                    </a:lnTo>
                    <a:lnTo>
                      <a:pt x="106" y="1395"/>
                    </a:lnTo>
                    <a:lnTo>
                      <a:pt x="95" y="1443"/>
                    </a:lnTo>
                    <a:lnTo>
                      <a:pt x="84" y="1492"/>
                    </a:lnTo>
                    <a:lnTo>
                      <a:pt x="75" y="1540"/>
                    </a:lnTo>
                    <a:lnTo>
                      <a:pt x="65" y="1589"/>
                    </a:lnTo>
                    <a:lnTo>
                      <a:pt x="57" y="1638"/>
                    </a:lnTo>
                    <a:lnTo>
                      <a:pt x="49" y="1687"/>
                    </a:lnTo>
                    <a:lnTo>
                      <a:pt x="41" y="1736"/>
                    </a:lnTo>
                    <a:lnTo>
                      <a:pt x="35" y="1785"/>
                    </a:lnTo>
                    <a:lnTo>
                      <a:pt x="28" y="1834"/>
                    </a:lnTo>
                    <a:lnTo>
                      <a:pt x="23" y="1883"/>
                    </a:lnTo>
                    <a:lnTo>
                      <a:pt x="18" y="1932"/>
                    </a:lnTo>
                    <a:lnTo>
                      <a:pt x="13" y="1982"/>
                    </a:lnTo>
                    <a:lnTo>
                      <a:pt x="10" y="2031"/>
                    </a:lnTo>
                    <a:lnTo>
                      <a:pt x="6" y="2080"/>
                    </a:lnTo>
                    <a:lnTo>
                      <a:pt x="4" y="2130"/>
                    </a:lnTo>
                    <a:lnTo>
                      <a:pt x="2" y="2179"/>
                    </a:lnTo>
                    <a:lnTo>
                      <a:pt x="0" y="2229"/>
                    </a:lnTo>
                    <a:lnTo>
                      <a:pt x="113" y="2231"/>
                    </a:lnTo>
                    <a:lnTo>
                      <a:pt x="226" y="2234"/>
                    </a:lnTo>
                    <a:lnTo>
                      <a:pt x="339" y="2236"/>
                    </a:lnTo>
                    <a:lnTo>
                      <a:pt x="452" y="2239"/>
                    </a:lnTo>
                    <a:lnTo>
                      <a:pt x="565" y="2241"/>
                    </a:lnTo>
                    <a:lnTo>
                      <a:pt x="678" y="2243"/>
                    </a:lnTo>
                    <a:lnTo>
                      <a:pt x="791" y="2246"/>
                    </a:lnTo>
                    <a:lnTo>
                      <a:pt x="904" y="2248"/>
                    </a:lnTo>
                    <a:lnTo>
                      <a:pt x="1017" y="2251"/>
                    </a:lnTo>
                    <a:lnTo>
                      <a:pt x="1130" y="2253"/>
                    </a:lnTo>
                    <a:lnTo>
                      <a:pt x="1242" y="2256"/>
                    </a:lnTo>
                    <a:lnTo>
                      <a:pt x="1355" y="2258"/>
                    </a:lnTo>
                    <a:lnTo>
                      <a:pt x="1356" y="2225"/>
                    </a:lnTo>
                    <a:lnTo>
                      <a:pt x="1358" y="2192"/>
                    </a:lnTo>
                    <a:lnTo>
                      <a:pt x="1359" y="2159"/>
                    </a:lnTo>
                    <a:lnTo>
                      <a:pt x="1361" y="2126"/>
                    </a:lnTo>
                    <a:lnTo>
                      <a:pt x="1364" y="2094"/>
                    </a:lnTo>
                    <a:lnTo>
                      <a:pt x="1367" y="2061"/>
                    </a:lnTo>
                    <a:lnTo>
                      <a:pt x="1370" y="2028"/>
                    </a:lnTo>
                    <a:lnTo>
                      <a:pt x="1374" y="1995"/>
                    </a:lnTo>
                    <a:lnTo>
                      <a:pt x="1378" y="1962"/>
                    </a:lnTo>
                    <a:lnTo>
                      <a:pt x="1383" y="1930"/>
                    </a:lnTo>
                    <a:lnTo>
                      <a:pt x="1388" y="1897"/>
                    </a:lnTo>
                    <a:lnTo>
                      <a:pt x="1393" y="1864"/>
                    </a:lnTo>
                    <a:lnTo>
                      <a:pt x="1399" y="1832"/>
                    </a:lnTo>
                    <a:lnTo>
                      <a:pt x="1405" y="1799"/>
                    </a:lnTo>
                    <a:lnTo>
                      <a:pt x="1411" y="1767"/>
                    </a:lnTo>
                    <a:lnTo>
                      <a:pt x="1418" y="1735"/>
                    </a:lnTo>
                    <a:lnTo>
                      <a:pt x="1425" y="1702"/>
                    </a:lnTo>
                    <a:lnTo>
                      <a:pt x="1433" y="1670"/>
                    </a:lnTo>
                    <a:lnTo>
                      <a:pt x="1441" y="1638"/>
                    </a:lnTo>
                    <a:lnTo>
                      <a:pt x="1450" y="1606"/>
                    </a:lnTo>
                    <a:lnTo>
                      <a:pt x="1459" y="1575"/>
                    </a:lnTo>
                    <a:lnTo>
                      <a:pt x="1468" y="1543"/>
                    </a:lnTo>
                    <a:lnTo>
                      <a:pt x="1477" y="1511"/>
                    </a:lnTo>
                    <a:lnTo>
                      <a:pt x="1487" y="1480"/>
                    </a:lnTo>
                    <a:lnTo>
                      <a:pt x="1498" y="1449"/>
                    </a:lnTo>
                    <a:lnTo>
                      <a:pt x="1509" y="1417"/>
                    </a:lnTo>
                    <a:lnTo>
                      <a:pt x="1520" y="1386"/>
                    </a:lnTo>
                    <a:lnTo>
                      <a:pt x="1531" y="1355"/>
                    </a:lnTo>
                    <a:lnTo>
                      <a:pt x="1543" y="1325"/>
                    </a:lnTo>
                    <a:lnTo>
                      <a:pt x="1555" y="1294"/>
                    </a:lnTo>
                    <a:lnTo>
                      <a:pt x="1568" y="1263"/>
                    </a:lnTo>
                    <a:lnTo>
                      <a:pt x="1581" y="1233"/>
                    </a:lnTo>
                    <a:lnTo>
                      <a:pt x="1595" y="1203"/>
                    </a:lnTo>
                    <a:lnTo>
                      <a:pt x="1608" y="1173"/>
                    </a:lnTo>
                    <a:lnTo>
                      <a:pt x="1622" y="1143"/>
                    </a:lnTo>
                    <a:lnTo>
                      <a:pt x="1637" y="1113"/>
                    </a:lnTo>
                    <a:lnTo>
                      <a:pt x="1652" y="1084"/>
                    </a:lnTo>
                    <a:lnTo>
                      <a:pt x="1667" y="1055"/>
                    </a:lnTo>
                    <a:lnTo>
                      <a:pt x="1683" y="1025"/>
                    </a:lnTo>
                    <a:lnTo>
                      <a:pt x="1698" y="996"/>
                    </a:lnTo>
                    <a:lnTo>
                      <a:pt x="1715" y="968"/>
                    </a:lnTo>
                    <a:lnTo>
                      <a:pt x="1731" y="939"/>
                    </a:lnTo>
                    <a:lnTo>
                      <a:pt x="1748" y="911"/>
                    </a:lnTo>
                    <a:lnTo>
                      <a:pt x="1766" y="883"/>
                    </a:lnTo>
                    <a:lnTo>
                      <a:pt x="1783" y="855"/>
                    </a:lnTo>
                    <a:lnTo>
                      <a:pt x="1801" y="827"/>
                    </a:lnTo>
                    <a:lnTo>
                      <a:pt x="1820" y="800"/>
                    </a:lnTo>
                    <a:lnTo>
                      <a:pt x="1838" y="773"/>
                    </a:lnTo>
                  </a:path>
                </a:pathLst>
              </a:custGeom>
              <a:solidFill>
                <a:srgbClr val="FF3333"/>
              </a:solidFill>
              <a:ln w="25400">
                <a:solidFill>
                  <a:srgbClr val="262626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139" name="Freeform 383">
                <a:extLst>
                  <a:ext uri="{FF2B5EF4-FFF2-40B4-BE49-F238E27FC236}">
                    <a16:creationId xmlns:a16="http://schemas.microsoft.com/office/drawing/2014/main" id="{00000000-0008-0000-0300-00008B00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565940" y="1258057"/>
                <a:ext cx="1054698" cy="991636"/>
              </a:xfrm>
              <a:custGeom>
                <a:avLst/>
                <a:gdLst>
                  <a:gd name="T0" fmla="*/ 2147483647 w 2343"/>
                  <a:gd name="T1" fmla="*/ 2147483647 h 2198"/>
                  <a:gd name="T2" fmla="*/ 2147483647 w 2343"/>
                  <a:gd name="T3" fmla="*/ 2147483647 h 2198"/>
                  <a:gd name="T4" fmla="*/ 2147483647 w 2343"/>
                  <a:gd name="T5" fmla="*/ 2147483647 h 2198"/>
                  <a:gd name="T6" fmla="*/ 2147483647 w 2343"/>
                  <a:gd name="T7" fmla="*/ 2147483647 h 2198"/>
                  <a:gd name="T8" fmla="*/ 2147483647 w 2343"/>
                  <a:gd name="T9" fmla="*/ 2147483647 h 2198"/>
                  <a:gd name="T10" fmla="*/ 2147483647 w 2343"/>
                  <a:gd name="T11" fmla="*/ 2147483647 h 2198"/>
                  <a:gd name="T12" fmla="*/ 2147483647 w 2343"/>
                  <a:gd name="T13" fmla="*/ 2147483647 h 2198"/>
                  <a:gd name="T14" fmla="*/ 2147483647 w 2343"/>
                  <a:gd name="T15" fmla="*/ 2147483647 h 2198"/>
                  <a:gd name="T16" fmla="*/ 2147483647 w 2343"/>
                  <a:gd name="T17" fmla="*/ 2147483647 h 2198"/>
                  <a:gd name="T18" fmla="*/ 2147483647 w 2343"/>
                  <a:gd name="T19" fmla="*/ 2147483647 h 2198"/>
                  <a:gd name="T20" fmla="*/ 2147483647 w 2343"/>
                  <a:gd name="T21" fmla="*/ 2147483647 h 2198"/>
                  <a:gd name="T22" fmla="*/ 2147483647 w 2343"/>
                  <a:gd name="T23" fmla="*/ 2147483647 h 2198"/>
                  <a:gd name="T24" fmla="*/ 2147483647 w 2343"/>
                  <a:gd name="T25" fmla="*/ 2147483647 h 2198"/>
                  <a:gd name="T26" fmla="*/ 2147483647 w 2343"/>
                  <a:gd name="T27" fmla="*/ 2147483647 h 2198"/>
                  <a:gd name="T28" fmla="*/ 2147483647 w 2343"/>
                  <a:gd name="T29" fmla="*/ 2147483647 h 2198"/>
                  <a:gd name="T30" fmla="*/ 2147483647 w 2343"/>
                  <a:gd name="T31" fmla="*/ 2147483647 h 2198"/>
                  <a:gd name="T32" fmla="*/ 2147483647 w 2343"/>
                  <a:gd name="T33" fmla="*/ 2147483647 h 2198"/>
                  <a:gd name="T34" fmla="*/ 2147483647 w 2343"/>
                  <a:gd name="T35" fmla="*/ 2147483647 h 2198"/>
                  <a:gd name="T36" fmla="*/ 2147483647 w 2343"/>
                  <a:gd name="T37" fmla="*/ 2147483647 h 2198"/>
                  <a:gd name="T38" fmla="*/ 2147483647 w 2343"/>
                  <a:gd name="T39" fmla="*/ 2147483647 h 2198"/>
                  <a:gd name="T40" fmla="*/ 2147483647 w 2343"/>
                  <a:gd name="T41" fmla="*/ 2147483647 h 2198"/>
                  <a:gd name="T42" fmla="*/ 2147483647 w 2343"/>
                  <a:gd name="T43" fmla="*/ 2147483647 h 2198"/>
                  <a:gd name="T44" fmla="*/ 2147483647 w 2343"/>
                  <a:gd name="T45" fmla="*/ 2147483647 h 2198"/>
                  <a:gd name="T46" fmla="*/ 2147483647 w 2343"/>
                  <a:gd name="T47" fmla="*/ 2147483647 h 2198"/>
                  <a:gd name="T48" fmla="*/ 2147483647 w 2343"/>
                  <a:gd name="T49" fmla="*/ 2147483647 h 2198"/>
                  <a:gd name="T50" fmla="*/ 2147483647 w 2343"/>
                  <a:gd name="T51" fmla="*/ 2147483647 h 2198"/>
                  <a:gd name="T52" fmla="*/ 2147483647 w 2343"/>
                  <a:gd name="T53" fmla="*/ 2147483647 h 2198"/>
                  <a:gd name="T54" fmla="*/ 2147483647 w 2343"/>
                  <a:gd name="T55" fmla="*/ 2147483647 h 2198"/>
                  <a:gd name="T56" fmla="*/ 2147483647 w 2343"/>
                  <a:gd name="T57" fmla="*/ 2147483647 h 2198"/>
                  <a:gd name="T58" fmla="*/ 2147483647 w 2343"/>
                  <a:gd name="T59" fmla="*/ 2147483647 h 2198"/>
                  <a:gd name="T60" fmla="*/ 2147483647 w 2343"/>
                  <a:gd name="T61" fmla="*/ 2147483647 h 2198"/>
                  <a:gd name="T62" fmla="*/ 2147483647 w 2343"/>
                  <a:gd name="T63" fmla="*/ 2147483647 h 2198"/>
                  <a:gd name="T64" fmla="*/ 2147483647 w 2343"/>
                  <a:gd name="T65" fmla="*/ 2147483647 h 2198"/>
                  <a:gd name="T66" fmla="*/ 2147483647 w 2343"/>
                  <a:gd name="T67" fmla="*/ 2147483647 h 2198"/>
                  <a:gd name="T68" fmla="*/ 2147483647 w 2343"/>
                  <a:gd name="T69" fmla="*/ 2147483647 h 2198"/>
                  <a:gd name="T70" fmla="*/ 2147483647 w 2343"/>
                  <a:gd name="T71" fmla="*/ 2147483647 h 2198"/>
                  <a:gd name="T72" fmla="*/ 2147483647 w 2343"/>
                  <a:gd name="T73" fmla="*/ 2147483647 h 2198"/>
                  <a:gd name="T74" fmla="*/ 2147483647 w 2343"/>
                  <a:gd name="T75" fmla="*/ 2147483647 h 2198"/>
                  <a:gd name="T76" fmla="*/ 2147483647 w 2343"/>
                  <a:gd name="T77" fmla="*/ 2147483647 h 2198"/>
                  <a:gd name="T78" fmla="*/ 2147483647 w 2343"/>
                  <a:gd name="T79" fmla="*/ 2147483647 h 2198"/>
                  <a:gd name="T80" fmla="*/ 2147483647 w 2343"/>
                  <a:gd name="T81" fmla="*/ 2147483647 h 2198"/>
                  <a:gd name="T82" fmla="*/ 2147483647 w 2343"/>
                  <a:gd name="T83" fmla="*/ 2147483647 h 2198"/>
                  <a:gd name="T84" fmla="*/ 2147483647 w 2343"/>
                  <a:gd name="T85" fmla="*/ 2147483647 h 2198"/>
                  <a:gd name="T86" fmla="*/ 2147483647 w 2343"/>
                  <a:gd name="T87" fmla="*/ 2147483647 h 2198"/>
                  <a:gd name="T88" fmla="*/ 2147483647 w 2343"/>
                  <a:gd name="T89" fmla="*/ 2147483647 h 2198"/>
                  <a:gd name="T90" fmla="*/ 2147483647 w 2343"/>
                  <a:gd name="T91" fmla="*/ 2147483647 h 2198"/>
                  <a:gd name="T92" fmla="*/ 2147483647 w 2343"/>
                  <a:gd name="T93" fmla="*/ 2147483647 h 2198"/>
                  <a:gd name="T94" fmla="*/ 2147483647 w 2343"/>
                  <a:gd name="T95" fmla="*/ 2147483647 h 2198"/>
                  <a:gd name="T96" fmla="*/ 2147483647 w 2343"/>
                  <a:gd name="T97" fmla="*/ 2147483647 h 2198"/>
                  <a:gd name="T98" fmla="*/ 2147483647 w 2343"/>
                  <a:gd name="T99" fmla="*/ 2147483647 h 2198"/>
                  <a:gd name="T100" fmla="*/ 2147483647 w 2343"/>
                  <a:gd name="T101" fmla="*/ 2147483647 h 2198"/>
                  <a:gd name="T102" fmla="*/ 2147483647 w 2343"/>
                  <a:gd name="T103" fmla="*/ 2147483647 h 2198"/>
                  <a:gd name="T104" fmla="*/ 2147483647 w 2343"/>
                  <a:gd name="T105" fmla="*/ 2147483647 h 2198"/>
                  <a:gd name="T106" fmla="*/ 2147483647 w 2343"/>
                  <a:gd name="T107" fmla="*/ 2147483647 h 2198"/>
                  <a:gd name="T108" fmla="*/ 2147483647 w 2343"/>
                  <a:gd name="T109" fmla="*/ 2147483647 h 2198"/>
                  <a:gd name="T110" fmla="*/ 2147483647 w 2343"/>
                  <a:gd name="T111" fmla="*/ 2147483647 h 2198"/>
                  <a:gd name="T112" fmla="*/ 2147483647 w 2343"/>
                  <a:gd name="T113" fmla="*/ 2147483647 h 2198"/>
                  <a:gd name="T114" fmla="*/ 2147483647 w 2343"/>
                  <a:gd name="T115" fmla="*/ 2147483647 h 2198"/>
                  <a:gd name="T116" fmla="*/ 2147483647 w 2343"/>
                  <a:gd name="T117" fmla="*/ 2147483647 h 2198"/>
                  <a:gd name="T118" fmla="*/ 2147483647 w 2343"/>
                  <a:gd name="T119" fmla="*/ 2147483647 h 2198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w 2343"/>
                  <a:gd name="T181" fmla="*/ 0 h 2198"/>
                  <a:gd name="T182" fmla="*/ 2343 w 2343"/>
                  <a:gd name="T183" fmla="*/ 2198 h 2198"/>
                </a:gdLst>
                <a:ahLst/>
                <a:cxnLst>
                  <a:cxn ang="T120">
                    <a:pos x="T0" y="T1"/>
                  </a:cxn>
                  <a:cxn ang="T121">
                    <a:pos x="T2" y="T3"/>
                  </a:cxn>
                  <a:cxn ang="T122">
                    <a:pos x="T4" y="T5"/>
                  </a:cxn>
                  <a:cxn ang="T123">
                    <a:pos x="T6" y="T7"/>
                  </a:cxn>
                  <a:cxn ang="T124">
                    <a:pos x="T8" y="T9"/>
                  </a:cxn>
                  <a:cxn ang="T125">
                    <a:pos x="T10" y="T11"/>
                  </a:cxn>
                  <a:cxn ang="T126">
                    <a:pos x="T12" y="T13"/>
                  </a:cxn>
                  <a:cxn ang="T127">
                    <a:pos x="T14" y="T15"/>
                  </a:cxn>
                  <a:cxn ang="T128">
                    <a:pos x="T16" y="T17"/>
                  </a:cxn>
                  <a:cxn ang="T129">
                    <a:pos x="T18" y="T19"/>
                  </a:cxn>
                  <a:cxn ang="T130">
                    <a:pos x="T20" y="T21"/>
                  </a:cxn>
                  <a:cxn ang="T131">
                    <a:pos x="T22" y="T23"/>
                  </a:cxn>
                  <a:cxn ang="T132">
                    <a:pos x="T24" y="T25"/>
                  </a:cxn>
                  <a:cxn ang="T133">
                    <a:pos x="T26" y="T27"/>
                  </a:cxn>
                  <a:cxn ang="T134">
                    <a:pos x="T28" y="T29"/>
                  </a:cxn>
                  <a:cxn ang="T135">
                    <a:pos x="T30" y="T31"/>
                  </a:cxn>
                  <a:cxn ang="T136">
                    <a:pos x="T32" y="T33"/>
                  </a:cxn>
                  <a:cxn ang="T137">
                    <a:pos x="T34" y="T35"/>
                  </a:cxn>
                  <a:cxn ang="T138">
                    <a:pos x="T36" y="T37"/>
                  </a:cxn>
                  <a:cxn ang="T139">
                    <a:pos x="T38" y="T39"/>
                  </a:cxn>
                  <a:cxn ang="T140">
                    <a:pos x="T40" y="T41"/>
                  </a:cxn>
                  <a:cxn ang="T141">
                    <a:pos x="T42" y="T43"/>
                  </a:cxn>
                  <a:cxn ang="T142">
                    <a:pos x="T44" y="T45"/>
                  </a:cxn>
                  <a:cxn ang="T143">
                    <a:pos x="T46" y="T47"/>
                  </a:cxn>
                  <a:cxn ang="T144">
                    <a:pos x="T48" y="T49"/>
                  </a:cxn>
                  <a:cxn ang="T145">
                    <a:pos x="T50" y="T51"/>
                  </a:cxn>
                  <a:cxn ang="T146">
                    <a:pos x="T52" y="T53"/>
                  </a:cxn>
                  <a:cxn ang="T147">
                    <a:pos x="T54" y="T55"/>
                  </a:cxn>
                  <a:cxn ang="T148">
                    <a:pos x="T56" y="T57"/>
                  </a:cxn>
                  <a:cxn ang="T149">
                    <a:pos x="T58" y="T59"/>
                  </a:cxn>
                  <a:cxn ang="T150">
                    <a:pos x="T60" y="T61"/>
                  </a:cxn>
                  <a:cxn ang="T151">
                    <a:pos x="T62" y="T63"/>
                  </a:cxn>
                  <a:cxn ang="T152">
                    <a:pos x="T64" y="T65"/>
                  </a:cxn>
                  <a:cxn ang="T153">
                    <a:pos x="T66" y="T67"/>
                  </a:cxn>
                  <a:cxn ang="T154">
                    <a:pos x="T68" y="T69"/>
                  </a:cxn>
                  <a:cxn ang="T155">
                    <a:pos x="T70" y="T71"/>
                  </a:cxn>
                  <a:cxn ang="T156">
                    <a:pos x="T72" y="T73"/>
                  </a:cxn>
                  <a:cxn ang="T157">
                    <a:pos x="T74" y="T75"/>
                  </a:cxn>
                  <a:cxn ang="T158">
                    <a:pos x="T76" y="T77"/>
                  </a:cxn>
                  <a:cxn ang="T159">
                    <a:pos x="T78" y="T79"/>
                  </a:cxn>
                  <a:cxn ang="T160">
                    <a:pos x="T80" y="T81"/>
                  </a:cxn>
                  <a:cxn ang="T161">
                    <a:pos x="T82" y="T83"/>
                  </a:cxn>
                  <a:cxn ang="T162">
                    <a:pos x="T84" y="T85"/>
                  </a:cxn>
                  <a:cxn ang="T163">
                    <a:pos x="T86" y="T87"/>
                  </a:cxn>
                  <a:cxn ang="T164">
                    <a:pos x="T88" y="T89"/>
                  </a:cxn>
                  <a:cxn ang="T165">
                    <a:pos x="T90" y="T91"/>
                  </a:cxn>
                  <a:cxn ang="T166">
                    <a:pos x="T92" y="T93"/>
                  </a:cxn>
                  <a:cxn ang="T167">
                    <a:pos x="T94" y="T95"/>
                  </a:cxn>
                  <a:cxn ang="T168">
                    <a:pos x="T96" y="T97"/>
                  </a:cxn>
                  <a:cxn ang="T169">
                    <a:pos x="T98" y="T99"/>
                  </a:cxn>
                  <a:cxn ang="T170">
                    <a:pos x="T100" y="T101"/>
                  </a:cxn>
                  <a:cxn ang="T171">
                    <a:pos x="T102" y="T103"/>
                  </a:cxn>
                  <a:cxn ang="T172">
                    <a:pos x="T104" y="T105"/>
                  </a:cxn>
                  <a:cxn ang="T173">
                    <a:pos x="T106" y="T107"/>
                  </a:cxn>
                  <a:cxn ang="T174">
                    <a:pos x="T108" y="T109"/>
                  </a:cxn>
                  <a:cxn ang="T175">
                    <a:pos x="T110" y="T111"/>
                  </a:cxn>
                  <a:cxn ang="T176">
                    <a:pos x="T112" y="T113"/>
                  </a:cxn>
                  <a:cxn ang="T177">
                    <a:pos x="T114" y="T115"/>
                  </a:cxn>
                  <a:cxn ang="T178">
                    <a:pos x="T116" y="T117"/>
                  </a:cxn>
                  <a:cxn ang="T179">
                    <a:pos x="T118" y="T119"/>
                  </a:cxn>
                </a:cxnLst>
                <a:rect l="T180" t="T181" r="T182" b="T183"/>
                <a:pathLst>
                  <a:path w="2343" h="2198">
                    <a:moveTo>
                      <a:pt x="2343" y="1280"/>
                    </a:moveTo>
                    <a:lnTo>
                      <a:pt x="2305" y="1173"/>
                    </a:lnTo>
                    <a:lnTo>
                      <a:pt x="2268" y="1066"/>
                    </a:lnTo>
                    <a:lnTo>
                      <a:pt x="2231" y="960"/>
                    </a:lnTo>
                    <a:lnTo>
                      <a:pt x="2194" y="853"/>
                    </a:lnTo>
                    <a:lnTo>
                      <a:pt x="2156" y="747"/>
                    </a:lnTo>
                    <a:lnTo>
                      <a:pt x="2119" y="640"/>
                    </a:lnTo>
                    <a:lnTo>
                      <a:pt x="2082" y="533"/>
                    </a:lnTo>
                    <a:lnTo>
                      <a:pt x="2045" y="427"/>
                    </a:lnTo>
                    <a:lnTo>
                      <a:pt x="2007" y="320"/>
                    </a:lnTo>
                    <a:lnTo>
                      <a:pt x="1970" y="213"/>
                    </a:lnTo>
                    <a:lnTo>
                      <a:pt x="1933" y="107"/>
                    </a:lnTo>
                    <a:lnTo>
                      <a:pt x="1896" y="0"/>
                    </a:lnTo>
                    <a:lnTo>
                      <a:pt x="1849" y="17"/>
                    </a:lnTo>
                    <a:lnTo>
                      <a:pt x="1803" y="34"/>
                    </a:lnTo>
                    <a:lnTo>
                      <a:pt x="1757" y="52"/>
                    </a:lnTo>
                    <a:lnTo>
                      <a:pt x="1711" y="70"/>
                    </a:lnTo>
                    <a:lnTo>
                      <a:pt x="1665" y="89"/>
                    </a:lnTo>
                    <a:lnTo>
                      <a:pt x="1619" y="108"/>
                    </a:lnTo>
                    <a:lnTo>
                      <a:pt x="1574" y="128"/>
                    </a:lnTo>
                    <a:lnTo>
                      <a:pt x="1529" y="149"/>
                    </a:lnTo>
                    <a:lnTo>
                      <a:pt x="1484" y="170"/>
                    </a:lnTo>
                    <a:lnTo>
                      <a:pt x="1439" y="192"/>
                    </a:lnTo>
                    <a:lnTo>
                      <a:pt x="1395" y="214"/>
                    </a:lnTo>
                    <a:lnTo>
                      <a:pt x="1351" y="236"/>
                    </a:lnTo>
                    <a:lnTo>
                      <a:pt x="1307" y="260"/>
                    </a:lnTo>
                    <a:lnTo>
                      <a:pt x="1264" y="283"/>
                    </a:lnTo>
                    <a:lnTo>
                      <a:pt x="1221" y="308"/>
                    </a:lnTo>
                    <a:lnTo>
                      <a:pt x="1178" y="333"/>
                    </a:lnTo>
                    <a:lnTo>
                      <a:pt x="1135" y="358"/>
                    </a:lnTo>
                    <a:lnTo>
                      <a:pt x="1093" y="384"/>
                    </a:lnTo>
                    <a:lnTo>
                      <a:pt x="1051" y="410"/>
                    </a:lnTo>
                    <a:lnTo>
                      <a:pt x="1009" y="437"/>
                    </a:lnTo>
                    <a:lnTo>
                      <a:pt x="968" y="464"/>
                    </a:lnTo>
                    <a:lnTo>
                      <a:pt x="927" y="492"/>
                    </a:lnTo>
                    <a:lnTo>
                      <a:pt x="887" y="520"/>
                    </a:lnTo>
                    <a:lnTo>
                      <a:pt x="846" y="549"/>
                    </a:lnTo>
                    <a:lnTo>
                      <a:pt x="807" y="579"/>
                    </a:lnTo>
                    <a:lnTo>
                      <a:pt x="767" y="609"/>
                    </a:lnTo>
                    <a:lnTo>
                      <a:pt x="728" y="639"/>
                    </a:lnTo>
                    <a:lnTo>
                      <a:pt x="689" y="670"/>
                    </a:lnTo>
                    <a:lnTo>
                      <a:pt x="651" y="701"/>
                    </a:lnTo>
                    <a:lnTo>
                      <a:pt x="613" y="733"/>
                    </a:lnTo>
                    <a:lnTo>
                      <a:pt x="575" y="765"/>
                    </a:lnTo>
                    <a:lnTo>
                      <a:pt x="538" y="797"/>
                    </a:lnTo>
                    <a:lnTo>
                      <a:pt x="501" y="831"/>
                    </a:lnTo>
                    <a:lnTo>
                      <a:pt x="465" y="864"/>
                    </a:lnTo>
                    <a:lnTo>
                      <a:pt x="428" y="898"/>
                    </a:lnTo>
                    <a:lnTo>
                      <a:pt x="393" y="933"/>
                    </a:lnTo>
                    <a:lnTo>
                      <a:pt x="358" y="967"/>
                    </a:lnTo>
                    <a:lnTo>
                      <a:pt x="323" y="1003"/>
                    </a:lnTo>
                    <a:lnTo>
                      <a:pt x="289" y="1038"/>
                    </a:lnTo>
                    <a:lnTo>
                      <a:pt x="255" y="1075"/>
                    </a:lnTo>
                    <a:lnTo>
                      <a:pt x="221" y="1111"/>
                    </a:lnTo>
                    <a:lnTo>
                      <a:pt x="188" y="1148"/>
                    </a:lnTo>
                    <a:lnTo>
                      <a:pt x="156" y="1185"/>
                    </a:lnTo>
                    <a:lnTo>
                      <a:pt x="124" y="1223"/>
                    </a:lnTo>
                    <a:lnTo>
                      <a:pt x="92" y="1261"/>
                    </a:lnTo>
                    <a:lnTo>
                      <a:pt x="61" y="1300"/>
                    </a:lnTo>
                    <a:lnTo>
                      <a:pt x="30" y="1338"/>
                    </a:lnTo>
                    <a:lnTo>
                      <a:pt x="0" y="1378"/>
                    </a:lnTo>
                    <a:lnTo>
                      <a:pt x="90" y="1446"/>
                    </a:lnTo>
                    <a:lnTo>
                      <a:pt x="180" y="1514"/>
                    </a:lnTo>
                    <a:lnTo>
                      <a:pt x="270" y="1583"/>
                    </a:lnTo>
                    <a:lnTo>
                      <a:pt x="359" y="1651"/>
                    </a:lnTo>
                    <a:lnTo>
                      <a:pt x="449" y="1719"/>
                    </a:lnTo>
                    <a:lnTo>
                      <a:pt x="539" y="1788"/>
                    </a:lnTo>
                    <a:lnTo>
                      <a:pt x="629" y="1856"/>
                    </a:lnTo>
                    <a:lnTo>
                      <a:pt x="719" y="1924"/>
                    </a:lnTo>
                    <a:lnTo>
                      <a:pt x="809" y="1993"/>
                    </a:lnTo>
                    <a:lnTo>
                      <a:pt x="899" y="2061"/>
                    </a:lnTo>
                    <a:lnTo>
                      <a:pt x="989" y="2130"/>
                    </a:lnTo>
                    <a:lnTo>
                      <a:pt x="1079" y="2198"/>
                    </a:lnTo>
                    <a:lnTo>
                      <a:pt x="1099" y="2172"/>
                    </a:lnTo>
                    <a:lnTo>
                      <a:pt x="1119" y="2146"/>
                    </a:lnTo>
                    <a:lnTo>
                      <a:pt x="1140" y="2120"/>
                    </a:lnTo>
                    <a:lnTo>
                      <a:pt x="1161" y="2095"/>
                    </a:lnTo>
                    <a:lnTo>
                      <a:pt x="1182" y="2070"/>
                    </a:lnTo>
                    <a:lnTo>
                      <a:pt x="1204" y="2045"/>
                    </a:lnTo>
                    <a:lnTo>
                      <a:pt x="1226" y="2020"/>
                    </a:lnTo>
                    <a:lnTo>
                      <a:pt x="1248" y="1996"/>
                    </a:lnTo>
                    <a:lnTo>
                      <a:pt x="1271" y="1972"/>
                    </a:lnTo>
                    <a:lnTo>
                      <a:pt x="1294" y="1948"/>
                    </a:lnTo>
                    <a:lnTo>
                      <a:pt x="1317" y="1924"/>
                    </a:lnTo>
                    <a:lnTo>
                      <a:pt x="1341" y="1901"/>
                    </a:lnTo>
                    <a:lnTo>
                      <a:pt x="1364" y="1878"/>
                    </a:lnTo>
                    <a:lnTo>
                      <a:pt x="1388" y="1856"/>
                    </a:lnTo>
                    <a:lnTo>
                      <a:pt x="1413" y="1833"/>
                    </a:lnTo>
                    <a:lnTo>
                      <a:pt x="1437" y="1811"/>
                    </a:lnTo>
                    <a:lnTo>
                      <a:pt x="1462" y="1789"/>
                    </a:lnTo>
                    <a:lnTo>
                      <a:pt x="1487" y="1768"/>
                    </a:lnTo>
                    <a:lnTo>
                      <a:pt x="1513" y="1747"/>
                    </a:lnTo>
                    <a:lnTo>
                      <a:pt x="1538" y="1726"/>
                    </a:lnTo>
                    <a:lnTo>
                      <a:pt x="1564" y="1705"/>
                    </a:lnTo>
                    <a:lnTo>
                      <a:pt x="1590" y="1685"/>
                    </a:lnTo>
                    <a:lnTo>
                      <a:pt x="1616" y="1665"/>
                    </a:lnTo>
                    <a:lnTo>
                      <a:pt x="1643" y="1646"/>
                    </a:lnTo>
                    <a:lnTo>
                      <a:pt x="1670" y="1626"/>
                    </a:lnTo>
                    <a:lnTo>
                      <a:pt x="1697" y="1608"/>
                    </a:lnTo>
                    <a:lnTo>
                      <a:pt x="1724" y="1589"/>
                    </a:lnTo>
                    <a:lnTo>
                      <a:pt x="1752" y="1571"/>
                    </a:lnTo>
                    <a:lnTo>
                      <a:pt x="1779" y="1553"/>
                    </a:lnTo>
                    <a:lnTo>
                      <a:pt x="1807" y="1535"/>
                    </a:lnTo>
                    <a:lnTo>
                      <a:pt x="1836" y="1518"/>
                    </a:lnTo>
                    <a:lnTo>
                      <a:pt x="1864" y="1501"/>
                    </a:lnTo>
                    <a:lnTo>
                      <a:pt x="1892" y="1485"/>
                    </a:lnTo>
                    <a:lnTo>
                      <a:pt x="1921" y="1468"/>
                    </a:lnTo>
                    <a:lnTo>
                      <a:pt x="1950" y="1453"/>
                    </a:lnTo>
                    <a:lnTo>
                      <a:pt x="1979" y="1437"/>
                    </a:lnTo>
                    <a:lnTo>
                      <a:pt x="2009" y="1422"/>
                    </a:lnTo>
                    <a:lnTo>
                      <a:pt x="2038" y="1407"/>
                    </a:lnTo>
                    <a:lnTo>
                      <a:pt x="2068" y="1393"/>
                    </a:lnTo>
                    <a:lnTo>
                      <a:pt x="2098" y="1379"/>
                    </a:lnTo>
                    <a:lnTo>
                      <a:pt x="2128" y="1365"/>
                    </a:lnTo>
                    <a:lnTo>
                      <a:pt x="2158" y="1352"/>
                    </a:lnTo>
                    <a:lnTo>
                      <a:pt x="2189" y="1339"/>
                    </a:lnTo>
                    <a:lnTo>
                      <a:pt x="2219" y="1326"/>
                    </a:lnTo>
                    <a:lnTo>
                      <a:pt x="2250" y="1314"/>
                    </a:lnTo>
                    <a:lnTo>
                      <a:pt x="2281" y="1302"/>
                    </a:lnTo>
                    <a:lnTo>
                      <a:pt x="2311" y="1291"/>
                    </a:lnTo>
                    <a:lnTo>
                      <a:pt x="2343" y="1280"/>
                    </a:lnTo>
                  </a:path>
                </a:pathLst>
              </a:custGeom>
              <a:solidFill>
                <a:srgbClr val="FFC229"/>
              </a:solidFill>
              <a:ln w="25400">
                <a:solidFill>
                  <a:srgbClr val="262626"/>
                </a:solidFill>
                <a:prstDash val="solid"/>
                <a:round/>
                <a:headEnd/>
                <a:tailEnd/>
              </a:ln>
            </xdr:spPr>
          </xdr:sp>
        </xdr:grpSp>
        <xdr:graphicFrame macro="">
          <xdr:nvGraphicFramePr>
            <xdr:cNvPr id="129" name="Chart 2">
              <a:extLst>
                <a:ext uri="{FF2B5EF4-FFF2-40B4-BE49-F238E27FC236}">
                  <a16:creationId xmlns:a16="http://schemas.microsoft.com/office/drawing/2014/main" id="{00000000-0008-0000-0300-000081000000}"/>
                </a:ext>
              </a:extLst>
            </xdr:cNvPr>
            <xdr:cNvGraphicFramePr>
              <a:graphicFrameLocks/>
            </xdr:cNvGraphicFramePr>
          </xdr:nvGraphicFramePr>
          <xdr:xfrm>
            <a:off x="13252068" y="1727793"/>
            <a:ext cx="4103446" cy="2706087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6"/>
            </a:graphicData>
          </a:graphic>
        </xdr:graphicFrame>
        <xdr:sp macro="" textlink="[2]Configuration!E4">
          <xdr:nvSpPr>
            <xdr:cNvPr id="130" name="TextBox 474">
              <a:extLst>
                <a:ext uri="{FF2B5EF4-FFF2-40B4-BE49-F238E27FC236}">
                  <a16:creationId xmlns:a16="http://schemas.microsoft.com/office/drawing/2014/main" id="{00000000-0008-0000-0300-000082000000}"/>
                </a:ext>
              </a:extLst>
            </xdr:cNvPr>
            <xdr:cNvSpPr txBox="1"/>
          </xdr:nvSpPr>
          <xdr:spPr bwMode="auto">
            <a:xfrm>
              <a:off x="13495193" y="4479534"/>
              <a:ext cx="3606273" cy="4261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41A98BA3-763E-40B8-862A-93C4BC285E26}" type="TxLink">
                <a:rPr lang="en-US" sz="2000" b="0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 </a:t>
              </a:fld>
              <a:endParaRPr lang="en-US" sz="1400" b="1">
                <a:solidFill>
                  <a:schemeClr val="bg1"/>
                </a:solidFill>
                <a:latin typeface="Arial" pitchFamily="34" charset="0"/>
                <a:cs typeface="Arial" pitchFamily="34" charset="0"/>
              </a:endParaRPr>
            </a:p>
          </xdr:txBody>
        </xdr:sp>
        <xdr:sp macro="" textlink="[2]Configuration!E3">
          <xdr:nvSpPr>
            <xdr:cNvPr id="131" name="TextBox 475">
              <a:extLst>
                <a:ext uri="{FF2B5EF4-FFF2-40B4-BE49-F238E27FC236}">
                  <a16:creationId xmlns:a16="http://schemas.microsoft.com/office/drawing/2014/main" id="{00000000-0008-0000-0300-000083000000}"/>
                </a:ext>
              </a:extLst>
            </xdr:cNvPr>
            <xdr:cNvSpPr txBox="1"/>
          </xdr:nvSpPr>
          <xdr:spPr bwMode="auto">
            <a:xfrm>
              <a:off x="13454476" y="1286073"/>
              <a:ext cx="3764746" cy="84282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fld id="{A0D8E494-020D-471B-A573-07AA57E6AE7B}" type="TxLink">
                <a:rPr lang="en-US" sz="1400" b="0" i="0" u="none" strike="noStrike">
                  <a:solidFill>
                    <a:schemeClr val="bg1"/>
                  </a:solidFill>
                  <a:latin typeface="Arial"/>
                  <a:cs typeface="Arial"/>
                </a:rPr>
                <a:pPr algn="ctr"/>
                <a:t> </a:t>
              </a:fld>
              <a:endParaRPr lang="en-US" sz="2000" b="1">
                <a:solidFill>
                  <a:schemeClr val="bg1"/>
                </a:solidFill>
                <a:latin typeface="Arial" pitchFamily="34" charset="0"/>
                <a:cs typeface="Arial" pitchFamily="34" charset="0"/>
              </a:endParaRPr>
            </a:p>
          </xdr:txBody>
        </xdr:sp>
        <xdr:grpSp>
          <xdr:nvGrpSpPr>
            <xdr:cNvPr id="132" name="Group 9">
              <a:extLst>
                <a:ext uri="{FF2B5EF4-FFF2-40B4-BE49-F238E27FC236}">
                  <a16:creationId xmlns:a16="http://schemas.microsoft.com/office/drawing/2014/main" id="{00000000-0008-0000-0300-000084000000}"/>
                </a:ext>
              </a:extLst>
            </xdr:cNvPr>
            <xdr:cNvGrpSpPr/>
          </xdr:nvGrpSpPr>
          <xdr:grpSpPr>
            <a:xfrm>
              <a:off x="14755559" y="3520990"/>
              <a:ext cx="1051429" cy="994349"/>
              <a:chOff x="14020773" y="3520990"/>
              <a:chExt cx="1051429" cy="994349"/>
            </a:xfrm>
          </xdr:grpSpPr>
          <xdr:sp macro="" textlink="">
            <xdr:nvSpPr>
              <xdr:cNvPr id="133" name="Oval 3">
                <a:extLst>
                  <a:ext uri="{FF2B5EF4-FFF2-40B4-BE49-F238E27FC236}">
                    <a16:creationId xmlns:a16="http://schemas.microsoft.com/office/drawing/2014/main" id="{00000000-0008-0000-0300-000085000000}"/>
                  </a:ext>
                </a:extLst>
              </xdr:cNvPr>
              <xdr:cNvSpPr/>
            </xdr:nvSpPr>
            <xdr:spPr bwMode="auto">
              <a:xfrm>
                <a:off x="14075467" y="3520990"/>
                <a:ext cx="955020" cy="994349"/>
              </a:xfrm>
              <a:prstGeom prst="ellipse">
                <a:avLst/>
              </a:prstGeom>
              <a:solidFill>
                <a:schemeClr val="tx1">
                  <a:lumMod val="85000"/>
                  <a:lumOff val="15000"/>
                </a:schemeClr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  <a:scene3d>
                <a:camera prst="orthographicFront"/>
                <a:lightRig rig="threePt" dir="t"/>
              </a:scene3d>
              <a:sp3d>
                <a:bevelT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endParaRPr lang="en-US"/>
              </a:p>
            </xdr:txBody>
          </xdr:sp>
          <xdr:sp macro="" textlink="[2]Configuration!E6">
            <xdr:nvSpPr>
              <xdr:cNvPr id="134" name="TextBox 483">
                <a:extLst>
                  <a:ext uri="{FF2B5EF4-FFF2-40B4-BE49-F238E27FC236}">
                    <a16:creationId xmlns:a16="http://schemas.microsoft.com/office/drawing/2014/main" id="{00000000-0008-0000-0300-000086000000}"/>
                  </a:ext>
                </a:extLst>
              </xdr:cNvPr>
              <xdr:cNvSpPr txBox="1"/>
            </xdr:nvSpPr>
            <xdr:spPr bwMode="auto">
              <a:xfrm>
                <a:off x="14020773" y="3780060"/>
                <a:ext cx="1051429" cy="476402"/>
              </a:xfrm>
              <a:prstGeom prst="rect">
                <a:avLst/>
              </a:prstGeom>
              <a:noFill/>
              <a:ln w="9525" cmpd="sng">
                <a:noFill/>
              </a:ln>
              <a:scene3d>
                <a:camera prst="orthographicFront"/>
                <a:lightRig rig="threePt" dir="t"/>
              </a:scene3d>
              <a:sp3d>
                <a:bevelT/>
              </a:sp3d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pPr algn="ctr"/>
                <a:fld id="{D364B4A9-B651-4200-A936-26F7B5E85EB8}" type="TxLink">
                  <a:rPr lang="en-US" sz="2400" b="0" i="0" u="none" strike="noStrike" cap="none" spc="50">
                    <a:ln w="12700" cmpd="sng">
                      <a:solidFill>
                        <a:schemeClr val="tx1"/>
                      </a:solidFill>
                      <a:prstDash val="solid"/>
                    </a:ln>
                    <a:solidFill>
                      <a:schemeClr val="bg1"/>
                    </a:solidFill>
                    <a:effectLst>
                      <a:glow rad="53100">
                        <a:schemeClr val="bg1">
                          <a:lumMod val="50000"/>
                          <a:alpha val="30000"/>
                        </a:schemeClr>
                      </a:glow>
                    </a:effectLst>
                    <a:latin typeface="Calibri"/>
                    <a:cs typeface="Calibri"/>
                  </a:rPr>
                  <a:pPr algn="ctr"/>
                  <a:t> </a:t>
                </a:fld>
                <a:endParaRPr lang="en-US" sz="3600" b="1" i="0" u="none" strike="noStrike" cap="none" spc="50">
                  <a:ln w="12700" cmpd="sng">
                    <a:solidFill>
                      <a:schemeClr val="tx1"/>
                    </a:solidFill>
                    <a:prstDash val="solid"/>
                  </a:ln>
                  <a:solidFill>
                    <a:schemeClr val="bg1"/>
                  </a:solidFill>
                  <a:effectLst>
                    <a:glow rad="53100">
                      <a:schemeClr val="bg1">
                        <a:lumMod val="50000"/>
                        <a:alpha val="30000"/>
                      </a:schemeClr>
                    </a:glow>
                  </a:effectLst>
                  <a:latin typeface="Calibri"/>
                  <a:cs typeface="Arial" pitchFamily="34" charset="0"/>
                </a:endParaRPr>
              </a:p>
            </xdr:txBody>
          </xdr:sp>
        </xdr:grpSp>
      </xdr:grpSp>
      <xdr:sp macro="" textlink="'[3]Widget Showcase Calcs'!D10">
        <xdr:nvSpPr>
          <xdr:cNvPr id="120" name="Dial Scale Value #1">
            <a:extLst>
              <a:ext uri="{FF2B5EF4-FFF2-40B4-BE49-F238E27FC236}">
                <a16:creationId xmlns:a16="http://schemas.microsoft.com/office/drawing/2014/main" id="{00000000-0008-0000-0300-000078000000}"/>
              </a:ext>
            </a:extLst>
          </xdr:cNvPr>
          <xdr:cNvSpPr txBox="1"/>
        </xdr:nvSpPr>
        <xdr:spPr bwMode="auto">
          <a:xfrm>
            <a:off x="4080932" y="2523068"/>
            <a:ext cx="375878" cy="182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37125045-F8FC-4AC2-9A77-026239E3D5B6}" type="TxLink">
              <a:rPr lang="en-US" sz="10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Arialri"/>
                <a:cs typeface="Arial"/>
              </a:rPr>
              <a:pPr algn="ctr"/>
              <a:t>0.0</a:t>
            </a:fld>
            <a:endParaRPr lang="en-US" sz="1100" b="1" cap="none" spc="0">
              <a:ln>
                <a:noFill/>
              </a:ln>
              <a:solidFill>
                <a:schemeClr val="bg1"/>
              </a:solidFill>
              <a:effectLst/>
            </a:endParaRPr>
          </a:p>
        </xdr:txBody>
      </xdr:sp>
      <xdr:sp macro="" textlink="[2]Calculations!K10">
        <xdr:nvSpPr>
          <xdr:cNvPr id="121" name="Dial Scale Value #1">
            <a:extLst>
              <a:ext uri="{FF2B5EF4-FFF2-40B4-BE49-F238E27FC236}">
                <a16:creationId xmlns:a16="http://schemas.microsoft.com/office/drawing/2014/main" id="{00000000-0008-0000-0300-000079000000}"/>
              </a:ext>
            </a:extLst>
          </xdr:cNvPr>
          <xdr:cNvSpPr txBox="1"/>
        </xdr:nvSpPr>
        <xdr:spPr bwMode="auto">
          <a:xfrm>
            <a:off x="4258736" y="2159001"/>
            <a:ext cx="375878" cy="182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582B6015-3E30-45B6-97D6-2998351ED6C9}" type="TxLink">
              <a:rPr lang="en-US" sz="11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Calibri"/>
                <a:cs typeface="Calibri"/>
              </a:rPr>
              <a:pPr algn="ctr"/>
              <a:t> </a:t>
            </a:fld>
            <a:endParaRPr lang="en-US" sz="1100" b="1" cap="none" spc="0">
              <a:ln>
                <a:noFill/>
              </a:ln>
              <a:solidFill>
                <a:schemeClr val="bg1"/>
              </a:solidFill>
              <a:effectLst/>
            </a:endParaRPr>
          </a:p>
        </xdr:txBody>
      </xdr:sp>
      <xdr:sp macro="" textlink="[2]Calculations!K11">
        <xdr:nvSpPr>
          <xdr:cNvPr id="122" name="Dial Scale Value #1">
            <a:extLst>
              <a:ext uri="{FF2B5EF4-FFF2-40B4-BE49-F238E27FC236}">
                <a16:creationId xmlns:a16="http://schemas.microsoft.com/office/drawing/2014/main" id="{00000000-0008-0000-0300-00007A000000}"/>
              </a:ext>
            </a:extLst>
          </xdr:cNvPr>
          <xdr:cNvSpPr txBox="1"/>
        </xdr:nvSpPr>
        <xdr:spPr bwMode="auto">
          <a:xfrm>
            <a:off x="4639733" y="1862666"/>
            <a:ext cx="375878" cy="182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12948D9F-36F5-4403-98CC-918DDB8B1370}" type="TxLink">
              <a:rPr lang="en-US" sz="11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Calibri"/>
                <a:cs typeface="Calibri"/>
              </a:rPr>
              <a:pPr algn="ctr"/>
              <a:t> </a:t>
            </a:fld>
            <a:endParaRPr lang="en-US" sz="1100" b="1" cap="none" spc="0">
              <a:ln>
                <a:noFill/>
              </a:ln>
              <a:solidFill>
                <a:schemeClr val="bg1"/>
              </a:solidFill>
              <a:effectLst/>
            </a:endParaRPr>
          </a:p>
        </xdr:txBody>
      </xdr:sp>
      <xdr:sp macro="" textlink="[2]Calculations!K12">
        <xdr:nvSpPr>
          <xdr:cNvPr id="123" name="Dial Scale Value #1">
            <a:extLst>
              <a:ext uri="{FF2B5EF4-FFF2-40B4-BE49-F238E27FC236}">
                <a16:creationId xmlns:a16="http://schemas.microsoft.com/office/drawing/2014/main" id="{00000000-0008-0000-0300-00007B000000}"/>
              </a:ext>
            </a:extLst>
          </xdr:cNvPr>
          <xdr:cNvSpPr txBox="1"/>
        </xdr:nvSpPr>
        <xdr:spPr bwMode="auto">
          <a:xfrm>
            <a:off x="5156200" y="1879599"/>
            <a:ext cx="375878" cy="182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05BCBAB3-8B48-4B26-9923-BEC4A86038C8}" type="TxLink">
              <a:rPr lang="en-US" sz="11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Calibri"/>
                <a:cs typeface="Calibri"/>
              </a:rPr>
              <a:pPr algn="ctr"/>
              <a:t> </a:t>
            </a:fld>
            <a:r>
              <a:rPr lang="en-US" sz="11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Calibri"/>
                <a:cs typeface="Calibri"/>
              </a:rPr>
              <a:t>.</a:t>
            </a:r>
            <a:endParaRPr lang="en-US" sz="1100" b="1" cap="none" spc="0">
              <a:ln>
                <a:noFill/>
              </a:ln>
              <a:solidFill>
                <a:schemeClr val="bg1"/>
              </a:solidFill>
              <a:effectLst/>
            </a:endParaRPr>
          </a:p>
        </xdr:txBody>
      </xdr:sp>
      <xdr:sp macro="" textlink="'[3]Widget Showcase Calcs'!D10">
        <xdr:nvSpPr>
          <xdr:cNvPr id="124" name="Dial Scale Value #1">
            <a:extLst>
              <a:ext uri="{FF2B5EF4-FFF2-40B4-BE49-F238E27FC236}">
                <a16:creationId xmlns:a16="http://schemas.microsoft.com/office/drawing/2014/main" id="{00000000-0008-0000-0300-00007C000000}"/>
              </a:ext>
            </a:extLst>
          </xdr:cNvPr>
          <xdr:cNvSpPr txBox="1"/>
        </xdr:nvSpPr>
        <xdr:spPr bwMode="auto">
          <a:xfrm>
            <a:off x="5511800" y="2158999"/>
            <a:ext cx="375878" cy="182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en-US" sz="1100" b="1" cap="none" spc="0">
                <a:ln>
                  <a:noFill/>
                </a:ln>
                <a:solidFill>
                  <a:schemeClr val="bg1"/>
                </a:solidFill>
                <a:effectLst/>
              </a:rPr>
              <a:t>80.</a:t>
            </a:r>
          </a:p>
        </xdr:txBody>
      </xdr:sp>
      <xdr:sp macro="" textlink="'[3]Widget Showcase Calcs'!D10">
        <xdr:nvSpPr>
          <xdr:cNvPr id="125" name="Dial Scale Value #1">
            <a:extLst>
              <a:ext uri="{FF2B5EF4-FFF2-40B4-BE49-F238E27FC236}">
                <a16:creationId xmlns:a16="http://schemas.microsoft.com/office/drawing/2014/main" id="{00000000-0008-0000-0300-00007D000000}"/>
              </a:ext>
            </a:extLst>
          </xdr:cNvPr>
          <xdr:cNvSpPr txBox="1"/>
        </xdr:nvSpPr>
        <xdr:spPr bwMode="auto">
          <a:xfrm>
            <a:off x="5461000" y="2548467"/>
            <a:ext cx="536745" cy="1862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en-US" sz="10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Arialri"/>
                <a:cs typeface="Arial"/>
              </a:rPr>
              <a:t>10</a:t>
            </a:r>
            <a:fld id="{37125045-F8FC-4AC2-9A77-026239E3D5B6}" type="TxLink">
              <a:rPr lang="en-US" sz="1000" b="1" i="0" u="none" strike="noStrike" cap="none" spc="0">
                <a:ln>
                  <a:noFill/>
                </a:ln>
                <a:solidFill>
                  <a:schemeClr val="bg1"/>
                </a:solidFill>
                <a:effectLst/>
                <a:latin typeface="Arialri"/>
                <a:cs typeface="Arial"/>
              </a:rPr>
              <a:pPr algn="ctr"/>
              <a:t>0.0</a:t>
            </a:fld>
            <a:endParaRPr lang="en-US" sz="1100" b="1" cap="none" spc="0">
              <a:ln>
                <a:noFill/>
              </a:ln>
              <a:solidFill>
                <a:schemeClr val="bg1"/>
              </a:solidFill>
              <a:effectLst/>
            </a:endParaRPr>
          </a:p>
        </xdr:txBody>
      </xdr:sp>
    </xdr:grpSp>
    <xdr:clientData/>
  </xdr:twoCellAnchor>
  <xdr:twoCellAnchor>
    <xdr:from>
      <xdr:col>15</xdr:col>
      <xdr:colOff>533400</xdr:colOff>
      <xdr:row>17</xdr:row>
      <xdr:rowOff>50800</xdr:rowOff>
    </xdr:from>
    <xdr:to>
      <xdr:col>21</xdr:col>
      <xdr:colOff>254000</xdr:colOff>
      <xdr:row>32</xdr:row>
      <xdr:rowOff>127000</xdr:rowOff>
    </xdr:to>
    <xdr:grpSp>
      <xdr:nvGrpSpPr>
        <xdr:cNvPr id="146" name="Group 243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GrpSpPr>
          <a:grpSpLocks/>
        </xdr:cNvGrpSpPr>
      </xdr:nvGrpSpPr>
      <xdr:grpSpPr bwMode="auto">
        <a:xfrm>
          <a:off x="9455150" y="3289300"/>
          <a:ext cx="3244850" cy="2933700"/>
          <a:chOff x="4573040" y="7374248"/>
          <a:chExt cx="4256501" cy="3740971"/>
        </a:xfrm>
      </xdr:grpSpPr>
      <xdr:sp macro="" textlink="">
        <xdr:nvSpPr>
          <xdr:cNvPr id="147" name="Rounded Rectangle 240">
            <a:extLst>
              <a:ext uri="{FF2B5EF4-FFF2-40B4-BE49-F238E27FC236}">
                <a16:creationId xmlns:a16="http://schemas.microsoft.com/office/drawing/2014/main" id="{00000000-0008-0000-0300-000093000000}"/>
              </a:ext>
            </a:extLst>
          </xdr:cNvPr>
          <xdr:cNvSpPr/>
        </xdr:nvSpPr>
        <xdr:spPr>
          <a:xfrm>
            <a:off x="4573040" y="7374248"/>
            <a:ext cx="4256501" cy="3740971"/>
          </a:xfrm>
          <a:prstGeom prst="roundRect">
            <a:avLst>
              <a:gd name="adj" fmla="val 10723"/>
            </a:avLst>
          </a:prstGeom>
          <a:solidFill>
            <a:schemeClr val="accent3">
              <a:alpha val="50000"/>
            </a:schemeClr>
          </a:solidFill>
          <a:ln>
            <a:noFill/>
          </a:ln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en-US"/>
          </a:p>
        </xdr:txBody>
      </xdr:sp>
      <xdr:grpSp>
        <xdr:nvGrpSpPr>
          <xdr:cNvPr id="148" name="Group 533">
            <a:extLst>
              <a:ext uri="{FF2B5EF4-FFF2-40B4-BE49-F238E27FC236}">
                <a16:creationId xmlns:a16="http://schemas.microsoft.com/office/drawing/2014/main" id="{00000000-0008-0000-0300-000094000000}"/>
              </a:ext>
            </a:extLst>
          </xdr:cNvPr>
          <xdr:cNvGrpSpPr/>
        </xdr:nvGrpSpPr>
        <xdr:grpSpPr>
          <a:xfrm>
            <a:off x="4888691" y="8430858"/>
            <a:ext cx="3663461" cy="1808612"/>
            <a:chOff x="4752650" y="1101675"/>
            <a:chExt cx="3627012" cy="1807321"/>
          </a:xfrm>
          <a:scene3d>
            <a:camera prst="perspectiveFront" fov="5100000">
              <a:rot lat="0" lon="2100000" rev="0"/>
            </a:camera>
            <a:lightRig rig="flood" dir="t">
              <a:rot lat="0" lon="0" rev="13800000"/>
            </a:lightRig>
          </a:scene3d>
        </xdr:grpSpPr>
        <xdr:sp macro="" textlink="">
          <xdr:nvSpPr>
            <xdr:cNvPr id="160" name="Freeform 362">
              <a:extLst>
                <a:ext uri="{FF2B5EF4-FFF2-40B4-BE49-F238E27FC236}">
                  <a16:creationId xmlns:a16="http://schemas.microsoft.com/office/drawing/2014/main" id="{00000000-0008-0000-0300-0000A0000000}"/>
                </a:ext>
              </a:extLst>
            </xdr:cNvPr>
            <xdr:cNvSpPr>
              <a:spLocks/>
            </xdr:cNvSpPr>
          </xdr:nvSpPr>
          <xdr:spPr bwMode="auto">
            <a:xfrm>
              <a:off x="6021631" y="1111187"/>
              <a:ext cx="1032231" cy="665855"/>
            </a:xfrm>
            <a:custGeom>
              <a:avLst/>
              <a:gdLst/>
              <a:ahLst/>
              <a:cxnLst>
                <a:cxn ang="0">
                  <a:pos x="1986" y="1362"/>
                </a:cxn>
                <a:cxn ang="0">
                  <a:pos x="2051" y="1146"/>
                </a:cxn>
                <a:cxn ang="0">
                  <a:pos x="2116" y="929"/>
                </a:cxn>
                <a:cxn ang="0">
                  <a:pos x="2181" y="713"/>
                </a:cxn>
                <a:cxn ang="0">
                  <a:pos x="2246" y="497"/>
                </a:cxn>
                <a:cxn ang="0">
                  <a:pos x="2311" y="281"/>
                </a:cxn>
                <a:cxn ang="0">
                  <a:pos x="2296" y="158"/>
                </a:cxn>
                <a:cxn ang="0">
                  <a:pos x="2201" y="132"/>
                </a:cxn>
                <a:cxn ang="0">
                  <a:pos x="2105" y="108"/>
                </a:cxn>
                <a:cxn ang="0">
                  <a:pos x="2008" y="87"/>
                </a:cxn>
                <a:cxn ang="0">
                  <a:pos x="1911" y="68"/>
                </a:cxn>
                <a:cxn ang="0">
                  <a:pos x="1813" y="51"/>
                </a:cxn>
                <a:cxn ang="0">
                  <a:pos x="1715" y="36"/>
                </a:cxn>
                <a:cxn ang="0">
                  <a:pos x="1617" y="24"/>
                </a:cxn>
                <a:cxn ang="0">
                  <a:pos x="1518" y="15"/>
                </a:cxn>
                <a:cxn ang="0">
                  <a:pos x="1420" y="7"/>
                </a:cxn>
                <a:cxn ang="0">
                  <a:pos x="1321" y="3"/>
                </a:cxn>
                <a:cxn ang="0">
                  <a:pos x="1222" y="0"/>
                </a:cxn>
                <a:cxn ang="0">
                  <a:pos x="1123" y="0"/>
                </a:cxn>
                <a:cxn ang="0">
                  <a:pos x="1024" y="3"/>
                </a:cxn>
                <a:cxn ang="0">
                  <a:pos x="925" y="7"/>
                </a:cxn>
                <a:cxn ang="0">
                  <a:pos x="826" y="15"/>
                </a:cxn>
                <a:cxn ang="0">
                  <a:pos x="727" y="24"/>
                </a:cxn>
                <a:cxn ang="0">
                  <a:pos x="629" y="36"/>
                </a:cxn>
                <a:cxn ang="0">
                  <a:pos x="531" y="51"/>
                </a:cxn>
                <a:cxn ang="0">
                  <a:pos x="433" y="68"/>
                </a:cxn>
                <a:cxn ang="0">
                  <a:pos x="336" y="87"/>
                </a:cxn>
                <a:cxn ang="0">
                  <a:pos x="239" y="108"/>
                </a:cxn>
                <a:cxn ang="0">
                  <a:pos x="143" y="132"/>
                </a:cxn>
                <a:cxn ang="0">
                  <a:pos x="48" y="158"/>
                </a:cxn>
                <a:cxn ang="0">
                  <a:pos x="33" y="281"/>
                </a:cxn>
                <a:cxn ang="0">
                  <a:pos x="98" y="497"/>
                </a:cxn>
                <a:cxn ang="0">
                  <a:pos x="163" y="713"/>
                </a:cxn>
                <a:cxn ang="0">
                  <a:pos x="228" y="929"/>
                </a:cxn>
                <a:cxn ang="0">
                  <a:pos x="293" y="1146"/>
                </a:cxn>
                <a:cxn ang="0">
                  <a:pos x="358" y="1362"/>
                </a:cxn>
                <a:cxn ang="0">
                  <a:pos x="423" y="1461"/>
                </a:cxn>
                <a:cxn ang="0">
                  <a:pos x="486" y="1443"/>
                </a:cxn>
                <a:cxn ang="0">
                  <a:pos x="550" y="1427"/>
                </a:cxn>
                <a:cxn ang="0">
                  <a:pos x="615" y="1413"/>
                </a:cxn>
                <a:cxn ang="0">
                  <a:pos x="680" y="1400"/>
                </a:cxn>
                <a:cxn ang="0">
                  <a:pos x="745" y="1389"/>
                </a:cxn>
                <a:cxn ang="0">
                  <a:pos x="810" y="1379"/>
                </a:cxn>
                <a:cxn ang="0">
                  <a:pos x="876" y="1371"/>
                </a:cxn>
                <a:cxn ang="0">
                  <a:pos x="941" y="1365"/>
                </a:cxn>
                <a:cxn ang="0">
                  <a:pos x="1007" y="1360"/>
                </a:cxn>
                <a:cxn ang="0">
                  <a:pos x="1073" y="1357"/>
                </a:cxn>
                <a:cxn ang="0">
                  <a:pos x="1139" y="1355"/>
                </a:cxn>
                <a:cxn ang="0">
                  <a:pos x="1205" y="1355"/>
                </a:cxn>
                <a:cxn ang="0">
                  <a:pos x="1271" y="1357"/>
                </a:cxn>
                <a:cxn ang="0">
                  <a:pos x="1337" y="1360"/>
                </a:cxn>
                <a:cxn ang="0">
                  <a:pos x="1403" y="1365"/>
                </a:cxn>
                <a:cxn ang="0">
                  <a:pos x="1469" y="1371"/>
                </a:cxn>
                <a:cxn ang="0">
                  <a:pos x="1534" y="1379"/>
                </a:cxn>
                <a:cxn ang="0">
                  <a:pos x="1600" y="1389"/>
                </a:cxn>
                <a:cxn ang="0">
                  <a:pos x="1665" y="1400"/>
                </a:cxn>
                <a:cxn ang="0">
                  <a:pos x="1730" y="1413"/>
                </a:cxn>
                <a:cxn ang="0">
                  <a:pos x="1794" y="1427"/>
                </a:cxn>
                <a:cxn ang="0">
                  <a:pos x="1858" y="1443"/>
                </a:cxn>
                <a:cxn ang="0">
                  <a:pos x="1922" y="1461"/>
                </a:cxn>
              </a:cxnLst>
              <a:rect l="0" t="0" r="r" b="b"/>
              <a:pathLst>
                <a:path w="2344" h="1470">
                  <a:moveTo>
                    <a:pt x="1953" y="1470"/>
                  </a:moveTo>
                  <a:lnTo>
                    <a:pt x="1986" y="1362"/>
                  </a:lnTo>
                  <a:lnTo>
                    <a:pt x="2018" y="1254"/>
                  </a:lnTo>
                  <a:lnTo>
                    <a:pt x="2051" y="1146"/>
                  </a:lnTo>
                  <a:lnTo>
                    <a:pt x="2083" y="1038"/>
                  </a:lnTo>
                  <a:lnTo>
                    <a:pt x="2116" y="929"/>
                  </a:lnTo>
                  <a:lnTo>
                    <a:pt x="2149" y="821"/>
                  </a:lnTo>
                  <a:lnTo>
                    <a:pt x="2181" y="713"/>
                  </a:lnTo>
                  <a:lnTo>
                    <a:pt x="2214" y="605"/>
                  </a:lnTo>
                  <a:lnTo>
                    <a:pt x="2246" y="497"/>
                  </a:lnTo>
                  <a:lnTo>
                    <a:pt x="2279" y="389"/>
                  </a:lnTo>
                  <a:lnTo>
                    <a:pt x="2311" y="281"/>
                  </a:lnTo>
                  <a:lnTo>
                    <a:pt x="2344" y="172"/>
                  </a:lnTo>
                  <a:lnTo>
                    <a:pt x="2296" y="158"/>
                  </a:lnTo>
                  <a:lnTo>
                    <a:pt x="2249" y="145"/>
                  </a:lnTo>
                  <a:lnTo>
                    <a:pt x="2201" y="132"/>
                  </a:lnTo>
                  <a:lnTo>
                    <a:pt x="2153" y="120"/>
                  </a:lnTo>
                  <a:lnTo>
                    <a:pt x="2105" y="108"/>
                  </a:lnTo>
                  <a:lnTo>
                    <a:pt x="2057" y="97"/>
                  </a:lnTo>
                  <a:lnTo>
                    <a:pt x="2008" y="87"/>
                  </a:lnTo>
                  <a:lnTo>
                    <a:pt x="1960" y="77"/>
                  </a:lnTo>
                  <a:lnTo>
                    <a:pt x="1911" y="68"/>
                  </a:lnTo>
                  <a:lnTo>
                    <a:pt x="1862" y="59"/>
                  </a:lnTo>
                  <a:lnTo>
                    <a:pt x="1813" y="51"/>
                  </a:lnTo>
                  <a:lnTo>
                    <a:pt x="1764" y="43"/>
                  </a:lnTo>
                  <a:lnTo>
                    <a:pt x="1715" y="36"/>
                  </a:lnTo>
                  <a:lnTo>
                    <a:pt x="1666" y="30"/>
                  </a:lnTo>
                  <a:lnTo>
                    <a:pt x="1617" y="24"/>
                  </a:lnTo>
                  <a:lnTo>
                    <a:pt x="1568" y="19"/>
                  </a:lnTo>
                  <a:lnTo>
                    <a:pt x="1518" y="15"/>
                  </a:lnTo>
                  <a:lnTo>
                    <a:pt x="1469" y="11"/>
                  </a:lnTo>
                  <a:lnTo>
                    <a:pt x="1420" y="7"/>
                  </a:lnTo>
                  <a:lnTo>
                    <a:pt x="1370" y="5"/>
                  </a:lnTo>
                  <a:lnTo>
                    <a:pt x="1321" y="3"/>
                  </a:lnTo>
                  <a:lnTo>
                    <a:pt x="1271" y="1"/>
                  </a:lnTo>
                  <a:lnTo>
                    <a:pt x="1222" y="0"/>
                  </a:lnTo>
                  <a:lnTo>
                    <a:pt x="1172" y="0"/>
                  </a:lnTo>
                  <a:lnTo>
                    <a:pt x="1123" y="0"/>
                  </a:lnTo>
                  <a:lnTo>
                    <a:pt x="1073" y="1"/>
                  </a:lnTo>
                  <a:lnTo>
                    <a:pt x="1024" y="3"/>
                  </a:lnTo>
                  <a:lnTo>
                    <a:pt x="974" y="5"/>
                  </a:lnTo>
                  <a:lnTo>
                    <a:pt x="925" y="7"/>
                  </a:lnTo>
                  <a:lnTo>
                    <a:pt x="875" y="11"/>
                  </a:lnTo>
                  <a:lnTo>
                    <a:pt x="826" y="15"/>
                  </a:lnTo>
                  <a:lnTo>
                    <a:pt x="777" y="19"/>
                  </a:lnTo>
                  <a:lnTo>
                    <a:pt x="727" y="24"/>
                  </a:lnTo>
                  <a:lnTo>
                    <a:pt x="678" y="30"/>
                  </a:lnTo>
                  <a:lnTo>
                    <a:pt x="629" y="36"/>
                  </a:lnTo>
                  <a:lnTo>
                    <a:pt x="580" y="43"/>
                  </a:lnTo>
                  <a:lnTo>
                    <a:pt x="531" y="51"/>
                  </a:lnTo>
                  <a:lnTo>
                    <a:pt x="482" y="59"/>
                  </a:lnTo>
                  <a:lnTo>
                    <a:pt x="433" y="68"/>
                  </a:lnTo>
                  <a:lnTo>
                    <a:pt x="385" y="77"/>
                  </a:lnTo>
                  <a:lnTo>
                    <a:pt x="336" y="87"/>
                  </a:lnTo>
                  <a:lnTo>
                    <a:pt x="288" y="97"/>
                  </a:lnTo>
                  <a:lnTo>
                    <a:pt x="239" y="108"/>
                  </a:lnTo>
                  <a:lnTo>
                    <a:pt x="191" y="120"/>
                  </a:lnTo>
                  <a:lnTo>
                    <a:pt x="143" y="132"/>
                  </a:lnTo>
                  <a:lnTo>
                    <a:pt x="96" y="145"/>
                  </a:lnTo>
                  <a:lnTo>
                    <a:pt x="48" y="158"/>
                  </a:lnTo>
                  <a:lnTo>
                    <a:pt x="0" y="172"/>
                  </a:lnTo>
                  <a:lnTo>
                    <a:pt x="33" y="281"/>
                  </a:lnTo>
                  <a:lnTo>
                    <a:pt x="66" y="389"/>
                  </a:lnTo>
                  <a:lnTo>
                    <a:pt x="98" y="497"/>
                  </a:lnTo>
                  <a:lnTo>
                    <a:pt x="131" y="605"/>
                  </a:lnTo>
                  <a:lnTo>
                    <a:pt x="163" y="713"/>
                  </a:lnTo>
                  <a:lnTo>
                    <a:pt x="196" y="821"/>
                  </a:lnTo>
                  <a:lnTo>
                    <a:pt x="228" y="929"/>
                  </a:lnTo>
                  <a:lnTo>
                    <a:pt x="261" y="1038"/>
                  </a:lnTo>
                  <a:lnTo>
                    <a:pt x="293" y="1146"/>
                  </a:lnTo>
                  <a:lnTo>
                    <a:pt x="326" y="1254"/>
                  </a:lnTo>
                  <a:lnTo>
                    <a:pt x="358" y="1362"/>
                  </a:lnTo>
                  <a:lnTo>
                    <a:pt x="391" y="1470"/>
                  </a:lnTo>
                  <a:lnTo>
                    <a:pt x="423" y="1461"/>
                  </a:lnTo>
                  <a:lnTo>
                    <a:pt x="454" y="1452"/>
                  </a:lnTo>
                  <a:lnTo>
                    <a:pt x="486" y="1443"/>
                  </a:lnTo>
                  <a:lnTo>
                    <a:pt x="518" y="1435"/>
                  </a:lnTo>
                  <a:lnTo>
                    <a:pt x="550" y="1427"/>
                  </a:lnTo>
                  <a:lnTo>
                    <a:pt x="583" y="1420"/>
                  </a:lnTo>
                  <a:lnTo>
                    <a:pt x="615" y="1413"/>
                  </a:lnTo>
                  <a:lnTo>
                    <a:pt x="647" y="1406"/>
                  </a:lnTo>
                  <a:lnTo>
                    <a:pt x="680" y="1400"/>
                  </a:lnTo>
                  <a:lnTo>
                    <a:pt x="712" y="1394"/>
                  </a:lnTo>
                  <a:lnTo>
                    <a:pt x="745" y="1389"/>
                  </a:lnTo>
                  <a:lnTo>
                    <a:pt x="777" y="1384"/>
                  </a:lnTo>
                  <a:lnTo>
                    <a:pt x="810" y="1379"/>
                  </a:lnTo>
                  <a:lnTo>
                    <a:pt x="843" y="1375"/>
                  </a:lnTo>
                  <a:lnTo>
                    <a:pt x="876" y="1371"/>
                  </a:lnTo>
                  <a:lnTo>
                    <a:pt x="909" y="1368"/>
                  </a:lnTo>
                  <a:lnTo>
                    <a:pt x="941" y="1365"/>
                  </a:lnTo>
                  <a:lnTo>
                    <a:pt x="974" y="1362"/>
                  </a:lnTo>
                  <a:lnTo>
                    <a:pt x="1007" y="1360"/>
                  </a:lnTo>
                  <a:lnTo>
                    <a:pt x="1040" y="1358"/>
                  </a:lnTo>
                  <a:lnTo>
                    <a:pt x="1073" y="1357"/>
                  </a:lnTo>
                  <a:lnTo>
                    <a:pt x="1106" y="1356"/>
                  </a:lnTo>
                  <a:lnTo>
                    <a:pt x="1139" y="1355"/>
                  </a:lnTo>
                  <a:lnTo>
                    <a:pt x="1172" y="1355"/>
                  </a:lnTo>
                  <a:lnTo>
                    <a:pt x="1205" y="1355"/>
                  </a:lnTo>
                  <a:lnTo>
                    <a:pt x="1238" y="1356"/>
                  </a:lnTo>
                  <a:lnTo>
                    <a:pt x="1271" y="1357"/>
                  </a:lnTo>
                  <a:lnTo>
                    <a:pt x="1304" y="1358"/>
                  </a:lnTo>
                  <a:lnTo>
                    <a:pt x="1337" y="1360"/>
                  </a:lnTo>
                  <a:lnTo>
                    <a:pt x="1370" y="1362"/>
                  </a:lnTo>
                  <a:lnTo>
                    <a:pt x="1403" y="1365"/>
                  </a:lnTo>
                  <a:lnTo>
                    <a:pt x="1436" y="1368"/>
                  </a:lnTo>
                  <a:lnTo>
                    <a:pt x="1469" y="1371"/>
                  </a:lnTo>
                  <a:lnTo>
                    <a:pt x="1501" y="1375"/>
                  </a:lnTo>
                  <a:lnTo>
                    <a:pt x="1534" y="1379"/>
                  </a:lnTo>
                  <a:lnTo>
                    <a:pt x="1567" y="1384"/>
                  </a:lnTo>
                  <a:lnTo>
                    <a:pt x="1600" y="1389"/>
                  </a:lnTo>
                  <a:lnTo>
                    <a:pt x="1632" y="1394"/>
                  </a:lnTo>
                  <a:lnTo>
                    <a:pt x="1665" y="1400"/>
                  </a:lnTo>
                  <a:lnTo>
                    <a:pt x="1697" y="1406"/>
                  </a:lnTo>
                  <a:lnTo>
                    <a:pt x="1730" y="1413"/>
                  </a:lnTo>
                  <a:lnTo>
                    <a:pt x="1762" y="1420"/>
                  </a:lnTo>
                  <a:lnTo>
                    <a:pt x="1794" y="1427"/>
                  </a:lnTo>
                  <a:lnTo>
                    <a:pt x="1826" y="1435"/>
                  </a:lnTo>
                  <a:lnTo>
                    <a:pt x="1858" y="1443"/>
                  </a:lnTo>
                  <a:lnTo>
                    <a:pt x="1890" y="1452"/>
                  </a:lnTo>
                  <a:lnTo>
                    <a:pt x="1922" y="1461"/>
                  </a:lnTo>
                  <a:lnTo>
                    <a:pt x="1953" y="1470"/>
                  </a:lnTo>
                </a:path>
              </a:pathLst>
            </a:custGeom>
            <a:solidFill>
              <a:srgbClr val="FAC090"/>
            </a:solidFill>
            <a:ln w="25400">
              <a:noFill/>
              <a:prstDash val="solid"/>
              <a:round/>
              <a:headEnd/>
              <a:tailEnd/>
            </a:ln>
            <a:effectLst>
              <a:outerShdw blurRad="184150" dist="241300" dir="11520000" sx="110000" sy="110000" algn="ctr">
                <a:srgbClr val="000000">
                  <a:alpha val="18000"/>
                </a:srgbClr>
              </a:outerShdw>
            </a:effectLst>
            <a:sp3d extrusionH="107950" prstMaterial="plastic">
              <a:bevelT w="82550" h="63500" prst="coolSlant"/>
              <a:bevelB/>
            </a:sp3d>
          </xdr:spPr>
          <xdr:txBody>
            <a:bodyPr anchor="ctr"/>
            <a:lstStyle/>
            <a:p>
              <a:endParaRPr lang="en-US"/>
            </a:p>
          </xdr:txBody>
        </xdr:sp>
        <xdr:sp macro="" textlink="">
          <xdr:nvSpPr>
            <xdr:cNvPr id="161" name="Freeform 367">
              <a:extLst>
                <a:ext uri="{FF2B5EF4-FFF2-40B4-BE49-F238E27FC236}">
                  <a16:creationId xmlns:a16="http://schemas.microsoft.com/office/drawing/2014/main" id="{00000000-0008-0000-0300-0000A1000000}"/>
                </a:ext>
              </a:extLst>
            </xdr:cNvPr>
            <xdr:cNvSpPr>
              <a:spLocks/>
            </xdr:cNvSpPr>
          </xdr:nvSpPr>
          <xdr:spPr bwMode="auto">
            <a:xfrm>
              <a:off x="6930751" y="1215822"/>
              <a:ext cx="1041701" cy="989270"/>
            </a:xfrm>
            <a:custGeom>
              <a:avLst/>
              <a:gdLst/>
              <a:ahLst/>
              <a:cxnLst>
                <a:cxn ang="0">
                  <a:pos x="1354" y="2130"/>
                </a:cxn>
                <a:cxn ang="0">
                  <a:pos x="1533" y="1993"/>
                </a:cxn>
                <a:cxn ang="0">
                  <a:pos x="1713" y="1856"/>
                </a:cxn>
                <a:cxn ang="0">
                  <a:pos x="1893" y="1719"/>
                </a:cxn>
                <a:cxn ang="0">
                  <a:pos x="2073" y="1583"/>
                </a:cxn>
                <a:cxn ang="0">
                  <a:pos x="2252" y="1446"/>
                </a:cxn>
                <a:cxn ang="0">
                  <a:pos x="2312" y="1338"/>
                </a:cxn>
                <a:cxn ang="0">
                  <a:pos x="2250" y="1261"/>
                </a:cxn>
                <a:cxn ang="0">
                  <a:pos x="2187" y="1185"/>
                </a:cxn>
                <a:cxn ang="0">
                  <a:pos x="2121" y="1111"/>
                </a:cxn>
                <a:cxn ang="0">
                  <a:pos x="2054" y="1038"/>
                </a:cxn>
                <a:cxn ang="0">
                  <a:pos x="1985" y="967"/>
                </a:cxn>
                <a:cxn ang="0">
                  <a:pos x="1914" y="898"/>
                </a:cxn>
                <a:cxn ang="0">
                  <a:pos x="1841" y="831"/>
                </a:cxn>
                <a:cxn ang="0">
                  <a:pos x="1767" y="765"/>
                </a:cxn>
                <a:cxn ang="0">
                  <a:pos x="1692" y="701"/>
                </a:cxn>
                <a:cxn ang="0">
                  <a:pos x="1614" y="639"/>
                </a:cxn>
                <a:cxn ang="0">
                  <a:pos x="1536" y="579"/>
                </a:cxn>
                <a:cxn ang="0">
                  <a:pos x="1456" y="521"/>
                </a:cxn>
                <a:cxn ang="0">
                  <a:pos x="1374" y="464"/>
                </a:cxn>
                <a:cxn ang="0">
                  <a:pos x="1291" y="410"/>
                </a:cxn>
                <a:cxn ang="0">
                  <a:pos x="1207" y="358"/>
                </a:cxn>
                <a:cxn ang="0">
                  <a:pos x="1122" y="308"/>
                </a:cxn>
                <a:cxn ang="0">
                  <a:pos x="1035" y="260"/>
                </a:cxn>
                <a:cxn ang="0">
                  <a:pos x="947" y="214"/>
                </a:cxn>
                <a:cxn ang="0">
                  <a:pos x="858" y="170"/>
                </a:cxn>
                <a:cxn ang="0">
                  <a:pos x="768" y="128"/>
                </a:cxn>
                <a:cxn ang="0">
                  <a:pos x="678" y="89"/>
                </a:cxn>
                <a:cxn ang="0">
                  <a:pos x="586" y="52"/>
                </a:cxn>
                <a:cxn ang="0">
                  <a:pos x="493" y="17"/>
                </a:cxn>
                <a:cxn ang="0">
                  <a:pos x="409" y="107"/>
                </a:cxn>
                <a:cxn ang="0">
                  <a:pos x="335" y="320"/>
                </a:cxn>
                <a:cxn ang="0">
                  <a:pos x="260" y="533"/>
                </a:cxn>
                <a:cxn ang="0">
                  <a:pos x="186" y="747"/>
                </a:cxn>
                <a:cxn ang="0">
                  <a:pos x="111" y="960"/>
                </a:cxn>
                <a:cxn ang="0">
                  <a:pos x="37" y="1173"/>
                </a:cxn>
                <a:cxn ang="0">
                  <a:pos x="31" y="1291"/>
                </a:cxn>
                <a:cxn ang="0">
                  <a:pos x="93" y="1314"/>
                </a:cxn>
                <a:cxn ang="0">
                  <a:pos x="154" y="1339"/>
                </a:cxn>
                <a:cxn ang="0">
                  <a:pos x="214" y="1365"/>
                </a:cxn>
                <a:cxn ang="0">
                  <a:pos x="274" y="1393"/>
                </a:cxn>
                <a:cxn ang="0">
                  <a:pos x="334" y="1422"/>
                </a:cxn>
                <a:cxn ang="0">
                  <a:pos x="392" y="1453"/>
                </a:cxn>
                <a:cxn ang="0">
                  <a:pos x="450" y="1485"/>
                </a:cxn>
                <a:cxn ang="0">
                  <a:pos x="507" y="1518"/>
                </a:cxn>
                <a:cxn ang="0">
                  <a:pos x="563" y="1553"/>
                </a:cxn>
                <a:cxn ang="0">
                  <a:pos x="618" y="1589"/>
                </a:cxn>
                <a:cxn ang="0">
                  <a:pos x="672" y="1626"/>
                </a:cxn>
                <a:cxn ang="0">
                  <a:pos x="726" y="1665"/>
                </a:cxn>
                <a:cxn ang="0">
                  <a:pos x="778" y="1705"/>
                </a:cxn>
                <a:cxn ang="0">
                  <a:pos x="830" y="1747"/>
                </a:cxn>
                <a:cxn ang="0">
                  <a:pos x="880" y="1789"/>
                </a:cxn>
                <a:cxn ang="0">
                  <a:pos x="930" y="1833"/>
                </a:cxn>
                <a:cxn ang="0">
                  <a:pos x="978" y="1878"/>
                </a:cxn>
                <a:cxn ang="0">
                  <a:pos x="1025" y="1924"/>
                </a:cxn>
                <a:cxn ang="0">
                  <a:pos x="1071" y="1972"/>
                </a:cxn>
                <a:cxn ang="0">
                  <a:pos x="1116" y="2020"/>
                </a:cxn>
                <a:cxn ang="0">
                  <a:pos x="1160" y="2070"/>
                </a:cxn>
                <a:cxn ang="0">
                  <a:pos x="1202" y="2120"/>
                </a:cxn>
                <a:cxn ang="0">
                  <a:pos x="1244" y="2172"/>
                </a:cxn>
              </a:cxnLst>
              <a:rect l="0" t="0" r="r" b="b"/>
              <a:pathLst>
                <a:path w="2342" h="2198">
                  <a:moveTo>
                    <a:pt x="1264" y="2198"/>
                  </a:moveTo>
                  <a:lnTo>
                    <a:pt x="1354" y="2130"/>
                  </a:lnTo>
                  <a:lnTo>
                    <a:pt x="1443" y="2061"/>
                  </a:lnTo>
                  <a:lnTo>
                    <a:pt x="1533" y="1993"/>
                  </a:lnTo>
                  <a:lnTo>
                    <a:pt x="1623" y="1924"/>
                  </a:lnTo>
                  <a:lnTo>
                    <a:pt x="1713" y="1856"/>
                  </a:lnTo>
                  <a:lnTo>
                    <a:pt x="1803" y="1788"/>
                  </a:lnTo>
                  <a:lnTo>
                    <a:pt x="1893" y="1719"/>
                  </a:lnTo>
                  <a:lnTo>
                    <a:pt x="1983" y="1651"/>
                  </a:lnTo>
                  <a:lnTo>
                    <a:pt x="2073" y="1583"/>
                  </a:lnTo>
                  <a:lnTo>
                    <a:pt x="2163" y="1514"/>
                  </a:lnTo>
                  <a:lnTo>
                    <a:pt x="2252" y="1446"/>
                  </a:lnTo>
                  <a:lnTo>
                    <a:pt x="2342" y="1378"/>
                  </a:lnTo>
                  <a:lnTo>
                    <a:pt x="2312" y="1338"/>
                  </a:lnTo>
                  <a:lnTo>
                    <a:pt x="2282" y="1300"/>
                  </a:lnTo>
                  <a:lnTo>
                    <a:pt x="2250" y="1261"/>
                  </a:lnTo>
                  <a:lnTo>
                    <a:pt x="2219" y="1223"/>
                  </a:lnTo>
                  <a:lnTo>
                    <a:pt x="2187" y="1185"/>
                  </a:lnTo>
                  <a:lnTo>
                    <a:pt x="2154" y="1148"/>
                  </a:lnTo>
                  <a:lnTo>
                    <a:pt x="2121" y="1111"/>
                  </a:lnTo>
                  <a:lnTo>
                    <a:pt x="2088" y="1075"/>
                  </a:lnTo>
                  <a:lnTo>
                    <a:pt x="2054" y="1038"/>
                  </a:lnTo>
                  <a:lnTo>
                    <a:pt x="2019" y="1003"/>
                  </a:lnTo>
                  <a:lnTo>
                    <a:pt x="1985" y="967"/>
                  </a:lnTo>
                  <a:lnTo>
                    <a:pt x="1949" y="933"/>
                  </a:lnTo>
                  <a:lnTo>
                    <a:pt x="1914" y="898"/>
                  </a:lnTo>
                  <a:lnTo>
                    <a:pt x="1878" y="864"/>
                  </a:lnTo>
                  <a:lnTo>
                    <a:pt x="1841" y="831"/>
                  </a:lnTo>
                  <a:lnTo>
                    <a:pt x="1805" y="797"/>
                  </a:lnTo>
                  <a:lnTo>
                    <a:pt x="1767" y="765"/>
                  </a:lnTo>
                  <a:lnTo>
                    <a:pt x="1730" y="733"/>
                  </a:lnTo>
                  <a:lnTo>
                    <a:pt x="1692" y="701"/>
                  </a:lnTo>
                  <a:lnTo>
                    <a:pt x="1653" y="670"/>
                  </a:lnTo>
                  <a:lnTo>
                    <a:pt x="1614" y="639"/>
                  </a:lnTo>
                  <a:lnTo>
                    <a:pt x="1575" y="609"/>
                  </a:lnTo>
                  <a:lnTo>
                    <a:pt x="1536" y="579"/>
                  </a:lnTo>
                  <a:lnTo>
                    <a:pt x="1496" y="549"/>
                  </a:lnTo>
                  <a:lnTo>
                    <a:pt x="1456" y="521"/>
                  </a:lnTo>
                  <a:lnTo>
                    <a:pt x="1415" y="492"/>
                  </a:lnTo>
                  <a:lnTo>
                    <a:pt x="1374" y="464"/>
                  </a:lnTo>
                  <a:lnTo>
                    <a:pt x="1333" y="437"/>
                  </a:lnTo>
                  <a:lnTo>
                    <a:pt x="1291" y="410"/>
                  </a:lnTo>
                  <a:lnTo>
                    <a:pt x="1249" y="384"/>
                  </a:lnTo>
                  <a:lnTo>
                    <a:pt x="1207" y="358"/>
                  </a:lnTo>
                  <a:lnTo>
                    <a:pt x="1165" y="333"/>
                  </a:lnTo>
                  <a:lnTo>
                    <a:pt x="1122" y="308"/>
                  </a:lnTo>
                  <a:lnTo>
                    <a:pt x="1079" y="283"/>
                  </a:lnTo>
                  <a:lnTo>
                    <a:pt x="1035" y="260"/>
                  </a:lnTo>
                  <a:lnTo>
                    <a:pt x="991" y="236"/>
                  </a:lnTo>
                  <a:lnTo>
                    <a:pt x="947" y="214"/>
                  </a:lnTo>
                  <a:lnTo>
                    <a:pt x="903" y="192"/>
                  </a:lnTo>
                  <a:lnTo>
                    <a:pt x="858" y="170"/>
                  </a:lnTo>
                  <a:lnTo>
                    <a:pt x="813" y="149"/>
                  </a:lnTo>
                  <a:lnTo>
                    <a:pt x="768" y="128"/>
                  </a:lnTo>
                  <a:lnTo>
                    <a:pt x="723" y="108"/>
                  </a:lnTo>
                  <a:lnTo>
                    <a:pt x="678" y="89"/>
                  </a:lnTo>
                  <a:lnTo>
                    <a:pt x="632" y="70"/>
                  </a:lnTo>
                  <a:lnTo>
                    <a:pt x="586" y="52"/>
                  </a:lnTo>
                  <a:lnTo>
                    <a:pt x="540" y="34"/>
                  </a:lnTo>
                  <a:lnTo>
                    <a:pt x="493" y="17"/>
                  </a:lnTo>
                  <a:lnTo>
                    <a:pt x="447" y="0"/>
                  </a:lnTo>
                  <a:lnTo>
                    <a:pt x="409" y="107"/>
                  </a:lnTo>
                  <a:lnTo>
                    <a:pt x="372" y="213"/>
                  </a:lnTo>
                  <a:lnTo>
                    <a:pt x="335" y="320"/>
                  </a:lnTo>
                  <a:lnTo>
                    <a:pt x="298" y="427"/>
                  </a:lnTo>
                  <a:lnTo>
                    <a:pt x="260" y="533"/>
                  </a:lnTo>
                  <a:lnTo>
                    <a:pt x="223" y="640"/>
                  </a:lnTo>
                  <a:lnTo>
                    <a:pt x="186" y="747"/>
                  </a:lnTo>
                  <a:lnTo>
                    <a:pt x="149" y="853"/>
                  </a:lnTo>
                  <a:lnTo>
                    <a:pt x="111" y="960"/>
                  </a:lnTo>
                  <a:lnTo>
                    <a:pt x="74" y="1066"/>
                  </a:lnTo>
                  <a:lnTo>
                    <a:pt x="37" y="1173"/>
                  </a:lnTo>
                  <a:lnTo>
                    <a:pt x="0" y="1280"/>
                  </a:lnTo>
                  <a:lnTo>
                    <a:pt x="31" y="1291"/>
                  </a:lnTo>
                  <a:lnTo>
                    <a:pt x="62" y="1302"/>
                  </a:lnTo>
                  <a:lnTo>
                    <a:pt x="93" y="1314"/>
                  </a:lnTo>
                  <a:lnTo>
                    <a:pt x="123" y="1326"/>
                  </a:lnTo>
                  <a:lnTo>
                    <a:pt x="154" y="1339"/>
                  </a:lnTo>
                  <a:lnTo>
                    <a:pt x="184" y="1352"/>
                  </a:lnTo>
                  <a:lnTo>
                    <a:pt x="214" y="1365"/>
                  </a:lnTo>
                  <a:lnTo>
                    <a:pt x="244" y="1379"/>
                  </a:lnTo>
                  <a:lnTo>
                    <a:pt x="274" y="1393"/>
                  </a:lnTo>
                  <a:lnTo>
                    <a:pt x="304" y="1407"/>
                  </a:lnTo>
                  <a:lnTo>
                    <a:pt x="334" y="1422"/>
                  </a:lnTo>
                  <a:lnTo>
                    <a:pt x="363" y="1437"/>
                  </a:lnTo>
                  <a:lnTo>
                    <a:pt x="392" y="1453"/>
                  </a:lnTo>
                  <a:lnTo>
                    <a:pt x="421" y="1468"/>
                  </a:lnTo>
                  <a:lnTo>
                    <a:pt x="450" y="1485"/>
                  </a:lnTo>
                  <a:lnTo>
                    <a:pt x="478" y="1501"/>
                  </a:lnTo>
                  <a:lnTo>
                    <a:pt x="507" y="1518"/>
                  </a:lnTo>
                  <a:lnTo>
                    <a:pt x="535" y="1535"/>
                  </a:lnTo>
                  <a:lnTo>
                    <a:pt x="563" y="1553"/>
                  </a:lnTo>
                  <a:lnTo>
                    <a:pt x="591" y="1571"/>
                  </a:lnTo>
                  <a:lnTo>
                    <a:pt x="618" y="1589"/>
                  </a:lnTo>
                  <a:lnTo>
                    <a:pt x="645" y="1608"/>
                  </a:lnTo>
                  <a:lnTo>
                    <a:pt x="672" y="1626"/>
                  </a:lnTo>
                  <a:lnTo>
                    <a:pt x="699" y="1646"/>
                  </a:lnTo>
                  <a:lnTo>
                    <a:pt x="726" y="1665"/>
                  </a:lnTo>
                  <a:lnTo>
                    <a:pt x="752" y="1685"/>
                  </a:lnTo>
                  <a:lnTo>
                    <a:pt x="778" y="1705"/>
                  </a:lnTo>
                  <a:lnTo>
                    <a:pt x="804" y="1726"/>
                  </a:lnTo>
                  <a:lnTo>
                    <a:pt x="830" y="1747"/>
                  </a:lnTo>
                  <a:lnTo>
                    <a:pt x="855" y="1768"/>
                  </a:lnTo>
                  <a:lnTo>
                    <a:pt x="880" y="1789"/>
                  </a:lnTo>
                  <a:lnTo>
                    <a:pt x="905" y="1811"/>
                  </a:lnTo>
                  <a:lnTo>
                    <a:pt x="930" y="1833"/>
                  </a:lnTo>
                  <a:lnTo>
                    <a:pt x="954" y="1856"/>
                  </a:lnTo>
                  <a:lnTo>
                    <a:pt x="978" y="1878"/>
                  </a:lnTo>
                  <a:lnTo>
                    <a:pt x="1002" y="1901"/>
                  </a:lnTo>
                  <a:lnTo>
                    <a:pt x="1025" y="1924"/>
                  </a:lnTo>
                  <a:lnTo>
                    <a:pt x="1048" y="1948"/>
                  </a:lnTo>
                  <a:lnTo>
                    <a:pt x="1071" y="1972"/>
                  </a:lnTo>
                  <a:lnTo>
                    <a:pt x="1094" y="1996"/>
                  </a:lnTo>
                  <a:lnTo>
                    <a:pt x="1116" y="2020"/>
                  </a:lnTo>
                  <a:lnTo>
                    <a:pt x="1138" y="2045"/>
                  </a:lnTo>
                  <a:lnTo>
                    <a:pt x="1160" y="2070"/>
                  </a:lnTo>
                  <a:lnTo>
                    <a:pt x="1181" y="2095"/>
                  </a:lnTo>
                  <a:lnTo>
                    <a:pt x="1202" y="2120"/>
                  </a:lnTo>
                  <a:lnTo>
                    <a:pt x="1223" y="2146"/>
                  </a:lnTo>
                  <a:lnTo>
                    <a:pt x="1244" y="2172"/>
                  </a:lnTo>
                  <a:lnTo>
                    <a:pt x="1264" y="2198"/>
                  </a:lnTo>
                </a:path>
              </a:pathLst>
            </a:custGeom>
            <a:solidFill>
              <a:srgbClr val="FFFF57"/>
            </a:solidFill>
            <a:ln w="25400">
              <a:noFill/>
              <a:prstDash val="solid"/>
              <a:round/>
              <a:headEnd/>
              <a:tailEnd/>
            </a:ln>
            <a:effectLst>
              <a:outerShdw blurRad="184150" dist="241300" dir="11520000" sx="110000" sy="110000" algn="ctr">
                <a:srgbClr val="000000">
                  <a:alpha val="18000"/>
                </a:srgbClr>
              </a:outerShdw>
            </a:effectLst>
            <a:sp3d extrusionH="107950" prstMaterial="plastic">
              <a:bevelT w="82550" h="63500" prst="coolSlant"/>
              <a:bevelB/>
            </a:sp3d>
          </xdr:spPr>
          <xdr:txBody>
            <a:bodyPr anchor="ctr"/>
            <a:lstStyle/>
            <a:p>
              <a:endParaRPr lang="en-US"/>
            </a:p>
          </xdr:txBody>
        </xdr:sp>
        <xdr:sp macro="" textlink="">
          <xdr:nvSpPr>
            <xdr:cNvPr id="162" name="Freeform 372">
              <a:extLst>
                <a:ext uri="{FF2B5EF4-FFF2-40B4-BE49-F238E27FC236}">
                  <a16:creationId xmlns:a16="http://schemas.microsoft.com/office/drawing/2014/main" id="{00000000-0008-0000-0300-0000A2000000}"/>
                </a:ext>
              </a:extLst>
            </xdr:cNvPr>
            <xdr:cNvSpPr>
              <a:spLocks/>
            </xdr:cNvSpPr>
          </xdr:nvSpPr>
          <xdr:spPr bwMode="auto">
            <a:xfrm>
              <a:off x="7527362" y="1900701"/>
              <a:ext cx="814420" cy="1017807"/>
            </a:xfrm>
            <a:custGeom>
              <a:avLst/>
              <a:gdLst/>
              <a:ahLst/>
              <a:cxnLst>
                <a:cxn ang="0">
                  <a:pos x="596" y="2256"/>
                </a:cxn>
                <a:cxn ang="0">
                  <a:pos x="822" y="2251"/>
                </a:cxn>
                <a:cxn ang="0">
                  <a:pos x="1047" y="2246"/>
                </a:cxn>
                <a:cxn ang="0">
                  <a:pos x="1273" y="2241"/>
                </a:cxn>
                <a:cxn ang="0">
                  <a:pos x="1499" y="2236"/>
                </a:cxn>
                <a:cxn ang="0">
                  <a:pos x="1725" y="2231"/>
                </a:cxn>
                <a:cxn ang="0">
                  <a:pos x="1836" y="2179"/>
                </a:cxn>
                <a:cxn ang="0">
                  <a:pos x="1832" y="2080"/>
                </a:cxn>
                <a:cxn ang="0">
                  <a:pos x="1825" y="1982"/>
                </a:cxn>
                <a:cxn ang="0">
                  <a:pos x="1815" y="1883"/>
                </a:cxn>
                <a:cxn ang="0">
                  <a:pos x="1804" y="1785"/>
                </a:cxn>
                <a:cxn ang="0">
                  <a:pos x="1789" y="1687"/>
                </a:cxn>
                <a:cxn ang="0">
                  <a:pos x="1773" y="1589"/>
                </a:cxn>
                <a:cxn ang="0">
                  <a:pos x="1754" y="1492"/>
                </a:cxn>
                <a:cxn ang="0">
                  <a:pos x="1733" y="1395"/>
                </a:cxn>
                <a:cxn ang="0">
                  <a:pos x="1709" y="1299"/>
                </a:cxn>
                <a:cxn ang="0">
                  <a:pos x="1683" y="1203"/>
                </a:cxn>
                <a:cxn ang="0">
                  <a:pos x="1655" y="1108"/>
                </a:cxn>
                <a:cxn ang="0">
                  <a:pos x="1624" y="1014"/>
                </a:cxn>
                <a:cxn ang="0">
                  <a:pos x="1591" y="921"/>
                </a:cxn>
                <a:cxn ang="0">
                  <a:pos x="1556" y="828"/>
                </a:cxn>
                <a:cxn ang="0">
                  <a:pos x="1519" y="736"/>
                </a:cxn>
                <a:cxn ang="0">
                  <a:pos x="1479" y="646"/>
                </a:cxn>
                <a:cxn ang="0">
                  <a:pos x="1437" y="556"/>
                </a:cxn>
                <a:cxn ang="0">
                  <a:pos x="1393" y="467"/>
                </a:cxn>
                <a:cxn ang="0">
                  <a:pos x="1347" y="379"/>
                </a:cxn>
                <a:cxn ang="0">
                  <a:pos x="1299" y="293"/>
                </a:cxn>
                <a:cxn ang="0">
                  <a:pos x="1248" y="208"/>
                </a:cxn>
                <a:cxn ang="0">
                  <a:pos x="1196" y="124"/>
                </a:cxn>
                <a:cxn ang="0">
                  <a:pos x="1142" y="41"/>
                </a:cxn>
                <a:cxn ang="0">
                  <a:pos x="1021" y="64"/>
                </a:cxn>
                <a:cxn ang="0">
                  <a:pos x="835" y="193"/>
                </a:cxn>
                <a:cxn ang="0">
                  <a:pos x="650" y="322"/>
                </a:cxn>
                <a:cxn ang="0">
                  <a:pos x="464" y="451"/>
                </a:cxn>
                <a:cxn ang="0">
                  <a:pos x="279" y="579"/>
                </a:cxn>
                <a:cxn ang="0">
                  <a:pos x="93" y="708"/>
                </a:cxn>
                <a:cxn ang="0">
                  <a:pos x="19" y="800"/>
                </a:cxn>
                <a:cxn ang="0">
                  <a:pos x="55" y="855"/>
                </a:cxn>
                <a:cxn ang="0">
                  <a:pos x="90" y="911"/>
                </a:cxn>
                <a:cxn ang="0">
                  <a:pos x="124" y="968"/>
                </a:cxn>
                <a:cxn ang="0">
                  <a:pos x="156" y="1025"/>
                </a:cxn>
                <a:cxn ang="0">
                  <a:pos x="187" y="1084"/>
                </a:cxn>
                <a:cxn ang="0">
                  <a:pos x="216" y="1143"/>
                </a:cxn>
                <a:cxn ang="0">
                  <a:pos x="244" y="1203"/>
                </a:cxn>
                <a:cxn ang="0">
                  <a:pos x="270" y="1263"/>
                </a:cxn>
                <a:cxn ang="0">
                  <a:pos x="295" y="1325"/>
                </a:cxn>
                <a:cxn ang="0">
                  <a:pos x="319" y="1386"/>
                </a:cxn>
                <a:cxn ang="0">
                  <a:pos x="341" y="1449"/>
                </a:cxn>
                <a:cxn ang="0">
                  <a:pos x="361" y="1511"/>
                </a:cxn>
                <a:cxn ang="0">
                  <a:pos x="380" y="1575"/>
                </a:cxn>
                <a:cxn ang="0">
                  <a:pos x="397" y="1638"/>
                </a:cxn>
                <a:cxn ang="0">
                  <a:pos x="413" y="1702"/>
                </a:cxn>
                <a:cxn ang="0">
                  <a:pos x="427" y="1767"/>
                </a:cxn>
                <a:cxn ang="0">
                  <a:pos x="440" y="1832"/>
                </a:cxn>
                <a:cxn ang="0">
                  <a:pos x="451" y="1897"/>
                </a:cxn>
                <a:cxn ang="0">
                  <a:pos x="460" y="1962"/>
                </a:cxn>
                <a:cxn ang="0">
                  <a:pos x="468" y="2028"/>
                </a:cxn>
                <a:cxn ang="0">
                  <a:pos x="474" y="2094"/>
                </a:cxn>
                <a:cxn ang="0">
                  <a:pos x="479" y="2159"/>
                </a:cxn>
                <a:cxn ang="0">
                  <a:pos x="482" y="2225"/>
                </a:cxn>
              </a:cxnLst>
              <a:rect l="0" t="0" r="r" b="b"/>
              <a:pathLst>
                <a:path w="1838" h="2258">
                  <a:moveTo>
                    <a:pt x="483" y="2258"/>
                  </a:moveTo>
                  <a:lnTo>
                    <a:pt x="596" y="2256"/>
                  </a:lnTo>
                  <a:lnTo>
                    <a:pt x="709" y="2253"/>
                  </a:lnTo>
                  <a:lnTo>
                    <a:pt x="822" y="2251"/>
                  </a:lnTo>
                  <a:lnTo>
                    <a:pt x="935" y="2248"/>
                  </a:lnTo>
                  <a:lnTo>
                    <a:pt x="1047" y="2246"/>
                  </a:lnTo>
                  <a:lnTo>
                    <a:pt x="1160" y="2243"/>
                  </a:lnTo>
                  <a:lnTo>
                    <a:pt x="1273" y="2241"/>
                  </a:lnTo>
                  <a:lnTo>
                    <a:pt x="1386" y="2239"/>
                  </a:lnTo>
                  <a:lnTo>
                    <a:pt x="1499" y="2236"/>
                  </a:lnTo>
                  <a:lnTo>
                    <a:pt x="1612" y="2234"/>
                  </a:lnTo>
                  <a:lnTo>
                    <a:pt x="1725" y="2231"/>
                  </a:lnTo>
                  <a:lnTo>
                    <a:pt x="1838" y="2229"/>
                  </a:lnTo>
                  <a:lnTo>
                    <a:pt x="1836" y="2179"/>
                  </a:lnTo>
                  <a:lnTo>
                    <a:pt x="1834" y="2130"/>
                  </a:lnTo>
                  <a:lnTo>
                    <a:pt x="1832" y="2080"/>
                  </a:lnTo>
                  <a:lnTo>
                    <a:pt x="1829" y="2031"/>
                  </a:lnTo>
                  <a:lnTo>
                    <a:pt x="1825" y="1982"/>
                  </a:lnTo>
                  <a:lnTo>
                    <a:pt x="1820" y="1932"/>
                  </a:lnTo>
                  <a:lnTo>
                    <a:pt x="1815" y="1883"/>
                  </a:lnTo>
                  <a:lnTo>
                    <a:pt x="1810" y="1834"/>
                  </a:lnTo>
                  <a:lnTo>
                    <a:pt x="1804" y="1785"/>
                  </a:lnTo>
                  <a:lnTo>
                    <a:pt x="1797" y="1736"/>
                  </a:lnTo>
                  <a:lnTo>
                    <a:pt x="1789" y="1687"/>
                  </a:lnTo>
                  <a:lnTo>
                    <a:pt x="1782" y="1638"/>
                  </a:lnTo>
                  <a:lnTo>
                    <a:pt x="1773" y="1589"/>
                  </a:lnTo>
                  <a:lnTo>
                    <a:pt x="1764" y="1540"/>
                  </a:lnTo>
                  <a:lnTo>
                    <a:pt x="1754" y="1492"/>
                  </a:lnTo>
                  <a:lnTo>
                    <a:pt x="1744" y="1443"/>
                  </a:lnTo>
                  <a:lnTo>
                    <a:pt x="1733" y="1395"/>
                  </a:lnTo>
                  <a:lnTo>
                    <a:pt x="1721" y="1347"/>
                  </a:lnTo>
                  <a:lnTo>
                    <a:pt x="1709" y="1299"/>
                  </a:lnTo>
                  <a:lnTo>
                    <a:pt x="1696" y="1251"/>
                  </a:lnTo>
                  <a:lnTo>
                    <a:pt x="1683" y="1203"/>
                  </a:lnTo>
                  <a:lnTo>
                    <a:pt x="1669" y="1156"/>
                  </a:lnTo>
                  <a:lnTo>
                    <a:pt x="1655" y="1108"/>
                  </a:lnTo>
                  <a:lnTo>
                    <a:pt x="1640" y="1061"/>
                  </a:lnTo>
                  <a:lnTo>
                    <a:pt x="1624" y="1014"/>
                  </a:lnTo>
                  <a:lnTo>
                    <a:pt x="1608" y="967"/>
                  </a:lnTo>
                  <a:lnTo>
                    <a:pt x="1591" y="921"/>
                  </a:lnTo>
                  <a:lnTo>
                    <a:pt x="1574" y="874"/>
                  </a:lnTo>
                  <a:lnTo>
                    <a:pt x="1556" y="828"/>
                  </a:lnTo>
                  <a:lnTo>
                    <a:pt x="1538" y="782"/>
                  </a:lnTo>
                  <a:lnTo>
                    <a:pt x="1519" y="736"/>
                  </a:lnTo>
                  <a:lnTo>
                    <a:pt x="1499" y="691"/>
                  </a:lnTo>
                  <a:lnTo>
                    <a:pt x="1479" y="646"/>
                  </a:lnTo>
                  <a:lnTo>
                    <a:pt x="1458" y="601"/>
                  </a:lnTo>
                  <a:lnTo>
                    <a:pt x="1437" y="556"/>
                  </a:lnTo>
                  <a:lnTo>
                    <a:pt x="1416" y="511"/>
                  </a:lnTo>
                  <a:lnTo>
                    <a:pt x="1393" y="467"/>
                  </a:lnTo>
                  <a:lnTo>
                    <a:pt x="1370" y="423"/>
                  </a:lnTo>
                  <a:lnTo>
                    <a:pt x="1347" y="379"/>
                  </a:lnTo>
                  <a:lnTo>
                    <a:pt x="1323" y="336"/>
                  </a:lnTo>
                  <a:lnTo>
                    <a:pt x="1299" y="293"/>
                  </a:lnTo>
                  <a:lnTo>
                    <a:pt x="1274" y="250"/>
                  </a:lnTo>
                  <a:lnTo>
                    <a:pt x="1248" y="208"/>
                  </a:lnTo>
                  <a:lnTo>
                    <a:pt x="1222" y="165"/>
                  </a:lnTo>
                  <a:lnTo>
                    <a:pt x="1196" y="124"/>
                  </a:lnTo>
                  <a:lnTo>
                    <a:pt x="1169" y="82"/>
                  </a:lnTo>
                  <a:lnTo>
                    <a:pt x="1142" y="41"/>
                  </a:lnTo>
                  <a:lnTo>
                    <a:pt x="1114" y="0"/>
                  </a:lnTo>
                  <a:lnTo>
                    <a:pt x="1021" y="64"/>
                  </a:lnTo>
                  <a:lnTo>
                    <a:pt x="928" y="129"/>
                  </a:lnTo>
                  <a:lnTo>
                    <a:pt x="835" y="193"/>
                  </a:lnTo>
                  <a:lnTo>
                    <a:pt x="742" y="258"/>
                  </a:lnTo>
                  <a:lnTo>
                    <a:pt x="650" y="322"/>
                  </a:lnTo>
                  <a:lnTo>
                    <a:pt x="557" y="386"/>
                  </a:lnTo>
                  <a:lnTo>
                    <a:pt x="464" y="451"/>
                  </a:lnTo>
                  <a:lnTo>
                    <a:pt x="371" y="515"/>
                  </a:lnTo>
                  <a:lnTo>
                    <a:pt x="279" y="579"/>
                  </a:lnTo>
                  <a:lnTo>
                    <a:pt x="186" y="644"/>
                  </a:lnTo>
                  <a:lnTo>
                    <a:pt x="93" y="708"/>
                  </a:lnTo>
                  <a:lnTo>
                    <a:pt x="0" y="773"/>
                  </a:lnTo>
                  <a:lnTo>
                    <a:pt x="19" y="800"/>
                  </a:lnTo>
                  <a:lnTo>
                    <a:pt x="37" y="827"/>
                  </a:lnTo>
                  <a:lnTo>
                    <a:pt x="55" y="855"/>
                  </a:lnTo>
                  <a:lnTo>
                    <a:pt x="73" y="883"/>
                  </a:lnTo>
                  <a:lnTo>
                    <a:pt x="90" y="911"/>
                  </a:lnTo>
                  <a:lnTo>
                    <a:pt x="107" y="939"/>
                  </a:lnTo>
                  <a:lnTo>
                    <a:pt x="124" y="968"/>
                  </a:lnTo>
                  <a:lnTo>
                    <a:pt x="140" y="996"/>
                  </a:lnTo>
                  <a:lnTo>
                    <a:pt x="156" y="1025"/>
                  </a:lnTo>
                  <a:lnTo>
                    <a:pt x="171" y="1055"/>
                  </a:lnTo>
                  <a:lnTo>
                    <a:pt x="187" y="1084"/>
                  </a:lnTo>
                  <a:lnTo>
                    <a:pt x="201" y="1113"/>
                  </a:lnTo>
                  <a:lnTo>
                    <a:pt x="216" y="1143"/>
                  </a:lnTo>
                  <a:lnTo>
                    <a:pt x="230" y="1173"/>
                  </a:lnTo>
                  <a:lnTo>
                    <a:pt x="244" y="1203"/>
                  </a:lnTo>
                  <a:lnTo>
                    <a:pt x="257" y="1233"/>
                  </a:lnTo>
                  <a:lnTo>
                    <a:pt x="270" y="1263"/>
                  </a:lnTo>
                  <a:lnTo>
                    <a:pt x="283" y="1294"/>
                  </a:lnTo>
                  <a:lnTo>
                    <a:pt x="295" y="1325"/>
                  </a:lnTo>
                  <a:lnTo>
                    <a:pt x="307" y="1355"/>
                  </a:lnTo>
                  <a:lnTo>
                    <a:pt x="319" y="1386"/>
                  </a:lnTo>
                  <a:lnTo>
                    <a:pt x="330" y="1417"/>
                  </a:lnTo>
                  <a:lnTo>
                    <a:pt x="341" y="1449"/>
                  </a:lnTo>
                  <a:lnTo>
                    <a:pt x="351" y="1480"/>
                  </a:lnTo>
                  <a:lnTo>
                    <a:pt x="361" y="1511"/>
                  </a:lnTo>
                  <a:lnTo>
                    <a:pt x="371" y="1543"/>
                  </a:lnTo>
                  <a:lnTo>
                    <a:pt x="380" y="1575"/>
                  </a:lnTo>
                  <a:lnTo>
                    <a:pt x="389" y="1606"/>
                  </a:lnTo>
                  <a:lnTo>
                    <a:pt x="397" y="1638"/>
                  </a:lnTo>
                  <a:lnTo>
                    <a:pt x="405" y="1670"/>
                  </a:lnTo>
                  <a:lnTo>
                    <a:pt x="413" y="1702"/>
                  </a:lnTo>
                  <a:lnTo>
                    <a:pt x="420" y="1735"/>
                  </a:lnTo>
                  <a:lnTo>
                    <a:pt x="427" y="1767"/>
                  </a:lnTo>
                  <a:lnTo>
                    <a:pt x="434" y="1799"/>
                  </a:lnTo>
                  <a:lnTo>
                    <a:pt x="440" y="1832"/>
                  </a:lnTo>
                  <a:lnTo>
                    <a:pt x="445" y="1864"/>
                  </a:lnTo>
                  <a:lnTo>
                    <a:pt x="451" y="1897"/>
                  </a:lnTo>
                  <a:lnTo>
                    <a:pt x="456" y="1930"/>
                  </a:lnTo>
                  <a:lnTo>
                    <a:pt x="460" y="1962"/>
                  </a:lnTo>
                  <a:lnTo>
                    <a:pt x="464" y="1995"/>
                  </a:lnTo>
                  <a:lnTo>
                    <a:pt x="468" y="2028"/>
                  </a:lnTo>
                  <a:lnTo>
                    <a:pt x="471" y="2061"/>
                  </a:lnTo>
                  <a:lnTo>
                    <a:pt x="474" y="2094"/>
                  </a:lnTo>
                  <a:lnTo>
                    <a:pt x="477" y="2126"/>
                  </a:lnTo>
                  <a:lnTo>
                    <a:pt x="479" y="2159"/>
                  </a:lnTo>
                  <a:lnTo>
                    <a:pt x="481" y="2192"/>
                  </a:lnTo>
                  <a:lnTo>
                    <a:pt x="482" y="2225"/>
                  </a:lnTo>
                  <a:lnTo>
                    <a:pt x="483" y="2258"/>
                  </a:lnTo>
                </a:path>
              </a:pathLst>
            </a:custGeom>
            <a:solidFill>
              <a:srgbClr val="54E349"/>
            </a:solidFill>
            <a:ln w="25400">
              <a:noFill/>
              <a:prstDash val="solid"/>
              <a:round/>
              <a:headEnd/>
              <a:tailEnd/>
            </a:ln>
            <a:effectLst>
              <a:outerShdw blurRad="184150" dist="241300" dir="11520000" sx="110000" sy="110000" algn="ctr">
                <a:srgbClr val="000000">
                  <a:alpha val="18000"/>
                </a:srgbClr>
              </a:outerShdw>
            </a:effectLst>
            <a:sp3d extrusionH="107950" prstMaterial="plastic">
              <a:bevelT w="82550" h="63500" prst="coolSlant"/>
              <a:bevelB/>
            </a:sp3d>
          </xdr:spPr>
          <xdr:txBody>
            <a:bodyPr anchor="ctr"/>
            <a:lstStyle/>
            <a:p>
              <a:endParaRPr lang="en-US"/>
            </a:p>
          </xdr:txBody>
        </xdr:sp>
        <xdr:sp macro="" textlink="">
          <xdr:nvSpPr>
            <xdr:cNvPr id="163" name="Freeform 377">
              <a:extLst>
                <a:ext uri="{FF2B5EF4-FFF2-40B4-BE49-F238E27FC236}">
                  <a16:creationId xmlns:a16="http://schemas.microsoft.com/office/drawing/2014/main" id="{00000000-0008-0000-0300-0000A3000000}"/>
                </a:ext>
              </a:extLst>
            </xdr:cNvPr>
            <xdr:cNvSpPr>
              <a:spLocks/>
            </xdr:cNvSpPr>
          </xdr:nvSpPr>
          <xdr:spPr bwMode="auto">
            <a:xfrm>
              <a:off x="4733710" y="1900701"/>
              <a:ext cx="814420" cy="1017807"/>
            </a:xfrm>
            <a:custGeom>
              <a:avLst/>
              <a:gdLst/>
              <a:ahLst/>
              <a:cxnLst>
                <a:cxn ang="0">
                  <a:pos x="1745" y="708"/>
                </a:cxn>
                <a:cxn ang="0">
                  <a:pos x="1560" y="579"/>
                </a:cxn>
                <a:cxn ang="0">
                  <a:pos x="1374" y="451"/>
                </a:cxn>
                <a:cxn ang="0">
                  <a:pos x="1189" y="322"/>
                </a:cxn>
                <a:cxn ang="0">
                  <a:pos x="1003" y="193"/>
                </a:cxn>
                <a:cxn ang="0">
                  <a:pos x="817" y="64"/>
                </a:cxn>
                <a:cxn ang="0">
                  <a:pos x="697" y="41"/>
                </a:cxn>
                <a:cxn ang="0">
                  <a:pos x="642" y="124"/>
                </a:cxn>
                <a:cxn ang="0">
                  <a:pos x="590" y="208"/>
                </a:cxn>
                <a:cxn ang="0">
                  <a:pos x="540" y="293"/>
                </a:cxn>
                <a:cxn ang="0">
                  <a:pos x="491" y="379"/>
                </a:cxn>
                <a:cxn ang="0">
                  <a:pos x="445" y="467"/>
                </a:cxn>
                <a:cxn ang="0">
                  <a:pos x="401" y="556"/>
                </a:cxn>
                <a:cxn ang="0">
                  <a:pos x="359" y="646"/>
                </a:cxn>
                <a:cxn ang="0">
                  <a:pos x="320" y="736"/>
                </a:cxn>
                <a:cxn ang="0">
                  <a:pos x="282" y="828"/>
                </a:cxn>
                <a:cxn ang="0">
                  <a:pos x="247" y="921"/>
                </a:cxn>
                <a:cxn ang="0">
                  <a:pos x="214" y="1014"/>
                </a:cxn>
                <a:cxn ang="0">
                  <a:pos x="183" y="1108"/>
                </a:cxn>
                <a:cxn ang="0">
                  <a:pos x="155" y="1203"/>
                </a:cxn>
                <a:cxn ang="0">
                  <a:pos x="129" y="1299"/>
                </a:cxn>
                <a:cxn ang="0">
                  <a:pos x="106" y="1395"/>
                </a:cxn>
                <a:cxn ang="0">
                  <a:pos x="84" y="1492"/>
                </a:cxn>
                <a:cxn ang="0">
                  <a:pos x="65" y="1589"/>
                </a:cxn>
                <a:cxn ang="0">
                  <a:pos x="49" y="1687"/>
                </a:cxn>
                <a:cxn ang="0">
                  <a:pos x="35" y="1785"/>
                </a:cxn>
                <a:cxn ang="0">
                  <a:pos x="23" y="1883"/>
                </a:cxn>
                <a:cxn ang="0">
                  <a:pos x="13" y="1982"/>
                </a:cxn>
                <a:cxn ang="0">
                  <a:pos x="6" y="2080"/>
                </a:cxn>
                <a:cxn ang="0">
                  <a:pos x="2" y="2179"/>
                </a:cxn>
                <a:cxn ang="0">
                  <a:pos x="113" y="2231"/>
                </a:cxn>
                <a:cxn ang="0">
                  <a:pos x="339" y="2236"/>
                </a:cxn>
                <a:cxn ang="0">
                  <a:pos x="565" y="2241"/>
                </a:cxn>
                <a:cxn ang="0">
                  <a:pos x="791" y="2246"/>
                </a:cxn>
                <a:cxn ang="0">
                  <a:pos x="1017" y="2251"/>
                </a:cxn>
                <a:cxn ang="0">
                  <a:pos x="1242" y="2256"/>
                </a:cxn>
                <a:cxn ang="0">
                  <a:pos x="1356" y="2225"/>
                </a:cxn>
                <a:cxn ang="0">
                  <a:pos x="1359" y="2159"/>
                </a:cxn>
                <a:cxn ang="0">
                  <a:pos x="1364" y="2094"/>
                </a:cxn>
                <a:cxn ang="0">
                  <a:pos x="1370" y="2028"/>
                </a:cxn>
                <a:cxn ang="0">
                  <a:pos x="1378" y="1962"/>
                </a:cxn>
                <a:cxn ang="0">
                  <a:pos x="1388" y="1897"/>
                </a:cxn>
                <a:cxn ang="0">
                  <a:pos x="1399" y="1832"/>
                </a:cxn>
                <a:cxn ang="0">
                  <a:pos x="1411" y="1767"/>
                </a:cxn>
                <a:cxn ang="0">
                  <a:pos x="1425" y="1702"/>
                </a:cxn>
                <a:cxn ang="0">
                  <a:pos x="1441" y="1638"/>
                </a:cxn>
                <a:cxn ang="0">
                  <a:pos x="1459" y="1575"/>
                </a:cxn>
                <a:cxn ang="0">
                  <a:pos x="1477" y="1511"/>
                </a:cxn>
                <a:cxn ang="0">
                  <a:pos x="1498" y="1449"/>
                </a:cxn>
                <a:cxn ang="0">
                  <a:pos x="1520" y="1386"/>
                </a:cxn>
                <a:cxn ang="0">
                  <a:pos x="1543" y="1325"/>
                </a:cxn>
                <a:cxn ang="0">
                  <a:pos x="1568" y="1263"/>
                </a:cxn>
                <a:cxn ang="0">
                  <a:pos x="1595" y="1203"/>
                </a:cxn>
                <a:cxn ang="0">
                  <a:pos x="1622" y="1143"/>
                </a:cxn>
                <a:cxn ang="0">
                  <a:pos x="1652" y="1084"/>
                </a:cxn>
                <a:cxn ang="0">
                  <a:pos x="1683" y="1025"/>
                </a:cxn>
                <a:cxn ang="0">
                  <a:pos x="1715" y="968"/>
                </a:cxn>
                <a:cxn ang="0">
                  <a:pos x="1748" y="911"/>
                </a:cxn>
                <a:cxn ang="0">
                  <a:pos x="1783" y="855"/>
                </a:cxn>
                <a:cxn ang="0">
                  <a:pos x="1820" y="800"/>
                </a:cxn>
              </a:cxnLst>
              <a:rect l="0" t="0" r="r" b="b"/>
              <a:pathLst>
                <a:path w="1838" h="2258">
                  <a:moveTo>
                    <a:pt x="1838" y="773"/>
                  </a:moveTo>
                  <a:lnTo>
                    <a:pt x="1745" y="708"/>
                  </a:lnTo>
                  <a:lnTo>
                    <a:pt x="1653" y="644"/>
                  </a:lnTo>
                  <a:lnTo>
                    <a:pt x="1560" y="579"/>
                  </a:lnTo>
                  <a:lnTo>
                    <a:pt x="1467" y="515"/>
                  </a:lnTo>
                  <a:lnTo>
                    <a:pt x="1374" y="451"/>
                  </a:lnTo>
                  <a:lnTo>
                    <a:pt x="1281" y="386"/>
                  </a:lnTo>
                  <a:lnTo>
                    <a:pt x="1189" y="322"/>
                  </a:lnTo>
                  <a:lnTo>
                    <a:pt x="1096" y="258"/>
                  </a:lnTo>
                  <a:lnTo>
                    <a:pt x="1003" y="193"/>
                  </a:lnTo>
                  <a:lnTo>
                    <a:pt x="910" y="129"/>
                  </a:lnTo>
                  <a:lnTo>
                    <a:pt x="817" y="64"/>
                  </a:lnTo>
                  <a:lnTo>
                    <a:pt x="725" y="0"/>
                  </a:lnTo>
                  <a:lnTo>
                    <a:pt x="697" y="41"/>
                  </a:lnTo>
                  <a:lnTo>
                    <a:pt x="669" y="82"/>
                  </a:lnTo>
                  <a:lnTo>
                    <a:pt x="642" y="124"/>
                  </a:lnTo>
                  <a:lnTo>
                    <a:pt x="616" y="165"/>
                  </a:lnTo>
                  <a:lnTo>
                    <a:pt x="590" y="208"/>
                  </a:lnTo>
                  <a:lnTo>
                    <a:pt x="564" y="250"/>
                  </a:lnTo>
                  <a:lnTo>
                    <a:pt x="540" y="293"/>
                  </a:lnTo>
                  <a:lnTo>
                    <a:pt x="515" y="336"/>
                  </a:lnTo>
                  <a:lnTo>
                    <a:pt x="491" y="379"/>
                  </a:lnTo>
                  <a:lnTo>
                    <a:pt x="468" y="423"/>
                  </a:lnTo>
                  <a:lnTo>
                    <a:pt x="445" y="467"/>
                  </a:lnTo>
                  <a:lnTo>
                    <a:pt x="423" y="511"/>
                  </a:lnTo>
                  <a:lnTo>
                    <a:pt x="401" y="556"/>
                  </a:lnTo>
                  <a:lnTo>
                    <a:pt x="380" y="601"/>
                  </a:lnTo>
                  <a:lnTo>
                    <a:pt x="359" y="646"/>
                  </a:lnTo>
                  <a:lnTo>
                    <a:pt x="339" y="691"/>
                  </a:lnTo>
                  <a:lnTo>
                    <a:pt x="320" y="736"/>
                  </a:lnTo>
                  <a:lnTo>
                    <a:pt x="301" y="782"/>
                  </a:lnTo>
                  <a:lnTo>
                    <a:pt x="282" y="828"/>
                  </a:lnTo>
                  <a:lnTo>
                    <a:pt x="264" y="874"/>
                  </a:lnTo>
                  <a:lnTo>
                    <a:pt x="247" y="921"/>
                  </a:lnTo>
                  <a:lnTo>
                    <a:pt x="230" y="967"/>
                  </a:lnTo>
                  <a:lnTo>
                    <a:pt x="214" y="1014"/>
                  </a:lnTo>
                  <a:lnTo>
                    <a:pt x="199" y="1061"/>
                  </a:lnTo>
                  <a:lnTo>
                    <a:pt x="183" y="1108"/>
                  </a:lnTo>
                  <a:lnTo>
                    <a:pt x="169" y="1156"/>
                  </a:lnTo>
                  <a:lnTo>
                    <a:pt x="155" y="1203"/>
                  </a:lnTo>
                  <a:lnTo>
                    <a:pt x="142" y="1251"/>
                  </a:lnTo>
                  <a:lnTo>
                    <a:pt x="129" y="1299"/>
                  </a:lnTo>
                  <a:lnTo>
                    <a:pt x="117" y="1347"/>
                  </a:lnTo>
                  <a:lnTo>
                    <a:pt x="106" y="1395"/>
                  </a:lnTo>
                  <a:lnTo>
                    <a:pt x="95" y="1443"/>
                  </a:lnTo>
                  <a:lnTo>
                    <a:pt x="84" y="1492"/>
                  </a:lnTo>
                  <a:lnTo>
                    <a:pt x="75" y="1540"/>
                  </a:lnTo>
                  <a:lnTo>
                    <a:pt x="65" y="1589"/>
                  </a:lnTo>
                  <a:lnTo>
                    <a:pt x="57" y="1638"/>
                  </a:lnTo>
                  <a:lnTo>
                    <a:pt x="49" y="1687"/>
                  </a:lnTo>
                  <a:lnTo>
                    <a:pt x="41" y="1736"/>
                  </a:lnTo>
                  <a:lnTo>
                    <a:pt x="35" y="1785"/>
                  </a:lnTo>
                  <a:lnTo>
                    <a:pt x="28" y="1834"/>
                  </a:lnTo>
                  <a:lnTo>
                    <a:pt x="23" y="1883"/>
                  </a:lnTo>
                  <a:lnTo>
                    <a:pt x="18" y="1932"/>
                  </a:lnTo>
                  <a:lnTo>
                    <a:pt x="13" y="1982"/>
                  </a:lnTo>
                  <a:lnTo>
                    <a:pt x="10" y="2031"/>
                  </a:lnTo>
                  <a:lnTo>
                    <a:pt x="6" y="2080"/>
                  </a:lnTo>
                  <a:lnTo>
                    <a:pt x="4" y="2130"/>
                  </a:lnTo>
                  <a:lnTo>
                    <a:pt x="2" y="2179"/>
                  </a:lnTo>
                  <a:lnTo>
                    <a:pt x="0" y="2229"/>
                  </a:lnTo>
                  <a:lnTo>
                    <a:pt x="113" y="2231"/>
                  </a:lnTo>
                  <a:lnTo>
                    <a:pt x="226" y="2234"/>
                  </a:lnTo>
                  <a:lnTo>
                    <a:pt x="339" y="2236"/>
                  </a:lnTo>
                  <a:lnTo>
                    <a:pt x="452" y="2239"/>
                  </a:lnTo>
                  <a:lnTo>
                    <a:pt x="565" y="2241"/>
                  </a:lnTo>
                  <a:lnTo>
                    <a:pt x="678" y="2243"/>
                  </a:lnTo>
                  <a:lnTo>
                    <a:pt x="791" y="2246"/>
                  </a:lnTo>
                  <a:lnTo>
                    <a:pt x="904" y="2248"/>
                  </a:lnTo>
                  <a:lnTo>
                    <a:pt x="1017" y="2251"/>
                  </a:lnTo>
                  <a:lnTo>
                    <a:pt x="1130" y="2253"/>
                  </a:lnTo>
                  <a:lnTo>
                    <a:pt x="1242" y="2256"/>
                  </a:lnTo>
                  <a:lnTo>
                    <a:pt x="1355" y="2258"/>
                  </a:lnTo>
                  <a:lnTo>
                    <a:pt x="1356" y="2225"/>
                  </a:lnTo>
                  <a:lnTo>
                    <a:pt x="1358" y="2192"/>
                  </a:lnTo>
                  <a:lnTo>
                    <a:pt x="1359" y="2159"/>
                  </a:lnTo>
                  <a:lnTo>
                    <a:pt x="1361" y="2126"/>
                  </a:lnTo>
                  <a:lnTo>
                    <a:pt x="1364" y="2094"/>
                  </a:lnTo>
                  <a:lnTo>
                    <a:pt x="1367" y="2061"/>
                  </a:lnTo>
                  <a:lnTo>
                    <a:pt x="1370" y="2028"/>
                  </a:lnTo>
                  <a:lnTo>
                    <a:pt x="1374" y="1995"/>
                  </a:lnTo>
                  <a:lnTo>
                    <a:pt x="1378" y="1962"/>
                  </a:lnTo>
                  <a:lnTo>
                    <a:pt x="1383" y="1930"/>
                  </a:lnTo>
                  <a:lnTo>
                    <a:pt x="1388" y="1897"/>
                  </a:lnTo>
                  <a:lnTo>
                    <a:pt x="1393" y="1864"/>
                  </a:lnTo>
                  <a:lnTo>
                    <a:pt x="1399" y="1832"/>
                  </a:lnTo>
                  <a:lnTo>
                    <a:pt x="1405" y="1799"/>
                  </a:lnTo>
                  <a:lnTo>
                    <a:pt x="1411" y="1767"/>
                  </a:lnTo>
                  <a:lnTo>
                    <a:pt x="1418" y="1735"/>
                  </a:lnTo>
                  <a:lnTo>
                    <a:pt x="1425" y="1702"/>
                  </a:lnTo>
                  <a:lnTo>
                    <a:pt x="1433" y="1670"/>
                  </a:lnTo>
                  <a:lnTo>
                    <a:pt x="1441" y="1638"/>
                  </a:lnTo>
                  <a:lnTo>
                    <a:pt x="1450" y="1606"/>
                  </a:lnTo>
                  <a:lnTo>
                    <a:pt x="1459" y="1575"/>
                  </a:lnTo>
                  <a:lnTo>
                    <a:pt x="1468" y="1543"/>
                  </a:lnTo>
                  <a:lnTo>
                    <a:pt x="1477" y="1511"/>
                  </a:lnTo>
                  <a:lnTo>
                    <a:pt x="1487" y="1480"/>
                  </a:lnTo>
                  <a:lnTo>
                    <a:pt x="1498" y="1449"/>
                  </a:lnTo>
                  <a:lnTo>
                    <a:pt x="1509" y="1417"/>
                  </a:lnTo>
                  <a:lnTo>
                    <a:pt x="1520" y="1386"/>
                  </a:lnTo>
                  <a:lnTo>
                    <a:pt x="1531" y="1355"/>
                  </a:lnTo>
                  <a:lnTo>
                    <a:pt x="1543" y="1325"/>
                  </a:lnTo>
                  <a:lnTo>
                    <a:pt x="1555" y="1294"/>
                  </a:lnTo>
                  <a:lnTo>
                    <a:pt x="1568" y="1263"/>
                  </a:lnTo>
                  <a:lnTo>
                    <a:pt x="1581" y="1233"/>
                  </a:lnTo>
                  <a:lnTo>
                    <a:pt x="1595" y="1203"/>
                  </a:lnTo>
                  <a:lnTo>
                    <a:pt x="1608" y="1173"/>
                  </a:lnTo>
                  <a:lnTo>
                    <a:pt x="1622" y="1143"/>
                  </a:lnTo>
                  <a:lnTo>
                    <a:pt x="1637" y="1113"/>
                  </a:lnTo>
                  <a:lnTo>
                    <a:pt x="1652" y="1084"/>
                  </a:lnTo>
                  <a:lnTo>
                    <a:pt x="1667" y="1055"/>
                  </a:lnTo>
                  <a:lnTo>
                    <a:pt x="1683" y="1025"/>
                  </a:lnTo>
                  <a:lnTo>
                    <a:pt x="1698" y="996"/>
                  </a:lnTo>
                  <a:lnTo>
                    <a:pt x="1715" y="968"/>
                  </a:lnTo>
                  <a:lnTo>
                    <a:pt x="1731" y="939"/>
                  </a:lnTo>
                  <a:lnTo>
                    <a:pt x="1748" y="911"/>
                  </a:lnTo>
                  <a:lnTo>
                    <a:pt x="1766" y="883"/>
                  </a:lnTo>
                  <a:lnTo>
                    <a:pt x="1783" y="855"/>
                  </a:lnTo>
                  <a:lnTo>
                    <a:pt x="1801" y="827"/>
                  </a:lnTo>
                  <a:lnTo>
                    <a:pt x="1820" y="800"/>
                  </a:lnTo>
                  <a:lnTo>
                    <a:pt x="1838" y="773"/>
                  </a:lnTo>
                </a:path>
              </a:pathLst>
            </a:custGeom>
            <a:solidFill>
              <a:srgbClr val="FF3333"/>
            </a:solidFill>
            <a:ln w="25400">
              <a:noFill/>
              <a:prstDash val="solid"/>
              <a:round/>
              <a:headEnd/>
              <a:tailEnd/>
            </a:ln>
            <a:effectLst>
              <a:outerShdw blurRad="184150" dist="241300" dir="11520000" sx="110000" sy="110000" algn="ctr">
                <a:srgbClr val="000000">
                  <a:alpha val="18000"/>
                </a:srgbClr>
              </a:outerShdw>
            </a:effectLst>
            <a:sp3d extrusionH="107950" prstMaterial="plastic">
              <a:bevelT w="82550" h="63500" prst="coolSlant"/>
              <a:bevelB/>
            </a:sp3d>
          </xdr:spPr>
          <xdr:txBody>
            <a:bodyPr anchor="ctr"/>
            <a:lstStyle/>
            <a:p>
              <a:endParaRPr lang="en-US"/>
            </a:p>
          </xdr:txBody>
        </xdr:sp>
        <xdr:sp macro="" textlink="">
          <xdr:nvSpPr>
            <xdr:cNvPr id="164" name="Freeform 383">
              <a:extLst>
                <a:ext uri="{FF2B5EF4-FFF2-40B4-BE49-F238E27FC236}">
                  <a16:creationId xmlns:a16="http://schemas.microsoft.com/office/drawing/2014/main" id="{00000000-0008-0000-0300-0000A4000000}"/>
                </a:ext>
              </a:extLst>
            </xdr:cNvPr>
            <xdr:cNvSpPr>
              <a:spLocks/>
            </xdr:cNvSpPr>
          </xdr:nvSpPr>
          <xdr:spPr bwMode="auto">
            <a:xfrm>
              <a:off x="5103040" y="1215822"/>
              <a:ext cx="1041701" cy="989270"/>
            </a:xfrm>
            <a:custGeom>
              <a:avLst/>
              <a:gdLst/>
              <a:ahLst/>
              <a:cxnLst>
                <a:cxn ang="0">
                  <a:pos x="2305" y="1173"/>
                </a:cxn>
                <a:cxn ang="0">
                  <a:pos x="2231" y="960"/>
                </a:cxn>
                <a:cxn ang="0">
                  <a:pos x="2156" y="747"/>
                </a:cxn>
                <a:cxn ang="0">
                  <a:pos x="2082" y="533"/>
                </a:cxn>
                <a:cxn ang="0">
                  <a:pos x="2007" y="320"/>
                </a:cxn>
                <a:cxn ang="0">
                  <a:pos x="1933" y="107"/>
                </a:cxn>
                <a:cxn ang="0">
                  <a:pos x="1849" y="17"/>
                </a:cxn>
                <a:cxn ang="0">
                  <a:pos x="1757" y="52"/>
                </a:cxn>
                <a:cxn ang="0">
                  <a:pos x="1665" y="89"/>
                </a:cxn>
                <a:cxn ang="0">
                  <a:pos x="1574" y="128"/>
                </a:cxn>
                <a:cxn ang="0">
                  <a:pos x="1484" y="170"/>
                </a:cxn>
                <a:cxn ang="0">
                  <a:pos x="1395" y="214"/>
                </a:cxn>
                <a:cxn ang="0">
                  <a:pos x="1307" y="260"/>
                </a:cxn>
                <a:cxn ang="0">
                  <a:pos x="1221" y="308"/>
                </a:cxn>
                <a:cxn ang="0">
                  <a:pos x="1135" y="358"/>
                </a:cxn>
                <a:cxn ang="0">
                  <a:pos x="1051" y="410"/>
                </a:cxn>
                <a:cxn ang="0">
                  <a:pos x="968" y="464"/>
                </a:cxn>
                <a:cxn ang="0">
                  <a:pos x="887" y="520"/>
                </a:cxn>
                <a:cxn ang="0">
                  <a:pos x="807" y="579"/>
                </a:cxn>
                <a:cxn ang="0">
                  <a:pos x="728" y="639"/>
                </a:cxn>
                <a:cxn ang="0">
                  <a:pos x="651" y="701"/>
                </a:cxn>
                <a:cxn ang="0">
                  <a:pos x="575" y="765"/>
                </a:cxn>
                <a:cxn ang="0">
                  <a:pos x="501" y="831"/>
                </a:cxn>
                <a:cxn ang="0">
                  <a:pos x="428" y="898"/>
                </a:cxn>
                <a:cxn ang="0">
                  <a:pos x="358" y="967"/>
                </a:cxn>
                <a:cxn ang="0">
                  <a:pos x="289" y="1038"/>
                </a:cxn>
                <a:cxn ang="0">
                  <a:pos x="221" y="1111"/>
                </a:cxn>
                <a:cxn ang="0">
                  <a:pos x="156" y="1185"/>
                </a:cxn>
                <a:cxn ang="0">
                  <a:pos x="92" y="1261"/>
                </a:cxn>
                <a:cxn ang="0">
                  <a:pos x="30" y="1338"/>
                </a:cxn>
                <a:cxn ang="0">
                  <a:pos x="90" y="1446"/>
                </a:cxn>
                <a:cxn ang="0">
                  <a:pos x="270" y="1583"/>
                </a:cxn>
                <a:cxn ang="0">
                  <a:pos x="449" y="1719"/>
                </a:cxn>
                <a:cxn ang="0">
                  <a:pos x="629" y="1856"/>
                </a:cxn>
                <a:cxn ang="0">
                  <a:pos x="809" y="1993"/>
                </a:cxn>
                <a:cxn ang="0">
                  <a:pos x="989" y="2130"/>
                </a:cxn>
                <a:cxn ang="0">
                  <a:pos x="1099" y="2172"/>
                </a:cxn>
                <a:cxn ang="0">
                  <a:pos x="1140" y="2120"/>
                </a:cxn>
                <a:cxn ang="0">
                  <a:pos x="1182" y="2070"/>
                </a:cxn>
                <a:cxn ang="0">
                  <a:pos x="1226" y="2020"/>
                </a:cxn>
                <a:cxn ang="0">
                  <a:pos x="1271" y="1972"/>
                </a:cxn>
                <a:cxn ang="0">
                  <a:pos x="1317" y="1924"/>
                </a:cxn>
                <a:cxn ang="0">
                  <a:pos x="1364" y="1878"/>
                </a:cxn>
                <a:cxn ang="0">
                  <a:pos x="1413" y="1833"/>
                </a:cxn>
                <a:cxn ang="0">
                  <a:pos x="1462" y="1789"/>
                </a:cxn>
                <a:cxn ang="0">
                  <a:pos x="1513" y="1747"/>
                </a:cxn>
                <a:cxn ang="0">
                  <a:pos x="1564" y="1705"/>
                </a:cxn>
                <a:cxn ang="0">
                  <a:pos x="1616" y="1665"/>
                </a:cxn>
                <a:cxn ang="0">
                  <a:pos x="1670" y="1626"/>
                </a:cxn>
                <a:cxn ang="0">
                  <a:pos x="1724" y="1589"/>
                </a:cxn>
                <a:cxn ang="0">
                  <a:pos x="1779" y="1553"/>
                </a:cxn>
                <a:cxn ang="0">
                  <a:pos x="1836" y="1518"/>
                </a:cxn>
                <a:cxn ang="0">
                  <a:pos x="1892" y="1485"/>
                </a:cxn>
                <a:cxn ang="0">
                  <a:pos x="1950" y="1453"/>
                </a:cxn>
                <a:cxn ang="0">
                  <a:pos x="2009" y="1422"/>
                </a:cxn>
                <a:cxn ang="0">
                  <a:pos x="2068" y="1393"/>
                </a:cxn>
                <a:cxn ang="0">
                  <a:pos x="2128" y="1365"/>
                </a:cxn>
                <a:cxn ang="0">
                  <a:pos x="2189" y="1339"/>
                </a:cxn>
                <a:cxn ang="0">
                  <a:pos x="2250" y="1314"/>
                </a:cxn>
                <a:cxn ang="0">
                  <a:pos x="2311" y="1291"/>
                </a:cxn>
              </a:cxnLst>
              <a:rect l="0" t="0" r="r" b="b"/>
              <a:pathLst>
                <a:path w="2343" h="2198">
                  <a:moveTo>
                    <a:pt x="2343" y="1280"/>
                  </a:moveTo>
                  <a:lnTo>
                    <a:pt x="2305" y="1173"/>
                  </a:lnTo>
                  <a:lnTo>
                    <a:pt x="2268" y="1066"/>
                  </a:lnTo>
                  <a:lnTo>
                    <a:pt x="2231" y="960"/>
                  </a:lnTo>
                  <a:lnTo>
                    <a:pt x="2194" y="853"/>
                  </a:lnTo>
                  <a:lnTo>
                    <a:pt x="2156" y="747"/>
                  </a:lnTo>
                  <a:lnTo>
                    <a:pt x="2119" y="640"/>
                  </a:lnTo>
                  <a:lnTo>
                    <a:pt x="2082" y="533"/>
                  </a:lnTo>
                  <a:lnTo>
                    <a:pt x="2045" y="427"/>
                  </a:lnTo>
                  <a:lnTo>
                    <a:pt x="2007" y="320"/>
                  </a:lnTo>
                  <a:lnTo>
                    <a:pt x="1970" y="213"/>
                  </a:lnTo>
                  <a:lnTo>
                    <a:pt x="1933" y="107"/>
                  </a:lnTo>
                  <a:lnTo>
                    <a:pt x="1896" y="0"/>
                  </a:lnTo>
                  <a:lnTo>
                    <a:pt x="1849" y="17"/>
                  </a:lnTo>
                  <a:lnTo>
                    <a:pt x="1803" y="34"/>
                  </a:lnTo>
                  <a:lnTo>
                    <a:pt x="1757" y="52"/>
                  </a:lnTo>
                  <a:lnTo>
                    <a:pt x="1711" y="70"/>
                  </a:lnTo>
                  <a:lnTo>
                    <a:pt x="1665" y="89"/>
                  </a:lnTo>
                  <a:lnTo>
                    <a:pt x="1619" y="108"/>
                  </a:lnTo>
                  <a:lnTo>
                    <a:pt x="1574" y="128"/>
                  </a:lnTo>
                  <a:lnTo>
                    <a:pt x="1529" y="149"/>
                  </a:lnTo>
                  <a:lnTo>
                    <a:pt x="1484" y="170"/>
                  </a:lnTo>
                  <a:lnTo>
                    <a:pt x="1439" y="192"/>
                  </a:lnTo>
                  <a:lnTo>
                    <a:pt x="1395" y="214"/>
                  </a:lnTo>
                  <a:lnTo>
                    <a:pt x="1351" y="236"/>
                  </a:lnTo>
                  <a:lnTo>
                    <a:pt x="1307" y="260"/>
                  </a:lnTo>
                  <a:lnTo>
                    <a:pt x="1264" y="283"/>
                  </a:lnTo>
                  <a:lnTo>
                    <a:pt x="1221" y="308"/>
                  </a:lnTo>
                  <a:lnTo>
                    <a:pt x="1178" y="333"/>
                  </a:lnTo>
                  <a:lnTo>
                    <a:pt x="1135" y="358"/>
                  </a:lnTo>
                  <a:lnTo>
                    <a:pt x="1093" y="384"/>
                  </a:lnTo>
                  <a:lnTo>
                    <a:pt x="1051" y="410"/>
                  </a:lnTo>
                  <a:lnTo>
                    <a:pt x="1009" y="437"/>
                  </a:lnTo>
                  <a:lnTo>
                    <a:pt x="968" y="464"/>
                  </a:lnTo>
                  <a:lnTo>
                    <a:pt x="927" y="492"/>
                  </a:lnTo>
                  <a:lnTo>
                    <a:pt x="887" y="520"/>
                  </a:lnTo>
                  <a:lnTo>
                    <a:pt x="846" y="549"/>
                  </a:lnTo>
                  <a:lnTo>
                    <a:pt x="807" y="579"/>
                  </a:lnTo>
                  <a:lnTo>
                    <a:pt x="767" y="609"/>
                  </a:lnTo>
                  <a:lnTo>
                    <a:pt x="728" y="639"/>
                  </a:lnTo>
                  <a:lnTo>
                    <a:pt x="689" y="670"/>
                  </a:lnTo>
                  <a:lnTo>
                    <a:pt x="651" y="701"/>
                  </a:lnTo>
                  <a:lnTo>
                    <a:pt x="613" y="733"/>
                  </a:lnTo>
                  <a:lnTo>
                    <a:pt x="575" y="765"/>
                  </a:lnTo>
                  <a:lnTo>
                    <a:pt x="538" y="797"/>
                  </a:lnTo>
                  <a:lnTo>
                    <a:pt x="501" y="831"/>
                  </a:lnTo>
                  <a:lnTo>
                    <a:pt x="465" y="864"/>
                  </a:lnTo>
                  <a:lnTo>
                    <a:pt x="428" y="898"/>
                  </a:lnTo>
                  <a:lnTo>
                    <a:pt x="393" y="933"/>
                  </a:lnTo>
                  <a:lnTo>
                    <a:pt x="358" y="967"/>
                  </a:lnTo>
                  <a:lnTo>
                    <a:pt x="323" y="1003"/>
                  </a:lnTo>
                  <a:lnTo>
                    <a:pt x="289" y="1038"/>
                  </a:lnTo>
                  <a:lnTo>
                    <a:pt x="255" y="1075"/>
                  </a:lnTo>
                  <a:lnTo>
                    <a:pt x="221" y="1111"/>
                  </a:lnTo>
                  <a:lnTo>
                    <a:pt x="188" y="1148"/>
                  </a:lnTo>
                  <a:lnTo>
                    <a:pt x="156" y="1185"/>
                  </a:lnTo>
                  <a:lnTo>
                    <a:pt x="124" y="1223"/>
                  </a:lnTo>
                  <a:lnTo>
                    <a:pt x="92" y="1261"/>
                  </a:lnTo>
                  <a:lnTo>
                    <a:pt x="61" y="1300"/>
                  </a:lnTo>
                  <a:lnTo>
                    <a:pt x="30" y="1338"/>
                  </a:lnTo>
                  <a:lnTo>
                    <a:pt x="0" y="1378"/>
                  </a:lnTo>
                  <a:lnTo>
                    <a:pt x="90" y="1446"/>
                  </a:lnTo>
                  <a:lnTo>
                    <a:pt x="180" y="1514"/>
                  </a:lnTo>
                  <a:lnTo>
                    <a:pt x="270" y="1583"/>
                  </a:lnTo>
                  <a:lnTo>
                    <a:pt x="359" y="1651"/>
                  </a:lnTo>
                  <a:lnTo>
                    <a:pt x="449" y="1719"/>
                  </a:lnTo>
                  <a:lnTo>
                    <a:pt x="539" y="1788"/>
                  </a:lnTo>
                  <a:lnTo>
                    <a:pt x="629" y="1856"/>
                  </a:lnTo>
                  <a:lnTo>
                    <a:pt x="719" y="1924"/>
                  </a:lnTo>
                  <a:lnTo>
                    <a:pt x="809" y="1993"/>
                  </a:lnTo>
                  <a:lnTo>
                    <a:pt x="899" y="2061"/>
                  </a:lnTo>
                  <a:lnTo>
                    <a:pt x="989" y="2130"/>
                  </a:lnTo>
                  <a:lnTo>
                    <a:pt x="1079" y="2198"/>
                  </a:lnTo>
                  <a:lnTo>
                    <a:pt x="1099" y="2172"/>
                  </a:lnTo>
                  <a:lnTo>
                    <a:pt x="1119" y="2146"/>
                  </a:lnTo>
                  <a:lnTo>
                    <a:pt x="1140" y="2120"/>
                  </a:lnTo>
                  <a:lnTo>
                    <a:pt x="1161" y="2095"/>
                  </a:lnTo>
                  <a:lnTo>
                    <a:pt x="1182" y="2070"/>
                  </a:lnTo>
                  <a:lnTo>
                    <a:pt x="1204" y="2045"/>
                  </a:lnTo>
                  <a:lnTo>
                    <a:pt x="1226" y="2020"/>
                  </a:lnTo>
                  <a:lnTo>
                    <a:pt x="1248" y="1996"/>
                  </a:lnTo>
                  <a:lnTo>
                    <a:pt x="1271" y="1972"/>
                  </a:lnTo>
                  <a:lnTo>
                    <a:pt x="1294" y="1948"/>
                  </a:lnTo>
                  <a:lnTo>
                    <a:pt x="1317" y="1924"/>
                  </a:lnTo>
                  <a:lnTo>
                    <a:pt x="1341" y="1901"/>
                  </a:lnTo>
                  <a:lnTo>
                    <a:pt x="1364" y="1878"/>
                  </a:lnTo>
                  <a:lnTo>
                    <a:pt x="1388" y="1856"/>
                  </a:lnTo>
                  <a:lnTo>
                    <a:pt x="1413" y="1833"/>
                  </a:lnTo>
                  <a:lnTo>
                    <a:pt x="1437" y="1811"/>
                  </a:lnTo>
                  <a:lnTo>
                    <a:pt x="1462" y="1789"/>
                  </a:lnTo>
                  <a:lnTo>
                    <a:pt x="1487" y="1768"/>
                  </a:lnTo>
                  <a:lnTo>
                    <a:pt x="1513" y="1747"/>
                  </a:lnTo>
                  <a:lnTo>
                    <a:pt x="1538" y="1726"/>
                  </a:lnTo>
                  <a:lnTo>
                    <a:pt x="1564" y="1705"/>
                  </a:lnTo>
                  <a:lnTo>
                    <a:pt x="1590" y="1685"/>
                  </a:lnTo>
                  <a:lnTo>
                    <a:pt x="1616" y="1665"/>
                  </a:lnTo>
                  <a:lnTo>
                    <a:pt x="1643" y="1646"/>
                  </a:lnTo>
                  <a:lnTo>
                    <a:pt x="1670" y="1626"/>
                  </a:lnTo>
                  <a:lnTo>
                    <a:pt x="1697" y="1608"/>
                  </a:lnTo>
                  <a:lnTo>
                    <a:pt x="1724" y="1589"/>
                  </a:lnTo>
                  <a:lnTo>
                    <a:pt x="1752" y="1571"/>
                  </a:lnTo>
                  <a:lnTo>
                    <a:pt x="1779" y="1553"/>
                  </a:lnTo>
                  <a:lnTo>
                    <a:pt x="1807" y="1535"/>
                  </a:lnTo>
                  <a:lnTo>
                    <a:pt x="1836" y="1518"/>
                  </a:lnTo>
                  <a:lnTo>
                    <a:pt x="1864" y="1501"/>
                  </a:lnTo>
                  <a:lnTo>
                    <a:pt x="1892" y="1485"/>
                  </a:lnTo>
                  <a:lnTo>
                    <a:pt x="1921" y="1468"/>
                  </a:lnTo>
                  <a:lnTo>
                    <a:pt x="1950" y="1453"/>
                  </a:lnTo>
                  <a:lnTo>
                    <a:pt x="1979" y="1437"/>
                  </a:lnTo>
                  <a:lnTo>
                    <a:pt x="2009" y="1422"/>
                  </a:lnTo>
                  <a:lnTo>
                    <a:pt x="2038" y="1407"/>
                  </a:lnTo>
                  <a:lnTo>
                    <a:pt x="2068" y="1393"/>
                  </a:lnTo>
                  <a:lnTo>
                    <a:pt x="2098" y="1379"/>
                  </a:lnTo>
                  <a:lnTo>
                    <a:pt x="2128" y="1365"/>
                  </a:lnTo>
                  <a:lnTo>
                    <a:pt x="2158" y="1352"/>
                  </a:lnTo>
                  <a:lnTo>
                    <a:pt x="2189" y="1339"/>
                  </a:lnTo>
                  <a:lnTo>
                    <a:pt x="2219" y="1326"/>
                  </a:lnTo>
                  <a:lnTo>
                    <a:pt x="2250" y="1314"/>
                  </a:lnTo>
                  <a:lnTo>
                    <a:pt x="2281" y="1302"/>
                  </a:lnTo>
                  <a:lnTo>
                    <a:pt x="2311" y="1291"/>
                  </a:lnTo>
                  <a:lnTo>
                    <a:pt x="2343" y="1280"/>
                  </a:lnTo>
                </a:path>
              </a:pathLst>
            </a:custGeom>
            <a:solidFill>
              <a:srgbClr val="FFC229"/>
            </a:solidFill>
            <a:ln w="25400">
              <a:noFill/>
              <a:prstDash val="solid"/>
              <a:round/>
              <a:headEnd/>
              <a:tailEnd/>
            </a:ln>
            <a:effectLst>
              <a:outerShdw blurRad="184150" dist="241300" dir="11520000" sx="110000" sy="110000" algn="ctr">
                <a:srgbClr val="000000">
                  <a:alpha val="18000"/>
                </a:srgbClr>
              </a:outerShdw>
            </a:effectLst>
            <a:sp3d extrusionH="107950" prstMaterial="plastic">
              <a:bevelT w="82550" h="63500" prst="coolSlant"/>
              <a:bevelB/>
            </a:sp3d>
          </xdr:spPr>
          <xdr:txBody>
            <a:bodyPr anchor="ctr"/>
            <a:lstStyle/>
            <a:p>
              <a:endParaRPr lang="en-US"/>
            </a:p>
          </xdr:txBody>
        </xdr:sp>
      </xdr:grpSp>
      <xdr:graphicFrame macro="">
        <xdr:nvGraphicFramePr>
          <xdr:cNvPr id="149" name="Chart 534">
            <a:extLst>
              <a:ext uri="{FF2B5EF4-FFF2-40B4-BE49-F238E27FC236}">
                <a16:creationId xmlns:a16="http://schemas.microsoft.com/office/drawing/2014/main" id="{00000000-0008-0000-0300-000095000000}"/>
              </a:ext>
            </a:extLst>
          </xdr:cNvPr>
          <xdr:cNvGraphicFramePr>
            <a:graphicFrameLocks/>
          </xdr:cNvGraphicFramePr>
        </xdr:nvGraphicFramePr>
        <xdr:xfrm>
          <a:off x="4686299" y="7910391"/>
          <a:ext cx="4073979" cy="27019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sp macro="" textlink="'[3]Example Dashboard Conf Page'!E20">
        <xdr:nvSpPr>
          <xdr:cNvPr id="150" name="TextBox 535">
            <a:extLst>
              <a:ext uri="{FF2B5EF4-FFF2-40B4-BE49-F238E27FC236}">
                <a16:creationId xmlns:a16="http://schemas.microsoft.com/office/drawing/2014/main" id="{00000000-0008-0000-0300-000096000000}"/>
              </a:ext>
            </a:extLst>
          </xdr:cNvPr>
          <xdr:cNvSpPr txBox="1"/>
        </xdr:nvSpPr>
        <xdr:spPr>
          <a:xfrm>
            <a:off x="4936518" y="10686862"/>
            <a:ext cx="3586940" cy="428355"/>
          </a:xfrm>
          <a:prstGeom prst="rect">
            <a:avLst/>
          </a:prstGeom>
          <a:noFill/>
          <a:ln w="9525" cmpd="sng">
            <a:noFill/>
          </a:ln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4F6796E3-6F45-4E12-9235-42B1748BA494}" type="TxLink">
              <a:rPr lang="en-US" sz="1200" b="1" i="0" u="none" strike="noStrike">
                <a:solidFill>
                  <a:srgbClr val="000000"/>
                </a:solidFill>
                <a:latin typeface="Arial" pitchFamily="34" charset="0"/>
                <a:cs typeface="Arial" pitchFamily="34" charset="0"/>
              </a:rPr>
              <a:pPr algn="ctr"/>
              <a:t>x 1,000,000 Widgets / Day</a:t>
            </a:fld>
            <a:endParaRPr lang="en-US" sz="1200" b="1">
              <a:latin typeface="Arial" pitchFamily="34" charset="0"/>
              <a:cs typeface="Arial" pitchFamily="34" charset="0"/>
            </a:endParaRPr>
          </a:p>
        </xdr:txBody>
      </xdr:sp>
      <xdr:sp macro="" textlink="'[3]Example Dashboard Conf Page'!E18">
        <xdr:nvSpPr>
          <xdr:cNvPr id="151" name="TextBox 536">
            <a:extLst>
              <a:ext uri="{FF2B5EF4-FFF2-40B4-BE49-F238E27FC236}">
                <a16:creationId xmlns:a16="http://schemas.microsoft.com/office/drawing/2014/main" id="{00000000-0008-0000-0300-000097000000}"/>
              </a:ext>
            </a:extLst>
          </xdr:cNvPr>
          <xdr:cNvSpPr txBox="1"/>
        </xdr:nvSpPr>
        <xdr:spPr>
          <a:xfrm>
            <a:off x="4946083" y="7478956"/>
            <a:ext cx="3586940" cy="818635"/>
          </a:xfrm>
          <a:prstGeom prst="rect">
            <a:avLst/>
          </a:prstGeom>
          <a:noFill/>
          <a:ln w="9525" cmpd="sng">
            <a:noFill/>
          </a:ln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9B336FD8-8FA1-4D82-8BB5-A41CDF3387BF}" type="TxLink">
              <a:rPr lang="en-US" sz="2400" b="1" i="0" u="none" strike="noStrike">
                <a:solidFill>
                  <a:srgbClr val="000000"/>
                </a:solidFill>
                <a:latin typeface="Arial" pitchFamily="34" charset="0"/>
                <a:cs typeface="Arial" pitchFamily="34" charset="0"/>
              </a:rPr>
              <a:pPr algn="ctr"/>
              <a:t>Daily Widget Demand</a:t>
            </a:fld>
            <a:endParaRPr lang="en-US" sz="2400" b="1">
              <a:latin typeface="Arial" pitchFamily="34" charset="0"/>
              <a:cs typeface="Arial" pitchFamily="34" charset="0"/>
            </a:endParaRPr>
          </a:p>
        </xdr:txBody>
      </xdr:sp>
      <xdr:sp macro="" textlink="'[3]Example Dashboard Calculations'!M21">
        <xdr:nvSpPr>
          <xdr:cNvPr id="152" name="TextBox 537">
            <a:extLst>
              <a:ext uri="{FF2B5EF4-FFF2-40B4-BE49-F238E27FC236}">
                <a16:creationId xmlns:a16="http://schemas.microsoft.com/office/drawing/2014/main" id="{00000000-0008-0000-0300-000098000000}"/>
              </a:ext>
            </a:extLst>
          </xdr:cNvPr>
          <xdr:cNvSpPr txBox="1"/>
        </xdr:nvSpPr>
        <xdr:spPr>
          <a:xfrm>
            <a:off x="5414776" y="10077645"/>
            <a:ext cx="554780" cy="266532"/>
          </a:xfrm>
          <a:prstGeom prst="rect">
            <a:avLst/>
          </a:prstGeom>
          <a:noFill/>
          <a:ln w="9525" cmpd="sng">
            <a:noFill/>
          </a:ln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2E873074-0C67-4BDF-8875-70415B9E02F9}" type="TxLink">
              <a:rPr lang="en-US" sz="1000" b="1" i="0" u="none" strike="noStrike" cap="none" spc="0">
                <a:ln>
                  <a:noFill/>
                </a:ln>
                <a:solidFill>
                  <a:srgbClr val="000000"/>
                </a:solidFill>
                <a:effectLst/>
                <a:latin typeface="Arialri"/>
                <a:cs typeface="Arial"/>
              </a:rPr>
              <a:pPr algn="ctr"/>
              <a:t>0.0</a:t>
            </a:fld>
            <a:endParaRPr lang="en-US" sz="1100" b="1" cap="none" spc="0">
              <a:ln>
                <a:noFill/>
              </a:ln>
              <a:solidFill>
                <a:schemeClr val="tx1"/>
              </a:solidFill>
              <a:effectLst/>
            </a:endParaRPr>
          </a:p>
        </xdr:txBody>
      </xdr:sp>
      <xdr:sp macro="" textlink="'[3]Example Dashboard Calculations'!M24">
        <xdr:nvSpPr>
          <xdr:cNvPr id="153" name="TextBox 538">
            <a:extLst>
              <a:ext uri="{FF2B5EF4-FFF2-40B4-BE49-F238E27FC236}">
                <a16:creationId xmlns:a16="http://schemas.microsoft.com/office/drawing/2014/main" id="{00000000-0008-0000-0300-000099000000}"/>
              </a:ext>
            </a:extLst>
          </xdr:cNvPr>
          <xdr:cNvSpPr txBox="1"/>
        </xdr:nvSpPr>
        <xdr:spPr>
          <a:xfrm>
            <a:off x="5625210" y="9525544"/>
            <a:ext cx="554780" cy="276051"/>
          </a:xfrm>
          <a:prstGeom prst="rect">
            <a:avLst/>
          </a:prstGeom>
          <a:noFill/>
          <a:ln w="9525" cmpd="sng">
            <a:noFill/>
          </a:ln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B0756582-C823-4666-B377-FB2D67F3DDFE}" type="TxLink">
              <a:rPr lang="en-US" sz="1000" b="1" i="0" u="none" strike="noStrike" cap="none" spc="0">
                <a:ln>
                  <a:noFill/>
                </a:ln>
                <a:solidFill>
                  <a:srgbClr val="000000"/>
                </a:solidFill>
                <a:effectLst/>
                <a:latin typeface="Arialri"/>
                <a:cs typeface="Arial"/>
              </a:rPr>
              <a:pPr algn="ctr"/>
              <a:t>10.0</a:t>
            </a:fld>
            <a:endParaRPr lang="en-US" sz="1100" b="1" cap="none" spc="0">
              <a:ln>
                <a:noFill/>
              </a:ln>
              <a:solidFill>
                <a:schemeClr val="tx1"/>
              </a:solidFill>
              <a:effectLst/>
            </a:endParaRPr>
          </a:p>
        </xdr:txBody>
      </xdr:sp>
      <xdr:sp macro="" textlink="'[3]Example Dashboard Calculations'!M25">
        <xdr:nvSpPr>
          <xdr:cNvPr id="154" name="TextBox 539">
            <a:extLst>
              <a:ext uri="{FF2B5EF4-FFF2-40B4-BE49-F238E27FC236}">
                <a16:creationId xmlns:a16="http://schemas.microsoft.com/office/drawing/2014/main" id="{00000000-0008-0000-0300-00009A000000}"/>
              </a:ext>
            </a:extLst>
          </xdr:cNvPr>
          <xdr:cNvSpPr txBox="1"/>
        </xdr:nvSpPr>
        <xdr:spPr>
          <a:xfrm>
            <a:off x="6122599" y="9135264"/>
            <a:ext cx="554780" cy="276051"/>
          </a:xfrm>
          <a:prstGeom prst="rect">
            <a:avLst/>
          </a:prstGeom>
          <a:noFill/>
          <a:ln w="9525" cmpd="sng">
            <a:noFill/>
          </a:ln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632BD93A-B2A4-4058-902B-FDDA288B184C}" type="TxLink">
              <a:rPr lang="en-US" sz="1000" b="1" i="0" u="none" strike="noStrike" cap="none" spc="0">
                <a:ln>
                  <a:noFill/>
                </a:ln>
                <a:solidFill>
                  <a:srgbClr val="000000"/>
                </a:solidFill>
                <a:effectLst/>
                <a:latin typeface="Arialri"/>
                <a:cs typeface="Arial"/>
              </a:rPr>
              <a:pPr algn="ctr"/>
              <a:t>20.0</a:t>
            </a:fld>
            <a:endParaRPr lang="en-US" sz="1100" b="1" cap="none" spc="0">
              <a:ln>
                <a:noFill/>
              </a:ln>
              <a:solidFill>
                <a:schemeClr val="tx1"/>
              </a:solidFill>
              <a:effectLst/>
            </a:endParaRPr>
          </a:p>
        </xdr:txBody>
      </xdr:sp>
      <xdr:sp macro="" textlink="'[3]Example Dashboard Calculations'!M26">
        <xdr:nvSpPr>
          <xdr:cNvPr id="155" name="TextBox 540">
            <a:extLst>
              <a:ext uri="{FF2B5EF4-FFF2-40B4-BE49-F238E27FC236}">
                <a16:creationId xmlns:a16="http://schemas.microsoft.com/office/drawing/2014/main" id="{00000000-0008-0000-0300-00009B000000}"/>
              </a:ext>
            </a:extLst>
          </xdr:cNvPr>
          <xdr:cNvSpPr txBox="1"/>
        </xdr:nvSpPr>
        <xdr:spPr>
          <a:xfrm>
            <a:off x="6763464" y="9135261"/>
            <a:ext cx="554780" cy="276051"/>
          </a:xfrm>
          <a:prstGeom prst="rect">
            <a:avLst/>
          </a:prstGeom>
          <a:noFill/>
          <a:ln w="9525" cmpd="sng">
            <a:noFill/>
          </a:ln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81E947E6-E8D1-4748-96CF-499AE8B8AFDB}" type="TxLink">
              <a:rPr lang="en-US" sz="1000" b="1" i="0" u="none" strike="noStrike" cap="none" spc="0">
                <a:ln>
                  <a:noFill/>
                </a:ln>
                <a:solidFill>
                  <a:srgbClr val="000000"/>
                </a:solidFill>
                <a:effectLst/>
                <a:latin typeface="Arialri"/>
                <a:cs typeface="Arial"/>
              </a:rPr>
              <a:pPr algn="ctr"/>
              <a:t>30.0</a:t>
            </a:fld>
            <a:endParaRPr lang="en-US" sz="1100" b="1" cap="none" spc="0">
              <a:ln>
                <a:noFill/>
              </a:ln>
              <a:solidFill>
                <a:schemeClr val="tx1"/>
              </a:solidFill>
              <a:effectLst/>
            </a:endParaRPr>
          </a:p>
        </xdr:txBody>
      </xdr:sp>
      <xdr:sp macro="" textlink="'[3]Example Dashboard Calculations'!M27">
        <xdr:nvSpPr>
          <xdr:cNvPr id="156" name="TextBox 541">
            <a:extLst>
              <a:ext uri="{FF2B5EF4-FFF2-40B4-BE49-F238E27FC236}">
                <a16:creationId xmlns:a16="http://schemas.microsoft.com/office/drawing/2014/main" id="{00000000-0008-0000-0300-00009C000000}"/>
              </a:ext>
            </a:extLst>
          </xdr:cNvPr>
          <xdr:cNvSpPr txBox="1"/>
        </xdr:nvSpPr>
        <xdr:spPr>
          <a:xfrm>
            <a:off x="7251289" y="9535059"/>
            <a:ext cx="554780" cy="276051"/>
          </a:xfrm>
          <a:prstGeom prst="rect">
            <a:avLst/>
          </a:prstGeom>
          <a:noFill/>
          <a:ln w="9525" cmpd="sng">
            <a:noFill/>
          </a:ln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53C8B4FA-6347-4FF0-B6D4-CF080B4CFFC1}" type="TxLink">
              <a:rPr lang="en-US" sz="1000" b="1" i="0" u="none" strike="noStrike" cap="none" spc="0">
                <a:ln>
                  <a:noFill/>
                </a:ln>
                <a:solidFill>
                  <a:srgbClr val="000000"/>
                </a:solidFill>
                <a:effectLst/>
                <a:latin typeface="Arialri"/>
                <a:cs typeface="Arial"/>
              </a:rPr>
              <a:pPr algn="ctr"/>
              <a:t>40.0</a:t>
            </a:fld>
            <a:endParaRPr lang="en-US" sz="1100" b="1" cap="none" spc="0">
              <a:ln>
                <a:noFill/>
              </a:ln>
              <a:solidFill>
                <a:schemeClr val="tx1"/>
              </a:solidFill>
              <a:effectLst/>
            </a:endParaRPr>
          </a:p>
        </xdr:txBody>
      </xdr:sp>
      <xdr:sp macro="" textlink="'[3]Example Dashboard Calculations'!M22">
        <xdr:nvSpPr>
          <xdr:cNvPr id="157" name="TextBox 542">
            <a:extLst>
              <a:ext uri="{FF2B5EF4-FFF2-40B4-BE49-F238E27FC236}">
                <a16:creationId xmlns:a16="http://schemas.microsoft.com/office/drawing/2014/main" id="{00000000-0008-0000-0300-00009D000000}"/>
              </a:ext>
            </a:extLst>
          </xdr:cNvPr>
          <xdr:cNvSpPr txBox="1"/>
        </xdr:nvSpPr>
        <xdr:spPr>
          <a:xfrm>
            <a:off x="7423461" y="10077641"/>
            <a:ext cx="554780" cy="276051"/>
          </a:xfrm>
          <a:prstGeom prst="rect">
            <a:avLst/>
          </a:prstGeom>
          <a:noFill/>
          <a:ln w="9525" cmpd="sng">
            <a:noFill/>
          </a:ln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7A465DB7-5744-439A-82BF-B64EDF0A7B39}" type="TxLink">
              <a:rPr lang="en-US" sz="1000" b="1" i="0" u="none" strike="noStrike" cap="none" spc="0">
                <a:ln>
                  <a:noFill/>
                </a:ln>
                <a:solidFill>
                  <a:srgbClr val="000000"/>
                </a:solidFill>
                <a:effectLst/>
                <a:latin typeface="Arialri"/>
                <a:cs typeface="Arial"/>
              </a:rPr>
              <a:pPr algn="ctr"/>
              <a:t>50.0</a:t>
            </a:fld>
            <a:endParaRPr lang="en-US" sz="1100" b="1" cap="none" spc="0">
              <a:ln>
                <a:noFill/>
              </a:ln>
              <a:solidFill>
                <a:schemeClr val="tx1"/>
              </a:solidFill>
              <a:effectLst/>
            </a:endParaRPr>
          </a:p>
        </xdr:txBody>
      </xdr:sp>
      <xdr:sp macro="" textlink="">
        <xdr:nvSpPr>
          <xdr:cNvPr id="158" name="Oval 543">
            <a:extLst>
              <a:ext uri="{FF2B5EF4-FFF2-40B4-BE49-F238E27FC236}">
                <a16:creationId xmlns:a16="http://schemas.microsoft.com/office/drawing/2014/main" id="{00000000-0008-0000-0300-00009E000000}"/>
              </a:ext>
            </a:extLst>
          </xdr:cNvPr>
          <xdr:cNvSpPr/>
        </xdr:nvSpPr>
        <xdr:spPr>
          <a:xfrm>
            <a:off x="6237379" y="9696885"/>
            <a:ext cx="956517" cy="942381"/>
          </a:xfrm>
          <a:prstGeom prst="ellipse">
            <a:avLst/>
          </a:prstGeom>
          <a:solidFill>
            <a:schemeClr val="tx1">
              <a:lumMod val="85000"/>
              <a:lumOff val="15000"/>
            </a:schemeClr>
          </a:solidFill>
          <a:ln>
            <a:noFill/>
          </a:ln>
          <a:effectLst>
            <a:outerShdw blurRad="184150" dist="241300" dir="11520000" sx="110000" sy="110000" algn="ctr">
              <a:srgbClr val="000000">
                <a:alpha val="18000"/>
              </a:srgbClr>
            </a:outerShdw>
          </a:effectLst>
          <a:scene3d>
            <a:camera prst="perspectiveFront" fov="5100000">
              <a:rot lat="0" lon="2100000" rev="0"/>
            </a:camera>
            <a:lightRig rig="flood" dir="t">
              <a:rot lat="0" lon="0" rev="13800000"/>
            </a:lightRig>
          </a:scene3d>
          <a:sp3d extrusionH="107950" prstMaterial="plastic">
            <a:bevelT w="82550" h="63500" prst="coolSlant"/>
            <a:bevelB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en-US"/>
          </a:p>
        </xdr:txBody>
      </xdr:sp>
      <xdr:sp macro="" textlink="'[3]Example Dashboard Calculations'!M23">
        <xdr:nvSpPr>
          <xdr:cNvPr id="159" name="TextBox 544">
            <a:extLst>
              <a:ext uri="{FF2B5EF4-FFF2-40B4-BE49-F238E27FC236}">
                <a16:creationId xmlns:a16="http://schemas.microsoft.com/office/drawing/2014/main" id="{00000000-0008-0000-0300-00009F000000}"/>
              </a:ext>
            </a:extLst>
          </xdr:cNvPr>
          <xdr:cNvSpPr txBox="1"/>
        </xdr:nvSpPr>
        <xdr:spPr>
          <a:xfrm>
            <a:off x="6199120" y="9982461"/>
            <a:ext cx="1042603" cy="399799"/>
          </a:xfrm>
          <a:prstGeom prst="rect">
            <a:avLst/>
          </a:prstGeom>
          <a:noFill/>
          <a:ln w="9525" cmpd="sng">
            <a:noFill/>
          </a:ln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6B0B4345-F446-4396-AD96-C2AFA9CA31BC}" type="TxLink">
              <a:rPr lang="en-US" sz="3000" b="1" i="0" u="none" strike="noStrike" cap="none" spc="50">
                <a:ln w="12700" cmpd="sng">
                  <a:solidFill>
                    <a:schemeClr val="tx1"/>
                  </a:solidFill>
                  <a:prstDash val="solid"/>
                </a:ln>
                <a:solidFill>
                  <a:schemeClr val="bg1"/>
                </a:solidFill>
                <a:effectLst>
                  <a:glow rad="53100">
                    <a:schemeClr val="bg1">
                      <a:lumMod val="50000"/>
                      <a:alpha val="30000"/>
                    </a:schemeClr>
                  </a:glow>
                </a:effectLst>
                <a:latin typeface="Arialri"/>
                <a:cs typeface="Arial" pitchFamily="34" charset="0"/>
              </a:rPr>
              <a:pPr algn="ctr"/>
              <a:t>43.8</a:t>
            </a:fld>
            <a:endParaRPr lang="en-US" sz="3000" b="1" cap="none" spc="50">
              <a:ln w="12700" cmpd="sng">
                <a:solidFill>
                  <a:schemeClr val="tx1"/>
                </a:solidFill>
                <a:prstDash val="solid"/>
              </a:ln>
              <a:solidFill>
                <a:schemeClr val="bg1"/>
              </a:solidFill>
              <a:effectLst>
                <a:glow rad="53100">
                  <a:schemeClr val="bg1">
                    <a:lumMod val="50000"/>
                    <a:alpha val="30000"/>
                  </a:schemeClr>
                </a:glow>
              </a:effectLst>
              <a:latin typeface="Arial" pitchFamily="34" charset="0"/>
              <a:cs typeface="Arial" pitchFamily="34" charset="0"/>
            </a:endParaRPr>
          </a:p>
        </xdr:txBody>
      </xdr:sp>
    </xdr:grpSp>
    <xdr:clientData/>
  </xdr:twoCellAnchor>
  <xdr:twoCellAnchor>
    <xdr:from>
      <xdr:col>15</xdr:col>
      <xdr:colOff>558800</xdr:colOff>
      <xdr:row>1</xdr:row>
      <xdr:rowOff>50800</xdr:rowOff>
    </xdr:from>
    <xdr:to>
      <xdr:col>21</xdr:col>
      <xdr:colOff>203200</xdr:colOff>
      <xdr:row>15</xdr:row>
      <xdr:rowOff>50800</xdr:rowOff>
    </xdr:to>
    <xdr:grpSp>
      <xdr:nvGrpSpPr>
        <xdr:cNvPr id="165" name="Group 250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GrpSpPr>
          <a:grpSpLocks/>
        </xdr:cNvGrpSpPr>
      </xdr:nvGrpSpPr>
      <xdr:grpSpPr bwMode="auto">
        <a:xfrm>
          <a:off x="9480550" y="241300"/>
          <a:ext cx="3168650" cy="2667000"/>
          <a:chOff x="4572908" y="16797180"/>
          <a:chExt cx="4252685" cy="3760736"/>
        </a:xfrm>
      </xdr:grpSpPr>
      <xdr:sp macro="" textlink="">
        <xdr:nvSpPr>
          <xdr:cNvPr id="166" name="Rounded Rectangle 266">
            <a:extLst>
              <a:ext uri="{FF2B5EF4-FFF2-40B4-BE49-F238E27FC236}">
                <a16:creationId xmlns:a16="http://schemas.microsoft.com/office/drawing/2014/main" id="{00000000-0008-0000-0300-0000A6000000}"/>
              </a:ext>
            </a:extLst>
          </xdr:cNvPr>
          <xdr:cNvSpPr/>
        </xdr:nvSpPr>
        <xdr:spPr>
          <a:xfrm>
            <a:off x="4573042" y="16798073"/>
            <a:ext cx="4256500" cy="3760010"/>
          </a:xfrm>
          <a:prstGeom prst="roundRect">
            <a:avLst>
              <a:gd name="adj" fmla="val 10723"/>
            </a:avLst>
          </a:prstGeom>
          <a:gradFill flip="none" rotWithShape="1">
            <a:gsLst>
              <a:gs pos="0">
                <a:srgbClr val="FFFFFF"/>
              </a:gs>
              <a:gs pos="100000">
                <a:schemeClr val="accent5">
                  <a:lumMod val="60000"/>
                  <a:lumOff val="40000"/>
                </a:schemeClr>
              </a:gs>
            </a:gsLst>
            <a:lin ang="5400000" scaled="0"/>
            <a:tileRect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en-US"/>
          </a:p>
        </xdr:txBody>
      </xdr:sp>
      <xdr:grpSp>
        <xdr:nvGrpSpPr>
          <xdr:cNvPr id="167" name="Group 551">
            <a:extLst>
              <a:ext uri="{FF2B5EF4-FFF2-40B4-BE49-F238E27FC236}">
                <a16:creationId xmlns:a16="http://schemas.microsoft.com/office/drawing/2014/main" id="{00000000-0008-0000-0300-0000A7000000}"/>
              </a:ext>
            </a:extLst>
          </xdr:cNvPr>
          <xdr:cNvGrpSpPr/>
        </xdr:nvGrpSpPr>
        <xdr:grpSpPr>
          <a:xfrm>
            <a:off x="4850431" y="17873722"/>
            <a:ext cx="3663460" cy="1808613"/>
            <a:chOff x="193063" y="1155645"/>
            <a:chExt cx="3658893" cy="1807321"/>
          </a:xfrm>
          <a:effectLst>
            <a:reflection blurRad="6350" stA="50000" endA="275" endPos="40000" dist="101600" dir="5400000" sy="-100000" algn="bl" rotWithShape="0"/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</xdr:grpSpPr>
        <xdr:sp macro="" textlink="">
          <xdr:nvSpPr>
            <xdr:cNvPr id="179" name="Freeform 362">
              <a:extLst>
                <a:ext uri="{FF2B5EF4-FFF2-40B4-BE49-F238E27FC236}">
                  <a16:creationId xmlns:a16="http://schemas.microsoft.com/office/drawing/2014/main" id="{00000000-0008-0000-0300-0000B3000000}"/>
                </a:ext>
              </a:extLst>
            </xdr:cNvPr>
            <xdr:cNvSpPr>
              <a:spLocks/>
            </xdr:cNvSpPr>
          </xdr:nvSpPr>
          <xdr:spPr bwMode="auto">
            <a:xfrm>
              <a:off x="1444538" y="1165157"/>
              <a:ext cx="1060410" cy="665855"/>
            </a:xfrm>
            <a:custGeom>
              <a:avLst/>
              <a:gdLst/>
              <a:ahLst/>
              <a:cxnLst>
                <a:cxn ang="0">
                  <a:pos x="1986" y="1362"/>
                </a:cxn>
                <a:cxn ang="0">
                  <a:pos x="2051" y="1146"/>
                </a:cxn>
                <a:cxn ang="0">
                  <a:pos x="2116" y="929"/>
                </a:cxn>
                <a:cxn ang="0">
                  <a:pos x="2181" y="713"/>
                </a:cxn>
                <a:cxn ang="0">
                  <a:pos x="2246" y="497"/>
                </a:cxn>
                <a:cxn ang="0">
                  <a:pos x="2311" y="281"/>
                </a:cxn>
                <a:cxn ang="0">
                  <a:pos x="2296" y="158"/>
                </a:cxn>
                <a:cxn ang="0">
                  <a:pos x="2201" y="132"/>
                </a:cxn>
                <a:cxn ang="0">
                  <a:pos x="2105" y="108"/>
                </a:cxn>
                <a:cxn ang="0">
                  <a:pos x="2008" y="87"/>
                </a:cxn>
                <a:cxn ang="0">
                  <a:pos x="1911" y="68"/>
                </a:cxn>
                <a:cxn ang="0">
                  <a:pos x="1813" y="51"/>
                </a:cxn>
                <a:cxn ang="0">
                  <a:pos x="1715" y="36"/>
                </a:cxn>
                <a:cxn ang="0">
                  <a:pos x="1617" y="24"/>
                </a:cxn>
                <a:cxn ang="0">
                  <a:pos x="1518" y="15"/>
                </a:cxn>
                <a:cxn ang="0">
                  <a:pos x="1420" y="7"/>
                </a:cxn>
                <a:cxn ang="0">
                  <a:pos x="1321" y="3"/>
                </a:cxn>
                <a:cxn ang="0">
                  <a:pos x="1222" y="0"/>
                </a:cxn>
                <a:cxn ang="0">
                  <a:pos x="1123" y="0"/>
                </a:cxn>
                <a:cxn ang="0">
                  <a:pos x="1024" y="3"/>
                </a:cxn>
                <a:cxn ang="0">
                  <a:pos x="925" y="7"/>
                </a:cxn>
                <a:cxn ang="0">
                  <a:pos x="826" y="15"/>
                </a:cxn>
                <a:cxn ang="0">
                  <a:pos x="727" y="24"/>
                </a:cxn>
                <a:cxn ang="0">
                  <a:pos x="629" y="36"/>
                </a:cxn>
                <a:cxn ang="0">
                  <a:pos x="531" y="51"/>
                </a:cxn>
                <a:cxn ang="0">
                  <a:pos x="433" y="68"/>
                </a:cxn>
                <a:cxn ang="0">
                  <a:pos x="336" y="87"/>
                </a:cxn>
                <a:cxn ang="0">
                  <a:pos x="239" y="108"/>
                </a:cxn>
                <a:cxn ang="0">
                  <a:pos x="143" y="132"/>
                </a:cxn>
                <a:cxn ang="0">
                  <a:pos x="48" y="158"/>
                </a:cxn>
                <a:cxn ang="0">
                  <a:pos x="33" y="281"/>
                </a:cxn>
                <a:cxn ang="0">
                  <a:pos x="98" y="497"/>
                </a:cxn>
                <a:cxn ang="0">
                  <a:pos x="163" y="713"/>
                </a:cxn>
                <a:cxn ang="0">
                  <a:pos x="228" y="929"/>
                </a:cxn>
                <a:cxn ang="0">
                  <a:pos x="293" y="1146"/>
                </a:cxn>
                <a:cxn ang="0">
                  <a:pos x="358" y="1362"/>
                </a:cxn>
                <a:cxn ang="0">
                  <a:pos x="423" y="1461"/>
                </a:cxn>
                <a:cxn ang="0">
                  <a:pos x="486" y="1443"/>
                </a:cxn>
                <a:cxn ang="0">
                  <a:pos x="550" y="1427"/>
                </a:cxn>
                <a:cxn ang="0">
                  <a:pos x="615" y="1413"/>
                </a:cxn>
                <a:cxn ang="0">
                  <a:pos x="680" y="1400"/>
                </a:cxn>
                <a:cxn ang="0">
                  <a:pos x="745" y="1389"/>
                </a:cxn>
                <a:cxn ang="0">
                  <a:pos x="810" y="1379"/>
                </a:cxn>
                <a:cxn ang="0">
                  <a:pos x="876" y="1371"/>
                </a:cxn>
                <a:cxn ang="0">
                  <a:pos x="941" y="1365"/>
                </a:cxn>
                <a:cxn ang="0">
                  <a:pos x="1007" y="1360"/>
                </a:cxn>
                <a:cxn ang="0">
                  <a:pos x="1073" y="1357"/>
                </a:cxn>
                <a:cxn ang="0">
                  <a:pos x="1139" y="1355"/>
                </a:cxn>
                <a:cxn ang="0">
                  <a:pos x="1205" y="1355"/>
                </a:cxn>
                <a:cxn ang="0">
                  <a:pos x="1271" y="1357"/>
                </a:cxn>
                <a:cxn ang="0">
                  <a:pos x="1337" y="1360"/>
                </a:cxn>
                <a:cxn ang="0">
                  <a:pos x="1403" y="1365"/>
                </a:cxn>
                <a:cxn ang="0">
                  <a:pos x="1469" y="1371"/>
                </a:cxn>
                <a:cxn ang="0">
                  <a:pos x="1534" y="1379"/>
                </a:cxn>
                <a:cxn ang="0">
                  <a:pos x="1600" y="1389"/>
                </a:cxn>
                <a:cxn ang="0">
                  <a:pos x="1665" y="1400"/>
                </a:cxn>
                <a:cxn ang="0">
                  <a:pos x="1730" y="1413"/>
                </a:cxn>
                <a:cxn ang="0">
                  <a:pos x="1794" y="1427"/>
                </a:cxn>
                <a:cxn ang="0">
                  <a:pos x="1858" y="1443"/>
                </a:cxn>
                <a:cxn ang="0">
                  <a:pos x="1922" y="1461"/>
                </a:cxn>
              </a:cxnLst>
              <a:rect l="0" t="0" r="r" b="b"/>
              <a:pathLst>
                <a:path w="2344" h="1470">
                  <a:moveTo>
                    <a:pt x="1953" y="1470"/>
                  </a:moveTo>
                  <a:lnTo>
                    <a:pt x="1986" y="1362"/>
                  </a:lnTo>
                  <a:lnTo>
                    <a:pt x="2018" y="1254"/>
                  </a:lnTo>
                  <a:lnTo>
                    <a:pt x="2051" y="1146"/>
                  </a:lnTo>
                  <a:lnTo>
                    <a:pt x="2083" y="1038"/>
                  </a:lnTo>
                  <a:lnTo>
                    <a:pt x="2116" y="929"/>
                  </a:lnTo>
                  <a:lnTo>
                    <a:pt x="2149" y="821"/>
                  </a:lnTo>
                  <a:lnTo>
                    <a:pt x="2181" y="713"/>
                  </a:lnTo>
                  <a:lnTo>
                    <a:pt x="2214" y="605"/>
                  </a:lnTo>
                  <a:lnTo>
                    <a:pt x="2246" y="497"/>
                  </a:lnTo>
                  <a:lnTo>
                    <a:pt x="2279" y="389"/>
                  </a:lnTo>
                  <a:lnTo>
                    <a:pt x="2311" y="281"/>
                  </a:lnTo>
                  <a:lnTo>
                    <a:pt x="2344" y="172"/>
                  </a:lnTo>
                  <a:lnTo>
                    <a:pt x="2296" y="158"/>
                  </a:lnTo>
                  <a:lnTo>
                    <a:pt x="2249" y="145"/>
                  </a:lnTo>
                  <a:lnTo>
                    <a:pt x="2201" y="132"/>
                  </a:lnTo>
                  <a:lnTo>
                    <a:pt x="2153" y="120"/>
                  </a:lnTo>
                  <a:lnTo>
                    <a:pt x="2105" y="108"/>
                  </a:lnTo>
                  <a:lnTo>
                    <a:pt x="2057" y="97"/>
                  </a:lnTo>
                  <a:lnTo>
                    <a:pt x="2008" y="87"/>
                  </a:lnTo>
                  <a:lnTo>
                    <a:pt x="1960" y="77"/>
                  </a:lnTo>
                  <a:lnTo>
                    <a:pt x="1911" y="68"/>
                  </a:lnTo>
                  <a:lnTo>
                    <a:pt x="1862" y="59"/>
                  </a:lnTo>
                  <a:lnTo>
                    <a:pt x="1813" y="51"/>
                  </a:lnTo>
                  <a:lnTo>
                    <a:pt x="1764" y="43"/>
                  </a:lnTo>
                  <a:lnTo>
                    <a:pt x="1715" y="36"/>
                  </a:lnTo>
                  <a:lnTo>
                    <a:pt x="1666" y="30"/>
                  </a:lnTo>
                  <a:lnTo>
                    <a:pt x="1617" y="24"/>
                  </a:lnTo>
                  <a:lnTo>
                    <a:pt x="1568" y="19"/>
                  </a:lnTo>
                  <a:lnTo>
                    <a:pt x="1518" y="15"/>
                  </a:lnTo>
                  <a:lnTo>
                    <a:pt x="1469" y="11"/>
                  </a:lnTo>
                  <a:lnTo>
                    <a:pt x="1420" y="7"/>
                  </a:lnTo>
                  <a:lnTo>
                    <a:pt x="1370" y="5"/>
                  </a:lnTo>
                  <a:lnTo>
                    <a:pt x="1321" y="3"/>
                  </a:lnTo>
                  <a:lnTo>
                    <a:pt x="1271" y="1"/>
                  </a:lnTo>
                  <a:lnTo>
                    <a:pt x="1222" y="0"/>
                  </a:lnTo>
                  <a:lnTo>
                    <a:pt x="1172" y="0"/>
                  </a:lnTo>
                  <a:lnTo>
                    <a:pt x="1123" y="0"/>
                  </a:lnTo>
                  <a:lnTo>
                    <a:pt x="1073" y="1"/>
                  </a:lnTo>
                  <a:lnTo>
                    <a:pt x="1024" y="3"/>
                  </a:lnTo>
                  <a:lnTo>
                    <a:pt x="974" y="5"/>
                  </a:lnTo>
                  <a:lnTo>
                    <a:pt x="925" y="7"/>
                  </a:lnTo>
                  <a:lnTo>
                    <a:pt x="875" y="11"/>
                  </a:lnTo>
                  <a:lnTo>
                    <a:pt x="826" y="15"/>
                  </a:lnTo>
                  <a:lnTo>
                    <a:pt x="777" y="19"/>
                  </a:lnTo>
                  <a:lnTo>
                    <a:pt x="727" y="24"/>
                  </a:lnTo>
                  <a:lnTo>
                    <a:pt x="678" y="30"/>
                  </a:lnTo>
                  <a:lnTo>
                    <a:pt x="629" y="36"/>
                  </a:lnTo>
                  <a:lnTo>
                    <a:pt x="580" y="43"/>
                  </a:lnTo>
                  <a:lnTo>
                    <a:pt x="531" y="51"/>
                  </a:lnTo>
                  <a:lnTo>
                    <a:pt x="482" y="59"/>
                  </a:lnTo>
                  <a:lnTo>
                    <a:pt x="433" y="68"/>
                  </a:lnTo>
                  <a:lnTo>
                    <a:pt x="385" y="77"/>
                  </a:lnTo>
                  <a:lnTo>
                    <a:pt x="336" y="87"/>
                  </a:lnTo>
                  <a:lnTo>
                    <a:pt x="288" y="97"/>
                  </a:lnTo>
                  <a:lnTo>
                    <a:pt x="239" y="108"/>
                  </a:lnTo>
                  <a:lnTo>
                    <a:pt x="191" y="120"/>
                  </a:lnTo>
                  <a:lnTo>
                    <a:pt x="143" y="132"/>
                  </a:lnTo>
                  <a:lnTo>
                    <a:pt x="96" y="145"/>
                  </a:lnTo>
                  <a:lnTo>
                    <a:pt x="48" y="158"/>
                  </a:lnTo>
                  <a:lnTo>
                    <a:pt x="0" y="172"/>
                  </a:lnTo>
                  <a:lnTo>
                    <a:pt x="33" y="281"/>
                  </a:lnTo>
                  <a:lnTo>
                    <a:pt x="66" y="389"/>
                  </a:lnTo>
                  <a:lnTo>
                    <a:pt x="98" y="497"/>
                  </a:lnTo>
                  <a:lnTo>
                    <a:pt x="131" y="605"/>
                  </a:lnTo>
                  <a:lnTo>
                    <a:pt x="163" y="713"/>
                  </a:lnTo>
                  <a:lnTo>
                    <a:pt x="196" y="821"/>
                  </a:lnTo>
                  <a:lnTo>
                    <a:pt x="228" y="929"/>
                  </a:lnTo>
                  <a:lnTo>
                    <a:pt x="261" y="1038"/>
                  </a:lnTo>
                  <a:lnTo>
                    <a:pt x="293" y="1146"/>
                  </a:lnTo>
                  <a:lnTo>
                    <a:pt x="326" y="1254"/>
                  </a:lnTo>
                  <a:lnTo>
                    <a:pt x="358" y="1362"/>
                  </a:lnTo>
                  <a:lnTo>
                    <a:pt x="391" y="1470"/>
                  </a:lnTo>
                  <a:lnTo>
                    <a:pt x="423" y="1461"/>
                  </a:lnTo>
                  <a:lnTo>
                    <a:pt x="454" y="1452"/>
                  </a:lnTo>
                  <a:lnTo>
                    <a:pt x="486" y="1443"/>
                  </a:lnTo>
                  <a:lnTo>
                    <a:pt x="518" y="1435"/>
                  </a:lnTo>
                  <a:lnTo>
                    <a:pt x="550" y="1427"/>
                  </a:lnTo>
                  <a:lnTo>
                    <a:pt x="583" y="1420"/>
                  </a:lnTo>
                  <a:lnTo>
                    <a:pt x="615" y="1413"/>
                  </a:lnTo>
                  <a:lnTo>
                    <a:pt x="647" y="1406"/>
                  </a:lnTo>
                  <a:lnTo>
                    <a:pt x="680" y="1400"/>
                  </a:lnTo>
                  <a:lnTo>
                    <a:pt x="712" y="1394"/>
                  </a:lnTo>
                  <a:lnTo>
                    <a:pt x="745" y="1389"/>
                  </a:lnTo>
                  <a:lnTo>
                    <a:pt x="777" y="1384"/>
                  </a:lnTo>
                  <a:lnTo>
                    <a:pt x="810" y="1379"/>
                  </a:lnTo>
                  <a:lnTo>
                    <a:pt x="843" y="1375"/>
                  </a:lnTo>
                  <a:lnTo>
                    <a:pt x="876" y="1371"/>
                  </a:lnTo>
                  <a:lnTo>
                    <a:pt x="909" y="1368"/>
                  </a:lnTo>
                  <a:lnTo>
                    <a:pt x="941" y="1365"/>
                  </a:lnTo>
                  <a:lnTo>
                    <a:pt x="974" y="1362"/>
                  </a:lnTo>
                  <a:lnTo>
                    <a:pt x="1007" y="1360"/>
                  </a:lnTo>
                  <a:lnTo>
                    <a:pt x="1040" y="1358"/>
                  </a:lnTo>
                  <a:lnTo>
                    <a:pt x="1073" y="1357"/>
                  </a:lnTo>
                  <a:lnTo>
                    <a:pt x="1106" y="1356"/>
                  </a:lnTo>
                  <a:lnTo>
                    <a:pt x="1139" y="1355"/>
                  </a:lnTo>
                  <a:lnTo>
                    <a:pt x="1172" y="1355"/>
                  </a:lnTo>
                  <a:lnTo>
                    <a:pt x="1205" y="1355"/>
                  </a:lnTo>
                  <a:lnTo>
                    <a:pt x="1238" y="1356"/>
                  </a:lnTo>
                  <a:lnTo>
                    <a:pt x="1271" y="1357"/>
                  </a:lnTo>
                  <a:lnTo>
                    <a:pt x="1304" y="1358"/>
                  </a:lnTo>
                  <a:lnTo>
                    <a:pt x="1337" y="1360"/>
                  </a:lnTo>
                  <a:lnTo>
                    <a:pt x="1370" y="1362"/>
                  </a:lnTo>
                  <a:lnTo>
                    <a:pt x="1403" y="1365"/>
                  </a:lnTo>
                  <a:lnTo>
                    <a:pt x="1436" y="1368"/>
                  </a:lnTo>
                  <a:lnTo>
                    <a:pt x="1469" y="1371"/>
                  </a:lnTo>
                  <a:lnTo>
                    <a:pt x="1501" y="1375"/>
                  </a:lnTo>
                  <a:lnTo>
                    <a:pt x="1534" y="1379"/>
                  </a:lnTo>
                  <a:lnTo>
                    <a:pt x="1567" y="1384"/>
                  </a:lnTo>
                  <a:lnTo>
                    <a:pt x="1600" y="1389"/>
                  </a:lnTo>
                  <a:lnTo>
                    <a:pt x="1632" y="1394"/>
                  </a:lnTo>
                  <a:lnTo>
                    <a:pt x="1665" y="1400"/>
                  </a:lnTo>
                  <a:lnTo>
                    <a:pt x="1697" y="1406"/>
                  </a:lnTo>
                  <a:lnTo>
                    <a:pt x="1730" y="1413"/>
                  </a:lnTo>
                  <a:lnTo>
                    <a:pt x="1762" y="1420"/>
                  </a:lnTo>
                  <a:lnTo>
                    <a:pt x="1794" y="1427"/>
                  </a:lnTo>
                  <a:lnTo>
                    <a:pt x="1826" y="1435"/>
                  </a:lnTo>
                  <a:lnTo>
                    <a:pt x="1858" y="1443"/>
                  </a:lnTo>
                  <a:lnTo>
                    <a:pt x="1890" y="1452"/>
                  </a:lnTo>
                  <a:lnTo>
                    <a:pt x="1922" y="1461"/>
                  </a:lnTo>
                  <a:lnTo>
                    <a:pt x="1953" y="1470"/>
                  </a:lnTo>
                </a:path>
              </a:pathLst>
            </a:custGeom>
            <a:solidFill>
              <a:srgbClr val="FAC090"/>
            </a:solidFill>
            <a:ln w="25400">
              <a:noFill/>
              <a:prstDash val="solid"/>
              <a:round/>
              <a:headEnd/>
              <a:tailEnd/>
            </a:ln>
            <a:effectLst>
              <a:outerShdw blurRad="107950" dist="12700" dir="5400000" algn="ctr">
                <a:srgbClr val="000000"/>
              </a:outerShdw>
            </a:effectLst>
            <a:sp3d contourW="44450" prstMaterial="matte">
              <a:bevelT w="63500" h="63500" prst="artDeco"/>
              <a:contourClr>
                <a:srgbClr val="FFFFFF"/>
              </a:contourClr>
            </a:sp3d>
          </xdr:spPr>
          <xdr:txBody>
            <a:bodyPr anchor="ctr"/>
            <a:lstStyle/>
            <a:p>
              <a:endParaRPr lang="en-US"/>
            </a:p>
          </xdr:txBody>
        </xdr:sp>
        <xdr:sp macro="" textlink="">
          <xdr:nvSpPr>
            <xdr:cNvPr id="180" name="Freeform 367">
              <a:extLst>
                <a:ext uri="{FF2B5EF4-FFF2-40B4-BE49-F238E27FC236}">
                  <a16:creationId xmlns:a16="http://schemas.microsoft.com/office/drawing/2014/main" id="{00000000-0008-0000-0300-0000B4000000}"/>
                </a:ext>
              </a:extLst>
            </xdr:cNvPr>
            <xdr:cNvSpPr>
              <a:spLocks/>
            </xdr:cNvSpPr>
          </xdr:nvSpPr>
          <xdr:spPr bwMode="auto">
            <a:xfrm>
              <a:off x="2380756" y="1269792"/>
              <a:ext cx="1041304" cy="989270"/>
            </a:xfrm>
            <a:custGeom>
              <a:avLst/>
              <a:gdLst/>
              <a:ahLst/>
              <a:cxnLst>
                <a:cxn ang="0">
                  <a:pos x="1354" y="2130"/>
                </a:cxn>
                <a:cxn ang="0">
                  <a:pos x="1533" y="1993"/>
                </a:cxn>
                <a:cxn ang="0">
                  <a:pos x="1713" y="1856"/>
                </a:cxn>
                <a:cxn ang="0">
                  <a:pos x="1893" y="1719"/>
                </a:cxn>
                <a:cxn ang="0">
                  <a:pos x="2073" y="1583"/>
                </a:cxn>
                <a:cxn ang="0">
                  <a:pos x="2252" y="1446"/>
                </a:cxn>
                <a:cxn ang="0">
                  <a:pos x="2312" y="1338"/>
                </a:cxn>
                <a:cxn ang="0">
                  <a:pos x="2250" y="1261"/>
                </a:cxn>
                <a:cxn ang="0">
                  <a:pos x="2187" y="1185"/>
                </a:cxn>
                <a:cxn ang="0">
                  <a:pos x="2121" y="1111"/>
                </a:cxn>
                <a:cxn ang="0">
                  <a:pos x="2054" y="1038"/>
                </a:cxn>
                <a:cxn ang="0">
                  <a:pos x="1985" y="967"/>
                </a:cxn>
                <a:cxn ang="0">
                  <a:pos x="1914" y="898"/>
                </a:cxn>
                <a:cxn ang="0">
                  <a:pos x="1841" y="831"/>
                </a:cxn>
                <a:cxn ang="0">
                  <a:pos x="1767" y="765"/>
                </a:cxn>
                <a:cxn ang="0">
                  <a:pos x="1692" y="701"/>
                </a:cxn>
                <a:cxn ang="0">
                  <a:pos x="1614" y="639"/>
                </a:cxn>
                <a:cxn ang="0">
                  <a:pos x="1536" y="579"/>
                </a:cxn>
                <a:cxn ang="0">
                  <a:pos x="1456" y="521"/>
                </a:cxn>
                <a:cxn ang="0">
                  <a:pos x="1374" y="464"/>
                </a:cxn>
                <a:cxn ang="0">
                  <a:pos x="1291" y="410"/>
                </a:cxn>
                <a:cxn ang="0">
                  <a:pos x="1207" y="358"/>
                </a:cxn>
                <a:cxn ang="0">
                  <a:pos x="1122" y="308"/>
                </a:cxn>
                <a:cxn ang="0">
                  <a:pos x="1035" y="260"/>
                </a:cxn>
                <a:cxn ang="0">
                  <a:pos x="947" y="214"/>
                </a:cxn>
                <a:cxn ang="0">
                  <a:pos x="858" y="170"/>
                </a:cxn>
                <a:cxn ang="0">
                  <a:pos x="768" y="128"/>
                </a:cxn>
                <a:cxn ang="0">
                  <a:pos x="678" y="89"/>
                </a:cxn>
                <a:cxn ang="0">
                  <a:pos x="586" y="52"/>
                </a:cxn>
                <a:cxn ang="0">
                  <a:pos x="493" y="17"/>
                </a:cxn>
                <a:cxn ang="0">
                  <a:pos x="409" y="107"/>
                </a:cxn>
                <a:cxn ang="0">
                  <a:pos x="335" y="320"/>
                </a:cxn>
                <a:cxn ang="0">
                  <a:pos x="260" y="533"/>
                </a:cxn>
                <a:cxn ang="0">
                  <a:pos x="186" y="747"/>
                </a:cxn>
                <a:cxn ang="0">
                  <a:pos x="111" y="960"/>
                </a:cxn>
                <a:cxn ang="0">
                  <a:pos x="37" y="1173"/>
                </a:cxn>
                <a:cxn ang="0">
                  <a:pos x="31" y="1291"/>
                </a:cxn>
                <a:cxn ang="0">
                  <a:pos x="93" y="1314"/>
                </a:cxn>
                <a:cxn ang="0">
                  <a:pos x="154" y="1339"/>
                </a:cxn>
                <a:cxn ang="0">
                  <a:pos x="214" y="1365"/>
                </a:cxn>
                <a:cxn ang="0">
                  <a:pos x="274" y="1393"/>
                </a:cxn>
                <a:cxn ang="0">
                  <a:pos x="334" y="1422"/>
                </a:cxn>
                <a:cxn ang="0">
                  <a:pos x="392" y="1453"/>
                </a:cxn>
                <a:cxn ang="0">
                  <a:pos x="450" y="1485"/>
                </a:cxn>
                <a:cxn ang="0">
                  <a:pos x="507" y="1518"/>
                </a:cxn>
                <a:cxn ang="0">
                  <a:pos x="563" y="1553"/>
                </a:cxn>
                <a:cxn ang="0">
                  <a:pos x="618" y="1589"/>
                </a:cxn>
                <a:cxn ang="0">
                  <a:pos x="672" y="1626"/>
                </a:cxn>
                <a:cxn ang="0">
                  <a:pos x="726" y="1665"/>
                </a:cxn>
                <a:cxn ang="0">
                  <a:pos x="778" y="1705"/>
                </a:cxn>
                <a:cxn ang="0">
                  <a:pos x="830" y="1747"/>
                </a:cxn>
                <a:cxn ang="0">
                  <a:pos x="880" y="1789"/>
                </a:cxn>
                <a:cxn ang="0">
                  <a:pos x="930" y="1833"/>
                </a:cxn>
                <a:cxn ang="0">
                  <a:pos x="978" y="1878"/>
                </a:cxn>
                <a:cxn ang="0">
                  <a:pos x="1025" y="1924"/>
                </a:cxn>
                <a:cxn ang="0">
                  <a:pos x="1071" y="1972"/>
                </a:cxn>
                <a:cxn ang="0">
                  <a:pos x="1116" y="2020"/>
                </a:cxn>
                <a:cxn ang="0">
                  <a:pos x="1160" y="2070"/>
                </a:cxn>
                <a:cxn ang="0">
                  <a:pos x="1202" y="2120"/>
                </a:cxn>
                <a:cxn ang="0">
                  <a:pos x="1244" y="2172"/>
                </a:cxn>
              </a:cxnLst>
              <a:rect l="0" t="0" r="r" b="b"/>
              <a:pathLst>
                <a:path w="2342" h="2198">
                  <a:moveTo>
                    <a:pt x="1264" y="2198"/>
                  </a:moveTo>
                  <a:lnTo>
                    <a:pt x="1354" y="2130"/>
                  </a:lnTo>
                  <a:lnTo>
                    <a:pt x="1443" y="2061"/>
                  </a:lnTo>
                  <a:lnTo>
                    <a:pt x="1533" y="1993"/>
                  </a:lnTo>
                  <a:lnTo>
                    <a:pt x="1623" y="1924"/>
                  </a:lnTo>
                  <a:lnTo>
                    <a:pt x="1713" y="1856"/>
                  </a:lnTo>
                  <a:lnTo>
                    <a:pt x="1803" y="1788"/>
                  </a:lnTo>
                  <a:lnTo>
                    <a:pt x="1893" y="1719"/>
                  </a:lnTo>
                  <a:lnTo>
                    <a:pt x="1983" y="1651"/>
                  </a:lnTo>
                  <a:lnTo>
                    <a:pt x="2073" y="1583"/>
                  </a:lnTo>
                  <a:lnTo>
                    <a:pt x="2163" y="1514"/>
                  </a:lnTo>
                  <a:lnTo>
                    <a:pt x="2252" y="1446"/>
                  </a:lnTo>
                  <a:lnTo>
                    <a:pt x="2342" y="1378"/>
                  </a:lnTo>
                  <a:lnTo>
                    <a:pt x="2312" y="1338"/>
                  </a:lnTo>
                  <a:lnTo>
                    <a:pt x="2282" y="1300"/>
                  </a:lnTo>
                  <a:lnTo>
                    <a:pt x="2250" y="1261"/>
                  </a:lnTo>
                  <a:lnTo>
                    <a:pt x="2219" y="1223"/>
                  </a:lnTo>
                  <a:lnTo>
                    <a:pt x="2187" y="1185"/>
                  </a:lnTo>
                  <a:lnTo>
                    <a:pt x="2154" y="1148"/>
                  </a:lnTo>
                  <a:lnTo>
                    <a:pt x="2121" y="1111"/>
                  </a:lnTo>
                  <a:lnTo>
                    <a:pt x="2088" y="1075"/>
                  </a:lnTo>
                  <a:lnTo>
                    <a:pt x="2054" y="1038"/>
                  </a:lnTo>
                  <a:lnTo>
                    <a:pt x="2019" y="1003"/>
                  </a:lnTo>
                  <a:lnTo>
                    <a:pt x="1985" y="967"/>
                  </a:lnTo>
                  <a:lnTo>
                    <a:pt x="1949" y="933"/>
                  </a:lnTo>
                  <a:lnTo>
                    <a:pt x="1914" y="898"/>
                  </a:lnTo>
                  <a:lnTo>
                    <a:pt x="1878" y="864"/>
                  </a:lnTo>
                  <a:lnTo>
                    <a:pt x="1841" y="831"/>
                  </a:lnTo>
                  <a:lnTo>
                    <a:pt x="1805" y="797"/>
                  </a:lnTo>
                  <a:lnTo>
                    <a:pt x="1767" y="765"/>
                  </a:lnTo>
                  <a:lnTo>
                    <a:pt x="1730" y="733"/>
                  </a:lnTo>
                  <a:lnTo>
                    <a:pt x="1692" y="701"/>
                  </a:lnTo>
                  <a:lnTo>
                    <a:pt x="1653" y="670"/>
                  </a:lnTo>
                  <a:lnTo>
                    <a:pt x="1614" y="639"/>
                  </a:lnTo>
                  <a:lnTo>
                    <a:pt x="1575" y="609"/>
                  </a:lnTo>
                  <a:lnTo>
                    <a:pt x="1536" y="579"/>
                  </a:lnTo>
                  <a:lnTo>
                    <a:pt x="1496" y="549"/>
                  </a:lnTo>
                  <a:lnTo>
                    <a:pt x="1456" y="521"/>
                  </a:lnTo>
                  <a:lnTo>
                    <a:pt x="1415" y="492"/>
                  </a:lnTo>
                  <a:lnTo>
                    <a:pt x="1374" y="464"/>
                  </a:lnTo>
                  <a:lnTo>
                    <a:pt x="1333" y="437"/>
                  </a:lnTo>
                  <a:lnTo>
                    <a:pt x="1291" y="410"/>
                  </a:lnTo>
                  <a:lnTo>
                    <a:pt x="1249" y="384"/>
                  </a:lnTo>
                  <a:lnTo>
                    <a:pt x="1207" y="358"/>
                  </a:lnTo>
                  <a:lnTo>
                    <a:pt x="1165" y="333"/>
                  </a:lnTo>
                  <a:lnTo>
                    <a:pt x="1122" y="308"/>
                  </a:lnTo>
                  <a:lnTo>
                    <a:pt x="1079" y="283"/>
                  </a:lnTo>
                  <a:lnTo>
                    <a:pt x="1035" y="260"/>
                  </a:lnTo>
                  <a:lnTo>
                    <a:pt x="991" y="236"/>
                  </a:lnTo>
                  <a:lnTo>
                    <a:pt x="947" y="214"/>
                  </a:lnTo>
                  <a:lnTo>
                    <a:pt x="903" y="192"/>
                  </a:lnTo>
                  <a:lnTo>
                    <a:pt x="858" y="170"/>
                  </a:lnTo>
                  <a:lnTo>
                    <a:pt x="813" y="149"/>
                  </a:lnTo>
                  <a:lnTo>
                    <a:pt x="768" y="128"/>
                  </a:lnTo>
                  <a:lnTo>
                    <a:pt x="723" y="108"/>
                  </a:lnTo>
                  <a:lnTo>
                    <a:pt x="678" y="89"/>
                  </a:lnTo>
                  <a:lnTo>
                    <a:pt x="632" y="70"/>
                  </a:lnTo>
                  <a:lnTo>
                    <a:pt x="586" y="52"/>
                  </a:lnTo>
                  <a:lnTo>
                    <a:pt x="540" y="34"/>
                  </a:lnTo>
                  <a:lnTo>
                    <a:pt x="493" y="17"/>
                  </a:lnTo>
                  <a:lnTo>
                    <a:pt x="447" y="0"/>
                  </a:lnTo>
                  <a:lnTo>
                    <a:pt x="409" y="107"/>
                  </a:lnTo>
                  <a:lnTo>
                    <a:pt x="372" y="213"/>
                  </a:lnTo>
                  <a:lnTo>
                    <a:pt x="335" y="320"/>
                  </a:lnTo>
                  <a:lnTo>
                    <a:pt x="298" y="427"/>
                  </a:lnTo>
                  <a:lnTo>
                    <a:pt x="260" y="533"/>
                  </a:lnTo>
                  <a:lnTo>
                    <a:pt x="223" y="640"/>
                  </a:lnTo>
                  <a:lnTo>
                    <a:pt x="186" y="747"/>
                  </a:lnTo>
                  <a:lnTo>
                    <a:pt x="149" y="853"/>
                  </a:lnTo>
                  <a:lnTo>
                    <a:pt x="111" y="960"/>
                  </a:lnTo>
                  <a:lnTo>
                    <a:pt x="74" y="1066"/>
                  </a:lnTo>
                  <a:lnTo>
                    <a:pt x="37" y="1173"/>
                  </a:lnTo>
                  <a:lnTo>
                    <a:pt x="0" y="1280"/>
                  </a:lnTo>
                  <a:lnTo>
                    <a:pt x="31" y="1291"/>
                  </a:lnTo>
                  <a:lnTo>
                    <a:pt x="62" y="1302"/>
                  </a:lnTo>
                  <a:lnTo>
                    <a:pt x="93" y="1314"/>
                  </a:lnTo>
                  <a:lnTo>
                    <a:pt x="123" y="1326"/>
                  </a:lnTo>
                  <a:lnTo>
                    <a:pt x="154" y="1339"/>
                  </a:lnTo>
                  <a:lnTo>
                    <a:pt x="184" y="1352"/>
                  </a:lnTo>
                  <a:lnTo>
                    <a:pt x="214" y="1365"/>
                  </a:lnTo>
                  <a:lnTo>
                    <a:pt x="244" y="1379"/>
                  </a:lnTo>
                  <a:lnTo>
                    <a:pt x="274" y="1393"/>
                  </a:lnTo>
                  <a:lnTo>
                    <a:pt x="304" y="1407"/>
                  </a:lnTo>
                  <a:lnTo>
                    <a:pt x="334" y="1422"/>
                  </a:lnTo>
                  <a:lnTo>
                    <a:pt x="363" y="1437"/>
                  </a:lnTo>
                  <a:lnTo>
                    <a:pt x="392" y="1453"/>
                  </a:lnTo>
                  <a:lnTo>
                    <a:pt x="421" y="1468"/>
                  </a:lnTo>
                  <a:lnTo>
                    <a:pt x="450" y="1485"/>
                  </a:lnTo>
                  <a:lnTo>
                    <a:pt x="478" y="1501"/>
                  </a:lnTo>
                  <a:lnTo>
                    <a:pt x="507" y="1518"/>
                  </a:lnTo>
                  <a:lnTo>
                    <a:pt x="535" y="1535"/>
                  </a:lnTo>
                  <a:lnTo>
                    <a:pt x="563" y="1553"/>
                  </a:lnTo>
                  <a:lnTo>
                    <a:pt x="591" y="1571"/>
                  </a:lnTo>
                  <a:lnTo>
                    <a:pt x="618" y="1589"/>
                  </a:lnTo>
                  <a:lnTo>
                    <a:pt x="645" y="1608"/>
                  </a:lnTo>
                  <a:lnTo>
                    <a:pt x="672" y="1626"/>
                  </a:lnTo>
                  <a:lnTo>
                    <a:pt x="699" y="1646"/>
                  </a:lnTo>
                  <a:lnTo>
                    <a:pt x="726" y="1665"/>
                  </a:lnTo>
                  <a:lnTo>
                    <a:pt x="752" y="1685"/>
                  </a:lnTo>
                  <a:lnTo>
                    <a:pt x="778" y="1705"/>
                  </a:lnTo>
                  <a:lnTo>
                    <a:pt x="804" y="1726"/>
                  </a:lnTo>
                  <a:lnTo>
                    <a:pt x="830" y="1747"/>
                  </a:lnTo>
                  <a:lnTo>
                    <a:pt x="855" y="1768"/>
                  </a:lnTo>
                  <a:lnTo>
                    <a:pt x="880" y="1789"/>
                  </a:lnTo>
                  <a:lnTo>
                    <a:pt x="905" y="1811"/>
                  </a:lnTo>
                  <a:lnTo>
                    <a:pt x="930" y="1833"/>
                  </a:lnTo>
                  <a:lnTo>
                    <a:pt x="954" y="1856"/>
                  </a:lnTo>
                  <a:lnTo>
                    <a:pt x="978" y="1878"/>
                  </a:lnTo>
                  <a:lnTo>
                    <a:pt x="1002" y="1901"/>
                  </a:lnTo>
                  <a:lnTo>
                    <a:pt x="1025" y="1924"/>
                  </a:lnTo>
                  <a:lnTo>
                    <a:pt x="1048" y="1948"/>
                  </a:lnTo>
                  <a:lnTo>
                    <a:pt x="1071" y="1972"/>
                  </a:lnTo>
                  <a:lnTo>
                    <a:pt x="1094" y="1996"/>
                  </a:lnTo>
                  <a:lnTo>
                    <a:pt x="1116" y="2020"/>
                  </a:lnTo>
                  <a:lnTo>
                    <a:pt x="1138" y="2045"/>
                  </a:lnTo>
                  <a:lnTo>
                    <a:pt x="1160" y="2070"/>
                  </a:lnTo>
                  <a:lnTo>
                    <a:pt x="1181" y="2095"/>
                  </a:lnTo>
                  <a:lnTo>
                    <a:pt x="1202" y="2120"/>
                  </a:lnTo>
                  <a:lnTo>
                    <a:pt x="1223" y="2146"/>
                  </a:lnTo>
                  <a:lnTo>
                    <a:pt x="1244" y="2172"/>
                  </a:lnTo>
                  <a:lnTo>
                    <a:pt x="1264" y="2198"/>
                  </a:lnTo>
                </a:path>
              </a:pathLst>
            </a:custGeom>
            <a:solidFill>
              <a:srgbClr val="FFFF57"/>
            </a:solidFill>
            <a:ln w="25400">
              <a:noFill/>
              <a:prstDash val="solid"/>
              <a:round/>
              <a:headEnd/>
              <a:tailEnd/>
            </a:ln>
            <a:effectLst>
              <a:outerShdw blurRad="107950" dist="12700" dir="5400000" algn="ctr">
                <a:srgbClr val="000000"/>
              </a:outerShdw>
            </a:effectLst>
            <a:sp3d contourW="44450" prstMaterial="matte">
              <a:bevelT w="63500" h="63500" prst="artDeco"/>
              <a:contourClr>
                <a:srgbClr val="FFFFFF"/>
              </a:contourClr>
            </a:sp3d>
          </xdr:spPr>
          <xdr:txBody>
            <a:bodyPr anchor="ctr"/>
            <a:lstStyle/>
            <a:p>
              <a:endParaRPr lang="en-US"/>
            </a:p>
          </xdr:txBody>
        </xdr:sp>
        <xdr:sp macro="" textlink="">
          <xdr:nvSpPr>
            <xdr:cNvPr id="181" name="Freeform 372">
              <a:extLst>
                <a:ext uri="{FF2B5EF4-FFF2-40B4-BE49-F238E27FC236}">
                  <a16:creationId xmlns:a16="http://schemas.microsoft.com/office/drawing/2014/main" id="{00000000-0008-0000-0300-0000B5000000}"/>
                </a:ext>
              </a:extLst>
            </xdr:cNvPr>
            <xdr:cNvSpPr>
              <a:spLocks/>
            </xdr:cNvSpPr>
          </xdr:nvSpPr>
          <xdr:spPr bwMode="auto">
            <a:xfrm>
              <a:off x="2973057" y="1954671"/>
              <a:ext cx="821579" cy="1017807"/>
            </a:xfrm>
            <a:custGeom>
              <a:avLst/>
              <a:gdLst/>
              <a:ahLst/>
              <a:cxnLst>
                <a:cxn ang="0">
                  <a:pos x="596" y="2256"/>
                </a:cxn>
                <a:cxn ang="0">
                  <a:pos x="822" y="2251"/>
                </a:cxn>
                <a:cxn ang="0">
                  <a:pos x="1047" y="2246"/>
                </a:cxn>
                <a:cxn ang="0">
                  <a:pos x="1273" y="2241"/>
                </a:cxn>
                <a:cxn ang="0">
                  <a:pos x="1499" y="2236"/>
                </a:cxn>
                <a:cxn ang="0">
                  <a:pos x="1725" y="2231"/>
                </a:cxn>
                <a:cxn ang="0">
                  <a:pos x="1836" y="2179"/>
                </a:cxn>
                <a:cxn ang="0">
                  <a:pos x="1832" y="2080"/>
                </a:cxn>
                <a:cxn ang="0">
                  <a:pos x="1825" y="1982"/>
                </a:cxn>
                <a:cxn ang="0">
                  <a:pos x="1815" y="1883"/>
                </a:cxn>
                <a:cxn ang="0">
                  <a:pos x="1804" y="1785"/>
                </a:cxn>
                <a:cxn ang="0">
                  <a:pos x="1789" y="1687"/>
                </a:cxn>
                <a:cxn ang="0">
                  <a:pos x="1773" y="1589"/>
                </a:cxn>
                <a:cxn ang="0">
                  <a:pos x="1754" y="1492"/>
                </a:cxn>
                <a:cxn ang="0">
                  <a:pos x="1733" y="1395"/>
                </a:cxn>
                <a:cxn ang="0">
                  <a:pos x="1709" y="1299"/>
                </a:cxn>
                <a:cxn ang="0">
                  <a:pos x="1683" y="1203"/>
                </a:cxn>
                <a:cxn ang="0">
                  <a:pos x="1655" y="1108"/>
                </a:cxn>
                <a:cxn ang="0">
                  <a:pos x="1624" y="1014"/>
                </a:cxn>
                <a:cxn ang="0">
                  <a:pos x="1591" y="921"/>
                </a:cxn>
                <a:cxn ang="0">
                  <a:pos x="1556" y="828"/>
                </a:cxn>
                <a:cxn ang="0">
                  <a:pos x="1519" y="736"/>
                </a:cxn>
                <a:cxn ang="0">
                  <a:pos x="1479" y="646"/>
                </a:cxn>
                <a:cxn ang="0">
                  <a:pos x="1437" y="556"/>
                </a:cxn>
                <a:cxn ang="0">
                  <a:pos x="1393" y="467"/>
                </a:cxn>
                <a:cxn ang="0">
                  <a:pos x="1347" y="379"/>
                </a:cxn>
                <a:cxn ang="0">
                  <a:pos x="1299" y="293"/>
                </a:cxn>
                <a:cxn ang="0">
                  <a:pos x="1248" y="208"/>
                </a:cxn>
                <a:cxn ang="0">
                  <a:pos x="1196" y="124"/>
                </a:cxn>
                <a:cxn ang="0">
                  <a:pos x="1142" y="41"/>
                </a:cxn>
                <a:cxn ang="0">
                  <a:pos x="1021" y="64"/>
                </a:cxn>
                <a:cxn ang="0">
                  <a:pos x="835" y="193"/>
                </a:cxn>
                <a:cxn ang="0">
                  <a:pos x="650" y="322"/>
                </a:cxn>
                <a:cxn ang="0">
                  <a:pos x="464" y="451"/>
                </a:cxn>
                <a:cxn ang="0">
                  <a:pos x="279" y="579"/>
                </a:cxn>
                <a:cxn ang="0">
                  <a:pos x="93" y="708"/>
                </a:cxn>
                <a:cxn ang="0">
                  <a:pos x="19" y="800"/>
                </a:cxn>
                <a:cxn ang="0">
                  <a:pos x="55" y="855"/>
                </a:cxn>
                <a:cxn ang="0">
                  <a:pos x="90" y="911"/>
                </a:cxn>
                <a:cxn ang="0">
                  <a:pos x="124" y="968"/>
                </a:cxn>
                <a:cxn ang="0">
                  <a:pos x="156" y="1025"/>
                </a:cxn>
                <a:cxn ang="0">
                  <a:pos x="187" y="1084"/>
                </a:cxn>
                <a:cxn ang="0">
                  <a:pos x="216" y="1143"/>
                </a:cxn>
                <a:cxn ang="0">
                  <a:pos x="244" y="1203"/>
                </a:cxn>
                <a:cxn ang="0">
                  <a:pos x="270" y="1263"/>
                </a:cxn>
                <a:cxn ang="0">
                  <a:pos x="295" y="1325"/>
                </a:cxn>
                <a:cxn ang="0">
                  <a:pos x="319" y="1386"/>
                </a:cxn>
                <a:cxn ang="0">
                  <a:pos x="341" y="1449"/>
                </a:cxn>
                <a:cxn ang="0">
                  <a:pos x="361" y="1511"/>
                </a:cxn>
                <a:cxn ang="0">
                  <a:pos x="380" y="1575"/>
                </a:cxn>
                <a:cxn ang="0">
                  <a:pos x="397" y="1638"/>
                </a:cxn>
                <a:cxn ang="0">
                  <a:pos x="413" y="1702"/>
                </a:cxn>
                <a:cxn ang="0">
                  <a:pos x="427" y="1767"/>
                </a:cxn>
                <a:cxn ang="0">
                  <a:pos x="440" y="1832"/>
                </a:cxn>
                <a:cxn ang="0">
                  <a:pos x="451" y="1897"/>
                </a:cxn>
                <a:cxn ang="0">
                  <a:pos x="460" y="1962"/>
                </a:cxn>
                <a:cxn ang="0">
                  <a:pos x="468" y="2028"/>
                </a:cxn>
                <a:cxn ang="0">
                  <a:pos x="474" y="2094"/>
                </a:cxn>
                <a:cxn ang="0">
                  <a:pos x="479" y="2159"/>
                </a:cxn>
                <a:cxn ang="0">
                  <a:pos x="482" y="2225"/>
                </a:cxn>
              </a:cxnLst>
              <a:rect l="0" t="0" r="r" b="b"/>
              <a:pathLst>
                <a:path w="1838" h="2258">
                  <a:moveTo>
                    <a:pt x="483" y="2258"/>
                  </a:moveTo>
                  <a:lnTo>
                    <a:pt x="596" y="2256"/>
                  </a:lnTo>
                  <a:lnTo>
                    <a:pt x="709" y="2253"/>
                  </a:lnTo>
                  <a:lnTo>
                    <a:pt x="822" y="2251"/>
                  </a:lnTo>
                  <a:lnTo>
                    <a:pt x="935" y="2248"/>
                  </a:lnTo>
                  <a:lnTo>
                    <a:pt x="1047" y="2246"/>
                  </a:lnTo>
                  <a:lnTo>
                    <a:pt x="1160" y="2243"/>
                  </a:lnTo>
                  <a:lnTo>
                    <a:pt x="1273" y="2241"/>
                  </a:lnTo>
                  <a:lnTo>
                    <a:pt x="1386" y="2239"/>
                  </a:lnTo>
                  <a:lnTo>
                    <a:pt x="1499" y="2236"/>
                  </a:lnTo>
                  <a:lnTo>
                    <a:pt x="1612" y="2234"/>
                  </a:lnTo>
                  <a:lnTo>
                    <a:pt x="1725" y="2231"/>
                  </a:lnTo>
                  <a:lnTo>
                    <a:pt x="1838" y="2229"/>
                  </a:lnTo>
                  <a:lnTo>
                    <a:pt x="1836" y="2179"/>
                  </a:lnTo>
                  <a:lnTo>
                    <a:pt x="1834" y="2130"/>
                  </a:lnTo>
                  <a:lnTo>
                    <a:pt x="1832" y="2080"/>
                  </a:lnTo>
                  <a:lnTo>
                    <a:pt x="1829" y="2031"/>
                  </a:lnTo>
                  <a:lnTo>
                    <a:pt x="1825" y="1982"/>
                  </a:lnTo>
                  <a:lnTo>
                    <a:pt x="1820" y="1932"/>
                  </a:lnTo>
                  <a:lnTo>
                    <a:pt x="1815" y="1883"/>
                  </a:lnTo>
                  <a:lnTo>
                    <a:pt x="1810" y="1834"/>
                  </a:lnTo>
                  <a:lnTo>
                    <a:pt x="1804" y="1785"/>
                  </a:lnTo>
                  <a:lnTo>
                    <a:pt x="1797" y="1736"/>
                  </a:lnTo>
                  <a:lnTo>
                    <a:pt x="1789" y="1687"/>
                  </a:lnTo>
                  <a:lnTo>
                    <a:pt x="1782" y="1638"/>
                  </a:lnTo>
                  <a:lnTo>
                    <a:pt x="1773" y="1589"/>
                  </a:lnTo>
                  <a:lnTo>
                    <a:pt x="1764" y="1540"/>
                  </a:lnTo>
                  <a:lnTo>
                    <a:pt x="1754" y="1492"/>
                  </a:lnTo>
                  <a:lnTo>
                    <a:pt x="1744" y="1443"/>
                  </a:lnTo>
                  <a:lnTo>
                    <a:pt x="1733" y="1395"/>
                  </a:lnTo>
                  <a:lnTo>
                    <a:pt x="1721" y="1347"/>
                  </a:lnTo>
                  <a:lnTo>
                    <a:pt x="1709" y="1299"/>
                  </a:lnTo>
                  <a:lnTo>
                    <a:pt x="1696" y="1251"/>
                  </a:lnTo>
                  <a:lnTo>
                    <a:pt x="1683" y="1203"/>
                  </a:lnTo>
                  <a:lnTo>
                    <a:pt x="1669" y="1156"/>
                  </a:lnTo>
                  <a:lnTo>
                    <a:pt x="1655" y="1108"/>
                  </a:lnTo>
                  <a:lnTo>
                    <a:pt x="1640" y="1061"/>
                  </a:lnTo>
                  <a:lnTo>
                    <a:pt x="1624" y="1014"/>
                  </a:lnTo>
                  <a:lnTo>
                    <a:pt x="1608" y="967"/>
                  </a:lnTo>
                  <a:lnTo>
                    <a:pt x="1591" y="921"/>
                  </a:lnTo>
                  <a:lnTo>
                    <a:pt x="1574" y="874"/>
                  </a:lnTo>
                  <a:lnTo>
                    <a:pt x="1556" y="828"/>
                  </a:lnTo>
                  <a:lnTo>
                    <a:pt x="1538" y="782"/>
                  </a:lnTo>
                  <a:lnTo>
                    <a:pt x="1519" y="736"/>
                  </a:lnTo>
                  <a:lnTo>
                    <a:pt x="1499" y="691"/>
                  </a:lnTo>
                  <a:lnTo>
                    <a:pt x="1479" y="646"/>
                  </a:lnTo>
                  <a:lnTo>
                    <a:pt x="1458" y="601"/>
                  </a:lnTo>
                  <a:lnTo>
                    <a:pt x="1437" y="556"/>
                  </a:lnTo>
                  <a:lnTo>
                    <a:pt x="1416" y="511"/>
                  </a:lnTo>
                  <a:lnTo>
                    <a:pt x="1393" y="467"/>
                  </a:lnTo>
                  <a:lnTo>
                    <a:pt x="1370" y="423"/>
                  </a:lnTo>
                  <a:lnTo>
                    <a:pt x="1347" y="379"/>
                  </a:lnTo>
                  <a:lnTo>
                    <a:pt x="1323" y="336"/>
                  </a:lnTo>
                  <a:lnTo>
                    <a:pt x="1299" y="293"/>
                  </a:lnTo>
                  <a:lnTo>
                    <a:pt x="1274" y="250"/>
                  </a:lnTo>
                  <a:lnTo>
                    <a:pt x="1248" y="208"/>
                  </a:lnTo>
                  <a:lnTo>
                    <a:pt x="1222" y="165"/>
                  </a:lnTo>
                  <a:lnTo>
                    <a:pt x="1196" y="124"/>
                  </a:lnTo>
                  <a:lnTo>
                    <a:pt x="1169" y="82"/>
                  </a:lnTo>
                  <a:lnTo>
                    <a:pt x="1142" y="41"/>
                  </a:lnTo>
                  <a:lnTo>
                    <a:pt x="1114" y="0"/>
                  </a:lnTo>
                  <a:lnTo>
                    <a:pt x="1021" y="64"/>
                  </a:lnTo>
                  <a:lnTo>
                    <a:pt x="928" y="129"/>
                  </a:lnTo>
                  <a:lnTo>
                    <a:pt x="835" y="193"/>
                  </a:lnTo>
                  <a:lnTo>
                    <a:pt x="742" y="258"/>
                  </a:lnTo>
                  <a:lnTo>
                    <a:pt x="650" y="322"/>
                  </a:lnTo>
                  <a:lnTo>
                    <a:pt x="557" y="386"/>
                  </a:lnTo>
                  <a:lnTo>
                    <a:pt x="464" y="451"/>
                  </a:lnTo>
                  <a:lnTo>
                    <a:pt x="371" y="515"/>
                  </a:lnTo>
                  <a:lnTo>
                    <a:pt x="279" y="579"/>
                  </a:lnTo>
                  <a:lnTo>
                    <a:pt x="186" y="644"/>
                  </a:lnTo>
                  <a:lnTo>
                    <a:pt x="93" y="708"/>
                  </a:lnTo>
                  <a:lnTo>
                    <a:pt x="0" y="773"/>
                  </a:lnTo>
                  <a:lnTo>
                    <a:pt x="19" y="800"/>
                  </a:lnTo>
                  <a:lnTo>
                    <a:pt x="37" y="827"/>
                  </a:lnTo>
                  <a:lnTo>
                    <a:pt x="55" y="855"/>
                  </a:lnTo>
                  <a:lnTo>
                    <a:pt x="73" y="883"/>
                  </a:lnTo>
                  <a:lnTo>
                    <a:pt x="90" y="911"/>
                  </a:lnTo>
                  <a:lnTo>
                    <a:pt x="107" y="939"/>
                  </a:lnTo>
                  <a:lnTo>
                    <a:pt x="124" y="968"/>
                  </a:lnTo>
                  <a:lnTo>
                    <a:pt x="140" y="996"/>
                  </a:lnTo>
                  <a:lnTo>
                    <a:pt x="156" y="1025"/>
                  </a:lnTo>
                  <a:lnTo>
                    <a:pt x="171" y="1055"/>
                  </a:lnTo>
                  <a:lnTo>
                    <a:pt x="187" y="1084"/>
                  </a:lnTo>
                  <a:lnTo>
                    <a:pt x="201" y="1113"/>
                  </a:lnTo>
                  <a:lnTo>
                    <a:pt x="216" y="1143"/>
                  </a:lnTo>
                  <a:lnTo>
                    <a:pt x="230" y="1173"/>
                  </a:lnTo>
                  <a:lnTo>
                    <a:pt x="244" y="1203"/>
                  </a:lnTo>
                  <a:lnTo>
                    <a:pt x="257" y="1233"/>
                  </a:lnTo>
                  <a:lnTo>
                    <a:pt x="270" y="1263"/>
                  </a:lnTo>
                  <a:lnTo>
                    <a:pt x="283" y="1294"/>
                  </a:lnTo>
                  <a:lnTo>
                    <a:pt x="295" y="1325"/>
                  </a:lnTo>
                  <a:lnTo>
                    <a:pt x="307" y="1355"/>
                  </a:lnTo>
                  <a:lnTo>
                    <a:pt x="319" y="1386"/>
                  </a:lnTo>
                  <a:lnTo>
                    <a:pt x="330" y="1417"/>
                  </a:lnTo>
                  <a:lnTo>
                    <a:pt x="341" y="1449"/>
                  </a:lnTo>
                  <a:lnTo>
                    <a:pt x="351" y="1480"/>
                  </a:lnTo>
                  <a:lnTo>
                    <a:pt x="361" y="1511"/>
                  </a:lnTo>
                  <a:lnTo>
                    <a:pt x="371" y="1543"/>
                  </a:lnTo>
                  <a:lnTo>
                    <a:pt x="380" y="1575"/>
                  </a:lnTo>
                  <a:lnTo>
                    <a:pt x="389" y="1606"/>
                  </a:lnTo>
                  <a:lnTo>
                    <a:pt x="397" y="1638"/>
                  </a:lnTo>
                  <a:lnTo>
                    <a:pt x="405" y="1670"/>
                  </a:lnTo>
                  <a:lnTo>
                    <a:pt x="413" y="1702"/>
                  </a:lnTo>
                  <a:lnTo>
                    <a:pt x="420" y="1735"/>
                  </a:lnTo>
                  <a:lnTo>
                    <a:pt x="427" y="1767"/>
                  </a:lnTo>
                  <a:lnTo>
                    <a:pt x="434" y="1799"/>
                  </a:lnTo>
                  <a:lnTo>
                    <a:pt x="440" y="1832"/>
                  </a:lnTo>
                  <a:lnTo>
                    <a:pt x="445" y="1864"/>
                  </a:lnTo>
                  <a:lnTo>
                    <a:pt x="451" y="1897"/>
                  </a:lnTo>
                  <a:lnTo>
                    <a:pt x="456" y="1930"/>
                  </a:lnTo>
                  <a:lnTo>
                    <a:pt x="460" y="1962"/>
                  </a:lnTo>
                  <a:lnTo>
                    <a:pt x="464" y="1995"/>
                  </a:lnTo>
                  <a:lnTo>
                    <a:pt x="468" y="2028"/>
                  </a:lnTo>
                  <a:lnTo>
                    <a:pt x="471" y="2061"/>
                  </a:lnTo>
                  <a:lnTo>
                    <a:pt x="474" y="2094"/>
                  </a:lnTo>
                  <a:lnTo>
                    <a:pt x="477" y="2126"/>
                  </a:lnTo>
                  <a:lnTo>
                    <a:pt x="479" y="2159"/>
                  </a:lnTo>
                  <a:lnTo>
                    <a:pt x="481" y="2192"/>
                  </a:lnTo>
                  <a:lnTo>
                    <a:pt x="482" y="2225"/>
                  </a:lnTo>
                  <a:lnTo>
                    <a:pt x="483" y="2258"/>
                  </a:lnTo>
                </a:path>
              </a:pathLst>
            </a:custGeom>
            <a:solidFill>
              <a:srgbClr val="54E349"/>
            </a:solidFill>
            <a:ln w="25400">
              <a:noFill/>
              <a:prstDash val="solid"/>
              <a:round/>
              <a:headEnd/>
              <a:tailEnd/>
            </a:ln>
            <a:effectLst>
              <a:outerShdw blurRad="107950" dist="12700" dir="5400000" algn="ctr">
                <a:srgbClr val="000000"/>
              </a:outerShdw>
            </a:effectLst>
            <a:sp3d contourW="44450" prstMaterial="matte">
              <a:bevelT w="63500" h="63500" prst="artDeco"/>
              <a:contourClr>
                <a:srgbClr val="FFFFFF"/>
              </a:contourClr>
            </a:sp3d>
          </xdr:spPr>
          <xdr:txBody>
            <a:bodyPr anchor="ctr"/>
            <a:lstStyle/>
            <a:p>
              <a:endParaRPr lang="en-US"/>
            </a:p>
          </xdr:txBody>
        </xdr:sp>
        <xdr:sp macro="" textlink="">
          <xdr:nvSpPr>
            <xdr:cNvPr id="182" name="Freeform 377">
              <a:extLst>
                <a:ext uri="{FF2B5EF4-FFF2-40B4-BE49-F238E27FC236}">
                  <a16:creationId xmlns:a16="http://schemas.microsoft.com/office/drawing/2014/main" id="{00000000-0008-0000-0300-0000B6000000}"/>
                </a:ext>
              </a:extLst>
            </xdr:cNvPr>
            <xdr:cNvSpPr>
              <a:spLocks/>
            </xdr:cNvSpPr>
          </xdr:nvSpPr>
          <xdr:spPr bwMode="auto">
            <a:xfrm>
              <a:off x="154850" y="1954671"/>
              <a:ext cx="831132" cy="1017807"/>
            </a:xfrm>
            <a:custGeom>
              <a:avLst/>
              <a:gdLst/>
              <a:ahLst/>
              <a:cxnLst>
                <a:cxn ang="0">
                  <a:pos x="1745" y="708"/>
                </a:cxn>
                <a:cxn ang="0">
                  <a:pos x="1560" y="579"/>
                </a:cxn>
                <a:cxn ang="0">
                  <a:pos x="1374" y="451"/>
                </a:cxn>
                <a:cxn ang="0">
                  <a:pos x="1189" y="322"/>
                </a:cxn>
                <a:cxn ang="0">
                  <a:pos x="1003" y="193"/>
                </a:cxn>
                <a:cxn ang="0">
                  <a:pos x="817" y="64"/>
                </a:cxn>
                <a:cxn ang="0">
                  <a:pos x="697" y="41"/>
                </a:cxn>
                <a:cxn ang="0">
                  <a:pos x="642" y="124"/>
                </a:cxn>
                <a:cxn ang="0">
                  <a:pos x="590" y="208"/>
                </a:cxn>
                <a:cxn ang="0">
                  <a:pos x="540" y="293"/>
                </a:cxn>
                <a:cxn ang="0">
                  <a:pos x="491" y="379"/>
                </a:cxn>
                <a:cxn ang="0">
                  <a:pos x="445" y="467"/>
                </a:cxn>
                <a:cxn ang="0">
                  <a:pos x="401" y="556"/>
                </a:cxn>
                <a:cxn ang="0">
                  <a:pos x="359" y="646"/>
                </a:cxn>
                <a:cxn ang="0">
                  <a:pos x="320" y="736"/>
                </a:cxn>
                <a:cxn ang="0">
                  <a:pos x="282" y="828"/>
                </a:cxn>
                <a:cxn ang="0">
                  <a:pos x="247" y="921"/>
                </a:cxn>
                <a:cxn ang="0">
                  <a:pos x="214" y="1014"/>
                </a:cxn>
                <a:cxn ang="0">
                  <a:pos x="183" y="1108"/>
                </a:cxn>
                <a:cxn ang="0">
                  <a:pos x="155" y="1203"/>
                </a:cxn>
                <a:cxn ang="0">
                  <a:pos x="129" y="1299"/>
                </a:cxn>
                <a:cxn ang="0">
                  <a:pos x="106" y="1395"/>
                </a:cxn>
                <a:cxn ang="0">
                  <a:pos x="84" y="1492"/>
                </a:cxn>
                <a:cxn ang="0">
                  <a:pos x="65" y="1589"/>
                </a:cxn>
                <a:cxn ang="0">
                  <a:pos x="49" y="1687"/>
                </a:cxn>
                <a:cxn ang="0">
                  <a:pos x="35" y="1785"/>
                </a:cxn>
                <a:cxn ang="0">
                  <a:pos x="23" y="1883"/>
                </a:cxn>
                <a:cxn ang="0">
                  <a:pos x="13" y="1982"/>
                </a:cxn>
                <a:cxn ang="0">
                  <a:pos x="6" y="2080"/>
                </a:cxn>
                <a:cxn ang="0">
                  <a:pos x="2" y="2179"/>
                </a:cxn>
                <a:cxn ang="0">
                  <a:pos x="113" y="2231"/>
                </a:cxn>
                <a:cxn ang="0">
                  <a:pos x="339" y="2236"/>
                </a:cxn>
                <a:cxn ang="0">
                  <a:pos x="565" y="2241"/>
                </a:cxn>
                <a:cxn ang="0">
                  <a:pos x="791" y="2246"/>
                </a:cxn>
                <a:cxn ang="0">
                  <a:pos x="1017" y="2251"/>
                </a:cxn>
                <a:cxn ang="0">
                  <a:pos x="1242" y="2256"/>
                </a:cxn>
                <a:cxn ang="0">
                  <a:pos x="1356" y="2225"/>
                </a:cxn>
                <a:cxn ang="0">
                  <a:pos x="1359" y="2159"/>
                </a:cxn>
                <a:cxn ang="0">
                  <a:pos x="1364" y="2094"/>
                </a:cxn>
                <a:cxn ang="0">
                  <a:pos x="1370" y="2028"/>
                </a:cxn>
                <a:cxn ang="0">
                  <a:pos x="1378" y="1962"/>
                </a:cxn>
                <a:cxn ang="0">
                  <a:pos x="1388" y="1897"/>
                </a:cxn>
                <a:cxn ang="0">
                  <a:pos x="1399" y="1832"/>
                </a:cxn>
                <a:cxn ang="0">
                  <a:pos x="1411" y="1767"/>
                </a:cxn>
                <a:cxn ang="0">
                  <a:pos x="1425" y="1702"/>
                </a:cxn>
                <a:cxn ang="0">
                  <a:pos x="1441" y="1638"/>
                </a:cxn>
                <a:cxn ang="0">
                  <a:pos x="1459" y="1575"/>
                </a:cxn>
                <a:cxn ang="0">
                  <a:pos x="1477" y="1511"/>
                </a:cxn>
                <a:cxn ang="0">
                  <a:pos x="1498" y="1449"/>
                </a:cxn>
                <a:cxn ang="0">
                  <a:pos x="1520" y="1386"/>
                </a:cxn>
                <a:cxn ang="0">
                  <a:pos x="1543" y="1325"/>
                </a:cxn>
                <a:cxn ang="0">
                  <a:pos x="1568" y="1263"/>
                </a:cxn>
                <a:cxn ang="0">
                  <a:pos x="1595" y="1203"/>
                </a:cxn>
                <a:cxn ang="0">
                  <a:pos x="1622" y="1143"/>
                </a:cxn>
                <a:cxn ang="0">
                  <a:pos x="1652" y="1084"/>
                </a:cxn>
                <a:cxn ang="0">
                  <a:pos x="1683" y="1025"/>
                </a:cxn>
                <a:cxn ang="0">
                  <a:pos x="1715" y="968"/>
                </a:cxn>
                <a:cxn ang="0">
                  <a:pos x="1748" y="911"/>
                </a:cxn>
                <a:cxn ang="0">
                  <a:pos x="1783" y="855"/>
                </a:cxn>
                <a:cxn ang="0">
                  <a:pos x="1820" y="800"/>
                </a:cxn>
              </a:cxnLst>
              <a:rect l="0" t="0" r="r" b="b"/>
              <a:pathLst>
                <a:path w="1838" h="2258">
                  <a:moveTo>
                    <a:pt x="1838" y="773"/>
                  </a:moveTo>
                  <a:lnTo>
                    <a:pt x="1745" y="708"/>
                  </a:lnTo>
                  <a:lnTo>
                    <a:pt x="1653" y="644"/>
                  </a:lnTo>
                  <a:lnTo>
                    <a:pt x="1560" y="579"/>
                  </a:lnTo>
                  <a:lnTo>
                    <a:pt x="1467" y="515"/>
                  </a:lnTo>
                  <a:lnTo>
                    <a:pt x="1374" y="451"/>
                  </a:lnTo>
                  <a:lnTo>
                    <a:pt x="1281" y="386"/>
                  </a:lnTo>
                  <a:lnTo>
                    <a:pt x="1189" y="322"/>
                  </a:lnTo>
                  <a:lnTo>
                    <a:pt x="1096" y="258"/>
                  </a:lnTo>
                  <a:lnTo>
                    <a:pt x="1003" y="193"/>
                  </a:lnTo>
                  <a:lnTo>
                    <a:pt x="910" y="129"/>
                  </a:lnTo>
                  <a:lnTo>
                    <a:pt x="817" y="64"/>
                  </a:lnTo>
                  <a:lnTo>
                    <a:pt x="725" y="0"/>
                  </a:lnTo>
                  <a:lnTo>
                    <a:pt x="697" y="41"/>
                  </a:lnTo>
                  <a:lnTo>
                    <a:pt x="669" y="82"/>
                  </a:lnTo>
                  <a:lnTo>
                    <a:pt x="642" y="124"/>
                  </a:lnTo>
                  <a:lnTo>
                    <a:pt x="616" y="165"/>
                  </a:lnTo>
                  <a:lnTo>
                    <a:pt x="590" y="208"/>
                  </a:lnTo>
                  <a:lnTo>
                    <a:pt x="564" y="250"/>
                  </a:lnTo>
                  <a:lnTo>
                    <a:pt x="540" y="293"/>
                  </a:lnTo>
                  <a:lnTo>
                    <a:pt x="515" y="336"/>
                  </a:lnTo>
                  <a:lnTo>
                    <a:pt x="491" y="379"/>
                  </a:lnTo>
                  <a:lnTo>
                    <a:pt x="468" y="423"/>
                  </a:lnTo>
                  <a:lnTo>
                    <a:pt x="445" y="467"/>
                  </a:lnTo>
                  <a:lnTo>
                    <a:pt x="423" y="511"/>
                  </a:lnTo>
                  <a:lnTo>
                    <a:pt x="401" y="556"/>
                  </a:lnTo>
                  <a:lnTo>
                    <a:pt x="380" y="601"/>
                  </a:lnTo>
                  <a:lnTo>
                    <a:pt x="359" y="646"/>
                  </a:lnTo>
                  <a:lnTo>
                    <a:pt x="339" y="691"/>
                  </a:lnTo>
                  <a:lnTo>
                    <a:pt x="320" y="736"/>
                  </a:lnTo>
                  <a:lnTo>
                    <a:pt x="301" y="782"/>
                  </a:lnTo>
                  <a:lnTo>
                    <a:pt x="282" y="828"/>
                  </a:lnTo>
                  <a:lnTo>
                    <a:pt x="264" y="874"/>
                  </a:lnTo>
                  <a:lnTo>
                    <a:pt x="247" y="921"/>
                  </a:lnTo>
                  <a:lnTo>
                    <a:pt x="230" y="967"/>
                  </a:lnTo>
                  <a:lnTo>
                    <a:pt x="214" y="1014"/>
                  </a:lnTo>
                  <a:lnTo>
                    <a:pt x="199" y="1061"/>
                  </a:lnTo>
                  <a:lnTo>
                    <a:pt x="183" y="1108"/>
                  </a:lnTo>
                  <a:lnTo>
                    <a:pt x="169" y="1156"/>
                  </a:lnTo>
                  <a:lnTo>
                    <a:pt x="155" y="1203"/>
                  </a:lnTo>
                  <a:lnTo>
                    <a:pt x="142" y="1251"/>
                  </a:lnTo>
                  <a:lnTo>
                    <a:pt x="129" y="1299"/>
                  </a:lnTo>
                  <a:lnTo>
                    <a:pt x="117" y="1347"/>
                  </a:lnTo>
                  <a:lnTo>
                    <a:pt x="106" y="1395"/>
                  </a:lnTo>
                  <a:lnTo>
                    <a:pt x="95" y="1443"/>
                  </a:lnTo>
                  <a:lnTo>
                    <a:pt x="84" y="1492"/>
                  </a:lnTo>
                  <a:lnTo>
                    <a:pt x="75" y="1540"/>
                  </a:lnTo>
                  <a:lnTo>
                    <a:pt x="65" y="1589"/>
                  </a:lnTo>
                  <a:lnTo>
                    <a:pt x="57" y="1638"/>
                  </a:lnTo>
                  <a:lnTo>
                    <a:pt x="49" y="1687"/>
                  </a:lnTo>
                  <a:lnTo>
                    <a:pt x="41" y="1736"/>
                  </a:lnTo>
                  <a:lnTo>
                    <a:pt x="35" y="1785"/>
                  </a:lnTo>
                  <a:lnTo>
                    <a:pt x="28" y="1834"/>
                  </a:lnTo>
                  <a:lnTo>
                    <a:pt x="23" y="1883"/>
                  </a:lnTo>
                  <a:lnTo>
                    <a:pt x="18" y="1932"/>
                  </a:lnTo>
                  <a:lnTo>
                    <a:pt x="13" y="1982"/>
                  </a:lnTo>
                  <a:lnTo>
                    <a:pt x="10" y="2031"/>
                  </a:lnTo>
                  <a:lnTo>
                    <a:pt x="6" y="2080"/>
                  </a:lnTo>
                  <a:lnTo>
                    <a:pt x="4" y="2130"/>
                  </a:lnTo>
                  <a:lnTo>
                    <a:pt x="2" y="2179"/>
                  </a:lnTo>
                  <a:lnTo>
                    <a:pt x="0" y="2229"/>
                  </a:lnTo>
                  <a:lnTo>
                    <a:pt x="113" y="2231"/>
                  </a:lnTo>
                  <a:lnTo>
                    <a:pt x="226" y="2234"/>
                  </a:lnTo>
                  <a:lnTo>
                    <a:pt x="339" y="2236"/>
                  </a:lnTo>
                  <a:lnTo>
                    <a:pt x="452" y="2239"/>
                  </a:lnTo>
                  <a:lnTo>
                    <a:pt x="565" y="2241"/>
                  </a:lnTo>
                  <a:lnTo>
                    <a:pt x="678" y="2243"/>
                  </a:lnTo>
                  <a:lnTo>
                    <a:pt x="791" y="2246"/>
                  </a:lnTo>
                  <a:lnTo>
                    <a:pt x="904" y="2248"/>
                  </a:lnTo>
                  <a:lnTo>
                    <a:pt x="1017" y="2251"/>
                  </a:lnTo>
                  <a:lnTo>
                    <a:pt x="1130" y="2253"/>
                  </a:lnTo>
                  <a:lnTo>
                    <a:pt x="1242" y="2256"/>
                  </a:lnTo>
                  <a:lnTo>
                    <a:pt x="1355" y="2258"/>
                  </a:lnTo>
                  <a:lnTo>
                    <a:pt x="1356" y="2225"/>
                  </a:lnTo>
                  <a:lnTo>
                    <a:pt x="1358" y="2192"/>
                  </a:lnTo>
                  <a:lnTo>
                    <a:pt x="1359" y="2159"/>
                  </a:lnTo>
                  <a:lnTo>
                    <a:pt x="1361" y="2126"/>
                  </a:lnTo>
                  <a:lnTo>
                    <a:pt x="1364" y="2094"/>
                  </a:lnTo>
                  <a:lnTo>
                    <a:pt x="1367" y="2061"/>
                  </a:lnTo>
                  <a:lnTo>
                    <a:pt x="1370" y="2028"/>
                  </a:lnTo>
                  <a:lnTo>
                    <a:pt x="1374" y="1995"/>
                  </a:lnTo>
                  <a:lnTo>
                    <a:pt x="1378" y="1962"/>
                  </a:lnTo>
                  <a:lnTo>
                    <a:pt x="1383" y="1930"/>
                  </a:lnTo>
                  <a:lnTo>
                    <a:pt x="1388" y="1897"/>
                  </a:lnTo>
                  <a:lnTo>
                    <a:pt x="1393" y="1864"/>
                  </a:lnTo>
                  <a:lnTo>
                    <a:pt x="1399" y="1832"/>
                  </a:lnTo>
                  <a:lnTo>
                    <a:pt x="1405" y="1799"/>
                  </a:lnTo>
                  <a:lnTo>
                    <a:pt x="1411" y="1767"/>
                  </a:lnTo>
                  <a:lnTo>
                    <a:pt x="1418" y="1735"/>
                  </a:lnTo>
                  <a:lnTo>
                    <a:pt x="1425" y="1702"/>
                  </a:lnTo>
                  <a:lnTo>
                    <a:pt x="1433" y="1670"/>
                  </a:lnTo>
                  <a:lnTo>
                    <a:pt x="1441" y="1638"/>
                  </a:lnTo>
                  <a:lnTo>
                    <a:pt x="1450" y="1606"/>
                  </a:lnTo>
                  <a:lnTo>
                    <a:pt x="1459" y="1575"/>
                  </a:lnTo>
                  <a:lnTo>
                    <a:pt x="1468" y="1543"/>
                  </a:lnTo>
                  <a:lnTo>
                    <a:pt x="1477" y="1511"/>
                  </a:lnTo>
                  <a:lnTo>
                    <a:pt x="1487" y="1480"/>
                  </a:lnTo>
                  <a:lnTo>
                    <a:pt x="1498" y="1449"/>
                  </a:lnTo>
                  <a:lnTo>
                    <a:pt x="1509" y="1417"/>
                  </a:lnTo>
                  <a:lnTo>
                    <a:pt x="1520" y="1386"/>
                  </a:lnTo>
                  <a:lnTo>
                    <a:pt x="1531" y="1355"/>
                  </a:lnTo>
                  <a:lnTo>
                    <a:pt x="1543" y="1325"/>
                  </a:lnTo>
                  <a:lnTo>
                    <a:pt x="1555" y="1294"/>
                  </a:lnTo>
                  <a:lnTo>
                    <a:pt x="1568" y="1263"/>
                  </a:lnTo>
                  <a:lnTo>
                    <a:pt x="1581" y="1233"/>
                  </a:lnTo>
                  <a:lnTo>
                    <a:pt x="1595" y="1203"/>
                  </a:lnTo>
                  <a:lnTo>
                    <a:pt x="1608" y="1173"/>
                  </a:lnTo>
                  <a:lnTo>
                    <a:pt x="1622" y="1143"/>
                  </a:lnTo>
                  <a:lnTo>
                    <a:pt x="1637" y="1113"/>
                  </a:lnTo>
                  <a:lnTo>
                    <a:pt x="1652" y="1084"/>
                  </a:lnTo>
                  <a:lnTo>
                    <a:pt x="1667" y="1055"/>
                  </a:lnTo>
                  <a:lnTo>
                    <a:pt x="1683" y="1025"/>
                  </a:lnTo>
                  <a:lnTo>
                    <a:pt x="1698" y="996"/>
                  </a:lnTo>
                  <a:lnTo>
                    <a:pt x="1715" y="968"/>
                  </a:lnTo>
                  <a:lnTo>
                    <a:pt x="1731" y="939"/>
                  </a:lnTo>
                  <a:lnTo>
                    <a:pt x="1748" y="911"/>
                  </a:lnTo>
                  <a:lnTo>
                    <a:pt x="1766" y="883"/>
                  </a:lnTo>
                  <a:lnTo>
                    <a:pt x="1783" y="855"/>
                  </a:lnTo>
                  <a:lnTo>
                    <a:pt x="1801" y="827"/>
                  </a:lnTo>
                  <a:lnTo>
                    <a:pt x="1820" y="800"/>
                  </a:lnTo>
                  <a:lnTo>
                    <a:pt x="1838" y="773"/>
                  </a:lnTo>
                </a:path>
              </a:pathLst>
            </a:custGeom>
            <a:solidFill>
              <a:srgbClr val="FF3333"/>
            </a:solidFill>
            <a:ln w="25400">
              <a:noFill/>
              <a:prstDash val="solid"/>
              <a:round/>
              <a:headEnd/>
              <a:tailEnd/>
            </a:ln>
            <a:effectLst>
              <a:outerShdw blurRad="107950" dist="12700" dir="5400000" algn="ctr">
                <a:srgbClr val="000000"/>
              </a:outerShdw>
            </a:effectLst>
            <a:sp3d contourW="44450" prstMaterial="matte">
              <a:bevelT w="63500" h="63500" prst="artDeco"/>
              <a:contourClr>
                <a:srgbClr val="FFFFFF"/>
              </a:contourClr>
            </a:sp3d>
          </xdr:spPr>
          <xdr:txBody>
            <a:bodyPr anchor="ctr"/>
            <a:lstStyle/>
            <a:p>
              <a:endParaRPr lang="en-US"/>
            </a:p>
          </xdr:txBody>
        </xdr:sp>
        <xdr:sp macro="" textlink="">
          <xdr:nvSpPr>
            <xdr:cNvPr id="183" name="Freeform 383">
              <a:extLst>
                <a:ext uri="{FF2B5EF4-FFF2-40B4-BE49-F238E27FC236}">
                  <a16:creationId xmlns:a16="http://schemas.microsoft.com/office/drawing/2014/main" id="{00000000-0008-0000-0300-0000B7000000}"/>
                </a:ext>
              </a:extLst>
            </xdr:cNvPr>
            <xdr:cNvSpPr>
              <a:spLocks/>
            </xdr:cNvSpPr>
          </xdr:nvSpPr>
          <xdr:spPr bwMode="auto">
            <a:xfrm>
              <a:off x="527427" y="1269792"/>
              <a:ext cx="1041304" cy="989270"/>
            </a:xfrm>
            <a:custGeom>
              <a:avLst/>
              <a:gdLst/>
              <a:ahLst/>
              <a:cxnLst>
                <a:cxn ang="0">
                  <a:pos x="2305" y="1173"/>
                </a:cxn>
                <a:cxn ang="0">
                  <a:pos x="2231" y="960"/>
                </a:cxn>
                <a:cxn ang="0">
                  <a:pos x="2156" y="747"/>
                </a:cxn>
                <a:cxn ang="0">
                  <a:pos x="2082" y="533"/>
                </a:cxn>
                <a:cxn ang="0">
                  <a:pos x="2007" y="320"/>
                </a:cxn>
                <a:cxn ang="0">
                  <a:pos x="1933" y="107"/>
                </a:cxn>
                <a:cxn ang="0">
                  <a:pos x="1849" y="17"/>
                </a:cxn>
                <a:cxn ang="0">
                  <a:pos x="1757" y="52"/>
                </a:cxn>
                <a:cxn ang="0">
                  <a:pos x="1665" y="89"/>
                </a:cxn>
                <a:cxn ang="0">
                  <a:pos x="1574" y="128"/>
                </a:cxn>
                <a:cxn ang="0">
                  <a:pos x="1484" y="170"/>
                </a:cxn>
                <a:cxn ang="0">
                  <a:pos x="1395" y="214"/>
                </a:cxn>
                <a:cxn ang="0">
                  <a:pos x="1307" y="260"/>
                </a:cxn>
                <a:cxn ang="0">
                  <a:pos x="1221" y="308"/>
                </a:cxn>
                <a:cxn ang="0">
                  <a:pos x="1135" y="358"/>
                </a:cxn>
                <a:cxn ang="0">
                  <a:pos x="1051" y="410"/>
                </a:cxn>
                <a:cxn ang="0">
                  <a:pos x="968" y="464"/>
                </a:cxn>
                <a:cxn ang="0">
                  <a:pos x="887" y="520"/>
                </a:cxn>
                <a:cxn ang="0">
                  <a:pos x="807" y="579"/>
                </a:cxn>
                <a:cxn ang="0">
                  <a:pos x="728" y="639"/>
                </a:cxn>
                <a:cxn ang="0">
                  <a:pos x="651" y="701"/>
                </a:cxn>
                <a:cxn ang="0">
                  <a:pos x="575" y="765"/>
                </a:cxn>
                <a:cxn ang="0">
                  <a:pos x="501" y="831"/>
                </a:cxn>
                <a:cxn ang="0">
                  <a:pos x="428" y="898"/>
                </a:cxn>
                <a:cxn ang="0">
                  <a:pos x="358" y="967"/>
                </a:cxn>
                <a:cxn ang="0">
                  <a:pos x="289" y="1038"/>
                </a:cxn>
                <a:cxn ang="0">
                  <a:pos x="221" y="1111"/>
                </a:cxn>
                <a:cxn ang="0">
                  <a:pos x="156" y="1185"/>
                </a:cxn>
                <a:cxn ang="0">
                  <a:pos x="92" y="1261"/>
                </a:cxn>
                <a:cxn ang="0">
                  <a:pos x="30" y="1338"/>
                </a:cxn>
                <a:cxn ang="0">
                  <a:pos x="90" y="1446"/>
                </a:cxn>
                <a:cxn ang="0">
                  <a:pos x="270" y="1583"/>
                </a:cxn>
                <a:cxn ang="0">
                  <a:pos x="449" y="1719"/>
                </a:cxn>
                <a:cxn ang="0">
                  <a:pos x="629" y="1856"/>
                </a:cxn>
                <a:cxn ang="0">
                  <a:pos x="809" y="1993"/>
                </a:cxn>
                <a:cxn ang="0">
                  <a:pos x="989" y="2130"/>
                </a:cxn>
                <a:cxn ang="0">
                  <a:pos x="1099" y="2172"/>
                </a:cxn>
                <a:cxn ang="0">
                  <a:pos x="1140" y="2120"/>
                </a:cxn>
                <a:cxn ang="0">
                  <a:pos x="1182" y="2070"/>
                </a:cxn>
                <a:cxn ang="0">
                  <a:pos x="1226" y="2020"/>
                </a:cxn>
                <a:cxn ang="0">
                  <a:pos x="1271" y="1972"/>
                </a:cxn>
                <a:cxn ang="0">
                  <a:pos x="1317" y="1924"/>
                </a:cxn>
                <a:cxn ang="0">
                  <a:pos x="1364" y="1878"/>
                </a:cxn>
                <a:cxn ang="0">
                  <a:pos x="1413" y="1833"/>
                </a:cxn>
                <a:cxn ang="0">
                  <a:pos x="1462" y="1789"/>
                </a:cxn>
                <a:cxn ang="0">
                  <a:pos x="1513" y="1747"/>
                </a:cxn>
                <a:cxn ang="0">
                  <a:pos x="1564" y="1705"/>
                </a:cxn>
                <a:cxn ang="0">
                  <a:pos x="1616" y="1665"/>
                </a:cxn>
                <a:cxn ang="0">
                  <a:pos x="1670" y="1626"/>
                </a:cxn>
                <a:cxn ang="0">
                  <a:pos x="1724" y="1589"/>
                </a:cxn>
                <a:cxn ang="0">
                  <a:pos x="1779" y="1553"/>
                </a:cxn>
                <a:cxn ang="0">
                  <a:pos x="1836" y="1518"/>
                </a:cxn>
                <a:cxn ang="0">
                  <a:pos x="1892" y="1485"/>
                </a:cxn>
                <a:cxn ang="0">
                  <a:pos x="1950" y="1453"/>
                </a:cxn>
                <a:cxn ang="0">
                  <a:pos x="2009" y="1422"/>
                </a:cxn>
                <a:cxn ang="0">
                  <a:pos x="2068" y="1393"/>
                </a:cxn>
                <a:cxn ang="0">
                  <a:pos x="2128" y="1365"/>
                </a:cxn>
                <a:cxn ang="0">
                  <a:pos x="2189" y="1339"/>
                </a:cxn>
                <a:cxn ang="0">
                  <a:pos x="2250" y="1314"/>
                </a:cxn>
                <a:cxn ang="0">
                  <a:pos x="2311" y="1291"/>
                </a:cxn>
              </a:cxnLst>
              <a:rect l="0" t="0" r="r" b="b"/>
              <a:pathLst>
                <a:path w="2343" h="2198">
                  <a:moveTo>
                    <a:pt x="2343" y="1280"/>
                  </a:moveTo>
                  <a:lnTo>
                    <a:pt x="2305" y="1173"/>
                  </a:lnTo>
                  <a:lnTo>
                    <a:pt x="2268" y="1066"/>
                  </a:lnTo>
                  <a:lnTo>
                    <a:pt x="2231" y="960"/>
                  </a:lnTo>
                  <a:lnTo>
                    <a:pt x="2194" y="853"/>
                  </a:lnTo>
                  <a:lnTo>
                    <a:pt x="2156" y="747"/>
                  </a:lnTo>
                  <a:lnTo>
                    <a:pt x="2119" y="640"/>
                  </a:lnTo>
                  <a:lnTo>
                    <a:pt x="2082" y="533"/>
                  </a:lnTo>
                  <a:lnTo>
                    <a:pt x="2045" y="427"/>
                  </a:lnTo>
                  <a:lnTo>
                    <a:pt x="2007" y="320"/>
                  </a:lnTo>
                  <a:lnTo>
                    <a:pt x="1970" y="213"/>
                  </a:lnTo>
                  <a:lnTo>
                    <a:pt x="1933" y="107"/>
                  </a:lnTo>
                  <a:lnTo>
                    <a:pt x="1896" y="0"/>
                  </a:lnTo>
                  <a:lnTo>
                    <a:pt x="1849" y="17"/>
                  </a:lnTo>
                  <a:lnTo>
                    <a:pt x="1803" y="34"/>
                  </a:lnTo>
                  <a:lnTo>
                    <a:pt x="1757" y="52"/>
                  </a:lnTo>
                  <a:lnTo>
                    <a:pt x="1711" y="70"/>
                  </a:lnTo>
                  <a:lnTo>
                    <a:pt x="1665" y="89"/>
                  </a:lnTo>
                  <a:lnTo>
                    <a:pt x="1619" y="108"/>
                  </a:lnTo>
                  <a:lnTo>
                    <a:pt x="1574" y="128"/>
                  </a:lnTo>
                  <a:lnTo>
                    <a:pt x="1529" y="149"/>
                  </a:lnTo>
                  <a:lnTo>
                    <a:pt x="1484" y="170"/>
                  </a:lnTo>
                  <a:lnTo>
                    <a:pt x="1439" y="192"/>
                  </a:lnTo>
                  <a:lnTo>
                    <a:pt x="1395" y="214"/>
                  </a:lnTo>
                  <a:lnTo>
                    <a:pt x="1351" y="236"/>
                  </a:lnTo>
                  <a:lnTo>
                    <a:pt x="1307" y="260"/>
                  </a:lnTo>
                  <a:lnTo>
                    <a:pt x="1264" y="283"/>
                  </a:lnTo>
                  <a:lnTo>
                    <a:pt x="1221" y="308"/>
                  </a:lnTo>
                  <a:lnTo>
                    <a:pt x="1178" y="333"/>
                  </a:lnTo>
                  <a:lnTo>
                    <a:pt x="1135" y="358"/>
                  </a:lnTo>
                  <a:lnTo>
                    <a:pt x="1093" y="384"/>
                  </a:lnTo>
                  <a:lnTo>
                    <a:pt x="1051" y="410"/>
                  </a:lnTo>
                  <a:lnTo>
                    <a:pt x="1009" y="437"/>
                  </a:lnTo>
                  <a:lnTo>
                    <a:pt x="968" y="464"/>
                  </a:lnTo>
                  <a:lnTo>
                    <a:pt x="927" y="492"/>
                  </a:lnTo>
                  <a:lnTo>
                    <a:pt x="887" y="520"/>
                  </a:lnTo>
                  <a:lnTo>
                    <a:pt x="846" y="549"/>
                  </a:lnTo>
                  <a:lnTo>
                    <a:pt x="807" y="579"/>
                  </a:lnTo>
                  <a:lnTo>
                    <a:pt x="767" y="609"/>
                  </a:lnTo>
                  <a:lnTo>
                    <a:pt x="728" y="639"/>
                  </a:lnTo>
                  <a:lnTo>
                    <a:pt x="689" y="670"/>
                  </a:lnTo>
                  <a:lnTo>
                    <a:pt x="651" y="701"/>
                  </a:lnTo>
                  <a:lnTo>
                    <a:pt x="613" y="733"/>
                  </a:lnTo>
                  <a:lnTo>
                    <a:pt x="575" y="765"/>
                  </a:lnTo>
                  <a:lnTo>
                    <a:pt x="538" y="797"/>
                  </a:lnTo>
                  <a:lnTo>
                    <a:pt x="501" y="831"/>
                  </a:lnTo>
                  <a:lnTo>
                    <a:pt x="465" y="864"/>
                  </a:lnTo>
                  <a:lnTo>
                    <a:pt x="428" y="898"/>
                  </a:lnTo>
                  <a:lnTo>
                    <a:pt x="393" y="933"/>
                  </a:lnTo>
                  <a:lnTo>
                    <a:pt x="358" y="967"/>
                  </a:lnTo>
                  <a:lnTo>
                    <a:pt x="323" y="1003"/>
                  </a:lnTo>
                  <a:lnTo>
                    <a:pt x="289" y="1038"/>
                  </a:lnTo>
                  <a:lnTo>
                    <a:pt x="255" y="1075"/>
                  </a:lnTo>
                  <a:lnTo>
                    <a:pt x="221" y="1111"/>
                  </a:lnTo>
                  <a:lnTo>
                    <a:pt x="188" y="1148"/>
                  </a:lnTo>
                  <a:lnTo>
                    <a:pt x="156" y="1185"/>
                  </a:lnTo>
                  <a:lnTo>
                    <a:pt x="124" y="1223"/>
                  </a:lnTo>
                  <a:lnTo>
                    <a:pt x="92" y="1261"/>
                  </a:lnTo>
                  <a:lnTo>
                    <a:pt x="61" y="1300"/>
                  </a:lnTo>
                  <a:lnTo>
                    <a:pt x="30" y="1338"/>
                  </a:lnTo>
                  <a:lnTo>
                    <a:pt x="0" y="1378"/>
                  </a:lnTo>
                  <a:lnTo>
                    <a:pt x="90" y="1446"/>
                  </a:lnTo>
                  <a:lnTo>
                    <a:pt x="180" y="1514"/>
                  </a:lnTo>
                  <a:lnTo>
                    <a:pt x="270" y="1583"/>
                  </a:lnTo>
                  <a:lnTo>
                    <a:pt x="359" y="1651"/>
                  </a:lnTo>
                  <a:lnTo>
                    <a:pt x="449" y="1719"/>
                  </a:lnTo>
                  <a:lnTo>
                    <a:pt x="539" y="1788"/>
                  </a:lnTo>
                  <a:lnTo>
                    <a:pt x="629" y="1856"/>
                  </a:lnTo>
                  <a:lnTo>
                    <a:pt x="719" y="1924"/>
                  </a:lnTo>
                  <a:lnTo>
                    <a:pt x="809" y="1993"/>
                  </a:lnTo>
                  <a:lnTo>
                    <a:pt x="899" y="2061"/>
                  </a:lnTo>
                  <a:lnTo>
                    <a:pt x="989" y="2130"/>
                  </a:lnTo>
                  <a:lnTo>
                    <a:pt x="1079" y="2198"/>
                  </a:lnTo>
                  <a:lnTo>
                    <a:pt x="1099" y="2172"/>
                  </a:lnTo>
                  <a:lnTo>
                    <a:pt x="1119" y="2146"/>
                  </a:lnTo>
                  <a:lnTo>
                    <a:pt x="1140" y="2120"/>
                  </a:lnTo>
                  <a:lnTo>
                    <a:pt x="1161" y="2095"/>
                  </a:lnTo>
                  <a:lnTo>
                    <a:pt x="1182" y="2070"/>
                  </a:lnTo>
                  <a:lnTo>
                    <a:pt x="1204" y="2045"/>
                  </a:lnTo>
                  <a:lnTo>
                    <a:pt x="1226" y="2020"/>
                  </a:lnTo>
                  <a:lnTo>
                    <a:pt x="1248" y="1996"/>
                  </a:lnTo>
                  <a:lnTo>
                    <a:pt x="1271" y="1972"/>
                  </a:lnTo>
                  <a:lnTo>
                    <a:pt x="1294" y="1948"/>
                  </a:lnTo>
                  <a:lnTo>
                    <a:pt x="1317" y="1924"/>
                  </a:lnTo>
                  <a:lnTo>
                    <a:pt x="1341" y="1901"/>
                  </a:lnTo>
                  <a:lnTo>
                    <a:pt x="1364" y="1878"/>
                  </a:lnTo>
                  <a:lnTo>
                    <a:pt x="1388" y="1856"/>
                  </a:lnTo>
                  <a:lnTo>
                    <a:pt x="1413" y="1833"/>
                  </a:lnTo>
                  <a:lnTo>
                    <a:pt x="1437" y="1811"/>
                  </a:lnTo>
                  <a:lnTo>
                    <a:pt x="1462" y="1789"/>
                  </a:lnTo>
                  <a:lnTo>
                    <a:pt x="1487" y="1768"/>
                  </a:lnTo>
                  <a:lnTo>
                    <a:pt x="1513" y="1747"/>
                  </a:lnTo>
                  <a:lnTo>
                    <a:pt x="1538" y="1726"/>
                  </a:lnTo>
                  <a:lnTo>
                    <a:pt x="1564" y="1705"/>
                  </a:lnTo>
                  <a:lnTo>
                    <a:pt x="1590" y="1685"/>
                  </a:lnTo>
                  <a:lnTo>
                    <a:pt x="1616" y="1665"/>
                  </a:lnTo>
                  <a:lnTo>
                    <a:pt x="1643" y="1646"/>
                  </a:lnTo>
                  <a:lnTo>
                    <a:pt x="1670" y="1626"/>
                  </a:lnTo>
                  <a:lnTo>
                    <a:pt x="1697" y="1608"/>
                  </a:lnTo>
                  <a:lnTo>
                    <a:pt x="1724" y="1589"/>
                  </a:lnTo>
                  <a:lnTo>
                    <a:pt x="1752" y="1571"/>
                  </a:lnTo>
                  <a:lnTo>
                    <a:pt x="1779" y="1553"/>
                  </a:lnTo>
                  <a:lnTo>
                    <a:pt x="1807" y="1535"/>
                  </a:lnTo>
                  <a:lnTo>
                    <a:pt x="1836" y="1518"/>
                  </a:lnTo>
                  <a:lnTo>
                    <a:pt x="1864" y="1501"/>
                  </a:lnTo>
                  <a:lnTo>
                    <a:pt x="1892" y="1485"/>
                  </a:lnTo>
                  <a:lnTo>
                    <a:pt x="1921" y="1468"/>
                  </a:lnTo>
                  <a:lnTo>
                    <a:pt x="1950" y="1453"/>
                  </a:lnTo>
                  <a:lnTo>
                    <a:pt x="1979" y="1437"/>
                  </a:lnTo>
                  <a:lnTo>
                    <a:pt x="2009" y="1422"/>
                  </a:lnTo>
                  <a:lnTo>
                    <a:pt x="2038" y="1407"/>
                  </a:lnTo>
                  <a:lnTo>
                    <a:pt x="2068" y="1393"/>
                  </a:lnTo>
                  <a:lnTo>
                    <a:pt x="2098" y="1379"/>
                  </a:lnTo>
                  <a:lnTo>
                    <a:pt x="2128" y="1365"/>
                  </a:lnTo>
                  <a:lnTo>
                    <a:pt x="2158" y="1352"/>
                  </a:lnTo>
                  <a:lnTo>
                    <a:pt x="2189" y="1339"/>
                  </a:lnTo>
                  <a:lnTo>
                    <a:pt x="2219" y="1326"/>
                  </a:lnTo>
                  <a:lnTo>
                    <a:pt x="2250" y="1314"/>
                  </a:lnTo>
                  <a:lnTo>
                    <a:pt x="2281" y="1302"/>
                  </a:lnTo>
                  <a:lnTo>
                    <a:pt x="2311" y="1291"/>
                  </a:lnTo>
                  <a:lnTo>
                    <a:pt x="2343" y="1280"/>
                  </a:lnTo>
                </a:path>
              </a:pathLst>
            </a:custGeom>
            <a:solidFill>
              <a:srgbClr val="FFC229"/>
            </a:solidFill>
            <a:ln w="25400">
              <a:noFill/>
              <a:prstDash val="solid"/>
              <a:round/>
              <a:headEnd/>
              <a:tailEnd/>
            </a:ln>
            <a:effectLst>
              <a:outerShdw blurRad="107950" dist="12700" dir="5400000" algn="ctr">
                <a:srgbClr val="000000"/>
              </a:outerShdw>
            </a:effectLst>
            <a:sp3d contourW="44450" prstMaterial="matte">
              <a:bevelT w="63500" h="63500" prst="artDeco"/>
              <a:contourClr>
                <a:srgbClr val="FFFFFF"/>
              </a:contourClr>
            </a:sp3d>
          </xdr:spPr>
          <xdr:txBody>
            <a:bodyPr anchor="ctr"/>
            <a:lstStyle/>
            <a:p>
              <a:endParaRPr lang="en-US"/>
            </a:p>
          </xdr:txBody>
        </xdr:sp>
      </xdr:grpSp>
      <xdr:graphicFrame macro="">
        <xdr:nvGraphicFramePr>
          <xdr:cNvPr id="168" name="Chart 552">
            <a:extLst>
              <a:ext uri="{FF2B5EF4-FFF2-40B4-BE49-F238E27FC236}">
                <a16:creationId xmlns:a16="http://schemas.microsoft.com/office/drawing/2014/main" id="{00000000-0008-0000-0300-0000A8000000}"/>
              </a:ext>
            </a:extLst>
          </xdr:cNvPr>
          <xdr:cNvGraphicFramePr>
            <a:graphicFrameLocks/>
          </xdr:cNvGraphicFramePr>
        </xdr:nvGraphicFramePr>
        <xdr:xfrm>
          <a:off x="4655004" y="17353258"/>
          <a:ext cx="4067175" cy="27019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sp macro="" textlink="'[3]Example Dashboard Conf Page'!E20">
        <xdr:nvSpPr>
          <xdr:cNvPr id="169" name="TextBox 292">
            <a:extLst>
              <a:ext uri="{FF2B5EF4-FFF2-40B4-BE49-F238E27FC236}">
                <a16:creationId xmlns:a16="http://schemas.microsoft.com/office/drawing/2014/main" id="{00000000-0008-0000-0300-0000A9000000}"/>
              </a:ext>
            </a:extLst>
          </xdr:cNvPr>
          <xdr:cNvSpPr txBox="1"/>
        </xdr:nvSpPr>
        <xdr:spPr>
          <a:xfrm>
            <a:off x="4888692" y="20129728"/>
            <a:ext cx="3596503" cy="4283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F033B576-A747-4491-A103-D181E543F7A3}" type="TxLink">
              <a:rPr lang="en-US" sz="1200" b="1" i="0" u="none" strike="noStrike">
                <a:solidFill>
                  <a:srgbClr val="000000"/>
                </a:solidFill>
                <a:latin typeface="Arial" pitchFamily="34" charset="0"/>
                <a:cs typeface="Arial" pitchFamily="34" charset="0"/>
              </a:rPr>
              <a:pPr algn="ctr"/>
              <a:t>x 1,000,000 Widgets / Day</a:t>
            </a:fld>
            <a:endParaRPr lang="en-US" sz="1200" b="1">
              <a:latin typeface="Arial" pitchFamily="34" charset="0"/>
              <a:cs typeface="Arial" pitchFamily="34" charset="0"/>
            </a:endParaRPr>
          </a:p>
        </xdr:txBody>
      </xdr:sp>
      <xdr:sp macro="" textlink="'[3]Example Dashboard Conf Page'!E18">
        <xdr:nvSpPr>
          <xdr:cNvPr id="170" name="TextBox 293">
            <a:extLst>
              <a:ext uri="{FF2B5EF4-FFF2-40B4-BE49-F238E27FC236}">
                <a16:creationId xmlns:a16="http://schemas.microsoft.com/office/drawing/2014/main" id="{00000000-0008-0000-0300-0000AA000000}"/>
              </a:ext>
            </a:extLst>
          </xdr:cNvPr>
          <xdr:cNvSpPr txBox="1"/>
        </xdr:nvSpPr>
        <xdr:spPr>
          <a:xfrm>
            <a:off x="4898257" y="16902783"/>
            <a:ext cx="3596503" cy="83767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9F2773BA-83AA-4F4F-8F93-72503328F099}" type="TxLink">
              <a:rPr lang="en-US" sz="2400" b="1" i="0" u="none" strike="noStrike">
                <a:solidFill>
                  <a:srgbClr val="000000"/>
                </a:solidFill>
                <a:latin typeface="Arial" pitchFamily="34" charset="0"/>
                <a:cs typeface="Arial" pitchFamily="34" charset="0"/>
              </a:rPr>
              <a:pPr algn="ctr"/>
              <a:t>Daily Widget Demand</a:t>
            </a:fld>
            <a:endParaRPr lang="en-US" sz="2400" b="1">
              <a:latin typeface="Arial" pitchFamily="34" charset="0"/>
              <a:cs typeface="Arial" pitchFamily="34" charset="0"/>
            </a:endParaRPr>
          </a:p>
        </xdr:txBody>
      </xdr:sp>
      <xdr:sp macro="" textlink="'[3]Example Dashboard Calculations'!M47">
        <xdr:nvSpPr>
          <xdr:cNvPr id="171" name="TextBox 294">
            <a:extLst>
              <a:ext uri="{FF2B5EF4-FFF2-40B4-BE49-F238E27FC236}">
                <a16:creationId xmlns:a16="http://schemas.microsoft.com/office/drawing/2014/main" id="{00000000-0008-0000-0300-0000AB000000}"/>
              </a:ext>
            </a:extLst>
          </xdr:cNvPr>
          <xdr:cNvSpPr txBox="1"/>
        </xdr:nvSpPr>
        <xdr:spPr>
          <a:xfrm>
            <a:off x="5366951" y="19510992"/>
            <a:ext cx="564345" cy="27605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3151F576-9787-44A3-B1AF-5F1A13FB8BCB}" type="TxLink">
              <a:rPr lang="en-US" sz="1000" b="1" i="0" u="none" strike="noStrike" cap="none" spc="0">
                <a:ln>
                  <a:noFill/>
                </a:ln>
                <a:solidFill>
                  <a:srgbClr val="000000"/>
                </a:solidFill>
                <a:effectLst/>
                <a:latin typeface="Arialri"/>
                <a:cs typeface="Arial"/>
              </a:rPr>
              <a:pPr algn="ctr"/>
              <a:t>0.0</a:t>
            </a:fld>
            <a:endParaRPr lang="en-US" sz="1100" b="1" cap="none" spc="0">
              <a:ln>
                <a:noFill/>
              </a:ln>
              <a:solidFill>
                <a:schemeClr val="tx1"/>
              </a:solidFill>
              <a:effectLst/>
            </a:endParaRPr>
          </a:p>
        </xdr:txBody>
      </xdr:sp>
      <xdr:sp macro="" textlink="'[3]Example Dashboard Calculations'!M50">
        <xdr:nvSpPr>
          <xdr:cNvPr id="172" name="TextBox 295">
            <a:extLst>
              <a:ext uri="{FF2B5EF4-FFF2-40B4-BE49-F238E27FC236}">
                <a16:creationId xmlns:a16="http://schemas.microsoft.com/office/drawing/2014/main" id="{00000000-0008-0000-0300-0000AC000000}"/>
              </a:ext>
            </a:extLst>
          </xdr:cNvPr>
          <xdr:cNvSpPr txBox="1"/>
        </xdr:nvSpPr>
        <xdr:spPr>
          <a:xfrm>
            <a:off x="5577384" y="18968409"/>
            <a:ext cx="554780" cy="27605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EE3C469E-E48E-4FB4-B14D-C397562845DB}" type="TxLink">
              <a:rPr lang="en-US" sz="1000" b="1" i="0" u="none" strike="noStrike" cap="none" spc="0">
                <a:ln>
                  <a:noFill/>
                </a:ln>
                <a:solidFill>
                  <a:srgbClr val="000000"/>
                </a:solidFill>
                <a:effectLst/>
                <a:latin typeface="Arialri"/>
                <a:cs typeface="Arial"/>
              </a:rPr>
              <a:pPr algn="ctr"/>
              <a:t>10.0</a:t>
            </a:fld>
            <a:endParaRPr lang="en-US" sz="1100" b="1" cap="none" spc="0">
              <a:ln>
                <a:noFill/>
              </a:ln>
              <a:solidFill>
                <a:schemeClr val="tx1"/>
              </a:solidFill>
              <a:effectLst/>
            </a:endParaRPr>
          </a:p>
        </xdr:txBody>
      </xdr:sp>
      <xdr:sp macro="" textlink="'[3]Example Dashboard Calculations'!M51">
        <xdr:nvSpPr>
          <xdr:cNvPr id="173" name="TextBox 296">
            <a:extLst>
              <a:ext uri="{FF2B5EF4-FFF2-40B4-BE49-F238E27FC236}">
                <a16:creationId xmlns:a16="http://schemas.microsoft.com/office/drawing/2014/main" id="{00000000-0008-0000-0300-0000AD000000}"/>
              </a:ext>
            </a:extLst>
          </xdr:cNvPr>
          <xdr:cNvSpPr txBox="1"/>
        </xdr:nvSpPr>
        <xdr:spPr>
          <a:xfrm>
            <a:off x="6074773" y="18568610"/>
            <a:ext cx="564345" cy="28557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3AF9AE63-9707-4FF1-9150-29837CE8651C}" type="TxLink">
              <a:rPr lang="en-US" sz="1000" b="1" i="0" u="none" strike="noStrike" cap="none" spc="0">
                <a:ln>
                  <a:noFill/>
                </a:ln>
                <a:solidFill>
                  <a:srgbClr val="000000"/>
                </a:solidFill>
                <a:effectLst/>
                <a:latin typeface="Arialri"/>
                <a:cs typeface="Arial"/>
              </a:rPr>
              <a:pPr algn="ctr"/>
              <a:t>20.0</a:t>
            </a:fld>
            <a:endParaRPr lang="en-US" sz="1100" b="1" cap="none" spc="0">
              <a:ln>
                <a:noFill/>
              </a:ln>
              <a:solidFill>
                <a:schemeClr val="tx1"/>
              </a:solidFill>
              <a:effectLst/>
            </a:endParaRPr>
          </a:p>
        </xdr:txBody>
      </xdr:sp>
      <xdr:sp macro="" textlink="'[3]Example Dashboard Calculations'!M52">
        <xdr:nvSpPr>
          <xdr:cNvPr id="174" name="TextBox 297">
            <a:extLst>
              <a:ext uri="{FF2B5EF4-FFF2-40B4-BE49-F238E27FC236}">
                <a16:creationId xmlns:a16="http://schemas.microsoft.com/office/drawing/2014/main" id="{00000000-0008-0000-0300-0000AE000000}"/>
              </a:ext>
            </a:extLst>
          </xdr:cNvPr>
          <xdr:cNvSpPr txBox="1"/>
        </xdr:nvSpPr>
        <xdr:spPr>
          <a:xfrm>
            <a:off x="6725204" y="18578129"/>
            <a:ext cx="554780" cy="27605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F80DFB6F-1E57-45EF-85FF-C837AB531817}" type="TxLink">
              <a:rPr lang="en-US" sz="1000" b="1" i="0" u="none" strike="noStrike" cap="none" spc="0">
                <a:ln>
                  <a:noFill/>
                </a:ln>
                <a:solidFill>
                  <a:srgbClr val="000000"/>
                </a:solidFill>
                <a:effectLst/>
                <a:latin typeface="Arialri"/>
                <a:cs typeface="Arial"/>
              </a:rPr>
              <a:pPr algn="ctr"/>
              <a:t>30.0</a:t>
            </a:fld>
            <a:endParaRPr lang="en-US" sz="1100" b="1" cap="none" spc="0">
              <a:ln>
                <a:noFill/>
              </a:ln>
              <a:solidFill>
                <a:schemeClr val="tx1"/>
              </a:solidFill>
              <a:effectLst/>
            </a:endParaRPr>
          </a:p>
        </xdr:txBody>
      </xdr:sp>
      <xdr:sp macro="" textlink="'[3]Example Dashboard Calculations'!M53">
        <xdr:nvSpPr>
          <xdr:cNvPr id="175" name="TextBox 298">
            <a:extLst>
              <a:ext uri="{FF2B5EF4-FFF2-40B4-BE49-F238E27FC236}">
                <a16:creationId xmlns:a16="http://schemas.microsoft.com/office/drawing/2014/main" id="{00000000-0008-0000-0300-0000AF000000}"/>
              </a:ext>
            </a:extLst>
          </xdr:cNvPr>
          <xdr:cNvSpPr txBox="1"/>
        </xdr:nvSpPr>
        <xdr:spPr>
          <a:xfrm>
            <a:off x="7213028" y="18977928"/>
            <a:ext cx="554780" cy="27605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CEAC0A82-E61C-4735-88D2-5EF112F9C94F}" type="TxLink">
              <a:rPr lang="en-US" sz="1000" b="1" i="0" u="none" strike="noStrike" cap="none" spc="0">
                <a:ln>
                  <a:noFill/>
                </a:ln>
                <a:solidFill>
                  <a:srgbClr val="000000"/>
                </a:solidFill>
                <a:effectLst/>
                <a:latin typeface="Arialri"/>
                <a:cs typeface="Arial"/>
              </a:rPr>
              <a:pPr algn="ctr"/>
              <a:t>40.0</a:t>
            </a:fld>
            <a:endParaRPr lang="en-US" sz="1100" b="1" cap="none" spc="0">
              <a:ln>
                <a:noFill/>
              </a:ln>
              <a:solidFill>
                <a:schemeClr val="tx1"/>
              </a:solidFill>
              <a:effectLst/>
            </a:endParaRPr>
          </a:p>
        </xdr:txBody>
      </xdr:sp>
      <xdr:sp macro="" textlink="'[3]Example Dashboard Calculations'!M48">
        <xdr:nvSpPr>
          <xdr:cNvPr id="176" name="TextBox 299">
            <a:extLst>
              <a:ext uri="{FF2B5EF4-FFF2-40B4-BE49-F238E27FC236}">
                <a16:creationId xmlns:a16="http://schemas.microsoft.com/office/drawing/2014/main" id="{00000000-0008-0000-0300-0000B0000000}"/>
              </a:ext>
            </a:extLst>
          </xdr:cNvPr>
          <xdr:cNvSpPr txBox="1"/>
        </xdr:nvSpPr>
        <xdr:spPr>
          <a:xfrm>
            <a:off x="7385201" y="19520511"/>
            <a:ext cx="554780" cy="27605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B6C6130E-95CC-4261-8CE7-0E545A1FCD92}" type="TxLink">
              <a:rPr lang="en-US" sz="1000" b="1" i="0" u="none" strike="noStrike" cap="none" spc="0">
                <a:ln>
                  <a:noFill/>
                </a:ln>
                <a:solidFill>
                  <a:srgbClr val="000000"/>
                </a:solidFill>
                <a:effectLst/>
                <a:latin typeface="Arialri"/>
                <a:cs typeface="Arial"/>
              </a:rPr>
              <a:pPr algn="ctr"/>
              <a:t>50.0</a:t>
            </a:fld>
            <a:endParaRPr lang="en-US" sz="1100" b="1" cap="none" spc="0">
              <a:ln>
                <a:noFill/>
              </a:ln>
              <a:solidFill>
                <a:schemeClr val="tx1"/>
              </a:solidFill>
              <a:effectLst/>
            </a:endParaRPr>
          </a:p>
        </xdr:txBody>
      </xdr:sp>
      <xdr:sp macro="" textlink="">
        <xdr:nvSpPr>
          <xdr:cNvPr id="177" name="Oval 300">
            <a:extLst>
              <a:ext uri="{FF2B5EF4-FFF2-40B4-BE49-F238E27FC236}">
                <a16:creationId xmlns:a16="http://schemas.microsoft.com/office/drawing/2014/main" id="{00000000-0008-0000-0300-0000B1000000}"/>
              </a:ext>
            </a:extLst>
          </xdr:cNvPr>
          <xdr:cNvSpPr/>
        </xdr:nvSpPr>
        <xdr:spPr>
          <a:xfrm>
            <a:off x="6199120" y="19139751"/>
            <a:ext cx="946952" cy="942382"/>
          </a:xfrm>
          <a:prstGeom prst="ellipse">
            <a:avLst/>
          </a:prstGeom>
          <a:solidFill>
            <a:schemeClr val="tx1">
              <a:lumMod val="85000"/>
              <a:lumOff val="15000"/>
            </a:schemeClr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  <a:reflection blurRad="6350" stA="50000" endA="300" endPos="55000" dir="5400000" sy="-100000" algn="bl" rotWithShape="0"/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en-US"/>
          </a:p>
        </xdr:txBody>
      </xdr:sp>
      <xdr:sp macro="" textlink="'[3]Example Dashboard Calculations'!M49">
        <xdr:nvSpPr>
          <xdr:cNvPr id="178" name="TextBox 301">
            <a:extLst>
              <a:ext uri="{FF2B5EF4-FFF2-40B4-BE49-F238E27FC236}">
                <a16:creationId xmlns:a16="http://schemas.microsoft.com/office/drawing/2014/main" id="{00000000-0008-0000-0300-0000B2000000}"/>
              </a:ext>
            </a:extLst>
          </xdr:cNvPr>
          <xdr:cNvSpPr txBox="1"/>
        </xdr:nvSpPr>
        <xdr:spPr>
          <a:xfrm>
            <a:off x="6160860" y="19425321"/>
            <a:ext cx="1042603" cy="39979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fld id="{10306912-D45D-4FF9-AB12-0A205EDBCB1E}" type="TxLink">
              <a:rPr lang="en-US" sz="3000" b="1" i="0" u="none" strike="noStrike" cap="none" spc="50">
                <a:ln w="12700" cmpd="sng">
                  <a:solidFill>
                    <a:schemeClr val="tx1"/>
                  </a:solidFill>
                  <a:prstDash val="solid"/>
                </a:ln>
                <a:solidFill>
                  <a:schemeClr val="bg1"/>
                </a:solidFill>
                <a:effectLst>
                  <a:glow rad="53100">
                    <a:schemeClr val="bg1">
                      <a:lumMod val="50000"/>
                      <a:alpha val="30000"/>
                    </a:schemeClr>
                  </a:glow>
                </a:effectLst>
                <a:latin typeface="Arialri"/>
                <a:cs typeface="Arial" pitchFamily="34" charset="0"/>
              </a:rPr>
              <a:pPr algn="ctr"/>
              <a:t>15.2</a:t>
            </a:fld>
            <a:endParaRPr lang="en-US" sz="3000" b="1" cap="none" spc="50">
              <a:ln w="12700" cmpd="sng">
                <a:solidFill>
                  <a:schemeClr val="tx1"/>
                </a:solidFill>
                <a:prstDash val="solid"/>
              </a:ln>
              <a:solidFill>
                <a:schemeClr val="bg1"/>
              </a:solidFill>
              <a:effectLst>
                <a:glow rad="53100">
                  <a:schemeClr val="bg1">
                    <a:lumMod val="50000"/>
                    <a:alpha val="30000"/>
                  </a:schemeClr>
                </a:glow>
              </a:effectLst>
              <a:latin typeface="Arial" pitchFamily="34" charset="0"/>
              <a:cs typeface="Arial" pitchFamily="34" charset="0"/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102870</xdr:colOff>
      <xdr:row>12</xdr:row>
      <xdr:rowOff>24765</xdr:rowOff>
    </xdr:from>
    <xdr:to>
      <xdr:col>8</xdr:col>
      <xdr:colOff>106680</xdr:colOff>
      <xdr:row>14</xdr:row>
      <xdr:rowOff>137161</xdr:rowOff>
    </xdr:to>
    <xdr:sp macro="[0]!Feuil8.Saisi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4857750" y="2219325"/>
          <a:ext cx="1588770" cy="478156"/>
        </a:xfrm>
        <a:prstGeom prst="round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 De Saisie</a:t>
          </a:r>
        </a:p>
      </xdr:txBody>
    </xdr:sp>
    <xdr:clientData/>
  </xdr:twoCellAnchor>
  <xdr:oneCellAnchor>
    <xdr:from>
      <xdr:col>5</xdr:col>
      <xdr:colOff>549459</xdr:colOff>
      <xdr:row>3</xdr:row>
      <xdr:rowOff>45535</xdr:rowOff>
    </xdr:from>
    <xdr:ext cx="2436757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4511859" y="594175"/>
          <a:ext cx="2436757" cy="937629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Menu...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wnloads/Spotlight-Visualization-Part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heet_synthese_miniproj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DashboardWidge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-1"/>
      <sheetName val="Support"/>
    </sheetNames>
    <sheetDataSet>
      <sheetData sheetId="0">
        <row r="3">
          <cell r="D3" t="str">
            <v>Red</v>
          </cell>
        </row>
        <row r="4">
          <cell r="D4" t="str">
            <v>Yellow</v>
          </cell>
        </row>
        <row r="5">
          <cell r="D5" t="str">
            <v>Green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zoom1"/>
      <sheetName val="Dashboard"/>
      <sheetName val="Feuil1"/>
      <sheetName val="Configuration"/>
      <sheetName val="Calculations"/>
    </sheetNames>
    <sheetDataSet>
      <sheetData sheetId="0"/>
      <sheetData sheetId="1"/>
      <sheetData sheetId="2"/>
      <sheetData sheetId="3">
        <row r="6">
          <cell r="E6">
            <v>99.3</v>
          </cell>
        </row>
        <row r="7">
          <cell r="B7">
            <v>80</v>
          </cell>
        </row>
        <row r="9">
          <cell r="B9">
            <v>0</v>
          </cell>
          <cell r="E9">
            <v>0</v>
          </cell>
        </row>
        <row r="11">
          <cell r="B11">
            <v>100</v>
          </cell>
          <cell r="E11">
            <v>100</v>
          </cell>
        </row>
      </sheetData>
      <sheetData sheetId="4">
        <row r="6">
          <cell r="G6" t="str">
            <v>y</v>
          </cell>
          <cell r="N6" t="str">
            <v>y</v>
          </cell>
        </row>
        <row r="7">
          <cell r="F7">
            <v>90.450849718747364</v>
          </cell>
          <cell r="G7">
            <v>29.389262614623661</v>
          </cell>
          <cell r="M7">
            <v>99.987910221849205</v>
          </cell>
          <cell r="N7">
            <v>1.0994688046252599</v>
          </cell>
        </row>
        <row r="8">
          <cell r="F8">
            <v>51.175570504584947</v>
          </cell>
          <cell r="G8">
            <v>-1.6180339887498947</v>
          </cell>
          <cell r="M8">
            <v>50.043978752185012</v>
          </cell>
          <cell r="N8">
            <v>-1.9995164088739681</v>
          </cell>
        </row>
        <row r="9">
          <cell r="F9">
            <v>48.824429495415053</v>
          </cell>
          <cell r="G9">
            <v>1.6180339887498949</v>
          </cell>
          <cell r="M9">
            <v>49.956021247814988</v>
          </cell>
          <cell r="N9">
            <v>1.9995164088739681</v>
          </cell>
        </row>
        <row r="10">
          <cell r="F10">
            <v>90.450849718747364</v>
          </cell>
          <cell r="G10">
            <v>29.389262614623661</v>
          </cell>
          <cell r="M10">
            <v>99.987910221849205</v>
          </cell>
          <cell r="N10">
            <v>1.0994688046252599</v>
          </cell>
        </row>
        <row r="11">
          <cell r="M11">
            <v>50</v>
          </cell>
          <cell r="N11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idgets Showcase"/>
      <sheetName val="Widget Showcase Calcs"/>
      <sheetName val="Example Dashboard Page"/>
      <sheetName val="Example Dashboard Conf Page"/>
      <sheetName val="Example Dashboard Calculations"/>
      <sheetName val="How to Design a Dashboard"/>
      <sheetName val="Customizing Colors"/>
      <sheetName val="How to Purchase"/>
    </sheetNames>
    <sheetDataSet>
      <sheetData sheetId="0"/>
      <sheetData sheetId="1"/>
      <sheetData sheetId="2"/>
      <sheetData sheetId="3"/>
      <sheetData sheetId="4">
        <row r="20">
          <cell r="Q20" t="str">
            <v>y</v>
          </cell>
        </row>
        <row r="21">
          <cell r="P21">
            <v>0.46634062604142912</v>
          </cell>
          <cell r="Q21">
            <v>6.8129721138902255</v>
          </cell>
        </row>
        <row r="22">
          <cell r="P22">
            <v>50.272518884555609</v>
          </cell>
          <cell r="Q22">
            <v>1.9813463749583431</v>
          </cell>
        </row>
        <row r="23">
          <cell r="P23">
            <v>49.727481115444391</v>
          </cell>
          <cell r="Q23">
            <v>-1.9813463749583429</v>
          </cell>
        </row>
        <row r="24">
          <cell r="P24">
            <v>0.46634062604142912</v>
          </cell>
          <cell r="Q24">
            <v>6.8129721138902255</v>
          </cell>
        </row>
        <row r="25">
          <cell r="P25">
            <v>50</v>
          </cell>
          <cell r="Q25">
            <v>0</v>
          </cell>
        </row>
        <row r="46">
          <cell r="Q46" t="str">
            <v>y</v>
          </cell>
        </row>
        <row r="47">
          <cell r="P47">
            <v>1.4142903816780716</v>
          </cell>
          <cell r="Q47">
            <v>11.807998174292695</v>
          </cell>
        </row>
        <row r="48">
          <cell r="P48">
            <v>50.472319926971707</v>
          </cell>
          <cell r="Q48">
            <v>1.9434283847328773</v>
          </cell>
        </row>
        <row r="49">
          <cell r="P49">
            <v>49.527680073028293</v>
          </cell>
          <cell r="Q49">
            <v>-1.9434283847328773</v>
          </cell>
        </row>
        <row r="50">
          <cell r="P50">
            <v>1.4142903816780716</v>
          </cell>
          <cell r="Q50">
            <v>11.807998174292695</v>
          </cell>
        </row>
        <row r="51">
          <cell r="P51">
            <v>50</v>
          </cell>
          <cell r="Q51">
            <v>0</v>
          </cell>
        </row>
      </sheetData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3" name="Tableau4" displayName="Tableau4" ref="F5:F10" totalsRowShown="0">
  <autoFilter ref="F5:F10"/>
  <tableColumns count="1">
    <tableColumn id="1" name="Référe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0.emf"/><Relationship Id="rId4" Type="http://schemas.openxmlformats.org/officeDocument/2006/relationships/control" Target="../activeX/activeX7.xml"/><Relationship Id="rId9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8:K35"/>
  <sheetViews>
    <sheetView showGridLines="0" showRowColHeaders="0" tabSelected="1" topLeftCell="A8" workbookViewId="0">
      <selection activeCell="N24" sqref="A1:XFD1048576"/>
    </sheetView>
  </sheetViews>
  <sheetFormatPr baseColWidth="10" defaultColWidth="11.5703125" defaultRowHeight="15" x14ac:dyDescent="0.25"/>
  <cols>
    <col min="1" max="7" width="11.5703125" style="5"/>
    <col min="8" max="8" width="9.42578125" style="5" customWidth="1"/>
    <col min="9" max="9" width="11.5703125" style="5"/>
    <col min="10" max="10" width="12.42578125" style="5" customWidth="1"/>
    <col min="11" max="16384" width="11.5703125" style="5"/>
  </cols>
  <sheetData>
    <row r="8" spans="5:11" ht="15.75" thickBot="1" x14ac:dyDescent="0.3"/>
    <row r="9" spans="5:11" x14ac:dyDescent="0.25">
      <c r="E9" s="6"/>
      <c r="F9" s="7"/>
      <c r="G9" s="104" t="s">
        <v>22</v>
      </c>
      <c r="H9" s="105"/>
      <c r="I9" s="106"/>
      <c r="J9" s="7"/>
      <c r="K9" s="8"/>
    </row>
    <row r="10" spans="5:11" x14ac:dyDescent="0.25">
      <c r="E10" s="9"/>
      <c r="F10" s="10"/>
      <c r="G10" s="107"/>
      <c r="H10" s="108"/>
      <c r="I10" s="109"/>
      <c r="J10" s="10"/>
      <c r="K10" s="11"/>
    </row>
    <row r="11" spans="5:11" x14ac:dyDescent="0.25">
      <c r="E11" s="9"/>
      <c r="F11" s="10"/>
      <c r="G11" s="9"/>
      <c r="H11" s="10"/>
      <c r="I11" s="11"/>
      <c r="J11" s="10"/>
      <c r="K11" s="11"/>
    </row>
    <row r="12" spans="5:11" ht="14.45" customHeight="1" x14ac:dyDescent="0.25">
      <c r="E12" s="9"/>
      <c r="F12" s="10"/>
      <c r="G12" s="9"/>
      <c r="H12" s="10"/>
      <c r="I12" s="11"/>
      <c r="J12" s="10"/>
      <c r="K12" s="11"/>
    </row>
    <row r="13" spans="5:11" ht="14.45" customHeight="1" x14ac:dyDescent="0.25">
      <c r="E13" s="9"/>
      <c r="F13" s="10"/>
      <c r="G13" s="9"/>
      <c r="H13" s="12"/>
      <c r="I13" s="13"/>
      <c r="J13" s="10"/>
      <c r="K13" s="11"/>
    </row>
    <row r="14" spans="5:11" x14ac:dyDescent="0.25">
      <c r="E14" s="9"/>
      <c r="F14" s="10"/>
      <c r="G14" s="14"/>
      <c r="H14" s="12"/>
      <c r="I14" s="13"/>
      <c r="J14" s="10"/>
      <c r="K14" s="11"/>
    </row>
    <row r="15" spans="5:11" ht="14.45" customHeight="1" thickBot="1" x14ac:dyDescent="0.3">
      <c r="E15" s="9"/>
      <c r="F15" s="10"/>
      <c r="G15" s="15"/>
      <c r="H15" s="16"/>
      <c r="I15" s="17"/>
      <c r="J15" s="10"/>
      <c r="K15" s="11"/>
    </row>
    <row r="16" spans="5:11" ht="14.45" customHeight="1" x14ac:dyDescent="0.25">
      <c r="E16" s="9"/>
      <c r="F16" s="10"/>
      <c r="G16" s="18"/>
      <c r="H16" s="10"/>
      <c r="I16" s="10"/>
      <c r="J16" s="10"/>
      <c r="K16" s="11"/>
    </row>
    <row r="17" spans="5:11" x14ac:dyDescent="0.25">
      <c r="E17" s="9"/>
      <c r="F17" s="10"/>
      <c r="G17" s="10"/>
      <c r="H17" s="10"/>
      <c r="I17" s="10"/>
      <c r="J17" s="10"/>
      <c r="K17" s="11"/>
    </row>
    <row r="18" spans="5:11" ht="14.45" customHeight="1" x14ac:dyDescent="0.25">
      <c r="E18" s="9"/>
      <c r="G18" s="18"/>
      <c r="H18" s="10"/>
      <c r="I18" s="10"/>
      <c r="J18" s="10"/>
      <c r="K18" s="11"/>
    </row>
    <row r="19" spans="5:11" ht="14.45" customHeight="1" x14ac:dyDescent="0.25">
      <c r="E19" s="9"/>
      <c r="F19" s="110" t="s">
        <v>21</v>
      </c>
      <c r="G19" s="110"/>
      <c r="H19" s="10"/>
      <c r="I19" s="111">
        <v>43973.867546296293</v>
      </c>
      <c r="J19" s="112"/>
      <c r="K19" s="11"/>
    </row>
    <row r="20" spans="5:11" x14ac:dyDescent="0.25">
      <c r="E20" s="9"/>
      <c r="F20" s="110"/>
      <c r="G20" s="110"/>
      <c r="H20" s="10"/>
      <c r="I20" s="112"/>
      <c r="J20" s="112"/>
      <c r="K20" s="11"/>
    </row>
    <row r="21" spans="5:11" ht="14.45" customHeight="1" x14ac:dyDescent="0.25">
      <c r="E21" s="9"/>
      <c r="F21" s="18"/>
      <c r="G21" s="12"/>
      <c r="H21" s="10"/>
      <c r="I21" s="10"/>
      <c r="J21" s="10"/>
      <c r="K21" s="11"/>
    </row>
    <row r="22" spans="5:11" ht="14.45" customHeight="1" x14ac:dyDescent="0.25">
      <c r="E22" s="9"/>
      <c r="F22" s="103" t="s">
        <v>0</v>
      </c>
      <c r="G22" s="103"/>
      <c r="H22" s="10"/>
      <c r="I22" s="10"/>
      <c r="J22" s="10"/>
      <c r="K22" s="11"/>
    </row>
    <row r="23" spans="5:11" x14ac:dyDescent="0.25">
      <c r="E23" s="9"/>
      <c r="F23" s="103"/>
      <c r="G23" s="103"/>
      <c r="H23" s="10"/>
      <c r="I23" s="10"/>
      <c r="J23" s="10"/>
      <c r="K23" s="11"/>
    </row>
    <row r="24" spans="5:11" x14ac:dyDescent="0.25">
      <c r="E24" s="9"/>
      <c r="F24" s="10"/>
      <c r="G24" s="10"/>
      <c r="H24" s="10"/>
      <c r="I24" s="10"/>
      <c r="J24" s="10"/>
      <c r="K24" s="11"/>
    </row>
    <row r="25" spans="5:11" ht="14.45" customHeight="1" x14ac:dyDescent="0.25">
      <c r="E25" s="9"/>
      <c r="F25" s="103" t="s">
        <v>1</v>
      </c>
      <c r="G25" s="103"/>
      <c r="H25" s="10"/>
      <c r="I25" s="10"/>
      <c r="J25" s="10"/>
      <c r="K25" s="11"/>
    </row>
    <row r="26" spans="5:11" ht="14.45" customHeight="1" x14ac:dyDescent="0.25">
      <c r="E26" s="9"/>
      <c r="F26" s="103"/>
      <c r="G26" s="103"/>
      <c r="H26" s="10"/>
      <c r="I26" s="10"/>
      <c r="J26" s="10"/>
      <c r="K26" s="11"/>
    </row>
    <row r="27" spans="5:11" x14ac:dyDescent="0.25">
      <c r="E27" s="9"/>
      <c r="F27" s="10"/>
      <c r="G27" s="10"/>
      <c r="H27" s="10"/>
      <c r="I27" s="10"/>
      <c r="J27" s="10"/>
      <c r="K27" s="11"/>
    </row>
    <row r="28" spans="5:11" x14ac:dyDescent="0.25">
      <c r="E28" s="9"/>
      <c r="F28" s="10"/>
      <c r="G28" s="10"/>
      <c r="H28" s="10"/>
      <c r="I28" s="10"/>
      <c r="J28" s="10"/>
      <c r="K28" s="11"/>
    </row>
    <row r="29" spans="5:11" x14ac:dyDescent="0.25">
      <c r="E29" s="9"/>
      <c r="F29" s="10"/>
      <c r="G29" s="10"/>
      <c r="H29" s="10"/>
      <c r="I29" s="10"/>
      <c r="J29" s="10"/>
      <c r="K29" s="11"/>
    </row>
    <row r="30" spans="5:11" x14ac:dyDescent="0.25">
      <c r="E30" s="9"/>
      <c r="F30" s="10"/>
      <c r="G30" s="10"/>
      <c r="H30" s="10"/>
      <c r="I30" s="10"/>
      <c r="J30" s="10"/>
      <c r="K30" s="11"/>
    </row>
    <row r="31" spans="5:11" x14ac:dyDescent="0.25">
      <c r="E31" s="9"/>
      <c r="F31" s="10"/>
      <c r="G31" s="10"/>
      <c r="H31" s="10"/>
      <c r="I31" s="10"/>
      <c r="J31" s="10"/>
      <c r="K31" s="11"/>
    </row>
    <row r="32" spans="5:11" x14ac:dyDescent="0.25">
      <c r="E32" s="9"/>
      <c r="F32" s="10"/>
      <c r="G32" s="10"/>
      <c r="H32" s="10"/>
      <c r="I32" s="10"/>
      <c r="J32" s="10"/>
      <c r="K32" s="11"/>
    </row>
    <row r="33" spans="5:11" ht="15.75" thickBot="1" x14ac:dyDescent="0.3">
      <c r="E33" s="19"/>
      <c r="F33" s="16"/>
      <c r="G33" s="16"/>
      <c r="H33" s="16"/>
      <c r="I33" s="16"/>
      <c r="J33" s="16"/>
      <c r="K33" s="17"/>
    </row>
    <row r="34" spans="5:11" x14ac:dyDescent="0.25">
      <c r="E34" s="10"/>
      <c r="F34" s="10"/>
      <c r="G34" s="10"/>
      <c r="H34" s="10"/>
      <c r="I34" s="10"/>
      <c r="J34" s="10"/>
      <c r="K34" s="10"/>
    </row>
    <row r="35" spans="5:11" x14ac:dyDescent="0.25">
      <c r="E35" s="10"/>
      <c r="F35" s="10"/>
      <c r="G35" s="10"/>
      <c r="H35" s="10"/>
      <c r="I35" s="10"/>
      <c r="J35" s="10"/>
      <c r="K35" s="10"/>
    </row>
  </sheetData>
  <sheetProtection sheet="1" objects="1" scenarios="1" selectLockedCells="1" selectUnlockedCells="1"/>
  <mergeCells count="5">
    <mergeCell ref="F25:G26"/>
    <mergeCell ref="G9:I10"/>
    <mergeCell ref="F22:G23"/>
    <mergeCell ref="F19:G20"/>
    <mergeCell ref="I19:J2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Label1_motdepasse">
          <controlPr defaultSize="0" autoLine="0" r:id="rId5">
            <anchor moveWithCells="1">
              <from>
                <xdr:col>26</xdr:col>
                <xdr:colOff>152400</xdr:colOff>
                <xdr:row>31</xdr:row>
                <xdr:rowOff>114300</xdr:rowOff>
              </from>
              <to>
                <xdr:col>27</xdr:col>
                <xdr:colOff>561975</xdr:colOff>
                <xdr:row>32</xdr:row>
                <xdr:rowOff>95250</xdr:rowOff>
              </to>
            </anchor>
          </controlPr>
        </control>
      </mc:Choice>
      <mc:Fallback>
        <control shapeId="1033" r:id="rId4" name="Label1_motdepasse"/>
      </mc:Fallback>
    </mc:AlternateContent>
    <mc:AlternateContent xmlns:mc="http://schemas.openxmlformats.org/markup-compatibility/2006">
      <mc:Choice Requires="x14">
        <control shapeId="1029" r:id="rId6" name="CommandButton_valider">
          <controlPr defaultSize="0" autoLine="0" r:id="rId7">
            <anchor moveWithCells="1">
              <from>
                <xdr:col>6</xdr:col>
                <xdr:colOff>504825</xdr:colOff>
                <xdr:row>29</xdr:row>
                <xdr:rowOff>57150</xdr:rowOff>
              </from>
              <to>
                <xdr:col>8</xdr:col>
                <xdr:colOff>390525</xdr:colOff>
                <xdr:row>31</xdr:row>
                <xdr:rowOff>104775</xdr:rowOff>
              </to>
            </anchor>
          </controlPr>
        </control>
      </mc:Choice>
      <mc:Fallback>
        <control shapeId="1029" r:id="rId6" name="CommandButton_valider"/>
      </mc:Fallback>
    </mc:AlternateContent>
    <mc:AlternateContent xmlns:mc="http://schemas.openxmlformats.org/markup-compatibility/2006">
      <mc:Choice Requires="x14">
        <control shapeId="1027" r:id="rId8" name="TextBox_motdepasse">
          <controlPr defaultSize="0" autoLine="0" r:id="rId9">
            <anchor moveWithCells="1">
              <from>
                <xdr:col>8</xdr:col>
                <xdr:colOff>0</xdr:colOff>
                <xdr:row>24</xdr:row>
                <xdr:rowOff>9525</xdr:rowOff>
              </from>
              <to>
                <xdr:col>10</xdr:col>
                <xdr:colOff>66675</xdr:colOff>
                <xdr:row>26</xdr:row>
                <xdr:rowOff>9525</xdr:rowOff>
              </to>
            </anchor>
          </controlPr>
        </control>
      </mc:Choice>
      <mc:Fallback>
        <control shapeId="1027" r:id="rId8" name="TextBox_motdepasse"/>
      </mc:Fallback>
    </mc:AlternateContent>
    <mc:AlternateContent xmlns:mc="http://schemas.openxmlformats.org/markup-compatibility/2006">
      <mc:Choice Requires="x14">
        <control shapeId="1030" r:id="rId10" name="ComboBox_identifiant">
          <controlPr defaultSize="0" autoLine="0" r:id="rId11">
            <anchor moveWithCells="1">
              <from>
                <xdr:col>8</xdr:col>
                <xdr:colOff>0</xdr:colOff>
                <xdr:row>20</xdr:row>
                <xdr:rowOff>171450</xdr:rowOff>
              </from>
              <to>
                <xdr:col>10</xdr:col>
                <xdr:colOff>95250</xdr:colOff>
                <xdr:row>22</xdr:row>
                <xdr:rowOff>161925</xdr:rowOff>
              </to>
            </anchor>
          </controlPr>
        </control>
      </mc:Choice>
      <mc:Fallback>
        <control shapeId="1030" r:id="rId10" name="ComboBox_identifiant"/>
      </mc:Fallback>
    </mc:AlternateContent>
    <mc:AlternateContent xmlns:mc="http://schemas.openxmlformats.org/markup-compatibility/2006">
      <mc:Choice Requires="x14">
        <control shapeId="1031" r:id="rId12" name="Label_motdepasse">
          <controlPr defaultSize="0" autoLine="0" r:id="rId13">
            <anchor moveWithCells="1">
              <from>
                <xdr:col>8</xdr:col>
                <xdr:colOff>28575</xdr:colOff>
                <xdr:row>23</xdr:row>
                <xdr:rowOff>19050</xdr:rowOff>
              </from>
              <to>
                <xdr:col>10</xdr:col>
                <xdr:colOff>9525</xdr:colOff>
                <xdr:row>23</xdr:row>
                <xdr:rowOff>171450</xdr:rowOff>
              </to>
            </anchor>
          </controlPr>
        </control>
      </mc:Choice>
      <mc:Fallback>
        <control shapeId="1031" r:id="rId12" name="Label_motdepasse"/>
      </mc:Fallback>
    </mc:AlternateContent>
    <mc:AlternateContent xmlns:mc="http://schemas.openxmlformats.org/markup-compatibility/2006">
      <mc:Choice Requires="x14">
        <control shapeId="1032" r:id="rId14" name="Label2_motdepasse">
          <controlPr defaultSize="0" autoLine="0" r:id="rId15">
            <anchor moveWithCells="1">
              <from>
                <xdr:col>26</xdr:col>
                <xdr:colOff>133350</xdr:colOff>
                <xdr:row>29</xdr:row>
                <xdr:rowOff>133350</xdr:rowOff>
              </from>
              <to>
                <xdr:col>27</xdr:col>
                <xdr:colOff>628650</xdr:colOff>
                <xdr:row>30</xdr:row>
                <xdr:rowOff>114300</xdr:rowOff>
              </to>
            </anchor>
          </controlPr>
        </control>
      </mc:Choice>
      <mc:Fallback>
        <control shapeId="1032" r:id="rId14" name="Label2_motdepass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20"/>
  <sheetViews>
    <sheetView workbookViewId="0">
      <selection activeCell="C31" sqref="C31"/>
    </sheetView>
  </sheetViews>
  <sheetFormatPr baseColWidth="10" defaultRowHeight="15" x14ac:dyDescent="0.25"/>
  <cols>
    <col min="1" max="1" width="11.7109375" customWidth="1"/>
    <col min="2" max="2" width="12.28515625" customWidth="1"/>
    <col min="4" max="4" width="19.42578125" style="3" customWidth="1"/>
    <col min="5" max="5" width="19.28515625" style="3" customWidth="1"/>
    <col min="6" max="6" width="11.5703125" style="3"/>
  </cols>
  <sheetData>
    <row r="2" spans="2:6" x14ac:dyDescent="0.25">
      <c r="B2" s="114" t="s">
        <v>2</v>
      </c>
      <c r="C2" s="114"/>
      <c r="D2" s="114"/>
      <c r="E2" s="2" t="s">
        <v>1</v>
      </c>
      <c r="F2" s="2" t="s">
        <v>36</v>
      </c>
    </row>
    <row r="3" spans="2:6" x14ac:dyDescent="0.25">
      <c r="B3" s="113" t="s">
        <v>3</v>
      </c>
      <c r="C3" s="113"/>
      <c r="D3" s="20" t="s">
        <v>7</v>
      </c>
      <c r="E3" s="2" t="s">
        <v>23</v>
      </c>
      <c r="F3" s="2" t="s">
        <v>37</v>
      </c>
    </row>
    <row r="4" spans="2:6" x14ac:dyDescent="0.25">
      <c r="B4" s="113"/>
      <c r="C4" s="113"/>
      <c r="D4" s="20" t="s">
        <v>5</v>
      </c>
      <c r="E4" s="2" t="s">
        <v>24</v>
      </c>
      <c r="F4" s="2" t="s">
        <v>38</v>
      </c>
    </row>
    <row r="5" spans="2:6" x14ac:dyDescent="0.25">
      <c r="B5" s="113"/>
      <c r="C5" s="113"/>
      <c r="D5" s="20" t="s">
        <v>6</v>
      </c>
      <c r="E5" s="2" t="s">
        <v>25</v>
      </c>
      <c r="F5" s="2" t="s">
        <v>39</v>
      </c>
    </row>
    <row r="6" spans="2:6" x14ac:dyDescent="0.25">
      <c r="B6" s="113" t="s">
        <v>12</v>
      </c>
      <c r="C6" s="113"/>
      <c r="D6" s="20" t="s">
        <v>8</v>
      </c>
      <c r="E6" s="2" t="s">
        <v>26</v>
      </c>
      <c r="F6" s="2" t="s">
        <v>40</v>
      </c>
    </row>
    <row r="7" spans="2:6" x14ac:dyDescent="0.25">
      <c r="B7" s="115"/>
      <c r="C7" s="115"/>
      <c r="D7" s="20" t="s">
        <v>9</v>
      </c>
      <c r="E7" s="2" t="s">
        <v>27</v>
      </c>
      <c r="F7" s="2" t="s">
        <v>41</v>
      </c>
    </row>
    <row r="8" spans="2:6" x14ac:dyDescent="0.25">
      <c r="B8" s="113" t="s">
        <v>4</v>
      </c>
      <c r="C8" s="113" t="s">
        <v>10</v>
      </c>
      <c r="D8" s="21" t="s">
        <v>13</v>
      </c>
      <c r="E8" s="2" t="s">
        <v>28</v>
      </c>
      <c r="F8" s="2" t="s">
        <v>42</v>
      </c>
    </row>
    <row r="9" spans="2:6" x14ac:dyDescent="0.25">
      <c r="B9" s="113"/>
      <c r="C9" s="113"/>
      <c r="D9" s="21" t="s">
        <v>14</v>
      </c>
      <c r="E9" s="2" t="s">
        <v>29</v>
      </c>
      <c r="F9" s="2" t="s">
        <v>43</v>
      </c>
    </row>
    <row r="10" spans="2:6" x14ac:dyDescent="0.25">
      <c r="B10" s="113"/>
      <c r="C10" s="113"/>
      <c r="D10" s="21" t="s">
        <v>15</v>
      </c>
      <c r="E10" s="2" t="s">
        <v>30</v>
      </c>
      <c r="F10" s="2" t="s">
        <v>44</v>
      </c>
    </row>
    <row r="11" spans="2:6" x14ac:dyDescent="0.25">
      <c r="B11" s="113"/>
      <c r="C11" s="113"/>
      <c r="D11" s="21" t="s">
        <v>16</v>
      </c>
      <c r="E11" s="2" t="s">
        <v>45</v>
      </c>
      <c r="F11" s="2" t="s">
        <v>46</v>
      </c>
    </row>
    <row r="12" spans="2:6" x14ac:dyDescent="0.25">
      <c r="B12" s="113"/>
      <c r="C12" s="113" t="s">
        <v>11</v>
      </c>
      <c r="D12" s="21" t="s">
        <v>17</v>
      </c>
      <c r="E12" s="2" t="s">
        <v>32</v>
      </c>
      <c r="F12" s="2" t="s">
        <v>47</v>
      </c>
    </row>
    <row r="13" spans="2:6" x14ac:dyDescent="0.25">
      <c r="B13" s="113"/>
      <c r="C13" s="113"/>
      <c r="D13" s="21" t="s">
        <v>18</v>
      </c>
      <c r="E13" s="2" t="s">
        <v>31</v>
      </c>
      <c r="F13" s="2" t="s">
        <v>48</v>
      </c>
    </row>
    <row r="14" spans="2:6" x14ac:dyDescent="0.25">
      <c r="B14" s="113"/>
      <c r="C14" s="113"/>
      <c r="D14" s="21" t="s">
        <v>19</v>
      </c>
      <c r="E14" s="2" t="s">
        <v>33</v>
      </c>
      <c r="F14" s="2" t="s">
        <v>49</v>
      </c>
    </row>
    <row r="15" spans="2:6" x14ac:dyDescent="0.25">
      <c r="B15" s="113"/>
      <c r="C15" s="113"/>
      <c r="D15" s="21" t="s">
        <v>20</v>
      </c>
      <c r="E15" s="2" t="s">
        <v>34</v>
      </c>
      <c r="F15" s="2" t="s">
        <v>50</v>
      </c>
    </row>
    <row r="16" spans="2:6" x14ac:dyDescent="0.25">
      <c r="B16" s="1"/>
      <c r="C16" s="1"/>
    </row>
    <row r="17" spans="2:3" x14ac:dyDescent="0.25">
      <c r="B17" s="1"/>
      <c r="C17" s="1"/>
    </row>
    <row r="20" spans="2:3" x14ac:dyDescent="0.25">
      <c r="B20" s="4" t="s">
        <v>35</v>
      </c>
      <c r="C20" s="4">
        <v>5</v>
      </c>
    </row>
  </sheetData>
  <mergeCells count="6">
    <mergeCell ref="B8:B15"/>
    <mergeCell ref="C8:C11"/>
    <mergeCell ref="C12:C15"/>
    <mergeCell ref="B2:D2"/>
    <mergeCell ref="B3:C5"/>
    <mergeCell ref="B6:C7"/>
  </mergeCells>
  <phoneticPr fontId="4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9"/>
  <sheetViews>
    <sheetView showGridLines="0" showRowColHeaders="0" topLeftCell="C7" zoomScale="80" zoomScaleNormal="80" workbookViewId="0">
      <selection activeCell="AC49" sqref="AC49"/>
    </sheetView>
  </sheetViews>
  <sheetFormatPr baseColWidth="10" defaultColWidth="11.5703125" defaultRowHeight="15" x14ac:dyDescent="0.25"/>
  <cols>
    <col min="1" max="16384" width="11.5703125" style="52"/>
  </cols>
  <sheetData>
    <row r="9" spans="1:1" x14ac:dyDescent="0.25">
      <c r="A9" s="5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200" r:id="rId4" name="ComboBox1">
          <controlPr defaultSize="0" autoLine="0" r:id="rId5">
            <anchor moveWithCells="1">
              <from>
                <xdr:col>15</xdr:col>
                <xdr:colOff>647700</xdr:colOff>
                <xdr:row>8</xdr:row>
                <xdr:rowOff>171450</xdr:rowOff>
              </from>
              <to>
                <xdr:col>17</xdr:col>
                <xdr:colOff>723900</xdr:colOff>
                <xdr:row>10</xdr:row>
                <xdr:rowOff>76200</xdr:rowOff>
              </to>
            </anchor>
          </controlPr>
        </control>
      </mc:Choice>
      <mc:Fallback>
        <control shapeId="3200" r:id="rId4" name="ComboBox1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autoFill="0" autoPict="0">
            <anchor moveWithCells="1" sizeWithCells="1">
              <from>
                <xdr:col>5</xdr:col>
                <xdr:colOff>342900</xdr:colOff>
                <xdr:row>20</xdr:row>
                <xdr:rowOff>180975</xdr:rowOff>
              </from>
              <to>
                <xdr:col>6</xdr:col>
                <xdr:colOff>371475</xdr:colOff>
                <xdr:row>22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" r:id="rId7" name="Button 2">
          <controlPr defaultSize="0" autoFill="0" autoPict="0">
            <anchor moveWithCells="1" sizeWithCells="1">
              <from>
                <xdr:col>10</xdr:col>
                <xdr:colOff>9525</xdr:colOff>
                <xdr:row>20</xdr:row>
                <xdr:rowOff>133350</xdr:rowOff>
              </from>
              <to>
                <xdr:col>11</xdr:col>
                <xdr:colOff>28575</xdr:colOff>
                <xdr:row>21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5" r:id="rId8" name="Button 3">
          <controlPr defaultSize="0" autoFill="0" autoPict="0">
            <anchor moveWithCells="1" sizeWithCells="1">
              <from>
                <xdr:col>7</xdr:col>
                <xdr:colOff>571500</xdr:colOff>
                <xdr:row>30</xdr:row>
                <xdr:rowOff>66675</xdr:rowOff>
              </from>
              <to>
                <xdr:col>8</xdr:col>
                <xdr:colOff>590550</xdr:colOff>
                <xdr:row>31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9" name="Button 4">
          <controlPr defaultSize="0" autoFill="0" autoPict="0">
            <anchor moveWithCells="1" sizeWithCells="1">
              <from>
                <xdr:col>7</xdr:col>
                <xdr:colOff>523875</xdr:colOff>
                <xdr:row>21</xdr:row>
                <xdr:rowOff>57150</xdr:rowOff>
              </from>
              <to>
                <xdr:col>8</xdr:col>
                <xdr:colOff>619125</xdr:colOff>
                <xdr:row>22</xdr:row>
                <xdr:rowOff>104775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zoomScale="60" zoomScaleNormal="60" workbookViewId="0">
      <selection activeCell="M57" sqref="M57"/>
    </sheetView>
  </sheetViews>
  <sheetFormatPr baseColWidth="10" defaultColWidth="8.85546875" defaultRowHeight="15" x14ac:dyDescent="0.25"/>
  <cols>
    <col min="1" max="12" width="8.85546875" style="22"/>
    <col min="13" max="13" width="10.42578125" style="22" bestFit="1" customWidth="1"/>
    <col min="14" max="16384" width="8.85546875" style="22"/>
  </cols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AJ21"/>
  <sheetViews>
    <sheetView showGridLines="0" zoomScale="60" zoomScaleNormal="60" workbookViewId="0">
      <selection activeCell="Y25" sqref="Y25"/>
    </sheetView>
  </sheetViews>
  <sheetFormatPr baseColWidth="10" defaultRowHeight="15" x14ac:dyDescent="0.25"/>
  <cols>
    <col min="2" max="3" width="17.42578125" customWidth="1"/>
    <col min="4" max="4" width="3.42578125" customWidth="1"/>
    <col min="5" max="5" width="21.28515625" customWidth="1"/>
    <col min="6" max="6" width="15.28515625" customWidth="1"/>
    <col min="7" max="7" width="3.7109375" customWidth="1"/>
    <col min="8" max="8" width="19.28515625" style="3" customWidth="1"/>
    <col min="9" max="9" width="22.85546875" style="3" customWidth="1"/>
    <col min="10" max="10" width="3.28515625" customWidth="1"/>
    <col min="11" max="11" width="9.28515625" hidden="1" customWidth="1"/>
    <col min="12" max="12" width="17.7109375" customWidth="1"/>
    <col min="13" max="13" width="15.42578125" customWidth="1"/>
    <col min="14" max="14" width="5" customWidth="1"/>
    <col min="16" max="16" width="26.42578125" customWidth="1"/>
    <col min="17" max="17" width="5.42578125" customWidth="1"/>
    <col min="19" max="19" width="23.5703125" customWidth="1"/>
    <col min="20" max="20" width="3.5703125" customWidth="1"/>
    <col min="21" max="21" width="1.5703125" customWidth="1"/>
    <col min="23" max="23" width="15.140625" customWidth="1"/>
    <col min="24" max="24" width="4.28515625" customWidth="1"/>
    <col min="26" max="26" width="13.7109375" customWidth="1"/>
    <col min="27" max="27" width="5.7109375" customWidth="1"/>
    <col min="29" max="29" width="13" customWidth="1"/>
    <col min="33" max="33" width="27.7109375" customWidth="1"/>
  </cols>
  <sheetData>
    <row r="1" spans="2:36" ht="30" customHeight="1" x14ac:dyDescent="0.25">
      <c r="B1" s="130" t="s">
        <v>51</v>
      </c>
      <c r="C1" s="131"/>
      <c r="D1" s="131"/>
      <c r="E1" s="131"/>
      <c r="F1" s="131"/>
      <c r="G1" s="131"/>
      <c r="H1" s="131"/>
      <c r="I1" s="132"/>
      <c r="L1" s="130" t="s">
        <v>52</v>
      </c>
      <c r="M1" s="131"/>
      <c r="N1" s="131"/>
      <c r="O1" s="131"/>
      <c r="P1" s="131"/>
      <c r="Q1" s="131"/>
      <c r="R1" s="131"/>
      <c r="S1" s="132"/>
      <c r="V1" s="130" t="s">
        <v>53</v>
      </c>
      <c r="W1" s="131"/>
      <c r="X1" s="131"/>
      <c r="Y1" s="131"/>
      <c r="Z1" s="131"/>
      <c r="AA1" s="131"/>
      <c r="AB1" s="131"/>
      <c r="AC1" s="132"/>
    </row>
    <row r="2" spans="2:36" ht="26.45" customHeight="1" x14ac:dyDescent="0.25">
      <c r="B2" s="133"/>
      <c r="C2" s="134"/>
      <c r="D2" s="134"/>
      <c r="E2" s="134"/>
      <c r="F2" s="134"/>
      <c r="G2" s="134"/>
      <c r="H2" s="134"/>
      <c r="I2" s="135"/>
      <c r="L2" s="133"/>
      <c r="M2" s="134"/>
      <c r="N2" s="134"/>
      <c r="O2" s="134"/>
      <c r="P2" s="134"/>
      <c r="Q2" s="134"/>
      <c r="R2" s="134"/>
      <c r="S2" s="135"/>
      <c r="V2" s="133"/>
      <c r="W2" s="134"/>
      <c r="X2" s="134"/>
      <c r="Y2" s="134"/>
      <c r="Z2" s="134"/>
      <c r="AA2" s="134"/>
      <c r="AB2" s="134"/>
      <c r="AC2" s="135"/>
    </row>
    <row r="3" spans="2:36" ht="40.9" customHeight="1" x14ac:dyDescent="0.25">
      <c r="B3" s="136" t="s">
        <v>54</v>
      </c>
      <c r="C3" s="136"/>
      <c r="D3" s="23"/>
      <c r="E3" s="136" t="s">
        <v>55</v>
      </c>
      <c r="F3" s="136"/>
      <c r="G3" s="24"/>
      <c r="H3" s="136" t="s">
        <v>56</v>
      </c>
      <c r="I3" s="136"/>
      <c r="J3" s="25"/>
      <c r="K3" s="25"/>
      <c r="L3" s="136" t="s">
        <v>57</v>
      </c>
      <c r="M3" s="136"/>
      <c r="N3" s="23"/>
      <c r="O3" s="136" t="s">
        <v>58</v>
      </c>
      <c r="P3" s="136"/>
      <c r="Q3" s="24"/>
      <c r="R3" s="136" t="s">
        <v>59</v>
      </c>
      <c r="S3" s="136"/>
      <c r="V3" s="136" t="s">
        <v>60</v>
      </c>
      <c r="W3" s="136"/>
      <c r="X3" s="23"/>
      <c r="Y3" s="136" t="s">
        <v>61</v>
      </c>
      <c r="Z3" s="136"/>
      <c r="AA3" s="24"/>
      <c r="AB3" s="136" t="s">
        <v>62</v>
      </c>
      <c r="AC3" s="136"/>
    </row>
    <row r="4" spans="2:36" ht="12.6" customHeight="1" x14ac:dyDescent="0.25">
      <c r="B4" s="137" t="s">
        <v>63</v>
      </c>
      <c r="C4" s="138"/>
      <c r="D4" s="26"/>
      <c r="E4" s="143" t="s">
        <v>63</v>
      </c>
      <c r="F4" s="144"/>
      <c r="G4" s="27"/>
      <c r="H4" s="143" t="s">
        <v>63</v>
      </c>
      <c r="I4" s="144"/>
      <c r="J4" s="27"/>
      <c r="K4" s="27"/>
      <c r="L4" s="137" t="s">
        <v>63</v>
      </c>
      <c r="M4" s="138"/>
      <c r="N4" s="26"/>
      <c r="O4" s="143" t="s">
        <v>63</v>
      </c>
      <c r="P4" s="144"/>
      <c r="Q4" s="27"/>
      <c r="R4" s="143" t="s">
        <v>63</v>
      </c>
      <c r="S4" s="144"/>
      <c r="V4" s="137" t="s">
        <v>63</v>
      </c>
      <c r="W4" s="138"/>
      <c r="X4" s="26"/>
      <c r="Y4" s="143" t="s">
        <v>63</v>
      </c>
      <c r="Z4" s="144"/>
      <c r="AA4" s="27"/>
      <c r="AB4" s="143" t="s">
        <v>63</v>
      </c>
      <c r="AC4" s="144"/>
    </row>
    <row r="5" spans="2:36" ht="13.9" customHeight="1" x14ac:dyDescent="0.25">
      <c r="B5" s="139"/>
      <c r="C5" s="140"/>
      <c r="D5" s="28"/>
      <c r="E5" s="145"/>
      <c r="F5" s="146"/>
      <c r="G5" s="24"/>
      <c r="H5" s="145"/>
      <c r="I5" s="146"/>
      <c r="J5" s="25"/>
      <c r="K5" s="25"/>
      <c r="L5" s="139"/>
      <c r="M5" s="140"/>
      <c r="N5" s="28"/>
      <c r="O5" s="145"/>
      <c r="P5" s="146"/>
      <c r="Q5" s="24"/>
      <c r="R5" s="145"/>
      <c r="S5" s="146"/>
      <c r="V5" s="139"/>
      <c r="W5" s="140"/>
      <c r="X5" s="28"/>
      <c r="Y5" s="145"/>
      <c r="Z5" s="146"/>
      <c r="AA5" s="24"/>
      <c r="AB5" s="145"/>
      <c r="AC5" s="146"/>
    </row>
    <row r="6" spans="2:36" ht="17.45" customHeight="1" x14ac:dyDescent="0.25">
      <c r="B6" s="141"/>
      <c r="C6" s="142"/>
      <c r="D6" s="26"/>
      <c r="E6" s="149">
        <v>99.3</v>
      </c>
      <c r="F6" s="150"/>
      <c r="G6" s="27"/>
      <c r="H6" s="147"/>
      <c r="I6" s="148"/>
      <c r="J6" s="27"/>
      <c r="K6" s="27"/>
      <c r="L6" s="141"/>
      <c r="M6" s="142"/>
      <c r="N6" s="26"/>
      <c r="O6" s="149">
        <v>99.3</v>
      </c>
      <c r="P6" s="150"/>
      <c r="Q6" s="27"/>
      <c r="R6" s="147"/>
      <c r="S6" s="148"/>
      <c r="V6" s="141"/>
      <c r="W6" s="142"/>
      <c r="X6" s="26"/>
      <c r="Y6" s="149">
        <v>99.3</v>
      </c>
      <c r="Z6" s="150"/>
      <c r="AA6" s="27"/>
      <c r="AB6" s="147"/>
      <c r="AC6" s="148"/>
    </row>
    <row r="7" spans="2:36" ht="42" customHeight="1" x14ac:dyDescent="0.25">
      <c r="B7" s="157">
        <v>80</v>
      </c>
      <c r="C7" s="158"/>
      <c r="D7" s="28"/>
      <c r="E7" s="151"/>
      <c r="F7" s="152"/>
      <c r="G7" s="24"/>
      <c r="H7" s="29">
        <v>57.6</v>
      </c>
      <c r="I7" s="29">
        <v>80</v>
      </c>
      <c r="J7" s="30"/>
      <c r="K7" s="30"/>
      <c r="L7" s="157">
        <v>80</v>
      </c>
      <c r="M7" s="158"/>
      <c r="N7" s="28"/>
      <c r="O7" s="151"/>
      <c r="P7" s="152"/>
      <c r="Q7" s="24"/>
      <c r="R7" s="29">
        <v>57.6</v>
      </c>
      <c r="S7" s="29">
        <v>80</v>
      </c>
      <c r="V7" s="157">
        <v>80</v>
      </c>
      <c r="W7" s="158"/>
      <c r="X7" s="28"/>
      <c r="Y7" s="151"/>
      <c r="Z7" s="152"/>
      <c r="AA7" s="24"/>
      <c r="AB7" s="29">
        <v>57.6</v>
      </c>
      <c r="AC7" s="29">
        <v>80</v>
      </c>
    </row>
    <row r="8" spans="2:36" ht="34.15" customHeight="1" x14ac:dyDescent="0.25">
      <c r="B8" s="159"/>
      <c r="C8" s="160"/>
      <c r="D8" s="26"/>
      <c r="E8" s="153"/>
      <c r="F8" s="154"/>
      <c r="G8" s="27"/>
      <c r="H8" s="155">
        <f xml:space="preserve"> AVERAGE(H7,I7)</f>
        <v>68.8</v>
      </c>
      <c r="I8" s="156"/>
      <c r="J8" s="27"/>
      <c r="K8" s="27"/>
      <c r="L8" s="159"/>
      <c r="M8" s="160"/>
      <c r="N8" s="26"/>
      <c r="O8" s="153"/>
      <c r="P8" s="154"/>
      <c r="Q8" s="27"/>
      <c r="R8" s="155">
        <f xml:space="preserve"> AVERAGE(R7,S7)</f>
        <v>68.8</v>
      </c>
      <c r="S8" s="156"/>
      <c r="V8" s="159"/>
      <c r="W8" s="160"/>
      <c r="X8" s="26"/>
      <c r="Y8" s="153"/>
      <c r="Z8" s="154"/>
      <c r="AA8" s="27"/>
      <c r="AB8" s="155">
        <f xml:space="preserve"> AVERAGE(AB7,AC7)</f>
        <v>68.8</v>
      </c>
      <c r="AC8" s="156"/>
    </row>
    <row r="9" spans="2:36" ht="30" x14ac:dyDescent="0.25">
      <c r="B9" s="157">
        <v>0</v>
      </c>
      <c r="C9" s="158"/>
      <c r="D9" s="28"/>
      <c r="E9" s="162">
        <v>0</v>
      </c>
      <c r="F9" s="163"/>
      <c r="G9" s="24"/>
      <c r="H9" s="162">
        <v>0</v>
      </c>
      <c r="I9" s="163"/>
      <c r="J9" s="30"/>
      <c r="K9" s="30"/>
      <c r="L9" s="157">
        <v>0</v>
      </c>
      <c r="M9" s="158"/>
      <c r="N9" s="28"/>
      <c r="O9" s="162">
        <v>0</v>
      </c>
      <c r="P9" s="163"/>
      <c r="Q9" s="24"/>
      <c r="R9" s="162">
        <v>0</v>
      </c>
      <c r="S9" s="163"/>
      <c r="V9" s="157">
        <v>0</v>
      </c>
      <c r="W9" s="158"/>
      <c r="X9" s="28"/>
      <c r="Y9" s="162">
        <v>0</v>
      </c>
      <c r="Z9" s="163"/>
      <c r="AA9" s="24"/>
      <c r="AB9" s="162">
        <v>0</v>
      </c>
      <c r="AC9" s="163"/>
    </row>
    <row r="10" spans="2:36" ht="14.45" customHeight="1" x14ac:dyDescent="0.25">
      <c r="B10" s="159"/>
      <c r="C10" s="160"/>
      <c r="D10" s="26"/>
      <c r="E10" s="164"/>
      <c r="F10" s="165"/>
      <c r="G10" s="27"/>
      <c r="H10" s="164"/>
      <c r="I10" s="165"/>
      <c r="J10" s="27"/>
      <c r="K10" s="27"/>
      <c r="L10" s="159"/>
      <c r="M10" s="160"/>
      <c r="N10" s="26"/>
      <c r="O10" s="164"/>
      <c r="P10" s="165"/>
      <c r="Q10" s="27"/>
      <c r="R10" s="164"/>
      <c r="S10" s="165"/>
      <c r="V10" s="159"/>
      <c r="W10" s="160"/>
      <c r="X10" s="26"/>
      <c r="Y10" s="164"/>
      <c r="Z10" s="165"/>
      <c r="AA10" s="27"/>
      <c r="AB10" s="164"/>
      <c r="AC10" s="165"/>
    </row>
    <row r="11" spans="2:36" ht="30" x14ac:dyDescent="0.25">
      <c r="B11" s="161">
        <v>100</v>
      </c>
      <c r="C11" s="161"/>
      <c r="D11" s="28"/>
      <c r="E11" s="155">
        <v>100</v>
      </c>
      <c r="F11" s="156"/>
      <c r="G11" s="24"/>
      <c r="H11" s="155">
        <v>100</v>
      </c>
      <c r="I11" s="156"/>
      <c r="J11" s="30"/>
      <c r="K11" s="30"/>
      <c r="L11" s="161">
        <v>100</v>
      </c>
      <c r="M11" s="161"/>
      <c r="N11" s="28"/>
      <c r="O11" s="155">
        <v>100</v>
      </c>
      <c r="P11" s="156"/>
      <c r="Q11" s="24"/>
      <c r="R11" s="155">
        <v>100</v>
      </c>
      <c r="S11" s="156"/>
      <c r="V11" s="161">
        <v>100</v>
      </c>
      <c r="W11" s="161"/>
      <c r="X11" s="28"/>
      <c r="Y11" s="155">
        <v>100</v>
      </c>
      <c r="Z11" s="156"/>
      <c r="AA11" s="24"/>
      <c r="AB11" s="155">
        <v>100</v>
      </c>
      <c r="AC11" s="156"/>
    </row>
    <row r="12" spans="2:36" ht="14.45" customHeight="1" x14ac:dyDescent="0.25">
      <c r="AG12" s="118" t="s">
        <v>101</v>
      </c>
      <c r="AH12" s="119"/>
      <c r="AI12" s="124">
        <v>0.25</v>
      </c>
      <c r="AJ12" s="125"/>
    </row>
    <row r="13" spans="2:36" ht="14.45" customHeight="1" x14ac:dyDescent="0.25">
      <c r="AG13" s="120"/>
      <c r="AH13" s="121"/>
      <c r="AI13" s="126"/>
      <c r="AJ13" s="127"/>
    </row>
    <row r="14" spans="2:36" x14ac:dyDescent="0.25">
      <c r="AG14" s="122"/>
      <c r="AH14" s="123"/>
      <c r="AI14" s="128"/>
      <c r="AJ14" s="129"/>
    </row>
    <row r="15" spans="2:36" x14ac:dyDescent="0.25">
      <c r="AG15" s="118" t="s">
        <v>102</v>
      </c>
      <c r="AH15" s="119"/>
      <c r="AI15" s="124">
        <v>0.7</v>
      </c>
      <c r="AJ15" s="125"/>
    </row>
    <row r="16" spans="2:36" x14ac:dyDescent="0.25">
      <c r="AG16" s="120"/>
      <c r="AH16" s="121"/>
      <c r="AI16" s="126"/>
      <c r="AJ16" s="127"/>
    </row>
    <row r="17" spans="33:36" x14ac:dyDescent="0.25">
      <c r="AG17" s="122"/>
      <c r="AH17" s="123"/>
      <c r="AI17" s="128"/>
      <c r="AJ17" s="129"/>
    </row>
    <row r="18" spans="33:36" x14ac:dyDescent="0.25">
      <c r="AG18" s="116" t="s">
        <v>103</v>
      </c>
      <c r="AH18" s="116"/>
      <c r="AI18" s="124">
        <v>0.89</v>
      </c>
      <c r="AJ18" s="125"/>
    </row>
    <row r="19" spans="33:36" x14ac:dyDescent="0.25">
      <c r="AG19" s="116"/>
      <c r="AH19" s="116"/>
      <c r="AI19" s="128"/>
      <c r="AJ19" s="129"/>
    </row>
    <row r="20" spans="33:36" x14ac:dyDescent="0.25">
      <c r="AG20" s="116" t="s">
        <v>104</v>
      </c>
      <c r="AH20" s="116"/>
      <c r="AI20" s="117">
        <f>AI12*AI15*AI18</f>
        <v>0.15575</v>
      </c>
      <c r="AJ20" s="117"/>
    </row>
    <row r="21" spans="33:36" x14ac:dyDescent="0.25">
      <c r="AG21" s="116"/>
      <c r="AH21" s="116"/>
      <c r="AI21" s="117"/>
      <c r="AJ21" s="117"/>
    </row>
  </sheetData>
  <mergeCells count="56">
    <mergeCell ref="Y11:Z11"/>
    <mergeCell ref="AB11:AC11"/>
    <mergeCell ref="V9:W10"/>
    <mergeCell ref="Y9:Z10"/>
    <mergeCell ref="AB9:AC10"/>
    <mergeCell ref="R11:S11"/>
    <mergeCell ref="V11:W11"/>
    <mergeCell ref="B9:C10"/>
    <mergeCell ref="E9:F10"/>
    <mergeCell ref="H9:I10"/>
    <mergeCell ref="L9:M10"/>
    <mergeCell ref="O9:P10"/>
    <mergeCell ref="R9:S10"/>
    <mergeCell ref="B11:C11"/>
    <mergeCell ref="E11:F11"/>
    <mergeCell ref="H11:I11"/>
    <mergeCell ref="L11:M11"/>
    <mergeCell ref="O11:P11"/>
    <mergeCell ref="B7:C8"/>
    <mergeCell ref="L7:M8"/>
    <mergeCell ref="V7:W8"/>
    <mergeCell ref="H8:I8"/>
    <mergeCell ref="R8:S8"/>
    <mergeCell ref="R4:S6"/>
    <mergeCell ref="V4:W6"/>
    <mergeCell ref="Y4:Z5"/>
    <mergeCell ref="AB4:AC6"/>
    <mergeCell ref="E6:F8"/>
    <mergeCell ref="O6:P8"/>
    <mergeCell ref="Y6:Z8"/>
    <mergeCell ref="AB8:AC8"/>
    <mergeCell ref="B4:C6"/>
    <mergeCell ref="E4:F5"/>
    <mergeCell ref="H4:I6"/>
    <mergeCell ref="L4:M6"/>
    <mergeCell ref="O4:P5"/>
    <mergeCell ref="B1:I2"/>
    <mergeCell ref="L1:S2"/>
    <mergeCell ref="V1:AC2"/>
    <mergeCell ref="B3:C3"/>
    <mergeCell ref="E3:F3"/>
    <mergeCell ref="H3:I3"/>
    <mergeCell ref="L3:M3"/>
    <mergeCell ref="O3:P3"/>
    <mergeCell ref="R3:S3"/>
    <mergeCell ref="V3:W3"/>
    <mergeCell ref="Y3:Z3"/>
    <mergeCell ref="AB3:AC3"/>
    <mergeCell ref="AG20:AH21"/>
    <mergeCell ref="AI20:AJ21"/>
    <mergeCell ref="AG18:AH19"/>
    <mergeCell ref="AG12:AH14"/>
    <mergeCell ref="AG15:AH17"/>
    <mergeCell ref="AI12:AJ14"/>
    <mergeCell ref="AI15:AJ17"/>
    <mergeCell ref="AI18:AJ1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N22"/>
  <sheetViews>
    <sheetView topLeftCell="A2" workbookViewId="0">
      <selection activeCell="K7" sqref="K7"/>
    </sheetView>
  </sheetViews>
  <sheetFormatPr baseColWidth="10" defaultRowHeight="15" x14ac:dyDescent="0.25"/>
  <cols>
    <col min="1" max="1" width="12.42578125" customWidth="1"/>
    <col min="2" max="2" width="5.5703125" style="3" customWidth="1"/>
    <col min="3" max="3" width="4.28515625" customWidth="1"/>
    <col min="4" max="4" width="11.5703125" style="3"/>
    <col min="5" max="5" width="12.140625" style="3" customWidth="1"/>
    <col min="6" max="6" width="13.28515625" style="3" customWidth="1"/>
    <col min="7" max="7" width="9.28515625" style="3" customWidth="1"/>
    <col min="9" max="9" width="7.42578125" customWidth="1"/>
    <col min="10" max="10" width="5.7109375" customWidth="1"/>
  </cols>
  <sheetData>
    <row r="3" spans="2:14" ht="15.75" thickBot="1" x14ac:dyDescent="0.3"/>
    <row r="4" spans="2:14" x14ac:dyDescent="0.25">
      <c r="B4" s="31"/>
      <c r="C4" s="32"/>
      <c r="D4" s="166" t="s">
        <v>64</v>
      </c>
      <c r="E4" s="167"/>
      <c r="F4" s="168"/>
      <c r="G4" s="33"/>
      <c r="I4" s="31"/>
      <c r="J4" s="32"/>
      <c r="K4" s="166" t="s">
        <v>65</v>
      </c>
      <c r="L4" s="167"/>
      <c r="M4" s="168"/>
      <c r="N4" s="33"/>
    </row>
    <row r="5" spans="2:14" ht="15.75" thickBot="1" x14ac:dyDescent="0.3">
      <c r="B5" s="34"/>
      <c r="C5" s="35"/>
      <c r="D5" s="169"/>
      <c r="E5" s="170"/>
      <c r="F5" s="171"/>
      <c r="G5" s="36"/>
      <c r="I5" s="34"/>
      <c r="J5" s="35"/>
      <c r="K5" s="169"/>
      <c r="L5" s="170"/>
      <c r="M5" s="171"/>
      <c r="N5" s="36"/>
    </row>
    <row r="6" spans="2:14" x14ac:dyDescent="0.25">
      <c r="B6" s="34"/>
      <c r="C6" s="35"/>
      <c r="D6" s="37" t="s">
        <v>66</v>
      </c>
      <c r="E6" s="37" t="s">
        <v>67</v>
      </c>
      <c r="F6" s="37" t="s">
        <v>68</v>
      </c>
      <c r="G6" s="38" t="s">
        <v>69</v>
      </c>
      <c r="I6" s="34"/>
      <c r="J6" s="35"/>
      <c r="K6" s="37" t="s">
        <v>66</v>
      </c>
      <c r="L6" s="37" t="s">
        <v>67</v>
      </c>
      <c r="M6" s="37" t="s">
        <v>68</v>
      </c>
      <c r="N6" s="38" t="s">
        <v>69</v>
      </c>
    </row>
    <row r="7" spans="2:14" x14ac:dyDescent="0.25">
      <c r="B7" s="39" t="s">
        <v>70</v>
      </c>
      <c r="C7" s="35"/>
      <c r="D7" s="40">
        <f>[2]Configuration!B9</f>
        <v>0</v>
      </c>
      <c r="E7" s="41">
        <v>0</v>
      </c>
      <c r="F7" s="41">
        <f>50 - (50*COS(RADIANS(E9)))</f>
        <v>90.450849718747364</v>
      </c>
      <c r="G7" s="36">
        <f>50*SIN(RADIANS(E9))</f>
        <v>29.389262614623661</v>
      </c>
      <c r="I7" s="39" t="s">
        <v>70</v>
      </c>
      <c r="J7" s="35"/>
      <c r="K7" s="40">
        <f>[2]Configuration!E9</f>
        <v>0</v>
      </c>
      <c r="L7" s="41">
        <v>0</v>
      </c>
      <c r="M7" s="41">
        <f>50 - (50*COS(RADIANS(L9)))</f>
        <v>99.987910221849205</v>
      </c>
      <c r="N7" s="36">
        <f>50*SIN(RADIANS(L9))</f>
        <v>1.0994688046252599</v>
      </c>
    </row>
    <row r="8" spans="2:14" x14ac:dyDescent="0.25">
      <c r="B8" s="39" t="s">
        <v>71</v>
      </c>
      <c r="C8" s="35"/>
      <c r="D8" s="40">
        <f>[2]Configuration!B11</f>
        <v>100</v>
      </c>
      <c r="E8" s="41">
        <v>180</v>
      </c>
      <c r="F8" s="41">
        <f xml:space="preserve"> 50 - (2*COS(RADIANS(E9 + 90)))</f>
        <v>51.175570504584947</v>
      </c>
      <c r="G8" s="36">
        <f>2*SIN(RADIANS(E9+90))</f>
        <v>-1.6180339887498947</v>
      </c>
      <c r="I8" s="39" t="s">
        <v>71</v>
      </c>
      <c r="J8" s="35"/>
      <c r="K8" s="40">
        <f>[2]Configuration!E11</f>
        <v>100</v>
      </c>
      <c r="L8" s="41">
        <v>180</v>
      </c>
      <c r="M8" s="41">
        <f xml:space="preserve"> 50 - (2*COS(RADIANS(L9 + 90)))</f>
        <v>50.043978752185012</v>
      </c>
      <c r="N8" s="36">
        <f>2*SIN(RADIANS(L9+90))</f>
        <v>-1.9995164088739681</v>
      </c>
    </row>
    <row r="9" spans="2:14" x14ac:dyDescent="0.25">
      <c r="B9" s="39" t="s">
        <v>72</v>
      </c>
      <c r="C9" s="35"/>
      <c r="D9" s="40">
        <f>[2]Configuration!B7</f>
        <v>80</v>
      </c>
      <c r="E9" s="41">
        <f xml:space="preserve"> ((D9-D7)/(D8-D7))*180</f>
        <v>144</v>
      </c>
      <c r="F9" s="41">
        <f xml:space="preserve"> 50-(2*COS(RADIANS(E9-90)))</f>
        <v>48.824429495415053</v>
      </c>
      <c r="G9" s="36">
        <f xml:space="preserve"> 2*SIN(RADIANS(E9-90))</f>
        <v>1.6180339887498949</v>
      </c>
      <c r="I9" s="39" t="s">
        <v>72</v>
      </c>
      <c r="J9" s="35"/>
      <c r="K9" s="40">
        <f xml:space="preserve"> [2]Configuration!E6</f>
        <v>99.3</v>
      </c>
      <c r="L9" s="41">
        <f xml:space="preserve"> ((K9-K7)/(K8-K7))*180</f>
        <v>178.74</v>
      </c>
      <c r="M9" s="41">
        <f xml:space="preserve"> 50-(2*COS(RADIANS(L9-90)))</f>
        <v>49.956021247814988</v>
      </c>
      <c r="N9" s="36">
        <f xml:space="preserve"> 2*SIN(RADIANS(L9-90))</f>
        <v>1.9995164088739681</v>
      </c>
    </row>
    <row r="10" spans="2:14" x14ac:dyDescent="0.25">
      <c r="B10" s="34" t="s">
        <v>73</v>
      </c>
      <c r="C10" s="35"/>
      <c r="D10" s="41">
        <f>((D8 - D7)/5) + D7</f>
        <v>20</v>
      </c>
      <c r="E10" s="41"/>
      <c r="F10" s="41">
        <f>F7</f>
        <v>90.450849718747364</v>
      </c>
      <c r="G10" s="36">
        <f xml:space="preserve"> G7</f>
        <v>29.389262614623661</v>
      </c>
      <c r="I10" s="34" t="s">
        <v>73</v>
      </c>
      <c r="J10" s="35"/>
      <c r="K10" s="41">
        <f>((K8 - K7)/5) + K7</f>
        <v>20</v>
      </c>
      <c r="L10" s="41"/>
      <c r="M10" s="41">
        <f>M7</f>
        <v>99.987910221849205</v>
      </c>
      <c r="N10" s="36">
        <f xml:space="preserve"> N7</f>
        <v>1.0994688046252599</v>
      </c>
    </row>
    <row r="11" spans="2:14" x14ac:dyDescent="0.25">
      <c r="B11" s="34" t="s">
        <v>74</v>
      </c>
      <c r="C11" s="35"/>
      <c r="D11" s="41">
        <f xml:space="preserve"> ((D8 - D7)*2/5) + D7</f>
        <v>40</v>
      </c>
      <c r="E11" s="41"/>
      <c r="F11" s="41">
        <v>50</v>
      </c>
      <c r="G11" s="36">
        <v>0</v>
      </c>
      <c r="I11" s="34" t="s">
        <v>74</v>
      </c>
      <c r="J11" s="35"/>
      <c r="K11" s="41">
        <f xml:space="preserve"> ((K8 - K7)*2/5) + K7</f>
        <v>40</v>
      </c>
      <c r="L11" s="41"/>
      <c r="M11" s="41">
        <v>50</v>
      </c>
      <c r="N11" s="36">
        <v>0</v>
      </c>
    </row>
    <row r="12" spans="2:14" x14ac:dyDescent="0.25">
      <c r="B12" s="34" t="s">
        <v>75</v>
      </c>
      <c r="C12" s="35"/>
      <c r="D12" s="41">
        <f>((D8-D7)*3/5)+D7</f>
        <v>60</v>
      </c>
      <c r="E12" s="41"/>
      <c r="F12" s="41"/>
      <c r="G12" s="36"/>
      <c r="I12" s="34" t="s">
        <v>75</v>
      </c>
      <c r="J12" s="35"/>
      <c r="K12" s="41">
        <f>((K8-K7)*3/5)+K7</f>
        <v>60</v>
      </c>
      <c r="L12" s="41"/>
      <c r="M12" s="41"/>
      <c r="N12" s="36"/>
    </row>
    <row r="13" spans="2:14" x14ac:dyDescent="0.25">
      <c r="B13" s="34" t="s">
        <v>76</v>
      </c>
      <c r="C13" s="35"/>
      <c r="D13" s="41">
        <f>((D8 - D7)*4/5) + D7</f>
        <v>80</v>
      </c>
      <c r="E13" s="41"/>
      <c r="F13" s="41"/>
      <c r="G13" s="36"/>
      <c r="I13" s="34" t="s">
        <v>76</v>
      </c>
      <c r="J13" s="35"/>
      <c r="K13" s="41">
        <f>((K8 - K7)*4/5) + K7</f>
        <v>80</v>
      </c>
      <c r="L13" s="41"/>
      <c r="M13" s="41"/>
      <c r="N13" s="36"/>
    </row>
    <row r="14" spans="2:14" x14ac:dyDescent="0.25">
      <c r="B14" s="42"/>
      <c r="C14" s="43"/>
      <c r="D14" s="43"/>
      <c r="E14" s="43"/>
      <c r="F14" s="43"/>
      <c r="G14" s="44"/>
      <c r="H14" s="45"/>
      <c r="I14" s="42"/>
      <c r="J14" s="43"/>
      <c r="K14" s="43"/>
      <c r="L14" s="43"/>
      <c r="M14" s="43"/>
      <c r="N14" s="44"/>
    </row>
    <row r="15" spans="2:14" ht="15.75" thickBot="1" x14ac:dyDescent="0.3">
      <c r="B15" s="46"/>
      <c r="C15" s="47"/>
      <c r="D15" s="48"/>
      <c r="E15" s="48"/>
      <c r="F15" s="48"/>
      <c r="G15" s="49"/>
      <c r="I15" s="46"/>
      <c r="J15" s="47"/>
      <c r="K15" s="48"/>
      <c r="L15" s="48"/>
      <c r="M15" s="48"/>
      <c r="N15" s="49"/>
    </row>
    <row r="22" spans="5:5" x14ac:dyDescent="0.25">
      <c r="E22" s="3" t="s">
        <v>77</v>
      </c>
    </row>
  </sheetData>
  <mergeCells count="2">
    <mergeCell ref="D4:F5"/>
    <mergeCell ref="K4:M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showRowColHeaders="0" workbookViewId="0">
      <selection activeCell="L20" sqref="L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AW7"/>
  <sheetViews>
    <sheetView showGridLines="0" zoomScaleNormal="100" zoomScaleSheetLayoutView="112" workbookViewId="0">
      <selection activeCell="C14" sqref="C14"/>
    </sheetView>
  </sheetViews>
  <sheetFormatPr baseColWidth="10" defaultRowHeight="15" x14ac:dyDescent="0.25"/>
  <cols>
    <col min="2" max="2" width="13.85546875" customWidth="1"/>
    <col min="3" max="3" width="15.42578125" customWidth="1"/>
    <col min="4" max="4" width="11.140625" customWidth="1"/>
    <col min="15" max="15" width="11.85546875" customWidth="1"/>
    <col min="17" max="18" width="11.85546875" customWidth="1"/>
    <col min="19" max="19" width="22.5703125" customWidth="1"/>
    <col min="20" max="21" width="11.85546875" customWidth="1"/>
    <col min="22" max="22" width="25.7109375" customWidth="1"/>
    <col min="23" max="30" width="11.85546875" customWidth="1"/>
    <col min="31" max="31" width="20.28515625" customWidth="1"/>
    <col min="32" max="33" width="11.85546875" customWidth="1"/>
    <col min="34" max="34" width="15.7109375" style="76" customWidth="1"/>
    <col min="35" max="37" width="11.85546875" style="76" customWidth="1"/>
    <col min="38" max="38" width="20.7109375" style="82" customWidth="1"/>
    <col min="39" max="40" width="11.85546875" style="82" customWidth="1"/>
    <col min="41" max="41" width="11.85546875" customWidth="1"/>
    <col min="42" max="42" width="20.5703125" customWidth="1"/>
    <col min="43" max="45" width="11.85546875" customWidth="1"/>
    <col min="46" max="46" width="32.28515625" customWidth="1"/>
    <col min="47" max="47" width="12.85546875" customWidth="1"/>
    <col min="48" max="48" width="11.85546875" customWidth="1"/>
    <col min="49" max="49" width="21.140625" customWidth="1"/>
  </cols>
  <sheetData>
    <row r="1" spans="2:49" x14ac:dyDescent="0.25">
      <c r="D1" s="181" t="s">
        <v>130</v>
      </c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3"/>
      <c r="S1" s="175" t="s">
        <v>131</v>
      </c>
      <c r="T1" s="176"/>
      <c r="U1" s="177"/>
      <c r="V1" s="186" t="s">
        <v>132</v>
      </c>
      <c r="W1" s="187"/>
      <c r="X1" s="187"/>
      <c r="Y1" s="187"/>
      <c r="Z1" s="187"/>
      <c r="AA1" s="187"/>
      <c r="AB1" s="187"/>
      <c r="AC1" s="187"/>
      <c r="AD1" s="188"/>
      <c r="AE1" s="186" t="s">
        <v>133</v>
      </c>
      <c r="AF1" s="187"/>
      <c r="AG1" s="188"/>
      <c r="AL1" s="192" t="s">
        <v>127</v>
      </c>
      <c r="AM1" s="193"/>
      <c r="AN1" s="194"/>
      <c r="AO1" s="54"/>
    </row>
    <row r="2" spans="2:49" s="3" customFormat="1" x14ac:dyDescent="0.25"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5"/>
      <c r="S2" s="178"/>
      <c r="T2" s="179"/>
      <c r="U2" s="180"/>
      <c r="V2" s="189"/>
      <c r="W2" s="190"/>
      <c r="X2" s="190"/>
      <c r="Y2" s="190"/>
      <c r="Z2" s="190"/>
      <c r="AA2" s="190"/>
      <c r="AB2" s="190"/>
      <c r="AC2" s="190"/>
      <c r="AD2" s="191"/>
      <c r="AE2" s="189"/>
      <c r="AF2" s="190"/>
      <c r="AG2" s="191"/>
      <c r="AH2" s="77"/>
      <c r="AI2" s="77"/>
      <c r="AJ2" s="77"/>
      <c r="AK2" s="77"/>
      <c r="AL2" s="80">
        <v>80</v>
      </c>
      <c r="AM2" s="80">
        <v>100</v>
      </c>
      <c r="AN2" s="80">
        <v>130</v>
      </c>
      <c r="AO2" s="63"/>
    </row>
    <row r="3" spans="2:49" x14ac:dyDescent="0.25">
      <c r="B3" s="96" t="s">
        <v>109</v>
      </c>
      <c r="C3" s="71" t="s">
        <v>116</v>
      </c>
      <c r="D3" s="195" t="s">
        <v>79</v>
      </c>
      <c r="E3" s="196"/>
      <c r="F3" s="196"/>
      <c r="G3" s="196"/>
      <c r="H3" s="196"/>
      <c r="I3" s="197"/>
      <c r="J3" s="198" t="s">
        <v>86</v>
      </c>
      <c r="K3" s="199"/>
      <c r="L3" s="199"/>
      <c r="M3" s="199"/>
      <c r="N3" s="199"/>
      <c r="O3" s="200"/>
      <c r="P3" s="201" t="s">
        <v>89</v>
      </c>
      <c r="Q3" s="202"/>
      <c r="R3" s="203"/>
      <c r="S3" s="204" t="s">
        <v>129</v>
      </c>
      <c r="T3" s="205"/>
      <c r="U3" s="206"/>
      <c r="V3" s="210" t="s">
        <v>123</v>
      </c>
      <c r="W3" s="211"/>
      <c r="X3" s="211"/>
      <c r="Y3" s="211"/>
      <c r="Z3" s="211"/>
      <c r="AA3" s="211"/>
      <c r="AB3" s="211"/>
      <c r="AC3" s="211"/>
      <c r="AD3" s="212"/>
      <c r="AE3" s="213" t="s">
        <v>119</v>
      </c>
      <c r="AF3" s="214"/>
      <c r="AG3" s="215"/>
      <c r="AH3" s="219" t="s">
        <v>113</v>
      </c>
      <c r="AI3" s="220"/>
      <c r="AJ3" s="220"/>
      <c r="AK3" s="221"/>
      <c r="AL3" s="225" t="s">
        <v>115</v>
      </c>
      <c r="AM3" s="226"/>
      <c r="AN3" s="226"/>
      <c r="AO3" s="227"/>
      <c r="AP3" s="231" t="s">
        <v>120</v>
      </c>
      <c r="AQ3" s="232"/>
      <c r="AR3" s="232"/>
      <c r="AS3" s="233"/>
      <c r="AT3" s="237" t="s">
        <v>104</v>
      </c>
      <c r="AU3" s="204" t="s">
        <v>122</v>
      </c>
      <c r="AV3" s="205"/>
      <c r="AW3" s="206"/>
    </row>
    <row r="4" spans="2:49" x14ac:dyDescent="0.25">
      <c r="B4" s="89"/>
      <c r="C4" s="89"/>
      <c r="D4" s="195" t="s">
        <v>105</v>
      </c>
      <c r="E4" s="196"/>
      <c r="F4" s="197"/>
      <c r="G4" s="195" t="s">
        <v>106</v>
      </c>
      <c r="H4" s="196"/>
      <c r="I4" s="197"/>
      <c r="J4" s="198" t="s">
        <v>118</v>
      </c>
      <c r="K4" s="199"/>
      <c r="L4" s="200"/>
      <c r="M4" s="198" t="s">
        <v>107</v>
      </c>
      <c r="N4" s="199"/>
      <c r="O4" s="200"/>
      <c r="P4" s="201" t="s">
        <v>108</v>
      </c>
      <c r="Q4" s="202"/>
      <c r="R4" s="203"/>
      <c r="S4" s="207"/>
      <c r="T4" s="208"/>
      <c r="U4" s="209"/>
      <c r="V4" s="92" t="s">
        <v>79</v>
      </c>
      <c r="W4" s="92"/>
      <c r="X4" s="93"/>
      <c r="Y4" s="83" t="s">
        <v>86</v>
      </c>
      <c r="Z4" s="84"/>
      <c r="AA4" s="85"/>
      <c r="AB4" s="86" t="s">
        <v>89</v>
      </c>
      <c r="AC4" s="87"/>
      <c r="AD4" s="88"/>
      <c r="AE4" s="216"/>
      <c r="AF4" s="217"/>
      <c r="AG4" s="218"/>
      <c r="AH4" s="222"/>
      <c r="AI4" s="223"/>
      <c r="AJ4" s="223"/>
      <c r="AK4" s="224"/>
      <c r="AL4" s="228"/>
      <c r="AM4" s="229"/>
      <c r="AN4" s="229"/>
      <c r="AO4" s="230"/>
      <c r="AP4" s="234"/>
      <c r="AQ4" s="235"/>
      <c r="AR4" s="235"/>
      <c r="AS4" s="236"/>
      <c r="AT4" s="238"/>
      <c r="AU4" s="240"/>
      <c r="AV4" s="241"/>
      <c r="AW4" s="242"/>
    </row>
    <row r="5" spans="2:49" s="3" customFormat="1" x14ac:dyDescent="0.25">
      <c r="B5" s="90"/>
      <c r="C5" s="90"/>
      <c r="D5" s="94" t="s">
        <v>112</v>
      </c>
      <c r="E5" s="94" t="s">
        <v>111</v>
      </c>
      <c r="F5" s="94" t="s">
        <v>117</v>
      </c>
      <c r="G5" s="94" t="s">
        <v>112</v>
      </c>
      <c r="H5" s="94" t="s">
        <v>111</v>
      </c>
      <c r="I5" s="94" t="s">
        <v>117</v>
      </c>
      <c r="J5" s="65" t="s">
        <v>112</v>
      </c>
      <c r="K5" s="65" t="s">
        <v>111</v>
      </c>
      <c r="L5" s="65" t="s">
        <v>117</v>
      </c>
      <c r="M5" s="65" t="s">
        <v>112</v>
      </c>
      <c r="N5" s="65" t="s">
        <v>111</v>
      </c>
      <c r="O5" s="65" t="s">
        <v>117</v>
      </c>
      <c r="P5" s="64" t="s">
        <v>112</v>
      </c>
      <c r="Q5" s="64" t="s">
        <v>111</v>
      </c>
      <c r="R5" s="64" t="s">
        <v>117</v>
      </c>
      <c r="S5" s="91" t="s">
        <v>79</v>
      </c>
      <c r="T5" s="91" t="s">
        <v>86</v>
      </c>
      <c r="U5" s="91" t="s">
        <v>89</v>
      </c>
      <c r="V5" s="95" t="s">
        <v>125</v>
      </c>
      <c r="W5" s="95" t="s">
        <v>126</v>
      </c>
      <c r="X5" s="95" t="s">
        <v>110</v>
      </c>
      <c r="Y5" s="74" t="s">
        <v>125</v>
      </c>
      <c r="Z5" s="74" t="s">
        <v>126</v>
      </c>
      <c r="AA5" s="74" t="s">
        <v>110</v>
      </c>
      <c r="AB5" s="75" t="s">
        <v>125</v>
      </c>
      <c r="AC5" s="75" t="s">
        <v>126</v>
      </c>
      <c r="AD5" s="75" t="s">
        <v>110</v>
      </c>
      <c r="AE5" s="60" t="s">
        <v>79</v>
      </c>
      <c r="AF5" s="60" t="s">
        <v>86</v>
      </c>
      <c r="AG5" s="60" t="s">
        <v>89</v>
      </c>
      <c r="AH5" s="78" t="s">
        <v>79</v>
      </c>
      <c r="AI5" s="78" t="s">
        <v>86</v>
      </c>
      <c r="AJ5" s="78" t="s">
        <v>89</v>
      </c>
      <c r="AK5" s="78" t="s">
        <v>114</v>
      </c>
      <c r="AL5" s="81" t="s">
        <v>79</v>
      </c>
      <c r="AM5" s="81" t="s">
        <v>86</v>
      </c>
      <c r="AN5" s="81" t="s">
        <v>89</v>
      </c>
      <c r="AO5" s="61" t="s">
        <v>114</v>
      </c>
      <c r="AP5" s="62" t="s">
        <v>79</v>
      </c>
      <c r="AQ5" s="62" t="s">
        <v>86</v>
      </c>
      <c r="AR5" s="62" t="s">
        <v>89</v>
      </c>
      <c r="AS5" s="62" t="s">
        <v>114</v>
      </c>
      <c r="AT5" s="239"/>
      <c r="AU5" s="207"/>
      <c r="AV5" s="208"/>
      <c r="AW5" s="209"/>
    </row>
    <row r="6" spans="2:49" s="3" customFormat="1" x14ac:dyDescent="0.25">
      <c r="B6" s="20" t="s">
        <v>121</v>
      </c>
      <c r="C6" s="20" t="s">
        <v>121</v>
      </c>
      <c r="D6" s="20" t="s">
        <v>121</v>
      </c>
      <c r="E6" s="20" t="s">
        <v>121</v>
      </c>
      <c r="F6" s="20" t="s">
        <v>121</v>
      </c>
      <c r="G6" s="20" t="s">
        <v>121</v>
      </c>
      <c r="H6" s="20" t="s">
        <v>121</v>
      </c>
      <c r="I6" s="20" t="s">
        <v>121</v>
      </c>
      <c r="J6" s="20" t="s">
        <v>121</v>
      </c>
      <c r="K6" s="59" t="s">
        <v>121</v>
      </c>
      <c r="L6" s="59" t="s">
        <v>121</v>
      </c>
      <c r="M6" s="59" t="s">
        <v>121</v>
      </c>
      <c r="N6" s="59" t="s">
        <v>121</v>
      </c>
      <c r="O6" s="59" t="s">
        <v>121</v>
      </c>
      <c r="P6" s="59" t="s">
        <v>121</v>
      </c>
      <c r="Q6" s="59" t="s">
        <v>121</v>
      </c>
      <c r="R6" s="59" t="s">
        <v>121</v>
      </c>
      <c r="S6" s="59" t="s">
        <v>121</v>
      </c>
      <c r="T6" s="59" t="s">
        <v>121</v>
      </c>
      <c r="U6" s="59" t="s">
        <v>121</v>
      </c>
      <c r="V6" s="59" t="s">
        <v>121</v>
      </c>
      <c r="W6" s="59" t="s">
        <v>121</v>
      </c>
      <c r="X6" s="59" t="s">
        <v>121</v>
      </c>
      <c r="Y6" s="59" t="s">
        <v>121</v>
      </c>
      <c r="Z6" s="59" t="s">
        <v>124</v>
      </c>
      <c r="AA6" s="59" t="s">
        <v>124</v>
      </c>
      <c r="AB6" s="59" t="s">
        <v>121</v>
      </c>
      <c r="AC6" s="59" t="s">
        <v>121</v>
      </c>
      <c r="AD6" s="59" t="s">
        <v>121</v>
      </c>
      <c r="AE6" s="59" t="s">
        <v>121</v>
      </c>
      <c r="AF6" s="59" t="s">
        <v>121</v>
      </c>
      <c r="AG6" s="59" t="s">
        <v>121</v>
      </c>
      <c r="AH6" s="79" t="s">
        <v>121</v>
      </c>
      <c r="AI6" s="79" t="s">
        <v>121</v>
      </c>
      <c r="AJ6" s="79" t="s">
        <v>121</v>
      </c>
      <c r="AK6" s="79" t="s">
        <v>121</v>
      </c>
      <c r="AL6" s="80" t="s">
        <v>121</v>
      </c>
      <c r="AM6" s="80" t="s">
        <v>121</v>
      </c>
      <c r="AN6" s="80" t="s">
        <v>121</v>
      </c>
      <c r="AO6" s="59" t="s">
        <v>121</v>
      </c>
      <c r="AP6" s="59" t="s">
        <v>121</v>
      </c>
      <c r="AQ6" s="59" t="s">
        <v>121</v>
      </c>
      <c r="AR6" s="59" t="s">
        <v>121</v>
      </c>
      <c r="AS6" s="59" t="s">
        <v>121</v>
      </c>
      <c r="AT6" s="72" t="s">
        <v>121</v>
      </c>
      <c r="AU6" s="172" t="s">
        <v>121</v>
      </c>
      <c r="AV6" s="173"/>
      <c r="AW6" s="174"/>
    </row>
    <row r="7" spans="2:49" s="3" customFormat="1" x14ac:dyDescent="0.25">
      <c r="B7" s="100" t="s">
        <v>134</v>
      </c>
      <c r="C7" s="20" t="s">
        <v>8</v>
      </c>
      <c r="D7" s="20">
        <v>56</v>
      </c>
      <c r="E7" s="20">
        <v>17</v>
      </c>
      <c r="F7" s="20">
        <v>73</v>
      </c>
      <c r="G7" s="20">
        <v>63</v>
      </c>
      <c r="H7" s="20">
        <v>22</v>
      </c>
      <c r="I7" s="20">
        <v>85</v>
      </c>
      <c r="J7" s="20">
        <v>35</v>
      </c>
      <c r="K7" s="59">
        <v>4</v>
      </c>
      <c r="L7" s="59">
        <f>J7+K7</f>
        <v>39</v>
      </c>
      <c r="M7" s="59">
        <v>48</v>
      </c>
      <c r="N7" s="59">
        <v>3</v>
      </c>
      <c r="O7" s="59">
        <f>M7+N7</f>
        <v>51</v>
      </c>
      <c r="P7" s="59">
        <v>45</v>
      </c>
      <c r="Q7" s="59">
        <v>10</v>
      </c>
      <c r="R7" s="59">
        <v>55</v>
      </c>
      <c r="S7" s="59">
        <f>60*(D7+G7)/(X7-AE7)</f>
        <v>8.2543352601156066</v>
      </c>
      <c r="T7" s="59">
        <f>60*(J7+M7)/(AA7-AF7)</f>
        <v>5.595505617977528</v>
      </c>
      <c r="U7" s="59">
        <f>60*Q7/(AD7-AG7)</f>
        <v>2.1818181818181817</v>
      </c>
      <c r="V7" s="101">
        <v>0.33333333333333331</v>
      </c>
      <c r="W7" s="101">
        <v>0.66666666666666663</v>
      </c>
      <c r="X7" s="59">
        <v>900</v>
      </c>
      <c r="Y7" s="101">
        <v>0.33333333333333331</v>
      </c>
      <c r="Z7" s="101">
        <v>0.66666666666666663</v>
      </c>
      <c r="AA7" s="59">
        <v>900</v>
      </c>
      <c r="AB7" s="101">
        <v>0.38541666666666669</v>
      </c>
      <c r="AC7" s="101">
        <v>0.59027777777777779</v>
      </c>
      <c r="AD7" s="59">
        <v>295</v>
      </c>
      <c r="AE7" s="59">
        <v>35</v>
      </c>
      <c r="AF7" s="59">
        <v>10</v>
      </c>
      <c r="AG7" s="59">
        <v>20</v>
      </c>
      <c r="AH7" s="79">
        <f>(D7+G7)/(F7+I7)</f>
        <v>0.75316455696202533</v>
      </c>
      <c r="AI7" s="79">
        <f>(J7+M7)/(L7+O7)</f>
        <v>0.92222222222222228</v>
      </c>
      <c r="AJ7" s="79">
        <f>P7/R7</f>
        <v>0.81818181818181823</v>
      </c>
      <c r="AK7" s="79">
        <f>(D7+G7+J7+M7+P7)/(F7+I7+L7+O7+R7)</f>
        <v>0.81518151815181517</v>
      </c>
      <c r="AL7" s="79">
        <f>S7/80</f>
        <v>0.10317919075144508</v>
      </c>
      <c r="AM7" s="79">
        <f>T7/100</f>
        <v>5.5955056179775281E-2</v>
      </c>
      <c r="AN7" s="79">
        <f>U7/130</f>
        <v>1.6783216783216783E-2</v>
      </c>
      <c r="AO7" s="79">
        <f>SUM(AL7:AN7)</f>
        <v>0.17591746371443714</v>
      </c>
      <c r="AP7" s="79">
        <f>(X7-AE7)/X7</f>
        <v>0.96111111111111114</v>
      </c>
      <c r="AQ7" s="79">
        <f>(AA7-AF7)/AA7</f>
        <v>0.98888888888888893</v>
      </c>
      <c r="AR7" s="79">
        <f>(AD7-AG7)/AD7</f>
        <v>0.93220338983050843</v>
      </c>
      <c r="AS7" s="79">
        <f>1-(1-AP7)*(1-AQ7)*(1-AR7)</f>
        <v>0.99997070516844533</v>
      </c>
      <c r="AT7" s="102">
        <f>AS7*AO7*AK7</f>
        <v>0.1434004641246423</v>
      </c>
      <c r="AU7" s="97"/>
      <c r="AV7" s="73"/>
      <c r="AW7" s="98"/>
    </row>
  </sheetData>
  <mergeCells count="22">
    <mergeCell ref="AU3:AW5"/>
    <mergeCell ref="AE3:AG4"/>
    <mergeCell ref="AH3:AK4"/>
    <mergeCell ref="AL3:AO4"/>
    <mergeCell ref="AP3:AS4"/>
    <mergeCell ref="AT3:AT5"/>
    <mergeCell ref="AU6:AW6"/>
    <mergeCell ref="S1:U2"/>
    <mergeCell ref="D1:R2"/>
    <mergeCell ref="V1:AD2"/>
    <mergeCell ref="AE1:AG2"/>
    <mergeCell ref="AL1:AN1"/>
    <mergeCell ref="D3:I3"/>
    <mergeCell ref="D4:F4"/>
    <mergeCell ref="G4:I4"/>
    <mergeCell ref="J4:L4"/>
    <mergeCell ref="J3:O3"/>
    <mergeCell ref="M4:O4"/>
    <mergeCell ref="P3:R3"/>
    <mergeCell ref="P4:R4"/>
    <mergeCell ref="S3:U4"/>
    <mergeCell ref="V3:AD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5:K21"/>
  <sheetViews>
    <sheetView topLeftCell="A2" workbookViewId="0">
      <selection activeCell="K19" sqref="K19"/>
    </sheetView>
  </sheetViews>
  <sheetFormatPr baseColWidth="10" defaultRowHeight="15" x14ac:dyDescent="0.25"/>
  <cols>
    <col min="2" max="2" width="16.7109375" customWidth="1"/>
    <col min="6" max="6" width="12.28515625" customWidth="1"/>
    <col min="8" max="8" width="15.5703125" style="3" customWidth="1"/>
    <col min="9" max="9" width="24.7109375" customWidth="1"/>
  </cols>
  <sheetData>
    <row r="5" spans="2:9" x14ac:dyDescent="0.25">
      <c r="B5" s="51" t="s">
        <v>81</v>
      </c>
      <c r="D5" s="55" t="s">
        <v>82</v>
      </c>
      <c r="F5" t="s">
        <v>78</v>
      </c>
      <c r="H5" s="172" t="s">
        <v>83</v>
      </c>
      <c r="I5" s="174"/>
    </row>
    <row r="6" spans="2:9" x14ac:dyDescent="0.25">
      <c r="B6" s="70" t="str">
        <f>Base_Accueil!D6</f>
        <v>CE01 (Equipe1)</v>
      </c>
      <c r="D6" s="56" t="s">
        <v>79</v>
      </c>
      <c r="F6" t="s">
        <v>84</v>
      </c>
      <c r="G6" t="s">
        <v>84</v>
      </c>
      <c r="H6" s="50">
        <v>100</v>
      </c>
      <c r="I6" s="50" t="s">
        <v>85</v>
      </c>
    </row>
    <row r="7" spans="2:9" x14ac:dyDescent="0.25">
      <c r="B7" s="70" t="str">
        <f>Base_Accueil!D7</f>
        <v>CE02 (Equipe2)</v>
      </c>
      <c r="D7" s="57" t="s">
        <v>86</v>
      </c>
      <c r="F7" t="s">
        <v>87</v>
      </c>
      <c r="G7" t="s">
        <v>87</v>
      </c>
      <c r="H7" s="50">
        <v>101</v>
      </c>
      <c r="I7" s="50" t="s">
        <v>88</v>
      </c>
    </row>
    <row r="8" spans="2:9" x14ac:dyDescent="0.25">
      <c r="B8" s="69"/>
      <c r="D8" s="58" t="s">
        <v>89</v>
      </c>
      <c r="F8" t="s">
        <v>80</v>
      </c>
      <c r="G8" t="s">
        <v>80</v>
      </c>
      <c r="H8" s="50">
        <v>102</v>
      </c>
      <c r="I8" s="50" t="s">
        <v>90</v>
      </c>
    </row>
    <row r="9" spans="2:9" x14ac:dyDescent="0.25">
      <c r="B9" s="69"/>
      <c r="F9" t="s">
        <v>91</v>
      </c>
      <c r="G9" t="s">
        <v>91</v>
      </c>
      <c r="H9" s="50">
        <v>103</v>
      </c>
      <c r="I9" s="50" t="s">
        <v>92</v>
      </c>
    </row>
    <row r="10" spans="2:9" x14ac:dyDescent="0.25">
      <c r="B10" s="69"/>
      <c r="F10" t="s">
        <v>93</v>
      </c>
      <c r="G10" t="s">
        <v>93</v>
      </c>
      <c r="H10" s="50">
        <v>104</v>
      </c>
      <c r="I10" s="50" t="s">
        <v>94</v>
      </c>
    </row>
    <row r="11" spans="2:9" x14ac:dyDescent="0.25">
      <c r="B11" s="69"/>
      <c r="H11" s="50">
        <v>105</v>
      </c>
      <c r="I11" s="50" t="s">
        <v>95</v>
      </c>
    </row>
    <row r="12" spans="2:9" x14ac:dyDescent="0.25">
      <c r="B12" s="69"/>
      <c r="H12" s="50">
        <v>106</v>
      </c>
      <c r="I12" s="50" t="s">
        <v>96</v>
      </c>
    </row>
    <row r="13" spans="2:9" x14ac:dyDescent="0.25">
      <c r="B13" s="69"/>
      <c r="H13" s="50">
        <v>107</v>
      </c>
      <c r="I13" s="50" t="s">
        <v>97</v>
      </c>
    </row>
    <row r="14" spans="2:9" x14ac:dyDescent="0.25">
      <c r="B14" s="69"/>
      <c r="H14" s="50">
        <v>108</v>
      </c>
      <c r="I14" s="50" t="s">
        <v>98</v>
      </c>
    </row>
    <row r="15" spans="2:9" x14ac:dyDescent="0.25">
      <c r="B15" s="69"/>
      <c r="H15" s="50">
        <v>109</v>
      </c>
      <c r="I15" s="50" t="s">
        <v>99</v>
      </c>
    </row>
    <row r="16" spans="2:9" x14ac:dyDescent="0.25">
      <c r="H16" s="50">
        <v>110</v>
      </c>
      <c r="I16" s="50" t="s">
        <v>100</v>
      </c>
    </row>
    <row r="18" spans="8:11" x14ac:dyDescent="0.25">
      <c r="I18" s="66" t="s">
        <v>79</v>
      </c>
      <c r="J18" s="4" t="s">
        <v>86</v>
      </c>
      <c r="K18" s="4" t="s">
        <v>89</v>
      </c>
    </row>
    <row r="19" spans="8:11" x14ac:dyDescent="0.25">
      <c r="H19" s="67" t="s">
        <v>128</v>
      </c>
      <c r="I19" s="99"/>
      <c r="J19" s="99"/>
      <c r="K19" s="99"/>
    </row>
    <row r="21" spans="8:11" x14ac:dyDescent="0.25">
      <c r="H21" s="63"/>
      <c r="I21" s="68"/>
    </row>
  </sheetData>
  <mergeCells count="1">
    <mergeCell ref="H5:I5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22" sqref="C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12</vt:i4>
      </vt:variant>
    </vt:vector>
  </HeadingPairs>
  <TitlesOfParts>
    <vt:vector size="22" baseType="lpstr">
      <vt:lpstr>Accueil</vt:lpstr>
      <vt:lpstr>Base_Accueil</vt:lpstr>
      <vt:lpstr>Dashboard</vt:lpstr>
      <vt:lpstr>Dashzoom1</vt:lpstr>
      <vt:lpstr>Configuration</vt:lpstr>
      <vt:lpstr>Calculations</vt:lpstr>
      <vt:lpstr>Menu</vt:lpstr>
      <vt:lpstr>BD</vt:lpstr>
      <vt:lpstr>lists</vt:lpstr>
      <vt:lpstr>Feuil1</vt:lpstr>
      <vt:lpstr>Code_arrets</vt:lpstr>
      <vt:lpstr>Accueil!Date_Heure</vt:lpstr>
      <vt:lpstr>dureeA</vt:lpstr>
      <vt:lpstr>dureeB</vt:lpstr>
      <vt:lpstr>dureeC</vt:lpstr>
      <vt:lpstr>Heurs_init</vt:lpstr>
      <vt:lpstr>list_ligne</vt:lpstr>
      <vt:lpstr>list_lignes</vt:lpstr>
      <vt:lpstr>list_ref</vt:lpstr>
      <vt:lpstr>liste_regleur</vt:lpstr>
      <vt:lpstr>NbEssais</vt:lpstr>
      <vt:lpstr>NbHr_travail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2020-05-22T18:58:57Z</dcterms:modified>
</cp:coreProperties>
</file>