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activeTab="2"/>
  </bookViews>
  <sheets>
    <sheet name="MENU" sheetId="1" r:id="rId1"/>
    <sheet name="Feuil2" sheetId="2" r:id="rId2"/>
    <sheet name="Feuil3" sheetId="3" r:id="rId3"/>
  </sheets>
  <definedNames>
    <definedName name="FEVRIER">Feuil2!#REF!</definedName>
    <definedName name="JANVIER">Feuil2!#REF!</definedName>
    <definedName name="JANVIER2019">Feuil2!#REF!</definedName>
    <definedName name="MARS">Feuil2!#REF!</definedName>
    <definedName name="NUMBER">Feuil2!$CB$1:$CB$60</definedName>
    <definedName name="ZERO">Feuil2!$CA$1:$CA$2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9" i="3" l="1"/>
  <c r="B78" i="3"/>
  <c r="B77" i="3"/>
  <c r="B76" i="3"/>
  <c r="B75" i="3"/>
  <c r="B74" i="3"/>
  <c r="B73" i="3"/>
  <c r="B72" i="3"/>
  <c r="B67" i="3"/>
  <c r="B66" i="3"/>
  <c r="B71" i="3"/>
  <c r="B70" i="3"/>
  <c r="B69" i="3"/>
  <c r="B68" i="3"/>
  <c r="B68" i="2"/>
  <c r="Q63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2" i="3"/>
  <c r="E62" i="3"/>
  <c r="F62" i="3"/>
  <c r="G62" i="3"/>
  <c r="H62" i="3"/>
  <c r="I62" i="3"/>
  <c r="K62" i="3"/>
  <c r="L62" i="3"/>
  <c r="M62" i="3"/>
  <c r="N62" i="3"/>
  <c r="O62" i="3"/>
  <c r="P62" i="3"/>
  <c r="Q62" i="3"/>
  <c r="J6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2" i="3"/>
  <c r="I3" i="3"/>
  <c r="I4" i="3"/>
  <c r="I5" i="3"/>
  <c r="I6" i="3"/>
  <c r="Q6" i="3" s="1"/>
  <c r="I7" i="3"/>
  <c r="I8" i="3"/>
  <c r="I9" i="3"/>
  <c r="I10" i="3"/>
  <c r="Q10" i="3" s="1"/>
  <c r="I11" i="3"/>
  <c r="I12" i="3"/>
  <c r="I13" i="3"/>
  <c r="I14" i="3"/>
  <c r="Q14" i="3" s="1"/>
  <c r="I15" i="3"/>
  <c r="I16" i="3"/>
  <c r="I17" i="3"/>
  <c r="I18" i="3"/>
  <c r="Q18" i="3" s="1"/>
  <c r="I19" i="3"/>
  <c r="I20" i="3"/>
  <c r="I21" i="3"/>
  <c r="I22" i="3"/>
  <c r="Q22" i="3" s="1"/>
  <c r="I23" i="3"/>
  <c r="I24" i="3"/>
  <c r="I25" i="3"/>
  <c r="I26" i="3"/>
  <c r="Q26" i="3" s="1"/>
  <c r="I27" i="3"/>
  <c r="I28" i="3"/>
  <c r="I29" i="3"/>
  <c r="I30" i="3"/>
  <c r="Q30" i="3" s="1"/>
  <c r="I31" i="3"/>
  <c r="I32" i="3"/>
  <c r="I33" i="3"/>
  <c r="I34" i="3"/>
  <c r="Q34" i="3" s="1"/>
  <c r="I35" i="3"/>
  <c r="I36" i="3"/>
  <c r="I37" i="3"/>
  <c r="I38" i="3"/>
  <c r="Q38" i="3" s="1"/>
  <c r="I39" i="3"/>
  <c r="I40" i="3"/>
  <c r="I41" i="3"/>
  <c r="I42" i="3"/>
  <c r="Q42" i="3" s="1"/>
  <c r="I43" i="3"/>
  <c r="I44" i="3"/>
  <c r="I45" i="3"/>
  <c r="I46" i="3"/>
  <c r="Q46" i="3" s="1"/>
  <c r="I47" i="3"/>
  <c r="I48" i="3"/>
  <c r="I49" i="3"/>
  <c r="I50" i="3"/>
  <c r="Q50" i="3" s="1"/>
  <c r="I51" i="3"/>
  <c r="I52" i="3"/>
  <c r="I53" i="3"/>
  <c r="I54" i="3"/>
  <c r="Q54" i="3" s="1"/>
  <c r="I55" i="3"/>
  <c r="I56" i="3"/>
  <c r="I57" i="3"/>
  <c r="I58" i="3"/>
  <c r="Q58" i="3" s="1"/>
  <c r="I59" i="3"/>
  <c r="I60" i="3"/>
  <c r="I61" i="3"/>
  <c r="I2" i="3"/>
  <c r="BW61" i="2"/>
  <c r="BW60" i="2"/>
  <c r="BW59" i="2"/>
  <c r="BW58" i="2"/>
  <c r="BW57" i="2"/>
  <c r="BW56" i="2"/>
  <c r="BW55" i="2"/>
  <c r="BW54" i="2"/>
  <c r="BW53" i="2"/>
  <c r="BW52" i="2"/>
  <c r="BW51" i="2"/>
  <c r="BW50" i="2"/>
  <c r="BW49" i="2"/>
  <c r="BW48" i="2"/>
  <c r="BW47" i="2"/>
  <c r="BW46" i="2"/>
  <c r="BW45" i="2"/>
  <c r="BW44" i="2"/>
  <c r="BW43" i="2"/>
  <c r="BW42" i="2"/>
  <c r="BW41" i="2"/>
  <c r="BW40" i="2"/>
  <c r="BW39" i="2"/>
  <c r="BW38" i="2"/>
  <c r="BW37" i="2"/>
  <c r="BW36" i="2"/>
  <c r="BW35" i="2"/>
  <c r="BW34" i="2"/>
  <c r="BW33" i="2"/>
  <c r="BW32" i="2"/>
  <c r="BW31" i="2"/>
  <c r="BW30" i="2"/>
  <c r="BW29" i="2"/>
  <c r="BW28" i="2"/>
  <c r="BW27" i="2"/>
  <c r="BW26" i="2"/>
  <c r="BW25" i="2"/>
  <c r="BW24" i="2"/>
  <c r="BW23" i="2"/>
  <c r="BW22" i="2"/>
  <c r="BW21" i="2"/>
  <c r="BW20" i="2"/>
  <c r="BW19" i="2"/>
  <c r="BW18" i="2"/>
  <c r="BW17" i="2"/>
  <c r="BW16" i="2"/>
  <c r="BW15" i="2"/>
  <c r="BW14" i="2"/>
  <c r="BW13" i="2"/>
  <c r="BW12" i="2"/>
  <c r="BW11" i="2"/>
  <c r="BW10" i="2"/>
  <c r="BW9" i="2"/>
  <c r="BW8" i="2"/>
  <c r="BW7" i="2"/>
  <c r="BW6" i="2"/>
  <c r="BW5" i="2"/>
  <c r="BW4" i="2"/>
  <c r="BW3" i="2"/>
  <c r="BW2" i="2"/>
  <c r="BQ61" i="2"/>
  <c r="BQ60" i="2"/>
  <c r="BQ59" i="2"/>
  <c r="BQ58" i="2"/>
  <c r="BQ57" i="2"/>
  <c r="BQ56" i="2"/>
  <c r="BQ55" i="2"/>
  <c r="BQ54" i="2"/>
  <c r="BQ53" i="2"/>
  <c r="BQ52" i="2"/>
  <c r="BQ51" i="2"/>
  <c r="BQ50" i="2"/>
  <c r="BQ49" i="2"/>
  <c r="BQ48" i="2"/>
  <c r="BQ47" i="2"/>
  <c r="BQ46" i="2"/>
  <c r="BQ45" i="2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4" i="2"/>
  <c r="BQ13" i="2"/>
  <c r="BQ12" i="2"/>
  <c r="BQ11" i="2"/>
  <c r="BQ10" i="2"/>
  <c r="BQ9" i="2"/>
  <c r="BQ8" i="2"/>
  <c r="BQ7" i="2"/>
  <c r="BQ6" i="2"/>
  <c r="BQ5" i="2"/>
  <c r="BQ4" i="2"/>
  <c r="BQ3" i="2"/>
  <c r="BQ2" i="2"/>
  <c r="BK61" i="2"/>
  <c r="BK60" i="2"/>
  <c r="BK59" i="2"/>
  <c r="BK58" i="2"/>
  <c r="BK57" i="2"/>
  <c r="BK56" i="2"/>
  <c r="BK55" i="2"/>
  <c r="BK54" i="2"/>
  <c r="BK53" i="2"/>
  <c r="BK52" i="2"/>
  <c r="BK51" i="2"/>
  <c r="BK50" i="2"/>
  <c r="BK49" i="2"/>
  <c r="BK48" i="2"/>
  <c r="BK47" i="2"/>
  <c r="BK46" i="2"/>
  <c r="BK45" i="2"/>
  <c r="BK44" i="2"/>
  <c r="BK43" i="2"/>
  <c r="BK42" i="2"/>
  <c r="BK41" i="2"/>
  <c r="BK40" i="2"/>
  <c r="BK39" i="2"/>
  <c r="BK38" i="2"/>
  <c r="BK37" i="2"/>
  <c r="BK36" i="2"/>
  <c r="BK35" i="2"/>
  <c r="BK34" i="2"/>
  <c r="BK33" i="2"/>
  <c r="BK32" i="2"/>
  <c r="BK31" i="2"/>
  <c r="BK30" i="2"/>
  <c r="BK29" i="2"/>
  <c r="BK28" i="2"/>
  <c r="BK27" i="2"/>
  <c r="BK26" i="2"/>
  <c r="BK25" i="2"/>
  <c r="BK24" i="2"/>
  <c r="BK23" i="2"/>
  <c r="BK22" i="2"/>
  <c r="BK21" i="2"/>
  <c r="BK20" i="2"/>
  <c r="BK19" i="2"/>
  <c r="BK18" i="2"/>
  <c r="BK17" i="2"/>
  <c r="BK16" i="2"/>
  <c r="BK15" i="2"/>
  <c r="BK14" i="2"/>
  <c r="BK13" i="2"/>
  <c r="BK12" i="2"/>
  <c r="BK11" i="2"/>
  <c r="BK10" i="2"/>
  <c r="BK9" i="2"/>
  <c r="BK8" i="2"/>
  <c r="BK7" i="2"/>
  <c r="BK6" i="2"/>
  <c r="BK5" i="2"/>
  <c r="BK4" i="2"/>
  <c r="BK3" i="2"/>
  <c r="BK2" i="2"/>
  <c r="BE61" i="2"/>
  <c r="BE60" i="2"/>
  <c r="BE59" i="2"/>
  <c r="BE58" i="2"/>
  <c r="BE57" i="2"/>
  <c r="BE56" i="2"/>
  <c r="BE55" i="2"/>
  <c r="BE54" i="2"/>
  <c r="BE53" i="2"/>
  <c r="BE52" i="2"/>
  <c r="BE51" i="2"/>
  <c r="BE50" i="2"/>
  <c r="BE49" i="2"/>
  <c r="BE48" i="2"/>
  <c r="BE47" i="2"/>
  <c r="BE46" i="2"/>
  <c r="BE45" i="2"/>
  <c r="BE44" i="2"/>
  <c r="BE43" i="2"/>
  <c r="BE42" i="2"/>
  <c r="BE41" i="2"/>
  <c r="BE40" i="2"/>
  <c r="BE39" i="2"/>
  <c r="BE38" i="2"/>
  <c r="BE37" i="2"/>
  <c r="BE36" i="2"/>
  <c r="BE35" i="2"/>
  <c r="BE34" i="2"/>
  <c r="BE33" i="2"/>
  <c r="BE32" i="2"/>
  <c r="BE31" i="2"/>
  <c r="BE30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BE10" i="2"/>
  <c r="BE9" i="2"/>
  <c r="BE8" i="2"/>
  <c r="BE7" i="2"/>
  <c r="BE6" i="2"/>
  <c r="BE5" i="2"/>
  <c r="BE4" i="2"/>
  <c r="BE3" i="2"/>
  <c r="BE2" i="2"/>
  <c r="AY61" i="2"/>
  <c r="AY60" i="2"/>
  <c r="AY59" i="2"/>
  <c r="AY58" i="2"/>
  <c r="AY57" i="2"/>
  <c r="AY56" i="2"/>
  <c r="AY55" i="2"/>
  <c r="AY54" i="2"/>
  <c r="AY53" i="2"/>
  <c r="AY52" i="2"/>
  <c r="AY51" i="2"/>
  <c r="AY50" i="2"/>
  <c r="AY49" i="2"/>
  <c r="AY48" i="2"/>
  <c r="AY47" i="2"/>
  <c r="AY46" i="2"/>
  <c r="AY45" i="2"/>
  <c r="AY44" i="2"/>
  <c r="AY43" i="2"/>
  <c r="AY42" i="2"/>
  <c r="AY41" i="2"/>
  <c r="AY40" i="2"/>
  <c r="AY39" i="2"/>
  <c r="AY38" i="2"/>
  <c r="AY37" i="2"/>
  <c r="AY36" i="2"/>
  <c r="AY35" i="2"/>
  <c r="AY34" i="2"/>
  <c r="AY33" i="2"/>
  <c r="AY32" i="2"/>
  <c r="AY31" i="2"/>
  <c r="AY30" i="2"/>
  <c r="AY29" i="2"/>
  <c r="AY28" i="2"/>
  <c r="AY27" i="2"/>
  <c r="AY26" i="2"/>
  <c r="AY25" i="2"/>
  <c r="AY24" i="2"/>
  <c r="AY23" i="2"/>
  <c r="AY22" i="2"/>
  <c r="AY21" i="2"/>
  <c r="AY20" i="2"/>
  <c r="AY19" i="2"/>
  <c r="AY18" i="2"/>
  <c r="AY17" i="2"/>
  <c r="AY16" i="2"/>
  <c r="AY15" i="2"/>
  <c r="AY14" i="2"/>
  <c r="AY13" i="2"/>
  <c r="AY12" i="2"/>
  <c r="AY11" i="2"/>
  <c r="AY10" i="2"/>
  <c r="AY9" i="2"/>
  <c r="AY8" i="2"/>
  <c r="AY7" i="2"/>
  <c r="AY6" i="2"/>
  <c r="AY5" i="2"/>
  <c r="AY4" i="2"/>
  <c r="AY3" i="2"/>
  <c r="AY2" i="2"/>
  <c r="AS61" i="2"/>
  <c r="AS60" i="2"/>
  <c r="AS59" i="2"/>
  <c r="AS58" i="2"/>
  <c r="AS57" i="2"/>
  <c r="AS56" i="2"/>
  <c r="AS55" i="2"/>
  <c r="AS54" i="2"/>
  <c r="AS53" i="2"/>
  <c r="AS52" i="2"/>
  <c r="AS51" i="2"/>
  <c r="AS50" i="2"/>
  <c r="AS49" i="2"/>
  <c r="AS48" i="2"/>
  <c r="AS47" i="2"/>
  <c r="AS46" i="2"/>
  <c r="AS45" i="2"/>
  <c r="AS44" i="2"/>
  <c r="AS43" i="2"/>
  <c r="AS42" i="2"/>
  <c r="AS41" i="2"/>
  <c r="AS40" i="2"/>
  <c r="AS39" i="2"/>
  <c r="AS38" i="2"/>
  <c r="AS37" i="2"/>
  <c r="AS36" i="2"/>
  <c r="AS35" i="2"/>
  <c r="AS34" i="2"/>
  <c r="AS33" i="2"/>
  <c r="AS32" i="2"/>
  <c r="AS31" i="2"/>
  <c r="AS30" i="2"/>
  <c r="AS29" i="2"/>
  <c r="AS28" i="2"/>
  <c r="AS27" i="2"/>
  <c r="AS26" i="2"/>
  <c r="AS25" i="2"/>
  <c r="AS24" i="2"/>
  <c r="AS23" i="2"/>
  <c r="AS22" i="2"/>
  <c r="AS21" i="2"/>
  <c r="AS20" i="2"/>
  <c r="AS19" i="2"/>
  <c r="AS18" i="2"/>
  <c r="AS17" i="2"/>
  <c r="AS16" i="2"/>
  <c r="AS15" i="2"/>
  <c r="AS14" i="2"/>
  <c r="AS13" i="2"/>
  <c r="AS12" i="2"/>
  <c r="AS11" i="2"/>
  <c r="AS10" i="2"/>
  <c r="AS9" i="2"/>
  <c r="AS8" i="2"/>
  <c r="AS7" i="2"/>
  <c r="AS6" i="2"/>
  <c r="AS5" i="2"/>
  <c r="AS4" i="2"/>
  <c r="AS3" i="2"/>
  <c r="AS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2" i="2"/>
  <c r="E5" i="3"/>
  <c r="Q5" i="3" s="1"/>
  <c r="E6" i="3"/>
  <c r="R6" i="3" s="1"/>
  <c r="E7" i="3"/>
  <c r="Q7" i="3" s="1"/>
  <c r="E8" i="3"/>
  <c r="Q8" i="3" s="1"/>
  <c r="E9" i="3"/>
  <c r="Q9" i="3" s="1"/>
  <c r="E10" i="3"/>
  <c r="R10" i="3" s="1"/>
  <c r="E11" i="3"/>
  <c r="Q11" i="3" s="1"/>
  <c r="E12" i="3"/>
  <c r="Q12" i="3" s="1"/>
  <c r="E13" i="3"/>
  <c r="Q13" i="3" s="1"/>
  <c r="E14" i="3"/>
  <c r="R14" i="3" s="1"/>
  <c r="E15" i="3"/>
  <c r="Q15" i="3" s="1"/>
  <c r="E16" i="3"/>
  <c r="Q16" i="3" s="1"/>
  <c r="E17" i="3"/>
  <c r="Q17" i="3" s="1"/>
  <c r="E18" i="3"/>
  <c r="R18" i="3" s="1"/>
  <c r="E19" i="3"/>
  <c r="Q19" i="3" s="1"/>
  <c r="E20" i="3"/>
  <c r="Q20" i="3" s="1"/>
  <c r="E21" i="3"/>
  <c r="Q21" i="3" s="1"/>
  <c r="E22" i="3"/>
  <c r="R22" i="3" s="1"/>
  <c r="E23" i="3"/>
  <c r="Q23" i="3" s="1"/>
  <c r="E24" i="3"/>
  <c r="Q24" i="3" s="1"/>
  <c r="E25" i="3"/>
  <c r="Q25" i="3" s="1"/>
  <c r="E26" i="3"/>
  <c r="R26" i="3" s="1"/>
  <c r="E27" i="3"/>
  <c r="Q27" i="3" s="1"/>
  <c r="E28" i="3"/>
  <c r="Q28" i="3" s="1"/>
  <c r="E29" i="3"/>
  <c r="Q29" i="3" s="1"/>
  <c r="E30" i="3"/>
  <c r="R30" i="3" s="1"/>
  <c r="E31" i="3"/>
  <c r="Q31" i="3" s="1"/>
  <c r="E32" i="3"/>
  <c r="Q32" i="3" s="1"/>
  <c r="E33" i="3"/>
  <c r="Q33" i="3" s="1"/>
  <c r="E34" i="3"/>
  <c r="R34" i="3" s="1"/>
  <c r="E35" i="3"/>
  <c r="Q35" i="3" s="1"/>
  <c r="E36" i="3"/>
  <c r="Q36" i="3" s="1"/>
  <c r="E37" i="3"/>
  <c r="Q37" i="3" s="1"/>
  <c r="E38" i="3"/>
  <c r="R38" i="3" s="1"/>
  <c r="E39" i="3"/>
  <c r="Q39" i="3" s="1"/>
  <c r="E40" i="3"/>
  <c r="Q40" i="3" s="1"/>
  <c r="E41" i="3"/>
  <c r="Q41" i="3" s="1"/>
  <c r="E42" i="3"/>
  <c r="R42" i="3" s="1"/>
  <c r="E43" i="3"/>
  <c r="Q43" i="3" s="1"/>
  <c r="E44" i="3"/>
  <c r="Q44" i="3" s="1"/>
  <c r="E45" i="3"/>
  <c r="Q45" i="3" s="1"/>
  <c r="E46" i="3"/>
  <c r="R46" i="3" s="1"/>
  <c r="E47" i="3"/>
  <c r="Q47" i="3" s="1"/>
  <c r="E48" i="3"/>
  <c r="Q48" i="3" s="1"/>
  <c r="E49" i="3"/>
  <c r="Q49" i="3" s="1"/>
  <c r="E50" i="3"/>
  <c r="R50" i="3" s="1"/>
  <c r="E51" i="3"/>
  <c r="Q51" i="3" s="1"/>
  <c r="E52" i="3"/>
  <c r="Q52" i="3" s="1"/>
  <c r="E53" i="3"/>
  <c r="Q53" i="3" s="1"/>
  <c r="E54" i="3"/>
  <c r="R54" i="3" s="1"/>
  <c r="E55" i="3"/>
  <c r="Q55" i="3" s="1"/>
  <c r="E56" i="3"/>
  <c r="Q56" i="3" s="1"/>
  <c r="E57" i="3"/>
  <c r="Q57" i="3" s="1"/>
  <c r="E58" i="3"/>
  <c r="R58" i="3" s="1"/>
  <c r="E59" i="3"/>
  <c r="Q59" i="3" s="1"/>
  <c r="E60" i="3"/>
  <c r="Q60" i="3" s="1"/>
  <c r="E61" i="3"/>
  <c r="Q61" i="3" s="1"/>
  <c r="E3" i="3"/>
  <c r="Q3" i="3" s="1"/>
  <c r="E4" i="3"/>
  <c r="Q4" i="3" s="1"/>
  <c r="AM61" i="2"/>
  <c r="AM60" i="2"/>
  <c r="AM59" i="2"/>
  <c r="AM58" i="2"/>
  <c r="AM57" i="2"/>
  <c r="AM56" i="2"/>
  <c r="AM55" i="2"/>
  <c r="AM54" i="2"/>
  <c r="AM53" i="2"/>
  <c r="AM52" i="2"/>
  <c r="AM51" i="2"/>
  <c r="AM50" i="2"/>
  <c r="AM49" i="2"/>
  <c r="AM48" i="2"/>
  <c r="AM47" i="2"/>
  <c r="AM46" i="2"/>
  <c r="AM45" i="2"/>
  <c r="AM44" i="2"/>
  <c r="AM43" i="2"/>
  <c r="AM42" i="2"/>
  <c r="AM41" i="2"/>
  <c r="AM40" i="2"/>
  <c r="AM39" i="2"/>
  <c r="AM38" i="2"/>
  <c r="AM37" i="2"/>
  <c r="AM36" i="2"/>
  <c r="AM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M3" i="2"/>
  <c r="AM2" i="2"/>
  <c r="AG61" i="2"/>
  <c r="AG60" i="2"/>
  <c r="AG59" i="2"/>
  <c r="AG58" i="2"/>
  <c r="AG57" i="2"/>
  <c r="AG56" i="2"/>
  <c r="AG55" i="2"/>
  <c r="AG54" i="2"/>
  <c r="AG53" i="2"/>
  <c r="AG52" i="2"/>
  <c r="AG51" i="2"/>
  <c r="AG50" i="2"/>
  <c r="AG49" i="2"/>
  <c r="AG48" i="2"/>
  <c r="AG47" i="2"/>
  <c r="AG46" i="2"/>
  <c r="AG45" i="2"/>
  <c r="AG44" i="2"/>
  <c r="AG43" i="2"/>
  <c r="AG42" i="2"/>
  <c r="AG41" i="2"/>
  <c r="AG40" i="2"/>
  <c r="AG39" i="2"/>
  <c r="AG38" i="2"/>
  <c r="AG37" i="2"/>
  <c r="AG36" i="2"/>
  <c r="AG35" i="2"/>
  <c r="AG34" i="2"/>
  <c r="AG33" i="2"/>
  <c r="AG32" i="2"/>
  <c r="AG31" i="2"/>
  <c r="AG30" i="2"/>
  <c r="AG29" i="2"/>
  <c r="AG28" i="2"/>
  <c r="AG27" i="2"/>
  <c r="AG26" i="2"/>
  <c r="AG25" i="2"/>
  <c r="AG24" i="2"/>
  <c r="AG23" i="2"/>
  <c r="AG22" i="2"/>
  <c r="AG21" i="2"/>
  <c r="AG20" i="2"/>
  <c r="AG19" i="2"/>
  <c r="AG18" i="2"/>
  <c r="AG17" i="2"/>
  <c r="AG16" i="2"/>
  <c r="AG15" i="2"/>
  <c r="AG14" i="2"/>
  <c r="AG13" i="2"/>
  <c r="AG12" i="2"/>
  <c r="AG11" i="2"/>
  <c r="AG10" i="2"/>
  <c r="AG9" i="2"/>
  <c r="AG8" i="2"/>
  <c r="AG7" i="2"/>
  <c r="AG6" i="2"/>
  <c r="AG5" i="2"/>
  <c r="AG4" i="2"/>
  <c r="AG3" i="2"/>
  <c r="AG2" i="2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2" i="3"/>
  <c r="AA2" i="2"/>
  <c r="AA61" i="2"/>
  <c r="AA60" i="2"/>
  <c r="AA59" i="2"/>
  <c r="AA58" i="2"/>
  <c r="AA57" i="2"/>
  <c r="AA56" i="2"/>
  <c r="AA55" i="2"/>
  <c r="AA54" i="2"/>
  <c r="AA53" i="2"/>
  <c r="AA52" i="2"/>
  <c r="AA51" i="2"/>
  <c r="AA50" i="2"/>
  <c r="AA49" i="2"/>
  <c r="AA48" i="2"/>
  <c r="AA47" i="2"/>
  <c r="AA46" i="2"/>
  <c r="AA45" i="2"/>
  <c r="AA44" i="2"/>
  <c r="AA43" i="2"/>
  <c r="AA42" i="2"/>
  <c r="AA41" i="2"/>
  <c r="AA40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A13" i="2"/>
  <c r="AA12" i="2"/>
  <c r="AA11" i="2"/>
  <c r="AA10" i="2"/>
  <c r="AA9" i="2"/>
  <c r="AA8" i="2"/>
  <c r="AA7" i="2"/>
  <c r="AA5" i="2"/>
  <c r="AA4" i="2"/>
  <c r="AA3" i="2"/>
  <c r="G3" i="3"/>
  <c r="G4" i="3"/>
  <c r="G5" i="3"/>
  <c r="R5" i="3" s="1"/>
  <c r="G6" i="3"/>
  <c r="G7" i="3"/>
  <c r="G8" i="3"/>
  <c r="G9" i="3"/>
  <c r="R9" i="3" s="1"/>
  <c r="G10" i="3"/>
  <c r="G11" i="3"/>
  <c r="G12" i="3"/>
  <c r="G13" i="3"/>
  <c r="R13" i="3" s="1"/>
  <c r="G14" i="3"/>
  <c r="G15" i="3"/>
  <c r="G16" i="3"/>
  <c r="G17" i="3"/>
  <c r="R17" i="3" s="1"/>
  <c r="G18" i="3"/>
  <c r="G19" i="3"/>
  <c r="G20" i="3"/>
  <c r="G21" i="3"/>
  <c r="R21" i="3" s="1"/>
  <c r="G22" i="3"/>
  <c r="G23" i="3"/>
  <c r="G24" i="3"/>
  <c r="G25" i="3"/>
  <c r="R25" i="3" s="1"/>
  <c r="G26" i="3"/>
  <c r="G27" i="3"/>
  <c r="G28" i="3"/>
  <c r="G29" i="3"/>
  <c r="R29" i="3" s="1"/>
  <c r="G30" i="3"/>
  <c r="G31" i="3"/>
  <c r="G32" i="3"/>
  <c r="G33" i="3"/>
  <c r="R33" i="3" s="1"/>
  <c r="G34" i="3"/>
  <c r="G35" i="3"/>
  <c r="G36" i="3"/>
  <c r="G37" i="3"/>
  <c r="R37" i="3" s="1"/>
  <c r="G38" i="3"/>
  <c r="G39" i="3"/>
  <c r="G40" i="3"/>
  <c r="G41" i="3"/>
  <c r="R41" i="3" s="1"/>
  <c r="G42" i="3"/>
  <c r="G43" i="3"/>
  <c r="G44" i="3"/>
  <c r="G45" i="3"/>
  <c r="R45" i="3" s="1"/>
  <c r="G46" i="3"/>
  <c r="G47" i="3"/>
  <c r="G48" i="3"/>
  <c r="G49" i="3"/>
  <c r="R49" i="3" s="1"/>
  <c r="G50" i="3"/>
  <c r="G51" i="3"/>
  <c r="G52" i="3"/>
  <c r="G53" i="3"/>
  <c r="R53" i="3" s="1"/>
  <c r="G54" i="3"/>
  <c r="G55" i="3"/>
  <c r="G56" i="3"/>
  <c r="G57" i="3"/>
  <c r="R57" i="3" s="1"/>
  <c r="G58" i="3"/>
  <c r="G59" i="3"/>
  <c r="G60" i="3"/>
  <c r="G61" i="3"/>
  <c r="R61" i="3" s="1"/>
  <c r="G2" i="3"/>
  <c r="U3" i="2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R60" i="3" l="1"/>
  <c r="R56" i="3"/>
  <c r="R52" i="3"/>
  <c r="R48" i="3"/>
  <c r="R44" i="3"/>
  <c r="R40" i="3"/>
  <c r="R36" i="3"/>
  <c r="R32" i="3"/>
  <c r="R28" i="3"/>
  <c r="R24" i="3"/>
  <c r="R20" i="3"/>
  <c r="R16" i="3"/>
  <c r="R12" i="3"/>
  <c r="R8" i="3"/>
  <c r="R4" i="3"/>
  <c r="R59" i="3"/>
  <c r="R55" i="3"/>
  <c r="R51" i="3"/>
  <c r="R47" i="3"/>
  <c r="R43" i="3"/>
  <c r="R39" i="3"/>
  <c r="R35" i="3"/>
  <c r="R31" i="3"/>
  <c r="R27" i="3"/>
  <c r="R23" i="3"/>
  <c r="R19" i="3"/>
  <c r="R15" i="3"/>
  <c r="R11" i="3"/>
  <c r="R7" i="3"/>
  <c r="R3" i="3"/>
  <c r="E2" i="3"/>
  <c r="O2" i="2"/>
  <c r="R2" i="3" l="1"/>
  <c r="Q2" i="3"/>
  <c r="U61" i="2"/>
  <c r="U60" i="2"/>
  <c r="U59" i="2"/>
  <c r="U58" i="2"/>
  <c r="U57" i="2"/>
  <c r="U56" i="2"/>
  <c r="U55" i="2"/>
  <c r="U54" i="2"/>
  <c r="U53" i="2"/>
  <c r="U52" i="2"/>
  <c r="U51" i="2"/>
  <c r="U50" i="2"/>
  <c r="U49" i="2"/>
  <c r="U48" i="2"/>
  <c r="U47" i="2"/>
  <c r="U46" i="2"/>
  <c r="U45" i="2"/>
  <c r="U44" i="2"/>
  <c r="U43" i="2"/>
  <c r="U42" i="2"/>
  <c r="U41" i="2"/>
  <c r="U40" i="2"/>
  <c r="U39" i="2"/>
  <c r="U38" i="2"/>
  <c r="U37" i="2"/>
  <c r="U36" i="2"/>
  <c r="U35" i="2"/>
  <c r="U34" i="2"/>
  <c r="U33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U10" i="2"/>
  <c r="U9" i="2"/>
  <c r="U8" i="2"/>
  <c r="U7" i="2"/>
  <c r="U6" i="2"/>
  <c r="U5" i="2"/>
  <c r="U4" i="2"/>
  <c r="U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O3" i="2"/>
  <c r="F3" i="2"/>
  <c r="BU62" i="2" l="1"/>
  <c r="B79" i="2" s="1"/>
  <c r="BS62" i="2"/>
  <c r="BO62" i="2"/>
  <c r="B78" i="2" s="1"/>
  <c r="BM62" i="2"/>
  <c r="BI62" i="2"/>
  <c r="B77" i="2" s="1"/>
  <c r="BG62" i="2"/>
  <c r="BC62" i="2"/>
  <c r="B76" i="2" s="1"/>
  <c r="BA62" i="2"/>
  <c r="AW62" i="2"/>
  <c r="B75" i="2" s="1"/>
  <c r="AU62" i="2"/>
  <c r="AQ62" i="2"/>
  <c r="B74" i="2" s="1"/>
  <c r="AO62" i="2"/>
  <c r="AK62" i="2"/>
  <c r="B73" i="2" s="1"/>
  <c r="AI62" i="2"/>
  <c r="AE62" i="2"/>
  <c r="B72" i="2" s="1"/>
  <c r="AC62" i="2"/>
  <c r="Y62" i="2"/>
  <c r="B71" i="2" s="1"/>
  <c r="S62" i="2"/>
  <c r="Q62" i="2"/>
  <c r="M62" i="2"/>
  <c r="B69" i="2" s="1"/>
  <c r="K62" i="2"/>
  <c r="E62" i="2"/>
  <c r="BT61" i="2"/>
  <c r="BT60" i="2"/>
  <c r="BT59" i="2"/>
  <c r="BT58" i="2"/>
  <c r="BT57" i="2"/>
  <c r="BT56" i="2"/>
  <c r="BT55" i="2"/>
  <c r="BT54" i="2"/>
  <c r="BT53" i="2"/>
  <c r="BT52" i="2"/>
  <c r="BT51" i="2"/>
  <c r="BT50" i="2"/>
  <c r="BT49" i="2"/>
  <c r="BT48" i="2"/>
  <c r="BT47" i="2"/>
  <c r="BT46" i="2"/>
  <c r="BT45" i="2"/>
  <c r="BT44" i="2"/>
  <c r="BT43" i="2"/>
  <c r="BT42" i="2"/>
  <c r="BT41" i="2"/>
  <c r="BT40" i="2"/>
  <c r="BT39" i="2"/>
  <c r="BT38" i="2"/>
  <c r="BT37" i="2"/>
  <c r="BT36" i="2"/>
  <c r="BT35" i="2"/>
  <c r="BT34" i="2"/>
  <c r="BT33" i="2"/>
  <c r="BT32" i="2"/>
  <c r="BT31" i="2"/>
  <c r="BT30" i="2"/>
  <c r="BT29" i="2"/>
  <c r="BT28" i="2"/>
  <c r="BT27" i="2"/>
  <c r="BT26" i="2"/>
  <c r="BT25" i="2"/>
  <c r="BT24" i="2"/>
  <c r="BT23" i="2"/>
  <c r="BT22" i="2"/>
  <c r="BT21" i="2"/>
  <c r="BT20" i="2"/>
  <c r="BT19" i="2"/>
  <c r="BT18" i="2"/>
  <c r="BT17" i="2"/>
  <c r="BT16" i="2"/>
  <c r="BT15" i="2"/>
  <c r="BT14" i="2"/>
  <c r="BT13" i="2"/>
  <c r="BT12" i="2"/>
  <c r="BT11" i="2"/>
  <c r="BT10" i="2"/>
  <c r="BT9" i="2"/>
  <c r="BT8" i="2"/>
  <c r="BT7" i="2"/>
  <c r="BT6" i="2"/>
  <c r="BT5" i="2"/>
  <c r="BT4" i="2"/>
  <c r="BT3" i="2"/>
  <c r="BT2" i="2"/>
  <c r="BN61" i="2"/>
  <c r="BN60" i="2"/>
  <c r="BN59" i="2"/>
  <c r="BN58" i="2"/>
  <c r="BN57" i="2"/>
  <c r="BN56" i="2"/>
  <c r="BN55" i="2"/>
  <c r="BN54" i="2"/>
  <c r="BN53" i="2"/>
  <c r="BN52" i="2"/>
  <c r="BN51" i="2"/>
  <c r="BN50" i="2"/>
  <c r="BN49" i="2"/>
  <c r="BN48" i="2"/>
  <c r="BN47" i="2"/>
  <c r="BN46" i="2"/>
  <c r="BN45" i="2"/>
  <c r="BN44" i="2"/>
  <c r="BN43" i="2"/>
  <c r="BN42" i="2"/>
  <c r="BN41" i="2"/>
  <c r="BN40" i="2"/>
  <c r="BN39" i="2"/>
  <c r="BN38" i="2"/>
  <c r="BN37" i="2"/>
  <c r="BN36" i="2"/>
  <c r="BN35" i="2"/>
  <c r="BN34" i="2"/>
  <c r="BN33" i="2"/>
  <c r="BN32" i="2"/>
  <c r="BN31" i="2"/>
  <c r="BN30" i="2"/>
  <c r="BN29" i="2"/>
  <c r="BN28" i="2"/>
  <c r="BN27" i="2"/>
  <c r="BN26" i="2"/>
  <c r="BN25" i="2"/>
  <c r="BN24" i="2"/>
  <c r="BN23" i="2"/>
  <c r="BN22" i="2"/>
  <c r="BN21" i="2"/>
  <c r="BN20" i="2"/>
  <c r="BN19" i="2"/>
  <c r="BN18" i="2"/>
  <c r="BN17" i="2"/>
  <c r="BN16" i="2"/>
  <c r="BN15" i="2"/>
  <c r="BN14" i="2"/>
  <c r="BN13" i="2"/>
  <c r="BN12" i="2"/>
  <c r="BN11" i="2"/>
  <c r="BN10" i="2"/>
  <c r="BN9" i="2"/>
  <c r="BN8" i="2"/>
  <c r="BN7" i="2"/>
  <c r="BN6" i="2"/>
  <c r="BN5" i="2"/>
  <c r="BN4" i="2"/>
  <c r="BN3" i="2"/>
  <c r="BN2" i="2"/>
  <c r="BH61" i="2"/>
  <c r="BH60" i="2"/>
  <c r="BH59" i="2"/>
  <c r="BH58" i="2"/>
  <c r="BH57" i="2"/>
  <c r="BH56" i="2"/>
  <c r="BH55" i="2"/>
  <c r="BH54" i="2"/>
  <c r="BH53" i="2"/>
  <c r="BH52" i="2"/>
  <c r="BH51" i="2"/>
  <c r="BH50" i="2"/>
  <c r="BH49" i="2"/>
  <c r="BH48" i="2"/>
  <c r="BH47" i="2"/>
  <c r="BH46" i="2"/>
  <c r="BH45" i="2"/>
  <c r="BH44" i="2"/>
  <c r="BH43" i="2"/>
  <c r="BH42" i="2"/>
  <c r="BH41" i="2"/>
  <c r="BH40" i="2"/>
  <c r="BH39" i="2"/>
  <c r="BH38" i="2"/>
  <c r="BH37" i="2"/>
  <c r="BH36" i="2"/>
  <c r="BH35" i="2"/>
  <c r="BH34" i="2"/>
  <c r="BH33" i="2"/>
  <c r="BH32" i="2"/>
  <c r="BH31" i="2"/>
  <c r="BH30" i="2"/>
  <c r="BH29" i="2"/>
  <c r="BH28" i="2"/>
  <c r="BH27" i="2"/>
  <c r="BH26" i="2"/>
  <c r="BH25" i="2"/>
  <c r="BH24" i="2"/>
  <c r="BH23" i="2"/>
  <c r="BH22" i="2"/>
  <c r="BH21" i="2"/>
  <c r="BH20" i="2"/>
  <c r="BH19" i="2"/>
  <c r="BH18" i="2"/>
  <c r="BH17" i="2"/>
  <c r="BH16" i="2"/>
  <c r="BH15" i="2"/>
  <c r="BH14" i="2"/>
  <c r="BH13" i="2"/>
  <c r="BH12" i="2"/>
  <c r="BH11" i="2"/>
  <c r="BH10" i="2"/>
  <c r="BH9" i="2"/>
  <c r="BH8" i="2"/>
  <c r="BH7" i="2"/>
  <c r="BH6" i="2"/>
  <c r="BH5" i="2"/>
  <c r="BH4" i="2"/>
  <c r="BH3" i="2"/>
  <c r="BH2" i="2"/>
  <c r="BB61" i="2"/>
  <c r="BB60" i="2"/>
  <c r="BB59" i="2"/>
  <c r="BB58" i="2"/>
  <c r="BB57" i="2"/>
  <c r="BB56" i="2"/>
  <c r="BB55" i="2"/>
  <c r="BB54" i="2"/>
  <c r="BB53" i="2"/>
  <c r="BB52" i="2"/>
  <c r="BB51" i="2"/>
  <c r="BB50" i="2"/>
  <c r="BB49" i="2"/>
  <c r="BB48" i="2"/>
  <c r="BB47" i="2"/>
  <c r="BB46" i="2"/>
  <c r="BB45" i="2"/>
  <c r="BB44" i="2"/>
  <c r="BB43" i="2"/>
  <c r="BB42" i="2"/>
  <c r="BB41" i="2"/>
  <c r="BB40" i="2"/>
  <c r="BB39" i="2"/>
  <c r="BB38" i="2"/>
  <c r="BB37" i="2"/>
  <c r="BB36" i="2"/>
  <c r="BB35" i="2"/>
  <c r="BB34" i="2"/>
  <c r="BB33" i="2"/>
  <c r="BB32" i="2"/>
  <c r="BB31" i="2"/>
  <c r="BB30" i="2"/>
  <c r="BB29" i="2"/>
  <c r="BB28" i="2"/>
  <c r="BB27" i="2"/>
  <c r="BB26" i="2"/>
  <c r="BB25" i="2"/>
  <c r="BB24" i="2"/>
  <c r="BB23" i="2"/>
  <c r="BB22" i="2"/>
  <c r="BB21" i="2"/>
  <c r="BB20" i="2"/>
  <c r="BB19" i="2"/>
  <c r="BB18" i="2"/>
  <c r="BB17" i="2"/>
  <c r="BB16" i="2"/>
  <c r="BB15" i="2"/>
  <c r="BB14" i="2"/>
  <c r="BB13" i="2"/>
  <c r="BB12" i="2"/>
  <c r="BB11" i="2"/>
  <c r="BB10" i="2"/>
  <c r="BB9" i="2"/>
  <c r="BB8" i="2"/>
  <c r="BB7" i="2"/>
  <c r="BB6" i="2"/>
  <c r="BB5" i="2"/>
  <c r="BB4" i="2"/>
  <c r="BB3" i="2"/>
  <c r="BB2" i="2"/>
  <c r="AV61" i="2"/>
  <c r="AV60" i="2"/>
  <c r="AV59" i="2"/>
  <c r="AV58" i="2"/>
  <c r="AV57" i="2"/>
  <c r="AV56" i="2"/>
  <c r="AV55" i="2"/>
  <c r="AV54" i="2"/>
  <c r="AV53" i="2"/>
  <c r="AV52" i="2"/>
  <c r="AV51" i="2"/>
  <c r="AV50" i="2"/>
  <c r="AV49" i="2"/>
  <c r="AV48" i="2"/>
  <c r="AV47" i="2"/>
  <c r="AV46" i="2"/>
  <c r="AV45" i="2"/>
  <c r="AV44" i="2"/>
  <c r="AV43" i="2"/>
  <c r="AV42" i="2"/>
  <c r="AV41" i="2"/>
  <c r="AV40" i="2"/>
  <c r="AV39" i="2"/>
  <c r="AV38" i="2"/>
  <c r="AV37" i="2"/>
  <c r="AV36" i="2"/>
  <c r="AV35" i="2"/>
  <c r="AV34" i="2"/>
  <c r="AV33" i="2"/>
  <c r="AV32" i="2"/>
  <c r="AV31" i="2"/>
  <c r="AV30" i="2"/>
  <c r="AV29" i="2"/>
  <c r="AV28" i="2"/>
  <c r="AV27" i="2"/>
  <c r="AV26" i="2"/>
  <c r="AV25" i="2"/>
  <c r="AV24" i="2"/>
  <c r="AV23" i="2"/>
  <c r="AV22" i="2"/>
  <c r="AV21" i="2"/>
  <c r="AV20" i="2"/>
  <c r="AV19" i="2"/>
  <c r="AV18" i="2"/>
  <c r="AV17" i="2"/>
  <c r="AV16" i="2"/>
  <c r="AV15" i="2"/>
  <c r="AV14" i="2"/>
  <c r="AV13" i="2"/>
  <c r="AV12" i="2"/>
  <c r="AV11" i="2"/>
  <c r="AV10" i="2"/>
  <c r="AV9" i="2"/>
  <c r="AV8" i="2"/>
  <c r="AV7" i="2"/>
  <c r="AV6" i="2"/>
  <c r="AV5" i="2"/>
  <c r="AV4" i="2"/>
  <c r="AV3" i="2"/>
  <c r="AV2" i="2"/>
  <c r="AP61" i="2"/>
  <c r="AP60" i="2"/>
  <c r="AP59" i="2"/>
  <c r="AP58" i="2"/>
  <c r="AP57" i="2"/>
  <c r="AP56" i="2"/>
  <c r="AP55" i="2"/>
  <c r="AP54" i="2"/>
  <c r="AP53" i="2"/>
  <c r="AP52" i="2"/>
  <c r="AP51" i="2"/>
  <c r="AP50" i="2"/>
  <c r="AP49" i="2"/>
  <c r="AP48" i="2"/>
  <c r="AP47" i="2"/>
  <c r="AP46" i="2"/>
  <c r="AP45" i="2"/>
  <c r="AP44" i="2"/>
  <c r="AP43" i="2"/>
  <c r="AP42" i="2"/>
  <c r="AP41" i="2"/>
  <c r="AP40" i="2"/>
  <c r="AP39" i="2"/>
  <c r="AP38" i="2"/>
  <c r="AP3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P6" i="2"/>
  <c r="AP5" i="2"/>
  <c r="AP4" i="2"/>
  <c r="AP3" i="2"/>
  <c r="AP2" i="2"/>
  <c r="AJ61" i="2"/>
  <c r="AJ60" i="2"/>
  <c r="AJ59" i="2"/>
  <c r="AJ58" i="2"/>
  <c r="AJ57" i="2"/>
  <c r="AJ56" i="2"/>
  <c r="AJ55" i="2"/>
  <c r="AJ54" i="2"/>
  <c r="AJ53" i="2"/>
  <c r="AJ52" i="2"/>
  <c r="AJ51" i="2"/>
  <c r="AJ50" i="2"/>
  <c r="AJ49" i="2"/>
  <c r="AJ48" i="2"/>
  <c r="AJ47" i="2"/>
  <c r="AJ46" i="2"/>
  <c r="AJ45" i="2"/>
  <c r="AJ44" i="2"/>
  <c r="AJ43" i="2"/>
  <c r="AJ42" i="2"/>
  <c r="AJ41" i="2"/>
  <c r="AJ40" i="2"/>
  <c r="AJ39" i="2"/>
  <c r="AJ38" i="2"/>
  <c r="AJ37" i="2"/>
  <c r="AJ36" i="2"/>
  <c r="AJ35" i="2"/>
  <c r="AJ34" i="2"/>
  <c r="AJ33" i="2"/>
  <c r="AJ32" i="2"/>
  <c r="AJ31" i="2"/>
  <c r="AJ30" i="2"/>
  <c r="AJ29" i="2"/>
  <c r="AJ28" i="2"/>
  <c r="AJ27" i="2"/>
  <c r="AJ26" i="2"/>
  <c r="AJ25" i="2"/>
  <c r="AJ24" i="2"/>
  <c r="AJ23" i="2"/>
  <c r="AJ22" i="2"/>
  <c r="AJ21" i="2"/>
  <c r="AJ20" i="2"/>
  <c r="AJ19" i="2"/>
  <c r="AJ18" i="2"/>
  <c r="AJ17" i="2"/>
  <c r="AJ16" i="2"/>
  <c r="AJ15" i="2"/>
  <c r="AJ14" i="2"/>
  <c r="AJ13" i="2"/>
  <c r="AJ12" i="2"/>
  <c r="AJ11" i="2"/>
  <c r="AJ10" i="2"/>
  <c r="AJ9" i="2"/>
  <c r="AJ8" i="2"/>
  <c r="AJ7" i="2"/>
  <c r="AJ6" i="2"/>
  <c r="AJ5" i="2"/>
  <c r="AJ4" i="2"/>
  <c r="AJ3" i="2"/>
  <c r="AJ2" i="2"/>
  <c r="AD61" i="2"/>
  <c r="AD60" i="2"/>
  <c r="AD59" i="2"/>
  <c r="AD58" i="2"/>
  <c r="AD57" i="2"/>
  <c r="AD56" i="2"/>
  <c r="AD55" i="2"/>
  <c r="AD54" i="2"/>
  <c r="AD53" i="2"/>
  <c r="AD52" i="2"/>
  <c r="AD51" i="2"/>
  <c r="AD50" i="2"/>
  <c r="AD49" i="2"/>
  <c r="AD48" i="2"/>
  <c r="AD47" i="2"/>
  <c r="AD46" i="2"/>
  <c r="AD45" i="2"/>
  <c r="AD44" i="2"/>
  <c r="AD43" i="2"/>
  <c r="AD42" i="2"/>
  <c r="AD41" i="2"/>
  <c r="AD40" i="2"/>
  <c r="AD39" i="2"/>
  <c r="AD38" i="2"/>
  <c r="AD37" i="2"/>
  <c r="AD36" i="2"/>
  <c r="AD35" i="2"/>
  <c r="AD34" i="2"/>
  <c r="AD33" i="2"/>
  <c r="AD32" i="2"/>
  <c r="AD31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D13" i="2"/>
  <c r="AD12" i="2"/>
  <c r="AD11" i="2"/>
  <c r="AD10" i="2"/>
  <c r="AD9" i="2"/>
  <c r="AD8" i="2"/>
  <c r="AD7" i="2"/>
  <c r="AD6" i="2"/>
  <c r="AD5" i="2"/>
  <c r="AD4" i="2"/>
  <c r="AD3" i="2"/>
  <c r="AD2" i="2"/>
  <c r="X61" i="2"/>
  <c r="X60" i="2"/>
  <c r="X59" i="2"/>
  <c r="X58" i="2"/>
  <c r="X57" i="2"/>
  <c r="X56" i="2"/>
  <c r="X55" i="2"/>
  <c r="X54" i="2"/>
  <c r="X53" i="2"/>
  <c r="X52" i="2"/>
  <c r="X51" i="2"/>
  <c r="X50" i="2"/>
  <c r="X49" i="2"/>
  <c r="X48" i="2"/>
  <c r="X47" i="2"/>
  <c r="X46" i="2"/>
  <c r="X45" i="2"/>
  <c r="X44" i="2"/>
  <c r="X43" i="2"/>
  <c r="X42" i="2"/>
  <c r="X41" i="2"/>
  <c r="X40" i="2"/>
  <c r="X39" i="2"/>
  <c r="X38" i="2"/>
  <c r="X37" i="2"/>
  <c r="X36" i="2"/>
  <c r="X35" i="2"/>
  <c r="X34" i="2"/>
  <c r="X33" i="2"/>
  <c r="X32" i="2"/>
  <c r="X31" i="2"/>
  <c r="X30" i="2"/>
  <c r="X29" i="2"/>
  <c r="X28" i="2"/>
  <c r="X27" i="2"/>
  <c r="X26" i="2"/>
  <c r="X25" i="2"/>
  <c r="X24" i="2"/>
  <c r="X23" i="2"/>
  <c r="X22" i="2"/>
  <c r="X21" i="2"/>
  <c r="X20" i="2"/>
  <c r="X19" i="2"/>
  <c r="X18" i="2"/>
  <c r="X17" i="2"/>
  <c r="X16" i="2"/>
  <c r="X15" i="2"/>
  <c r="X14" i="2"/>
  <c r="X13" i="2"/>
  <c r="X12" i="2"/>
  <c r="X11" i="2"/>
  <c r="X10" i="2"/>
  <c r="X9" i="2"/>
  <c r="X8" i="2"/>
  <c r="X7" i="2"/>
  <c r="X5" i="2"/>
  <c r="X4" i="2"/>
  <c r="X3" i="2"/>
  <c r="X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R4" i="2"/>
  <c r="R3" i="2"/>
  <c r="R2" i="2"/>
  <c r="BI63" i="2" l="1"/>
  <c r="BO63" i="2"/>
  <c r="BU63" i="2"/>
  <c r="BC63" i="2"/>
  <c r="AW63" i="2"/>
  <c r="AQ63" i="2"/>
  <c r="AK63" i="2"/>
  <c r="AE63" i="2"/>
  <c r="M63" i="2"/>
  <c r="S63" i="2"/>
  <c r="B70" i="2"/>
  <c r="G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L2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2" i="2"/>
  <c r="B67" i="2" l="1"/>
  <c r="G63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2" i="2"/>
  <c r="X6" i="2"/>
  <c r="AA6" i="2"/>
  <c r="W6" i="2"/>
  <c r="W62" i="2"/>
  <c r="Y63" i="2"/>
  <c r="B66" i="2"/>
</calcChain>
</file>

<file path=xl/sharedStrings.xml><?xml version="1.0" encoding="utf-8"?>
<sst xmlns="http://schemas.openxmlformats.org/spreadsheetml/2006/main" count="342" uniqueCount="161">
  <si>
    <t>NOM</t>
  </si>
  <si>
    <t>Prénom</t>
  </si>
  <si>
    <t>NOM Prénom</t>
  </si>
  <si>
    <t>JANVIER</t>
  </si>
  <si>
    <t>FEVRIER</t>
  </si>
  <si>
    <t>MARS</t>
  </si>
  <si>
    <t>An</t>
  </si>
  <si>
    <t>DON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</si>
  <si>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</si>
  <si>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</si>
  <si>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</si>
  <si>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</si>
  <si>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</si>
  <si>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</si>
  <si>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</si>
  <si>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</si>
  <si>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</si>
  <si>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</si>
  <si>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</si>
  <si>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</si>
  <si>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</si>
  <si>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</si>
  <si>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</si>
  <si>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</si>
  <si>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</si>
  <si>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</si>
  <si>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</si>
  <si>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</si>
  <si>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</si>
  <si>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</si>
  <si>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</si>
  <si>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</si>
  <si>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</si>
  <si>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</si>
  <si>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</si>
  <si>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</si>
  <si>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</si>
  <si>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</si>
  <si>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</si>
  <si>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</si>
  <si>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</si>
  <si>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</si>
  <si>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</si>
  <si>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</si>
  <si>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</si>
  <si>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</si>
  <si>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</si>
  <si>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</si>
  <si>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</si>
  <si>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</si>
  <si>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</si>
  <si>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</si>
  <si>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</si>
  <si>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</si>
  <si>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</si>
  <si>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</si>
  <si>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</si>
  <si>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</si>
  <si>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</si>
  <si>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</si>
  <si>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</si>
  <si>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</si>
  <si>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</si>
  <si>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</si>
  <si>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</si>
  <si>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</si>
  <si>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</si>
  <si>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</si>
  <si>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</si>
  <si>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</si>
  <si>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</si>
  <si>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</si>
  <si>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</si>
  <si>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</si>
  <si>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</si>
  <si>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</si>
  <si>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</si>
  <si>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</si>
  <si>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</si>
  <si>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</si>
  <si>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</si>
  <si>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</si>
  <si>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</si>
  <si>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</si>
  <si>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</si>
  <si>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</si>
  <si>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</si>
  <si>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</si>
  <si>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</si>
  <si>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</si>
  <si>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</si>
  <si>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</si>
  <si>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</si>
  <si>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</si>
  <si>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</si>
  <si>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</si>
  <si>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</si>
  <si>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</si>
  <si>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</si>
  <si>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</si>
  <si>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</si>
  <si>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</si>
  <si>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</si>
  <si>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</si>
  <si>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</si>
  <si>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</si>
  <si>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</si>
  <si>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</si>
  <si>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</si>
  <si>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</si>
  <si>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</si>
  <si>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</si>
  <si>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</si>
  <si>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</si>
  <si>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</si>
  <si>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</si>
  <si>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</si>
  <si>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</si>
  <si>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</si>
  <si>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</si>
  <si>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</si>
  <si>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</si>
  <si>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</si>
  <si>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</si>
  <si>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</si>
  <si>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</si>
  <si>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</si>
  <si>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</si>
  <si>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</si>
  <si>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</si>
  <si>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</si>
  <si>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</si>
  <si>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</si>
  <si>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</si>
  <si>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</si>
  <si>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</si>
  <si>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</si>
  <si>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  2 0 1 9    2019     2019    2019   2019</t>
  </si>
  <si>
    <t>Somme+RET</t>
  </si>
  <si>
    <t>Somme globale Annuelle</t>
  </si>
  <si>
    <t>FÉVRIER</t>
  </si>
  <si>
    <t>AOÛT</t>
  </si>
  <si>
    <t>DÉCEMBRE</t>
  </si>
  <si>
    <t>SOMME ANNUELLE AVEC RETARD</t>
  </si>
  <si>
    <t>r</t>
  </si>
  <si>
    <t>Ret. Mai</t>
  </si>
  <si>
    <t>Ret. Juin</t>
  </si>
  <si>
    <t>Ret. Janvier</t>
  </si>
  <si>
    <t>Ret. Février</t>
  </si>
  <si>
    <t>Ret. Mars</t>
  </si>
  <si>
    <t>Ret. Avril</t>
  </si>
  <si>
    <t>Ret. Juillet</t>
  </si>
  <si>
    <t>Ret. Août</t>
  </si>
  <si>
    <t>Ret. Sept.</t>
  </si>
  <si>
    <t>Ret. Oct.</t>
  </si>
  <si>
    <t>Ret. Nov.</t>
  </si>
  <si>
    <t>Ret. Déc.</t>
  </si>
  <si>
    <t>Annuel/Client</t>
  </si>
  <si>
    <t>Nbre/Retard par Client</t>
  </si>
  <si>
    <t>Annuel</t>
  </si>
  <si>
    <t>Annuel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</si>
</sst>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1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44" fontId="0" fillId="6" borderId="0" xfId="1" applyFont="1" applyFill="1"/>
    <xf numFmtId="0" fontId="0" fillId="5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3" fillId="0" borderId="0" xfId="0" applyFont="1"/>
    <xf numFmtId="0" fontId="0" fillId="8" borderId="7" xfId="0" applyFill="1" applyBorder="1" applyAlignment="1">
      <alignment horizontal="center" vertical="center"/>
    </xf>
    <xf numFmtId="44" fontId="0" fillId="8" borderId="0" xfId="1" applyFont="1" applyFill="1"/>
    <xf numFmtId="0" fontId="0" fillId="8" borderId="0" xfId="0" applyFill="1"/>
    <xf numFmtId="44" fontId="0" fillId="4" borderId="0" xfId="1" applyFont="1" applyFill="1"/>
    <xf numFmtId="44" fontId="0" fillId="9" borderId="0" xfId="1" applyFont="1" applyFill="1"/>
    <xf numFmtId="0" fontId="0" fillId="9" borderId="0" xfId="0" applyFill="1"/>
    <xf numFmtId="44" fontId="0" fillId="5" borderId="0" xfId="1" applyFont="1" applyFill="1"/>
    <xf numFmtId="0" fontId="0" fillId="9" borderId="7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44" fontId="0" fillId="10" borderId="0" xfId="1" applyFont="1" applyFill="1"/>
    <xf numFmtId="0" fontId="0" fillId="10" borderId="0" xfId="0" applyFill="1"/>
    <xf numFmtId="0" fontId="0" fillId="11" borderId="7" xfId="0" applyFill="1" applyBorder="1" applyAlignment="1">
      <alignment horizontal="center" vertical="center"/>
    </xf>
    <xf numFmtId="44" fontId="0" fillId="11" borderId="0" xfId="1" applyFont="1" applyFill="1"/>
    <xf numFmtId="0" fontId="0" fillId="11" borderId="0" xfId="0" applyFill="1"/>
    <xf numFmtId="0" fontId="0" fillId="12" borderId="7" xfId="0" applyFill="1" applyBorder="1" applyAlignment="1">
      <alignment horizontal="center" vertical="center"/>
    </xf>
    <xf numFmtId="44" fontId="0" fillId="12" borderId="0" xfId="1" applyFont="1" applyFill="1"/>
    <xf numFmtId="0" fontId="0" fillId="12" borderId="0" xfId="0" applyFill="1"/>
    <xf numFmtId="0" fontId="0" fillId="13" borderId="7" xfId="0" applyFill="1" applyBorder="1" applyAlignment="1">
      <alignment horizontal="center" vertical="center"/>
    </xf>
    <xf numFmtId="44" fontId="0" fillId="13" borderId="0" xfId="1" applyFont="1" applyFill="1"/>
    <xf numFmtId="0" fontId="0" fillId="13" borderId="0" xfId="0" applyFill="1"/>
    <xf numFmtId="0" fontId="0" fillId="14" borderId="7" xfId="0" applyFill="1" applyBorder="1" applyAlignment="1">
      <alignment horizontal="center" vertical="center"/>
    </xf>
    <xf numFmtId="44" fontId="0" fillId="14" borderId="0" xfId="1" applyFont="1" applyFill="1"/>
    <xf numFmtId="0" fontId="0" fillId="14" borderId="0" xfId="0" applyFill="1"/>
    <xf numFmtId="0" fontId="0" fillId="16" borderId="7" xfId="0" applyFill="1" applyBorder="1" applyAlignment="1">
      <alignment horizontal="center" vertical="center"/>
    </xf>
    <xf numFmtId="44" fontId="0" fillId="16" borderId="0" xfId="1" applyFont="1" applyFill="1"/>
    <xf numFmtId="0" fontId="0" fillId="16" borderId="0" xfId="0" applyFill="1"/>
    <xf numFmtId="44" fontId="0" fillId="7" borderId="0" xfId="1" applyFont="1" applyFill="1"/>
    <xf numFmtId="0" fontId="0" fillId="7" borderId="0" xfId="0" applyFill="1"/>
    <xf numFmtId="0" fontId="0" fillId="7" borderId="7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44" fontId="4" fillId="4" borderId="11" xfId="0" applyNumberFormat="1" applyFont="1" applyFill="1" applyBorder="1"/>
    <xf numFmtId="0" fontId="0" fillId="4" borderId="4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44" fontId="0" fillId="4" borderId="5" xfId="0" applyNumberFormat="1" applyFill="1" applyBorder="1"/>
    <xf numFmtId="0" fontId="0" fillId="5" borderId="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44" fontId="4" fillId="5" borderId="11" xfId="0" applyNumberFormat="1" applyFont="1" applyFill="1" applyBorder="1"/>
    <xf numFmtId="0" fontId="0" fillId="5" borderId="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/>
    </xf>
    <xf numFmtId="44" fontId="0" fillId="5" borderId="5" xfId="0" applyNumberFormat="1" applyFill="1" applyBorder="1"/>
    <xf numFmtId="0" fontId="0" fillId="8" borderId="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44" fontId="4" fillId="8" borderId="11" xfId="0" applyNumberFormat="1" applyFont="1" applyFill="1" applyBorder="1"/>
    <xf numFmtId="0" fontId="0" fillId="8" borderId="4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/>
    </xf>
    <xf numFmtId="44" fontId="0" fillId="8" borderId="5" xfId="0" applyNumberFormat="1" applyFill="1" applyBorder="1"/>
    <xf numFmtId="0" fontId="0" fillId="10" borderId="1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/>
    </xf>
    <xf numFmtId="44" fontId="4" fillId="10" borderId="11" xfId="0" applyNumberFormat="1" applyFont="1" applyFill="1" applyBorder="1"/>
    <xf numFmtId="0" fontId="0" fillId="10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/>
    </xf>
    <xf numFmtId="44" fontId="0" fillId="10" borderId="5" xfId="0" applyNumberFormat="1" applyFill="1" applyBorder="1"/>
    <xf numFmtId="0" fontId="0" fillId="11" borderId="1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11" borderId="4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/>
    </xf>
    <xf numFmtId="44" fontId="0" fillId="11" borderId="5" xfId="0" applyNumberFormat="1" applyFill="1" applyBorder="1"/>
    <xf numFmtId="0" fontId="0" fillId="12" borderId="1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/>
    </xf>
    <xf numFmtId="44" fontId="0" fillId="12" borderId="5" xfId="0" applyNumberFormat="1" applyFill="1" applyBorder="1"/>
    <xf numFmtId="0" fontId="0" fillId="13" borderId="1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3" borderId="4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/>
    </xf>
    <xf numFmtId="44" fontId="0" fillId="13" borderId="5" xfId="0" applyNumberFormat="1" applyFill="1" applyBorder="1"/>
    <xf numFmtId="0" fontId="0" fillId="18" borderId="1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/>
    </xf>
    <xf numFmtId="0" fontId="0" fillId="18" borderId="4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/>
    </xf>
    <xf numFmtId="44" fontId="0" fillId="18" borderId="5" xfId="0" applyNumberFormat="1" applyFill="1" applyBorder="1"/>
    <xf numFmtId="0" fontId="0" fillId="14" borderId="1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/>
    </xf>
    <xf numFmtId="44" fontId="0" fillId="14" borderId="5" xfId="0" applyNumberFormat="1" applyFill="1" applyBorder="1"/>
    <xf numFmtId="0" fontId="0" fillId="16" borderId="1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/>
    </xf>
    <xf numFmtId="0" fontId="0" fillId="16" borderId="4" xfId="0" applyFill="1" applyBorder="1" applyAlignment="1">
      <alignment horizontal="center" vertical="center"/>
    </xf>
    <xf numFmtId="0" fontId="0" fillId="16" borderId="12" xfId="0" applyFill="1" applyBorder="1" applyAlignment="1">
      <alignment horizontal="center"/>
    </xf>
    <xf numFmtId="44" fontId="0" fillId="16" borderId="5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44" fontId="0" fillId="3" borderId="5" xfId="0" applyNumberFormat="1" applyFill="1" applyBorder="1"/>
    <xf numFmtId="44" fontId="4" fillId="16" borderId="11" xfId="0" applyNumberFormat="1" applyFont="1" applyFill="1" applyBorder="1"/>
    <xf numFmtId="44" fontId="4" fillId="3" borderId="11" xfId="0" applyNumberFormat="1" applyFont="1" applyFill="1" applyBorder="1"/>
    <xf numFmtId="44" fontId="4" fillId="14" borderId="11" xfId="0" applyNumberFormat="1" applyFont="1" applyFill="1" applyBorder="1"/>
    <xf numFmtId="44" fontId="4" fillId="18" borderId="11" xfId="0" applyNumberFormat="1" applyFont="1" applyFill="1" applyBorder="1"/>
    <xf numFmtId="44" fontId="4" fillId="13" borderId="11" xfId="0" applyNumberFormat="1" applyFont="1" applyFill="1" applyBorder="1"/>
    <xf numFmtId="44" fontId="4" fillId="12" borderId="11" xfId="0" applyNumberFormat="1" applyFont="1" applyFill="1" applyBorder="1"/>
    <xf numFmtId="44" fontId="4" fillId="11" borderId="11" xfId="0" applyNumberFormat="1" applyFont="1" applyFill="1" applyBorder="1"/>
    <xf numFmtId="0" fontId="0" fillId="17" borderId="13" xfId="0" applyFill="1" applyBorder="1" applyAlignment="1">
      <alignment horizontal="center" wrapText="1"/>
    </xf>
    <xf numFmtId="44" fontId="0" fillId="17" borderId="13" xfId="0" applyNumberFormat="1" applyFill="1" applyBorder="1" applyAlignment="1">
      <alignment horizontal="center" vertical="center"/>
    </xf>
    <xf numFmtId="0" fontId="6" fillId="15" borderId="14" xfId="0" applyFont="1" applyFill="1" applyBorder="1" applyAlignment="1">
      <alignment horizontal="center" wrapText="1"/>
    </xf>
    <xf numFmtId="44" fontId="7" fillId="15" borderId="14" xfId="0" applyNumberFormat="1" applyFont="1" applyFill="1" applyBorder="1" applyAlignment="1">
      <alignment horizontal="center" vertical="center"/>
    </xf>
    <xf numFmtId="44" fontId="0" fillId="4" borderId="1" xfId="1" applyFont="1" applyFill="1" applyBorder="1"/>
    <xf numFmtId="44" fontId="0" fillId="4" borderId="11" xfId="1" applyFont="1" applyFill="1" applyBorder="1"/>
    <xf numFmtId="44" fontId="0" fillId="5" borderId="2" xfId="1" applyFont="1" applyFill="1" applyBorder="1"/>
    <xf numFmtId="44" fontId="0" fillId="5" borderId="3" xfId="1" applyFont="1" applyFill="1" applyBorder="1"/>
    <xf numFmtId="44" fontId="0" fillId="8" borderId="2" xfId="1" applyFont="1" applyFill="1" applyBorder="1"/>
    <xf numFmtId="44" fontId="0" fillId="8" borderId="3" xfId="1" applyFont="1" applyFill="1" applyBorder="1"/>
    <xf numFmtId="44" fontId="0" fillId="10" borderId="2" xfId="1" applyFont="1" applyFill="1" applyBorder="1"/>
    <xf numFmtId="44" fontId="0" fillId="10" borderId="3" xfId="1" applyFont="1" applyFill="1" applyBorder="1"/>
    <xf numFmtId="44" fontId="0" fillId="11" borderId="2" xfId="1" applyFont="1" applyFill="1" applyBorder="1"/>
    <xf numFmtId="44" fontId="0" fillId="11" borderId="3" xfId="1" applyFont="1" applyFill="1" applyBorder="1"/>
    <xf numFmtId="44" fontId="0" fillId="12" borderId="2" xfId="1" applyFont="1" applyFill="1" applyBorder="1"/>
    <xf numFmtId="44" fontId="0" fillId="12" borderId="3" xfId="1" applyFont="1" applyFill="1" applyBorder="1"/>
    <xf numFmtId="44" fontId="0" fillId="13" borderId="2" xfId="1" applyFont="1" applyFill="1" applyBorder="1"/>
    <xf numFmtId="44" fontId="0" fillId="13" borderId="3" xfId="1" applyFont="1" applyFill="1" applyBorder="1"/>
    <xf numFmtId="44" fontId="0" fillId="9" borderId="2" xfId="1" applyFont="1" applyFill="1" applyBorder="1"/>
    <xf numFmtId="44" fontId="0" fillId="9" borderId="3" xfId="1" applyFont="1" applyFill="1" applyBorder="1"/>
    <xf numFmtId="44" fontId="0" fillId="14" borderId="2" xfId="1" applyFont="1" applyFill="1" applyBorder="1"/>
    <xf numFmtId="44" fontId="0" fillId="14" borderId="3" xfId="1" applyFont="1" applyFill="1" applyBorder="1"/>
    <xf numFmtId="44" fontId="0" fillId="16" borderId="2" xfId="1" applyFont="1" applyFill="1" applyBorder="1"/>
    <xf numFmtId="44" fontId="0" fillId="16" borderId="3" xfId="1" applyFont="1" applyFill="1" applyBorder="1"/>
    <xf numFmtId="44" fontId="0" fillId="7" borderId="2" xfId="1" applyFont="1" applyFill="1" applyBorder="1"/>
    <xf numFmtId="44" fontId="0" fillId="7" borderId="3" xfId="1" applyFont="1" applyFill="1" applyBorder="1"/>
    <xf numFmtId="44" fontId="0" fillId="4" borderId="4" xfId="1" applyFont="1" applyFill="1" applyBorder="1"/>
    <xf numFmtId="44" fontId="0" fillId="4" borderId="5" xfId="1" applyFont="1" applyFill="1" applyBorder="1"/>
    <xf numFmtId="44" fontId="0" fillId="0" borderId="0" xfId="0" applyNumberFormat="1"/>
    <xf numFmtId="0" fontId="0" fillId="4" borderId="0" xfId="0" applyFill="1" applyBorder="1" applyAlignment="1">
      <alignment horizontal="center" vertical="center"/>
    </xf>
    <xf numFmtId="44" fontId="4" fillId="4" borderId="0" xfId="0" applyNumberFormat="1" applyFont="1" applyFill="1" applyBorder="1"/>
    <xf numFmtId="44" fontId="0" fillId="4" borderId="0" xfId="0" applyNumberFormat="1" applyFill="1" applyBorder="1"/>
    <xf numFmtId="164" fontId="0" fillId="0" borderId="8" xfId="0" applyNumberForma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4" borderId="0" xfId="1" applyNumberFormat="1" applyFont="1" applyFill="1"/>
    <xf numFmtId="0" fontId="5" fillId="11" borderId="6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top" textRotation="255"/>
    </xf>
    <xf numFmtId="0" fontId="5" fillId="4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/>
    </xf>
    <xf numFmtId="0" fontId="5" fillId="16" borderId="6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164" fontId="0" fillId="5" borderId="0" xfId="1" applyNumberFormat="1" applyFont="1" applyFill="1"/>
    <xf numFmtId="0" fontId="0" fillId="8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164" fontId="0" fillId="8" borderId="0" xfId="1" applyNumberFormat="1" applyFont="1" applyFill="1"/>
    <xf numFmtId="0" fontId="0" fillId="13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44" fontId="0" fillId="5" borderId="0" xfId="1" applyNumberFormat="1" applyFont="1" applyFill="1"/>
    <xf numFmtId="164" fontId="0" fillId="10" borderId="0" xfId="1" applyNumberFormat="1" applyFont="1" applyFill="1"/>
    <xf numFmtId="0" fontId="0" fillId="11" borderId="0" xfId="0" applyFill="1" applyBorder="1" applyAlignment="1">
      <alignment horizontal="center" vertical="center"/>
    </xf>
    <xf numFmtId="164" fontId="0" fillId="11" borderId="0" xfId="1" applyNumberFormat="1" applyFont="1" applyFill="1"/>
    <xf numFmtId="0" fontId="3" fillId="0" borderId="0" xfId="0" applyFont="1" applyAlignment="1">
      <alignment horizontal="center"/>
    </xf>
    <xf numFmtId="164" fontId="0" fillId="12" borderId="0" xfId="1" applyNumberFormat="1" applyFont="1" applyFill="1"/>
    <xf numFmtId="44" fontId="0" fillId="4" borderId="0" xfId="1" applyNumberFormat="1" applyFont="1" applyFill="1"/>
    <xf numFmtId="44" fontId="0" fillId="6" borderId="0" xfId="1" applyNumberFormat="1" applyFont="1" applyFill="1"/>
    <xf numFmtId="164" fontId="0" fillId="13" borderId="0" xfId="1" applyNumberFormat="1" applyFont="1" applyFill="1"/>
    <xf numFmtId="164" fontId="0" fillId="9" borderId="0" xfId="1" applyNumberFormat="1" applyFont="1" applyFill="1"/>
    <xf numFmtId="0" fontId="0" fillId="9" borderId="10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9" borderId="0" xfId="0" applyFill="1" applyBorder="1" applyAlignment="1">
      <alignment horizontal="center" vertical="center"/>
    </xf>
    <xf numFmtId="164" fontId="0" fillId="14" borderId="0" xfId="1" applyNumberFormat="1" applyFont="1" applyFill="1"/>
    <xf numFmtId="0" fontId="0" fillId="16" borderId="0" xfId="0" applyFill="1" applyBorder="1" applyAlignment="1">
      <alignment horizontal="center" vertical="center"/>
    </xf>
    <xf numFmtId="164" fontId="0" fillId="16" borderId="0" xfId="1" applyNumberFormat="1" applyFont="1" applyFill="1"/>
    <xf numFmtId="0" fontId="0" fillId="20" borderId="0" xfId="0" applyFill="1" applyBorder="1" applyAlignment="1">
      <alignment horizontal="center" vertical="center"/>
    </xf>
    <xf numFmtId="164" fontId="0" fillId="20" borderId="0" xfId="1" applyNumberFormat="1" applyFont="1" applyFill="1"/>
    <xf numFmtId="0" fontId="0" fillId="20" borderId="10" xfId="0" applyFill="1" applyBorder="1" applyAlignment="1">
      <alignment horizontal="center"/>
    </xf>
    <xf numFmtId="0" fontId="0" fillId="20" borderId="12" xfId="0" applyFill="1" applyBorder="1" applyAlignment="1">
      <alignment horizontal="center"/>
    </xf>
    <xf numFmtId="44" fontId="0" fillId="20" borderId="0" xfId="1" applyFont="1" applyFill="1"/>
    <xf numFmtId="164" fontId="0" fillId="19" borderId="0" xfId="1" applyNumberFormat="1" applyFont="1" applyFill="1"/>
    <xf numFmtId="0" fontId="0" fillId="19" borderId="10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44" fontId="0" fillId="19" borderId="0" xfId="1" applyFont="1" applyFill="1"/>
    <xf numFmtId="0" fontId="9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4" xfId="0" applyBorder="1" applyAlignment="1">
      <alignment horizontal="right"/>
    </xf>
    <xf numFmtId="44" fontId="10" fillId="0" borderId="5" xfId="0" applyNumberFormat="1" applyFont="1" applyBorder="1"/>
    <xf numFmtId="44" fontId="8" fillId="0" borderId="15" xfId="0" applyNumberFormat="1" applyFont="1" applyBorder="1"/>
    <xf numFmtId="44" fontId="8" fillId="0" borderId="6" xfId="0" applyNumberFormat="1" applyFont="1" applyBorder="1"/>
    <xf numFmtId="44" fontId="8" fillId="0" borderId="7" xfId="0" applyNumberFormat="1" applyFont="1" applyBorder="1"/>
    <xf numFmtId="0" fontId="3" fillId="19" borderId="0" xfId="0" applyFont="1" applyFill="1" applyAlignment="1">
      <alignment horizontal="center"/>
    </xf>
    <xf numFmtId="44" fontId="0" fillId="19" borderId="0" xfId="0" applyNumberFormat="1" applyFill="1"/>
    <xf numFmtId="0" fontId="3" fillId="5" borderId="0" xfId="0" applyFont="1" applyFill="1" applyAlignment="1">
      <alignment horizontal="center"/>
    </xf>
    <xf numFmtId="44" fontId="0" fillId="5" borderId="0" xfId="0" applyNumberFormat="1" applyFill="1"/>
    <xf numFmtId="0" fontId="3" fillId="8" borderId="0" xfId="0" applyFont="1" applyFill="1" applyAlignment="1">
      <alignment horizontal="center"/>
    </xf>
    <xf numFmtId="44" fontId="0" fillId="8" borderId="0" xfId="0" applyNumberFormat="1" applyFill="1"/>
    <xf numFmtId="0" fontId="3" fillId="14" borderId="0" xfId="0" applyFont="1" applyFill="1" applyAlignment="1">
      <alignment horizontal="center"/>
    </xf>
    <xf numFmtId="44" fontId="0" fillId="14" borderId="0" xfId="0" applyNumberFormat="1" applyFill="1"/>
    <xf numFmtId="0" fontId="3" fillId="10" borderId="0" xfId="0" applyFont="1" applyFill="1" applyAlignment="1">
      <alignment horizontal="center"/>
    </xf>
    <xf numFmtId="44" fontId="0" fillId="10" borderId="0" xfId="0" applyNumberFormat="1" applyFill="1"/>
    <xf numFmtId="0" fontId="3" fillId="11" borderId="0" xfId="0" applyFont="1" applyFill="1" applyAlignment="1">
      <alignment horizontal="center"/>
    </xf>
    <xf numFmtId="44" fontId="0" fillId="11" borderId="0" xfId="0" applyNumberFormat="1" applyFill="1"/>
    <xf numFmtId="0" fontId="3" fillId="12" borderId="0" xfId="0" applyFont="1" applyFill="1" applyAlignment="1">
      <alignment horizontal="center"/>
    </xf>
    <xf numFmtId="44" fontId="0" fillId="12" borderId="0" xfId="0" applyNumberFormat="1" applyFill="1"/>
    <xf numFmtId="0" fontId="3" fillId="13" borderId="0" xfId="0" applyFont="1" applyFill="1" applyAlignment="1">
      <alignment horizontal="center"/>
    </xf>
    <xf numFmtId="44" fontId="0" fillId="13" borderId="0" xfId="0" applyNumberFormat="1" applyFill="1"/>
    <xf numFmtId="0" fontId="3" fillId="3" borderId="0" xfId="0" applyFont="1" applyFill="1" applyAlignment="1">
      <alignment horizontal="center"/>
    </xf>
    <xf numFmtId="44" fontId="0" fillId="3" borderId="0" xfId="0" applyNumberFormat="1" applyFill="1"/>
    <xf numFmtId="0" fontId="3" fillId="21" borderId="0" xfId="0" applyFont="1" applyFill="1" applyAlignment="1">
      <alignment horizontal="center"/>
    </xf>
    <xf numFmtId="44" fontId="0" fillId="21" borderId="0" xfId="0" applyNumberFormat="1" applyFill="1"/>
    <xf numFmtId="0" fontId="3" fillId="16" borderId="0" xfId="0" applyFont="1" applyFill="1" applyAlignment="1">
      <alignment horizontal="center"/>
    </xf>
    <xf numFmtId="44" fontId="0" fillId="16" borderId="0" xfId="0" applyNumberFormat="1" applyFill="1"/>
    <xf numFmtId="0" fontId="3" fillId="18" borderId="0" xfId="0" applyFont="1" applyFill="1" applyAlignment="1">
      <alignment horizontal="center"/>
    </xf>
    <xf numFmtId="44" fontId="0" fillId="18" borderId="0" xfId="0" applyNumberFormat="1" applyFill="1"/>
  </cellXfs>
  <cellStyles count="2">
    <cellStyle name="Monétaire" xfId="1" builtinId="4"/>
    <cellStyle name="Normal" xfId="0" builtinId="0"/>
  </cellStyles>
  <dxfs count="1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1</xdr:row>
      <xdr:rowOff>152400</xdr:rowOff>
    </xdr:from>
    <xdr:to>
      <xdr:col>7</xdr:col>
      <xdr:colOff>590550</xdr:colOff>
      <xdr:row>10</xdr:row>
      <xdr:rowOff>66675</xdr:rowOff>
    </xdr:to>
    <xdr:sp macro="" textlink="">
      <xdr:nvSpPr>
        <xdr:cNvPr id="2" name="Rectangle à coins arrondis 1"/>
        <xdr:cNvSpPr/>
      </xdr:nvSpPr>
      <xdr:spPr>
        <a:xfrm>
          <a:off x="1914525" y="342900"/>
          <a:ext cx="4010025" cy="1628775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Bahnschrift SemiBold" panose="020B0502040204020203" pitchFamily="34" charset="0"/>
            </a:rPr>
            <a:t>La cagnotte</a:t>
          </a:r>
          <a:r>
            <a:rPr lang="fr-FR" sz="2800" baseline="0">
              <a:latin typeface="Bahnschrift SemiBold" panose="020B0502040204020203" pitchFamily="34" charset="0"/>
            </a:rPr>
            <a:t> de Bilette</a:t>
          </a:r>
          <a:endParaRPr lang="fr-FR" sz="2800">
            <a:latin typeface="Bahnschrift SemiBold" panose="020B0502040204020203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3" sqref="D13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79"/>
  <sheetViews>
    <sheetView workbookViewId="0">
      <pane xSplit="2" ySplit="1" topLeftCell="D2" activePane="bottomRight" state="frozen"/>
      <selection pane="topRight" activeCell="C1" sqref="C1"/>
      <selection pane="bottomLeft" activeCell="A2" sqref="A2"/>
      <selection pane="bottomRight" activeCell="B68" sqref="B68"/>
    </sheetView>
  </sheetViews>
  <sheetFormatPr baseColWidth="10" defaultRowHeight="15" x14ac:dyDescent="0.25"/>
  <cols>
    <col min="1" max="1" width="14.7109375" customWidth="1"/>
    <col min="2" max="2" width="19.85546875" customWidth="1"/>
    <col min="3" max="3" width="4.140625" hidden="1" customWidth="1"/>
    <col min="4" max="4" width="8" style="2" bestFit="1" customWidth="1"/>
    <col min="5" max="5" width="4.85546875" style="2" bestFit="1" customWidth="1"/>
    <col min="6" max="6" width="11.85546875" style="3" bestFit="1" customWidth="1"/>
    <col min="7" max="7" width="9.42578125" bestFit="1" customWidth="1"/>
    <col min="8" max="8" width="4.85546875" bestFit="1" customWidth="1"/>
    <col min="9" max="9" width="9.7109375" style="137" customWidth="1"/>
    <col min="10" max="10" width="1.42578125" customWidth="1"/>
    <col min="11" max="11" width="4.85546875" style="2" bestFit="1" customWidth="1"/>
    <col min="12" max="12" width="11.85546875" style="3" bestFit="1" customWidth="1"/>
    <col min="14" max="14" width="4.85546875" style="3" bestFit="1" customWidth="1"/>
    <col min="15" max="15" width="9.7109375" style="137" customWidth="1"/>
    <col min="16" max="16" width="1.5703125" customWidth="1"/>
    <col min="17" max="17" width="4.140625" style="2" customWidth="1"/>
    <col min="18" max="18" width="11.42578125" style="3"/>
    <col min="20" max="20" width="4.85546875" style="3" bestFit="1" customWidth="1"/>
    <col min="21" max="21" width="9.7109375" customWidth="1"/>
    <col min="22" max="22" width="1.5703125" customWidth="1"/>
    <col min="23" max="23" width="4.140625" style="2" customWidth="1"/>
    <col min="24" max="24" width="11.42578125" style="3"/>
    <col min="26" max="26" width="4.85546875" style="3" bestFit="1" customWidth="1"/>
    <col min="27" max="27" width="9" customWidth="1"/>
    <col min="28" max="28" width="1.5703125" customWidth="1"/>
    <col min="29" max="29" width="4.140625" customWidth="1"/>
    <col min="30" max="30" width="11.42578125" customWidth="1"/>
    <col min="32" max="32" width="4.85546875" style="3" bestFit="1" customWidth="1"/>
    <col min="33" max="33" width="9" customWidth="1"/>
    <col min="34" max="34" width="1.5703125" customWidth="1"/>
    <col min="35" max="35" width="4.140625" customWidth="1"/>
    <col min="36" max="36" width="11.42578125" customWidth="1"/>
    <col min="38" max="38" width="4.85546875" style="3" bestFit="1" customWidth="1"/>
    <col min="39" max="39" width="9" customWidth="1"/>
    <col min="40" max="40" width="1.5703125" customWidth="1"/>
    <col min="41" max="41" width="4.140625" customWidth="1"/>
    <col min="42" max="42" width="11.42578125" customWidth="1"/>
    <col min="44" max="44" width="4.85546875" style="3" bestFit="1" customWidth="1"/>
    <col min="45" max="45" width="9" customWidth="1"/>
    <col min="46" max="46" width="1.5703125" customWidth="1"/>
    <col min="47" max="47" width="4.140625" customWidth="1"/>
    <col min="48" max="48" width="11.42578125" customWidth="1"/>
    <col min="50" max="50" width="4.85546875" style="3" bestFit="1" customWidth="1"/>
    <col min="51" max="51" width="9" customWidth="1"/>
    <col min="52" max="52" width="1.5703125" customWidth="1"/>
    <col min="53" max="53" width="4.140625" customWidth="1"/>
    <col min="54" max="54" width="11.42578125" customWidth="1"/>
    <col min="56" max="56" width="4.85546875" style="3" bestFit="1" customWidth="1"/>
    <col min="57" max="57" width="9" customWidth="1"/>
    <col min="58" max="58" width="1.5703125" customWidth="1"/>
    <col min="59" max="59" width="4.140625" customWidth="1"/>
    <col min="60" max="60" width="11.42578125" customWidth="1"/>
    <col min="62" max="62" width="4.85546875" style="3" bestFit="1" customWidth="1"/>
    <col min="63" max="63" width="9" customWidth="1"/>
    <col min="64" max="64" width="1.5703125" customWidth="1"/>
    <col min="65" max="65" width="4.140625" customWidth="1"/>
    <col min="66" max="66" width="11.42578125" customWidth="1"/>
    <col min="68" max="68" width="4.85546875" style="3" bestFit="1" customWidth="1"/>
    <col min="69" max="69" width="9" customWidth="1"/>
    <col min="70" max="70" width="1.5703125" customWidth="1"/>
    <col min="71" max="71" width="4.140625" customWidth="1"/>
    <col min="72" max="72" width="11.42578125" customWidth="1"/>
    <col min="74" max="74" width="4.85546875" style="3" bestFit="1" customWidth="1"/>
    <col min="75" max="75" width="9" customWidth="1"/>
    <col min="76" max="76" width="1.5703125" customWidth="1"/>
  </cols>
  <sheetData>
    <row r="1" spans="1:80" ht="24" customHeight="1" thickBot="1" x14ac:dyDescent="0.35">
      <c r="A1" s="11" t="s">
        <v>0</v>
      </c>
      <c r="B1" s="11" t="s">
        <v>1</v>
      </c>
      <c r="C1" s="11" t="s">
        <v>2</v>
      </c>
      <c r="D1" s="2" t="s">
        <v>6</v>
      </c>
      <c r="E1" s="147" t="s">
        <v>3</v>
      </c>
      <c r="F1" s="147"/>
      <c r="G1" s="10" t="s">
        <v>7</v>
      </c>
      <c r="H1" s="138" t="s">
        <v>144</v>
      </c>
      <c r="I1" s="170"/>
      <c r="J1" s="7"/>
      <c r="K1" s="148" t="s">
        <v>4</v>
      </c>
      <c r="L1" s="148"/>
      <c r="M1" s="9" t="s">
        <v>7</v>
      </c>
      <c r="N1" s="142" t="s">
        <v>144</v>
      </c>
      <c r="O1" s="164"/>
      <c r="P1" s="7"/>
      <c r="Q1" s="149" t="s">
        <v>5</v>
      </c>
      <c r="R1" s="149"/>
      <c r="S1" s="12" t="s">
        <v>7</v>
      </c>
      <c r="T1" s="157" t="s">
        <v>144</v>
      </c>
      <c r="U1" s="13"/>
      <c r="V1" s="7"/>
      <c r="W1" s="150" t="s">
        <v>128</v>
      </c>
      <c r="X1" s="150"/>
      <c r="Y1" s="20" t="s">
        <v>7</v>
      </c>
      <c r="Z1" s="163" t="s">
        <v>144</v>
      </c>
      <c r="AA1" s="21"/>
      <c r="AB1" s="7"/>
      <c r="AC1" s="144" t="s">
        <v>129</v>
      </c>
      <c r="AD1" s="144"/>
      <c r="AE1" s="23" t="s">
        <v>7</v>
      </c>
      <c r="AF1" s="166" t="s">
        <v>144</v>
      </c>
      <c r="AG1" s="24"/>
      <c r="AH1" s="7"/>
      <c r="AI1" s="145" t="s">
        <v>130</v>
      </c>
      <c r="AJ1" s="145"/>
      <c r="AK1" s="26" t="s">
        <v>7</v>
      </c>
      <c r="AL1" s="158" t="s">
        <v>144</v>
      </c>
      <c r="AM1" s="27"/>
      <c r="AN1" s="7"/>
      <c r="AO1" s="151" t="s">
        <v>131</v>
      </c>
      <c r="AP1" s="151"/>
      <c r="AQ1" s="29" t="s">
        <v>7</v>
      </c>
      <c r="AR1" s="161" t="s">
        <v>144</v>
      </c>
      <c r="AS1" s="30"/>
      <c r="AT1" s="7"/>
      <c r="AU1" s="152" t="s">
        <v>132</v>
      </c>
      <c r="AV1" s="152"/>
      <c r="AW1" s="19" t="s">
        <v>7</v>
      </c>
      <c r="AX1" s="159" t="s">
        <v>144</v>
      </c>
      <c r="AY1" s="16"/>
      <c r="AZ1" s="7"/>
      <c r="BA1" s="153" t="s">
        <v>133</v>
      </c>
      <c r="BB1" s="153"/>
      <c r="BC1" s="32" t="s">
        <v>7</v>
      </c>
      <c r="BD1" s="162" t="s">
        <v>144</v>
      </c>
      <c r="BE1" s="33"/>
      <c r="BF1" s="7"/>
      <c r="BG1" s="154" t="s">
        <v>134</v>
      </c>
      <c r="BH1" s="154"/>
      <c r="BI1" s="35" t="s">
        <v>7</v>
      </c>
      <c r="BJ1" s="178" t="s">
        <v>144</v>
      </c>
      <c r="BK1" s="36"/>
      <c r="BL1" s="7"/>
      <c r="BM1" s="155" t="s">
        <v>135</v>
      </c>
      <c r="BN1" s="155"/>
      <c r="BO1" s="40" t="s">
        <v>7</v>
      </c>
      <c r="BP1" s="180" t="s">
        <v>144</v>
      </c>
      <c r="BQ1" s="184"/>
      <c r="BR1" s="7"/>
      <c r="BS1" s="147" t="s">
        <v>136</v>
      </c>
      <c r="BT1" s="147"/>
      <c r="BU1" s="41" t="s">
        <v>7</v>
      </c>
      <c r="BV1" s="176" t="s">
        <v>144</v>
      </c>
      <c r="BW1" s="188"/>
      <c r="BX1" s="7"/>
      <c r="CA1">
        <v>5</v>
      </c>
      <c r="CB1">
        <v>1</v>
      </c>
    </row>
    <row r="2" spans="1:80" ht="15.75" thickBot="1" x14ac:dyDescent="0.3">
      <c r="A2" t="s">
        <v>68</v>
      </c>
      <c r="B2" t="s">
        <v>8</v>
      </c>
      <c r="C2" t="str">
        <f>CONCATENATE(A2," ",B2)</f>
        <v>NOM1 Prénom1</v>
      </c>
      <c r="D2" s="146" t="s">
        <v>137</v>
      </c>
      <c r="E2" s="141">
        <v>5</v>
      </c>
      <c r="F2" s="4" t="str">
        <f>IF(E2,"RETARD","OK")</f>
        <v>RETARD</v>
      </c>
      <c r="G2" s="15"/>
      <c r="H2" s="143">
        <v>5</v>
      </c>
      <c r="I2" s="170">
        <f>SUM(G2-E2)</f>
        <v>-5</v>
      </c>
      <c r="J2" s="8"/>
      <c r="K2" s="141">
        <v>0</v>
      </c>
      <c r="L2" s="4" t="str">
        <f>IF(K2,"RETARD","OK")</f>
        <v>OK</v>
      </c>
      <c r="M2" s="18">
        <v>10</v>
      </c>
      <c r="N2" s="156"/>
      <c r="O2" s="164">
        <f t="shared" ref="O2:O33" si="0">SUM(M2-K2)</f>
        <v>10</v>
      </c>
      <c r="P2" s="8"/>
      <c r="Q2" s="5">
        <v>0</v>
      </c>
      <c r="R2" s="4" t="str">
        <f>IF(Q2,"RETARD","OK")</f>
        <v>OK</v>
      </c>
      <c r="S2" s="13">
        <v>6</v>
      </c>
      <c r="T2" s="160"/>
      <c r="U2" s="13">
        <f>SUM(S2-Q2)</f>
        <v>6</v>
      </c>
      <c r="V2" s="8"/>
      <c r="W2" s="5">
        <v>0</v>
      </c>
      <c r="X2" s="4" t="str">
        <f>IF(W2,"RETARD","OK")</f>
        <v>OK</v>
      </c>
      <c r="Y2" s="21">
        <v>20</v>
      </c>
      <c r="Z2" s="165"/>
      <c r="AA2" s="21">
        <f>SUM(Y2-W2)</f>
        <v>20</v>
      </c>
      <c r="AB2" s="8"/>
      <c r="AC2" s="5">
        <v>0</v>
      </c>
      <c r="AD2" s="4" t="str">
        <f>IF(AC2,"RETARD","OK")</f>
        <v>OK</v>
      </c>
      <c r="AE2" s="24">
        <v>10</v>
      </c>
      <c r="AF2" s="167"/>
      <c r="AG2" s="24">
        <f>SUM(AE2-AC2)</f>
        <v>10</v>
      </c>
      <c r="AH2" s="8"/>
      <c r="AI2" s="5">
        <v>0</v>
      </c>
      <c r="AJ2" s="4" t="str">
        <f>IF(AI2,"RETARD","OK")</f>
        <v>OK</v>
      </c>
      <c r="AK2" s="27">
        <v>20</v>
      </c>
      <c r="AL2" s="169"/>
      <c r="AM2" s="27">
        <f>SUM(AK2-AI2)</f>
        <v>20</v>
      </c>
      <c r="AN2" s="8"/>
      <c r="AO2" s="5">
        <v>0</v>
      </c>
      <c r="AP2" s="4" t="str">
        <f>IF(AO2,"RETARD","OK")</f>
        <v>OK</v>
      </c>
      <c r="AQ2" s="30">
        <v>9</v>
      </c>
      <c r="AR2" s="172"/>
      <c r="AS2" s="30">
        <f>SUM(AQ2-AO2)</f>
        <v>9</v>
      </c>
      <c r="AT2" s="8"/>
      <c r="AU2" s="5">
        <v>0</v>
      </c>
      <c r="AV2" s="4" t="str">
        <f>IF(AU2,"RETARD","OK")</f>
        <v>OK</v>
      </c>
      <c r="AW2" s="16"/>
      <c r="AX2" s="173"/>
      <c r="AY2" s="16">
        <f>SUM(AW2-AU2)</f>
        <v>0</v>
      </c>
      <c r="AZ2" s="8"/>
      <c r="BA2" s="5">
        <v>0</v>
      </c>
      <c r="BB2" s="4" t="str">
        <f>IF(BA2,"RETARD","OK")</f>
        <v>OK</v>
      </c>
      <c r="BC2" s="33"/>
      <c r="BD2" s="177"/>
      <c r="BE2" s="33">
        <f>SUM(BC2-BA2)</f>
        <v>0</v>
      </c>
      <c r="BF2" s="8"/>
      <c r="BG2" s="5">
        <v>0</v>
      </c>
      <c r="BH2" s="4" t="str">
        <f>IF(BG2,"RETARD","OK")</f>
        <v>OK</v>
      </c>
      <c r="BI2" s="36">
        <v>7.89</v>
      </c>
      <c r="BJ2" s="179"/>
      <c r="BK2" s="36">
        <f>SUM(BI2-BG2)</f>
        <v>7.89</v>
      </c>
      <c r="BL2" s="8"/>
      <c r="BM2" s="5">
        <v>5</v>
      </c>
      <c r="BN2" s="4" t="str">
        <f>IF(BM2,"RETARD","OK")</f>
        <v>RETARD</v>
      </c>
      <c r="BO2" s="38"/>
      <c r="BP2" s="181">
        <v>5</v>
      </c>
      <c r="BQ2" s="184">
        <f>SUM(BO2-BM2)</f>
        <v>-5</v>
      </c>
      <c r="BR2" s="8"/>
      <c r="BS2" s="5">
        <v>0</v>
      </c>
      <c r="BT2" s="4" t="str">
        <f>IF(BS2,"RETARD","OK")</f>
        <v>OK</v>
      </c>
      <c r="BU2" s="15">
        <v>10</v>
      </c>
      <c r="BV2" s="185"/>
      <c r="BW2" s="188">
        <f>SUM(BU2-BS2)</f>
        <v>10</v>
      </c>
      <c r="BX2" s="8"/>
      <c r="CA2">
        <v>0</v>
      </c>
      <c r="CB2">
        <v>2</v>
      </c>
    </row>
    <row r="3" spans="1:80" ht="15.75" thickBot="1" x14ac:dyDescent="0.3">
      <c r="A3" t="s">
        <v>69</v>
      </c>
      <c r="B3" t="s">
        <v>9</v>
      </c>
      <c r="C3" t="str">
        <f t="shared" ref="C3:C61" si="1">CONCATENATE(A3," ",B3)</f>
        <v>NOM2 Prénom2</v>
      </c>
      <c r="D3" s="146"/>
      <c r="E3" s="141">
        <v>0</v>
      </c>
      <c r="F3" s="4" t="str">
        <f t="shared" ref="F3:F61" si="2">IF(E3,"RETARD","OK")</f>
        <v>OK</v>
      </c>
      <c r="G3" s="15">
        <v>6</v>
      </c>
      <c r="H3" s="143"/>
      <c r="I3" s="170">
        <f t="shared" ref="I3:I61" si="3">SUM(G3-E3)</f>
        <v>6</v>
      </c>
      <c r="J3" s="8"/>
      <c r="K3" s="141">
        <v>5</v>
      </c>
      <c r="L3" s="4" t="str">
        <f t="shared" ref="L3:L61" si="4">IF(K3,"RETARD","OK")</f>
        <v>RETARD</v>
      </c>
      <c r="M3" s="18">
        <v>0</v>
      </c>
      <c r="N3" s="156">
        <v>5</v>
      </c>
      <c r="O3" s="164">
        <f t="shared" si="0"/>
        <v>-5</v>
      </c>
      <c r="P3" s="8"/>
      <c r="Q3" s="6">
        <v>5</v>
      </c>
      <c r="R3" s="4" t="str">
        <f t="shared" ref="R3:R61" si="5">IF(Q3,"RETARD","OK")</f>
        <v>RETARD</v>
      </c>
      <c r="S3" s="13"/>
      <c r="T3" s="160">
        <v>5</v>
      </c>
      <c r="U3" s="13">
        <f>SUM(S3-Q3)</f>
        <v>-5</v>
      </c>
      <c r="V3" s="8"/>
      <c r="W3" s="6">
        <v>5</v>
      </c>
      <c r="X3" s="4" t="str">
        <f t="shared" ref="X3:X61" si="6">IF(W3,"RETARD","OK")</f>
        <v>RETARD</v>
      </c>
      <c r="Y3" s="21"/>
      <c r="Z3" s="165">
        <v>5</v>
      </c>
      <c r="AA3" s="21">
        <f>SUM(Y3-W3)</f>
        <v>-5</v>
      </c>
      <c r="AB3" s="8"/>
      <c r="AC3" s="6">
        <v>5</v>
      </c>
      <c r="AD3" s="4" t="str">
        <f t="shared" ref="AD3:AD61" si="7">IF(AC3,"RETARD","OK")</f>
        <v>RETARD</v>
      </c>
      <c r="AE3" s="24"/>
      <c r="AF3" s="167">
        <v>5</v>
      </c>
      <c r="AG3" s="24">
        <f>SUM(AE3-AC3)</f>
        <v>-5</v>
      </c>
      <c r="AH3" s="8"/>
      <c r="AI3" s="6">
        <v>5</v>
      </c>
      <c r="AJ3" s="4" t="str">
        <f t="shared" ref="AJ3:AJ61" si="8">IF(AI3,"RETARD","OK")</f>
        <v>RETARD</v>
      </c>
      <c r="AK3" s="27"/>
      <c r="AL3" s="169">
        <v>5</v>
      </c>
      <c r="AM3" s="27">
        <f>SUM(AK3-AI3)</f>
        <v>-5</v>
      </c>
      <c r="AN3" s="8"/>
      <c r="AO3" s="6">
        <v>5</v>
      </c>
      <c r="AP3" s="4" t="str">
        <f t="shared" ref="AP3:AP61" si="9">IF(AO3,"RETARD","OK")</f>
        <v>RETARD</v>
      </c>
      <c r="AQ3" s="30"/>
      <c r="AR3" s="172">
        <v>5</v>
      </c>
      <c r="AS3" s="30">
        <f>SUM(AQ3-AO3)</f>
        <v>-5</v>
      </c>
      <c r="AT3" s="8"/>
      <c r="AU3" s="6">
        <v>5</v>
      </c>
      <c r="AV3" s="4" t="str">
        <f t="shared" ref="AV3:AV61" si="10">IF(AU3,"RETARD","OK")</f>
        <v>RETARD</v>
      </c>
      <c r="AW3" s="16"/>
      <c r="AX3" s="173">
        <v>5</v>
      </c>
      <c r="AY3" s="16">
        <f>SUM(AW3-AU3)</f>
        <v>-5</v>
      </c>
      <c r="AZ3" s="8"/>
      <c r="BA3" s="6">
        <v>5</v>
      </c>
      <c r="BB3" s="4" t="str">
        <f t="shared" ref="BB3:BB61" si="11">IF(BA3,"RETARD","OK")</f>
        <v>RETARD</v>
      </c>
      <c r="BC3" s="33"/>
      <c r="BD3" s="177">
        <v>5</v>
      </c>
      <c r="BE3" s="33">
        <f>SUM(BC3-BA3)</f>
        <v>-5</v>
      </c>
      <c r="BF3" s="8"/>
      <c r="BG3" s="6">
        <v>5</v>
      </c>
      <c r="BH3" s="4" t="str">
        <f t="shared" ref="BH3:BH61" si="12">IF(BG3,"RETARD","OK")</f>
        <v>RETARD</v>
      </c>
      <c r="BI3" s="36"/>
      <c r="BJ3" s="179">
        <v>5</v>
      </c>
      <c r="BK3" s="36">
        <f>SUM(BI3-BG3)</f>
        <v>-5</v>
      </c>
      <c r="BL3" s="8"/>
      <c r="BM3" s="6">
        <v>5</v>
      </c>
      <c r="BN3" s="4" t="str">
        <f t="shared" ref="BN3:BN61" si="13">IF(BM3,"RETARD","OK")</f>
        <v>RETARD</v>
      </c>
      <c r="BO3" s="38"/>
      <c r="BP3" s="181">
        <v>5</v>
      </c>
      <c r="BQ3" s="184">
        <f>SUM(BO3-BM3)</f>
        <v>-5</v>
      </c>
      <c r="BR3" s="8"/>
      <c r="BS3" s="6">
        <v>5</v>
      </c>
      <c r="BT3" s="4" t="str">
        <f t="shared" ref="BT3:BT61" si="14">IF(BS3,"RETARD","OK")</f>
        <v>RETARD</v>
      </c>
      <c r="BU3" s="15"/>
      <c r="BV3" s="185">
        <v>5</v>
      </c>
      <c r="BW3" s="188">
        <f>SUM(BU3-BS3)</f>
        <v>-5</v>
      </c>
      <c r="BX3" s="8"/>
      <c r="CB3">
        <v>3</v>
      </c>
    </row>
    <row r="4" spans="1:80" ht="15.75" thickBot="1" x14ac:dyDescent="0.3">
      <c r="A4" t="s">
        <v>70</v>
      </c>
      <c r="B4" t="s">
        <v>10</v>
      </c>
      <c r="C4" t="str">
        <f t="shared" si="1"/>
        <v>NOM3 Prénom3</v>
      </c>
      <c r="D4" s="146"/>
      <c r="E4" s="141">
        <v>5</v>
      </c>
      <c r="F4" s="4" t="str">
        <f t="shared" si="2"/>
        <v>RETARD</v>
      </c>
      <c r="G4" s="15"/>
      <c r="H4" s="143">
        <v>5</v>
      </c>
      <c r="I4" s="170">
        <f t="shared" si="3"/>
        <v>-5</v>
      </c>
      <c r="J4" s="8"/>
      <c r="K4" s="141">
        <v>5</v>
      </c>
      <c r="L4" s="4" t="str">
        <f t="shared" si="4"/>
        <v>RETARD</v>
      </c>
      <c r="M4" s="18">
        <v>0</v>
      </c>
      <c r="N4" s="156">
        <v>5</v>
      </c>
      <c r="O4" s="164">
        <f t="shared" si="0"/>
        <v>-5</v>
      </c>
      <c r="P4" s="8"/>
      <c r="Q4" s="6">
        <v>0</v>
      </c>
      <c r="R4" s="4" t="str">
        <f t="shared" si="5"/>
        <v>OK</v>
      </c>
      <c r="S4" s="13">
        <v>10</v>
      </c>
      <c r="T4" s="160">
        <v>5</v>
      </c>
      <c r="U4" s="13">
        <f t="shared" ref="U4:U61" si="15">SUM(S4-Q4)</f>
        <v>10</v>
      </c>
      <c r="V4" s="8"/>
      <c r="W4" s="6">
        <v>0</v>
      </c>
      <c r="X4" s="4" t="str">
        <f t="shared" si="6"/>
        <v>OK</v>
      </c>
      <c r="Y4" s="21">
        <v>10</v>
      </c>
      <c r="Z4" s="165">
        <v>5</v>
      </c>
      <c r="AA4" s="21">
        <f t="shared" ref="AA4:AA61" si="16">SUM(Y4-W4)</f>
        <v>10</v>
      </c>
      <c r="AB4" s="8"/>
      <c r="AC4" s="6">
        <v>0</v>
      </c>
      <c r="AD4" s="4" t="str">
        <f t="shared" si="7"/>
        <v>OK</v>
      </c>
      <c r="AE4" s="24">
        <v>10</v>
      </c>
      <c r="AF4" s="167">
        <v>5</v>
      </c>
      <c r="AG4" s="24">
        <f t="shared" ref="AG4:AG61" si="17">SUM(AE4-AC4)</f>
        <v>10</v>
      </c>
      <c r="AH4" s="8"/>
      <c r="AI4" s="6">
        <v>0</v>
      </c>
      <c r="AJ4" s="4" t="str">
        <f t="shared" si="8"/>
        <v>OK</v>
      </c>
      <c r="AK4" s="27">
        <v>10</v>
      </c>
      <c r="AL4" s="169">
        <v>5</v>
      </c>
      <c r="AM4" s="27">
        <f t="shared" ref="AM4:AM61" si="18">SUM(AK4-AI4)</f>
        <v>10</v>
      </c>
      <c r="AN4" s="8"/>
      <c r="AO4" s="6">
        <v>0</v>
      </c>
      <c r="AP4" s="4" t="str">
        <f t="shared" si="9"/>
        <v>OK</v>
      </c>
      <c r="AQ4" s="30">
        <v>10</v>
      </c>
      <c r="AR4" s="172">
        <v>5</v>
      </c>
      <c r="AS4" s="30">
        <f t="shared" ref="AS4:AS61" si="19">SUM(AQ4-AO4)</f>
        <v>10</v>
      </c>
      <c r="AT4" s="8"/>
      <c r="AU4" s="6">
        <v>0</v>
      </c>
      <c r="AV4" s="4" t="str">
        <f t="shared" si="10"/>
        <v>OK</v>
      </c>
      <c r="AW4" s="16">
        <v>10</v>
      </c>
      <c r="AX4" s="173">
        <v>5</v>
      </c>
      <c r="AY4" s="16">
        <f t="shared" ref="AY4:AY61" si="20">SUM(AW4-AU4)</f>
        <v>10</v>
      </c>
      <c r="AZ4" s="8"/>
      <c r="BA4" s="6">
        <v>0</v>
      </c>
      <c r="BB4" s="4" t="str">
        <f t="shared" si="11"/>
        <v>OK</v>
      </c>
      <c r="BC4" s="33">
        <v>10</v>
      </c>
      <c r="BD4" s="177">
        <v>5</v>
      </c>
      <c r="BE4" s="33">
        <f t="shared" ref="BE4:BE61" si="21">SUM(BC4-BA4)</f>
        <v>10</v>
      </c>
      <c r="BF4" s="8"/>
      <c r="BG4" s="6">
        <v>0</v>
      </c>
      <c r="BH4" s="4" t="str">
        <f t="shared" si="12"/>
        <v>OK</v>
      </c>
      <c r="BI4" s="36">
        <v>10</v>
      </c>
      <c r="BJ4" s="179">
        <v>5</v>
      </c>
      <c r="BK4" s="36">
        <f t="shared" ref="BK4:BK61" si="22">SUM(BI4-BG4)</f>
        <v>10</v>
      </c>
      <c r="BL4" s="8"/>
      <c r="BM4" s="6">
        <v>0</v>
      </c>
      <c r="BN4" s="4" t="str">
        <f t="shared" si="13"/>
        <v>OK</v>
      </c>
      <c r="BO4" s="38">
        <v>10</v>
      </c>
      <c r="BP4" s="181">
        <v>5</v>
      </c>
      <c r="BQ4" s="184">
        <f t="shared" ref="BQ4:BQ61" si="23">SUM(BO4-BM4)</f>
        <v>10</v>
      </c>
      <c r="BR4" s="8"/>
      <c r="BS4" s="6">
        <v>0</v>
      </c>
      <c r="BT4" s="4" t="str">
        <f t="shared" si="14"/>
        <v>OK</v>
      </c>
      <c r="BU4" s="15">
        <v>10</v>
      </c>
      <c r="BV4" s="185">
        <v>5</v>
      </c>
      <c r="BW4" s="188">
        <f t="shared" ref="BW4:BW61" si="24">SUM(BU4-BS4)</f>
        <v>10</v>
      </c>
      <c r="BX4" s="8"/>
      <c r="CB4">
        <v>4</v>
      </c>
    </row>
    <row r="5" spans="1:80" ht="15.75" thickBot="1" x14ac:dyDescent="0.3">
      <c r="A5" t="s">
        <v>71</v>
      </c>
      <c r="B5" t="s">
        <v>11</v>
      </c>
      <c r="C5" t="str">
        <f t="shared" si="1"/>
        <v>NOM4 Prénom4</v>
      </c>
      <c r="D5" s="146"/>
      <c r="E5" s="141">
        <v>5</v>
      </c>
      <c r="F5" s="4" t="str">
        <f t="shared" si="2"/>
        <v>RETARD</v>
      </c>
      <c r="G5" s="15"/>
      <c r="H5" s="143">
        <v>5</v>
      </c>
      <c r="I5" s="170">
        <f t="shared" si="3"/>
        <v>-5</v>
      </c>
      <c r="J5" s="8"/>
      <c r="K5" s="141">
        <v>5</v>
      </c>
      <c r="L5" s="4" t="str">
        <f t="shared" si="4"/>
        <v>RETARD</v>
      </c>
      <c r="M5" s="18">
        <v>0</v>
      </c>
      <c r="N5" s="156">
        <v>5</v>
      </c>
      <c r="O5" s="164">
        <f t="shared" si="0"/>
        <v>-5</v>
      </c>
      <c r="P5" s="8"/>
      <c r="Q5" s="6">
        <v>5</v>
      </c>
      <c r="R5" s="4" t="str">
        <f t="shared" si="5"/>
        <v>RETARD</v>
      </c>
      <c r="S5" s="14"/>
      <c r="T5" s="160">
        <v>5</v>
      </c>
      <c r="U5" s="13">
        <f t="shared" si="15"/>
        <v>-5</v>
      </c>
      <c r="V5" s="8"/>
      <c r="W5" s="6">
        <v>5</v>
      </c>
      <c r="X5" s="4" t="str">
        <f t="shared" si="6"/>
        <v>RETARD</v>
      </c>
      <c r="Y5" s="22"/>
      <c r="Z5" s="165">
        <v>5</v>
      </c>
      <c r="AA5" s="21">
        <f t="shared" si="16"/>
        <v>-5</v>
      </c>
      <c r="AB5" s="8"/>
      <c r="AC5" s="6">
        <v>5</v>
      </c>
      <c r="AD5" s="4" t="str">
        <f t="shared" si="7"/>
        <v>RETARD</v>
      </c>
      <c r="AE5" s="25"/>
      <c r="AF5" s="167">
        <v>5</v>
      </c>
      <c r="AG5" s="24">
        <f t="shared" si="17"/>
        <v>-5</v>
      </c>
      <c r="AH5" s="8"/>
      <c r="AI5" s="6">
        <v>5</v>
      </c>
      <c r="AJ5" s="4" t="str">
        <f t="shared" si="8"/>
        <v>RETARD</v>
      </c>
      <c r="AK5" s="28"/>
      <c r="AL5" s="169">
        <v>5</v>
      </c>
      <c r="AM5" s="27">
        <f t="shared" si="18"/>
        <v>-5</v>
      </c>
      <c r="AN5" s="8"/>
      <c r="AO5" s="6">
        <v>5</v>
      </c>
      <c r="AP5" s="4" t="str">
        <f t="shared" si="9"/>
        <v>RETARD</v>
      </c>
      <c r="AQ5" s="31"/>
      <c r="AR5" s="172">
        <v>5</v>
      </c>
      <c r="AS5" s="30">
        <f t="shared" si="19"/>
        <v>-5</v>
      </c>
      <c r="AT5" s="8"/>
      <c r="AU5" s="6">
        <v>5</v>
      </c>
      <c r="AV5" s="4" t="str">
        <f t="shared" si="10"/>
        <v>RETARD</v>
      </c>
      <c r="AW5" s="17"/>
      <c r="AX5" s="173">
        <v>5</v>
      </c>
      <c r="AY5" s="16">
        <f t="shared" si="20"/>
        <v>-5</v>
      </c>
      <c r="AZ5" s="8"/>
      <c r="BA5" s="6">
        <v>5</v>
      </c>
      <c r="BB5" s="4" t="str">
        <f t="shared" si="11"/>
        <v>RETARD</v>
      </c>
      <c r="BC5" s="34"/>
      <c r="BD5" s="177">
        <v>5</v>
      </c>
      <c r="BE5" s="33">
        <f t="shared" si="21"/>
        <v>-5</v>
      </c>
      <c r="BF5" s="8"/>
      <c r="BG5" s="6">
        <v>5</v>
      </c>
      <c r="BH5" s="4" t="str">
        <f t="shared" si="12"/>
        <v>RETARD</v>
      </c>
      <c r="BI5" s="37"/>
      <c r="BJ5" s="179">
        <v>5</v>
      </c>
      <c r="BK5" s="36">
        <f t="shared" si="22"/>
        <v>-5</v>
      </c>
      <c r="BL5" s="8"/>
      <c r="BM5" s="6">
        <v>5</v>
      </c>
      <c r="BN5" s="4" t="str">
        <f t="shared" si="13"/>
        <v>RETARD</v>
      </c>
      <c r="BO5" s="39"/>
      <c r="BP5" s="181">
        <v>5</v>
      </c>
      <c r="BQ5" s="184">
        <f t="shared" si="23"/>
        <v>-5</v>
      </c>
      <c r="BR5" s="8"/>
      <c r="BS5" s="6">
        <v>5</v>
      </c>
      <c r="BT5" s="4" t="str">
        <f t="shared" si="14"/>
        <v>RETARD</v>
      </c>
      <c r="BU5" s="42"/>
      <c r="BV5" s="185">
        <v>5</v>
      </c>
      <c r="BW5" s="188">
        <f t="shared" si="24"/>
        <v>-5</v>
      </c>
      <c r="BX5" s="8"/>
      <c r="CB5">
        <v>5</v>
      </c>
    </row>
    <row r="6" spans="1:80" ht="15.75" thickBot="1" x14ac:dyDescent="0.3">
      <c r="A6" t="s">
        <v>72</v>
      </c>
      <c r="B6" t="s">
        <v>12</v>
      </c>
      <c r="C6" t="str">
        <f t="shared" si="1"/>
        <v>NOM5 Prénom5</v>
      </c>
      <c r="D6" s="146"/>
      <c r="E6" s="141">
        <v>5</v>
      </c>
      <c r="F6" s="4" t="str">
        <f t="shared" si="2"/>
        <v>RETARD</v>
      </c>
      <c r="G6" s="15"/>
      <c r="H6" s="143">
        <v>5</v>
      </c>
      <c r="I6" s="170">
        <f t="shared" si="3"/>
        <v>-5</v>
      </c>
      <c r="J6" s="8"/>
      <c r="K6" s="141">
        <v>5</v>
      </c>
      <c r="L6" s="4" t="str">
        <f t="shared" si="4"/>
        <v>RETARD</v>
      </c>
      <c r="M6" s="18">
        <v>0</v>
      </c>
      <c r="N6" s="156">
        <v>5</v>
      </c>
      <c r="O6" s="164">
        <f t="shared" si="0"/>
        <v>-5</v>
      </c>
      <c r="P6" s="8"/>
      <c r="Q6" s="6"/>
      <c r="R6" s="4" t="str">
        <f t="shared" si="5"/>
        <v>OK</v>
      </c>
      <c r="S6" s="13">
        <v>5</v>
      </c>
      <c r="T6" s="160">
        <v>5</v>
      </c>
      <c r="U6" s="13">
        <f t="shared" si="15"/>
        <v>5</v>
      </c>
      <c r="V6" s="8"/>
      <c r="W6" s="6">
        <f ca="1">+W6:RM54</f>
        <v>0</v>
      </c>
      <c r="X6" s="4" t="str">
        <f t="shared" ca="1" si="6"/>
        <v>OK</v>
      </c>
      <c r="Y6" s="21">
        <v>5</v>
      </c>
      <c r="Z6" s="165">
        <v>5</v>
      </c>
      <c r="AA6" s="21">
        <f t="shared" ca="1" si="16"/>
        <v>5</v>
      </c>
      <c r="AB6" s="8"/>
      <c r="AC6" s="6"/>
      <c r="AD6" s="4" t="str">
        <f t="shared" si="7"/>
        <v>OK</v>
      </c>
      <c r="AE6" s="24">
        <v>5</v>
      </c>
      <c r="AF6" s="167">
        <v>5</v>
      </c>
      <c r="AG6" s="24">
        <f t="shared" si="17"/>
        <v>5</v>
      </c>
      <c r="AH6" s="8"/>
      <c r="AI6" s="6"/>
      <c r="AJ6" s="4" t="str">
        <f t="shared" si="8"/>
        <v>OK</v>
      </c>
      <c r="AK6" s="27">
        <v>5</v>
      </c>
      <c r="AL6" s="169">
        <v>5</v>
      </c>
      <c r="AM6" s="27">
        <f t="shared" si="18"/>
        <v>5</v>
      </c>
      <c r="AN6" s="8"/>
      <c r="AO6" s="6"/>
      <c r="AP6" s="4" t="str">
        <f t="shared" si="9"/>
        <v>OK</v>
      </c>
      <c r="AQ6" s="30">
        <v>5</v>
      </c>
      <c r="AR6" s="172">
        <v>5</v>
      </c>
      <c r="AS6" s="30">
        <f t="shared" si="19"/>
        <v>5</v>
      </c>
      <c r="AT6" s="8"/>
      <c r="AU6" s="6"/>
      <c r="AV6" s="4" t="str">
        <f t="shared" si="10"/>
        <v>OK</v>
      </c>
      <c r="AW6" s="16">
        <v>5</v>
      </c>
      <c r="AX6" s="173">
        <v>5</v>
      </c>
      <c r="AY6" s="16">
        <f t="shared" si="20"/>
        <v>5</v>
      </c>
      <c r="AZ6" s="8"/>
      <c r="BA6" s="6"/>
      <c r="BB6" s="4" t="str">
        <f t="shared" si="11"/>
        <v>OK</v>
      </c>
      <c r="BC6" s="33">
        <v>5</v>
      </c>
      <c r="BD6" s="177">
        <v>5</v>
      </c>
      <c r="BE6" s="33">
        <f t="shared" si="21"/>
        <v>5</v>
      </c>
      <c r="BF6" s="8"/>
      <c r="BG6" s="6"/>
      <c r="BH6" s="4" t="str">
        <f t="shared" si="12"/>
        <v>OK</v>
      </c>
      <c r="BI6" s="36">
        <v>5</v>
      </c>
      <c r="BJ6" s="179">
        <v>5</v>
      </c>
      <c r="BK6" s="36">
        <f t="shared" si="22"/>
        <v>5</v>
      </c>
      <c r="BL6" s="8"/>
      <c r="BM6" s="6"/>
      <c r="BN6" s="4" t="str">
        <f t="shared" si="13"/>
        <v>OK</v>
      </c>
      <c r="BO6" s="38">
        <v>5</v>
      </c>
      <c r="BP6" s="181">
        <v>5</v>
      </c>
      <c r="BQ6" s="184">
        <f t="shared" si="23"/>
        <v>5</v>
      </c>
      <c r="BR6" s="8"/>
      <c r="BS6" s="6"/>
      <c r="BT6" s="4" t="str">
        <f t="shared" si="14"/>
        <v>OK</v>
      </c>
      <c r="BU6" s="15">
        <v>5</v>
      </c>
      <c r="BV6" s="185">
        <v>5</v>
      </c>
      <c r="BW6" s="188">
        <f t="shared" si="24"/>
        <v>5</v>
      </c>
      <c r="BX6" s="8"/>
      <c r="CB6">
        <v>6</v>
      </c>
    </row>
    <row r="7" spans="1:80" ht="15.75" thickBot="1" x14ac:dyDescent="0.3">
      <c r="A7" t="s">
        <v>73</v>
      </c>
      <c r="B7" t="s">
        <v>13</v>
      </c>
      <c r="C7" t="str">
        <f t="shared" si="1"/>
        <v>NOM6 Prénom6</v>
      </c>
      <c r="D7" s="146"/>
      <c r="E7" s="141">
        <v>0</v>
      </c>
      <c r="F7" s="4" t="str">
        <f t="shared" si="2"/>
        <v>OK</v>
      </c>
      <c r="G7" s="15">
        <v>6</v>
      </c>
      <c r="H7" s="143"/>
      <c r="I7" s="170">
        <f t="shared" si="3"/>
        <v>6</v>
      </c>
      <c r="J7" s="8"/>
      <c r="K7" s="141">
        <v>5</v>
      </c>
      <c r="L7" s="4" t="str">
        <f t="shared" si="4"/>
        <v>RETARD</v>
      </c>
      <c r="M7" s="18">
        <v>0</v>
      </c>
      <c r="N7" s="156">
        <v>5</v>
      </c>
      <c r="O7" s="164">
        <f t="shared" si="0"/>
        <v>-5</v>
      </c>
      <c r="P7" s="8"/>
      <c r="Q7" s="6">
        <v>5</v>
      </c>
      <c r="R7" s="4" t="str">
        <f t="shared" si="5"/>
        <v>RETARD</v>
      </c>
      <c r="S7" s="13"/>
      <c r="T7" s="160">
        <v>5</v>
      </c>
      <c r="U7" s="13">
        <f t="shared" si="15"/>
        <v>-5</v>
      </c>
      <c r="V7" s="8"/>
      <c r="W7" s="6">
        <v>5</v>
      </c>
      <c r="X7" s="4" t="str">
        <f t="shared" si="6"/>
        <v>RETARD</v>
      </c>
      <c r="Y7" s="21"/>
      <c r="Z7" s="165">
        <v>5</v>
      </c>
      <c r="AA7" s="21">
        <f t="shared" si="16"/>
        <v>-5</v>
      </c>
      <c r="AB7" s="8"/>
      <c r="AC7" s="6">
        <v>5</v>
      </c>
      <c r="AD7" s="4" t="str">
        <f t="shared" si="7"/>
        <v>RETARD</v>
      </c>
      <c r="AE7" s="24"/>
      <c r="AF7" s="167">
        <v>5</v>
      </c>
      <c r="AG7" s="24">
        <f t="shared" si="17"/>
        <v>-5</v>
      </c>
      <c r="AH7" s="8"/>
      <c r="AI7" s="6">
        <v>5</v>
      </c>
      <c r="AJ7" s="4" t="str">
        <f t="shared" si="8"/>
        <v>RETARD</v>
      </c>
      <c r="AK7" s="27"/>
      <c r="AL7" s="169">
        <v>5</v>
      </c>
      <c r="AM7" s="27">
        <f t="shared" si="18"/>
        <v>-5</v>
      </c>
      <c r="AN7" s="8"/>
      <c r="AO7" s="6">
        <v>5</v>
      </c>
      <c r="AP7" s="4" t="str">
        <f t="shared" si="9"/>
        <v>RETARD</v>
      </c>
      <c r="AQ7" s="30"/>
      <c r="AR7" s="172">
        <v>5</v>
      </c>
      <c r="AS7" s="30">
        <f t="shared" si="19"/>
        <v>-5</v>
      </c>
      <c r="AT7" s="8"/>
      <c r="AU7" s="6">
        <v>5</v>
      </c>
      <c r="AV7" s="4" t="str">
        <f t="shared" si="10"/>
        <v>RETARD</v>
      </c>
      <c r="AW7" s="16"/>
      <c r="AX7" s="173">
        <v>5</v>
      </c>
      <c r="AY7" s="16">
        <f t="shared" si="20"/>
        <v>-5</v>
      </c>
      <c r="AZ7" s="8"/>
      <c r="BA7" s="6">
        <v>5</v>
      </c>
      <c r="BB7" s="4" t="str">
        <f t="shared" si="11"/>
        <v>RETARD</v>
      </c>
      <c r="BC7" s="33"/>
      <c r="BD7" s="177">
        <v>5</v>
      </c>
      <c r="BE7" s="33">
        <f t="shared" si="21"/>
        <v>-5</v>
      </c>
      <c r="BF7" s="8"/>
      <c r="BG7" s="6">
        <v>5</v>
      </c>
      <c r="BH7" s="4" t="str">
        <f t="shared" si="12"/>
        <v>RETARD</v>
      </c>
      <c r="BI7" s="36"/>
      <c r="BJ7" s="179">
        <v>5</v>
      </c>
      <c r="BK7" s="36">
        <f t="shared" si="22"/>
        <v>-5</v>
      </c>
      <c r="BL7" s="8"/>
      <c r="BM7" s="6">
        <v>5</v>
      </c>
      <c r="BN7" s="4" t="str">
        <f t="shared" si="13"/>
        <v>RETARD</v>
      </c>
      <c r="BO7" s="38"/>
      <c r="BP7" s="181">
        <v>5</v>
      </c>
      <c r="BQ7" s="184">
        <f t="shared" si="23"/>
        <v>-5</v>
      </c>
      <c r="BR7" s="8"/>
      <c r="BS7" s="6">
        <v>5</v>
      </c>
      <c r="BT7" s="4" t="str">
        <f t="shared" si="14"/>
        <v>RETARD</v>
      </c>
      <c r="BU7" s="15"/>
      <c r="BV7" s="185">
        <v>5</v>
      </c>
      <c r="BW7" s="188">
        <f t="shared" si="24"/>
        <v>-5</v>
      </c>
      <c r="BX7" s="8"/>
      <c r="CB7">
        <v>7</v>
      </c>
    </row>
    <row r="8" spans="1:80" ht="15.75" thickBot="1" x14ac:dyDescent="0.3">
      <c r="A8" t="s">
        <v>74</v>
      </c>
      <c r="B8" t="s">
        <v>14</v>
      </c>
      <c r="C8" t="str">
        <f t="shared" si="1"/>
        <v>NOM7 Prénom7</v>
      </c>
      <c r="D8" s="146"/>
      <c r="E8" s="141">
        <v>5</v>
      </c>
      <c r="F8" s="4" t="str">
        <f t="shared" si="2"/>
        <v>RETARD</v>
      </c>
      <c r="G8" s="15"/>
      <c r="H8" s="143">
        <v>5</v>
      </c>
      <c r="I8" s="170">
        <f t="shared" si="3"/>
        <v>-5</v>
      </c>
      <c r="J8" s="8"/>
      <c r="K8" s="141">
        <v>5</v>
      </c>
      <c r="L8" s="4" t="str">
        <f t="shared" si="4"/>
        <v>RETARD</v>
      </c>
      <c r="M8" s="18">
        <v>0</v>
      </c>
      <c r="N8" s="156">
        <v>5</v>
      </c>
      <c r="O8" s="164">
        <f t="shared" si="0"/>
        <v>-5</v>
      </c>
      <c r="P8" s="8"/>
      <c r="Q8" s="6"/>
      <c r="R8" s="4" t="str">
        <f t="shared" si="5"/>
        <v>OK</v>
      </c>
      <c r="S8" s="13">
        <v>8</v>
      </c>
      <c r="T8" s="160"/>
      <c r="U8" s="13">
        <f t="shared" si="15"/>
        <v>8</v>
      </c>
      <c r="V8" s="8"/>
      <c r="W8" s="6"/>
      <c r="X8" s="4" t="str">
        <f t="shared" si="6"/>
        <v>OK</v>
      </c>
      <c r="Y8" s="21">
        <v>8</v>
      </c>
      <c r="Z8" s="165"/>
      <c r="AA8" s="21">
        <f t="shared" si="16"/>
        <v>8</v>
      </c>
      <c r="AB8" s="8"/>
      <c r="AC8" s="6"/>
      <c r="AD8" s="4" t="str">
        <f t="shared" si="7"/>
        <v>OK</v>
      </c>
      <c r="AE8" s="24">
        <v>8</v>
      </c>
      <c r="AF8" s="167"/>
      <c r="AG8" s="24">
        <f t="shared" si="17"/>
        <v>8</v>
      </c>
      <c r="AH8" s="8"/>
      <c r="AI8" s="6"/>
      <c r="AJ8" s="4" t="str">
        <f t="shared" si="8"/>
        <v>OK</v>
      </c>
      <c r="AK8" s="27">
        <v>8</v>
      </c>
      <c r="AL8" s="169"/>
      <c r="AM8" s="27">
        <f t="shared" si="18"/>
        <v>8</v>
      </c>
      <c r="AN8" s="8"/>
      <c r="AO8" s="6"/>
      <c r="AP8" s="4" t="str">
        <f t="shared" si="9"/>
        <v>OK</v>
      </c>
      <c r="AQ8" s="30">
        <v>8</v>
      </c>
      <c r="AR8" s="172"/>
      <c r="AS8" s="30">
        <f t="shared" si="19"/>
        <v>8</v>
      </c>
      <c r="AT8" s="8"/>
      <c r="AU8" s="6"/>
      <c r="AV8" s="4" t="str">
        <f t="shared" si="10"/>
        <v>OK</v>
      </c>
      <c r="AW8" s="16">
        <v>8</v>
      </c>
      <c r="AX8" s="173"/>
      <c r="AY8" s="16">
        <f t="shared" si="20"/>
        <v>8</v>
      </c>
      <c r="AZ8" s="8"/>
      <c r="BA8" s="6"/>
      <c r="BB8" s="4" t="str">
        <f t="shared" si="11"/>
        <v>OK</v>
      </c>
      <c r="BC8" s="33">
        <v>8</v>
      </c>
      <c r="BD8" s="177"/>
      <c r="BE8" s="33">
        <f t="shared" si="21"/>
        <v>8</v>
      </c>
      <c r="BF8" s="8"/>
      <c r="BG8" s="6"/>
      <c r="BH8" s="4" t="str">
        <f t="shared" si="12"/>
        <v>OK</v>
      </c>
      <c r="BI8" s="36">
        <v>8</v>
      </c>
      <c r="BJ8" s="179"/>
      <c r="BK8" s="36">
        <f t="shared" si="22"/>
        <v>8</v>
      </c>
      <c r="BL8" s="8"/>
      <c r="BM8" s="6"/>
      <c r="BN8" s="4" t="str">
        <f t="shared" si="13"/>
        <v>OK</v>
      </c>
      <c r="BO8" s="38">
        <v>8</v>
      </c>
      <c r="BP8" s="181"/>
      <c r="BQ8" s="184">
        <f t="shared" si="23"/>
        <v>8</v>
      </c>
      <c r="BR8" s="8"/>
      <c r="BS8" s="6"/>
      <c r="BT8" s="4" t="str">
        <f t="shared" si="14"/>
        <v>OK</v>
      </c>
      <c r="BU8" s="15">
        <v>8</v>
      </c>
      <c r="BV8" s="185"/>
      <c r="BW8" s="188">
        <f t="shared" si="24"/>
        <v>8</v>
      </c>
      <c r="BX8" s="8"/>
      <c r="CB8">
        <v>8</v>
      </c>
    </row>
    <row r="9" spans="1:80" ht="15.75" thickBot="1" x14ac:dyDescent="0.3">
      <c r="A9" t="s">
        <v>75</v>
      </c>
      <c r="B9" t="s">
        <v>15</v>
      </c>
      <c r="C9" t="str">
        <f t="shared" si="1"/>
        <v>NOM8 Prénom8</v>
      </c>
      <c r="D9" s="146"/>
      <c r="E9" s="141">
        <v>5</v>
      </c>
      <c r="F9" s="4" t="str">
        <f t="shared" si="2"/>
        <v>RETARD</v>
      </c>
      <c r="G9" s="15"/>
      <c r="H9" s="143"/>
      <c r="I9" s="170">
        <f t="shared" si="3"/>
        <v>-5</v>
      </c>
      <c r="J9" s="8"/>
      <c r="K9" s="141">
        <v>0</v>
      </c>
      <c r="L9" s="4" t="str">
        <f t="shared" si="4"/>
        <v>OK</v>
      </c>
      <c r="M9" s="18">
        <v>25</v>
      </c>
      <c r="N9" s="156"/>
      <c r="O9" s="164">
        <f t="shared" si="0"/>
        <v>25</v>
      </c>
      <c r="P9" s="8"/>
      <c r="Q9" s="6">
        <v>5</v>
      </c>
      <c r="R9" s="4" t="str">
        <f t="shared" si="5"/>
        <v>RETARD</v>
      </c>
      <c r="S9" s="13"/>
      <c r="T9" s="160">
        <v>5</v>
      </c>
      <c r="U9" s="13">
        <f t="shared" si="15"/>
        <v>-5</v>
      </c>
      <c r="V9" s="8"/>
      <c r="W9" s="6">
        <v>5</v>
      </c>
      <c r="X9" s="4" t="str">
        <f t="shared" si="6"/>
        <v>RETARD</v>
      </c>
      <c r="Y9" s="21"/>
      <c r="Z9" s="165">
        <v>5</v>
      </c>
      <c r="AA9" s="21">
        <f t="shared" si="16"/>
        <v>-5</v>
      </c>
      <c r="AB9" s="8"/>
      <c r="AC9" s="6">
        <v>5</v>
      </c>
      <c r="AD9" s="4" t="str">
        <f t="shared" si="7"/>
        <v>RETARD</v>
      </c>
      <c r="AE9" s="24"/>
      <c r="AF9" s="167">
        <v>5</v>
      </c>
      <c r="AG9" s="24">
        <f t="shared" si="17"/>
        <v>-5</v>
      </c>
      <c r="AH9" s="8"/>
      <c r="AI9" s="6">
        <v>5</v>
      </c>
      <c r="AJ9" s="4" t="str">
        <f t="shared" si="8"/>
        <v>RETARD</v>
      </c>
      <c r="AK9" s="27"/>
      <c r="AL9" s="169">
        <v>5</v>
      </c>
      <c r="AM9" s="27">
        <f t="shared" si="18"/>
        <v>-5</v>
      </c>
      <c r="AN9" s="8"/>
      <c r="AO9" s="6">
        <v>5</v>
      </c>
      <c r="AP9" s="4" t="str">
        <f t="shared" si="9"/>
        <v>RETARD</v>
      </c>
      <c r="AQ9" s="30"/>
      <c r="AR9" s="172">
        <v>5</v>
      </c>
      <c r="AS9" s="30">
        <f t="shared" si="19"/>
        <v>-5</v>
      </c>
      <c r="AT9" s="8"/>
      <c r="AU9" s="6">
        <v>5</v>
      </c>
      <c r="AV9" s="4" t="str">
        <f t="shared" si="10"/>
        <v>RETARD</v>
      </c>
      <c r="AW9" s="16"/>
      <c r="AX9" s="173">
        <v>5</v>
      </c>
      <c r="AY9" s="16">
        <f t="shared" si="20"/>
        <v>-5</v>
      </c>
      <c r="AZ9" s="8"/>
      <c r="BA9" s="6">
        <v>5</v>
      </c>
      <c r="BB9" s="4" t="str">
        <f t="shared" si="11"/>
        <v>RETARD</v>
      </c>
      <c r="BC9" s="33"/>
      <c r="BD9" s="177">
        <v>5</v>
      </c>
      <c r="BE9" s="33">
        <f t="shared" si="21"/>
        <v>-5</v>
      </c>
      <c r="BF9" s="8"/>
      <c r="BG9" s="6">
        <v>5</v>
      </c>
      <c r="BH9" s="4" t="str">
        <f t="shared" si="12"/>
        <v>RETARD</v>
      </c>
      <c r="BI9" s="36"/>
      <c r="BJ9" s="179">
        <v>5</v>
      </c>
      <c r="BK9" s="36">
        <f t="shared" si="22"/>
        <v>-5</v>
      </c>
      <c r="BL9" s="8"/>
      <c r="BM9" s="6">
        <v>5</v>
      </c>
      <c r="BN9" s="4" t="str">
        <f t="shared" si="13"/>
        <v>RETARD</v>
      </c>
      <c r="BO9" s="38"/>
      <c r="BP9" s="181">
        <v>5</v>
      </c>
      <c r="BQ9" s="184">
        <f t="shared" si="23"/>
        <v>-5</v>
      </c>
      <c r="BR9" s="8"/>
      <c r="BS9" s="6">
        <v>5</v>
      </c>
      <c r="BT9" s="4" t="str">
        <f t="shared" si="14"/>
        <v>RETARD</v>
      </c>
      <c r="BU9" s="15"/>
      <c r="BV9" s="185">
        <v>5</v>
      </c>
      <c r="BW9" s="188">
        <f t="shared" si="24"/>
        <v>-5</v>
      </c>
      <c r="BX9" s="8"/>
      <c r="CB9">
        <v>9</v>
      </c>
    </row>
    <row r="10" spans="1:80" ht="15.75" thickBot="1" x14ac:dyDescent="0.3">
      <c r="A10" t="s">
        <v>76</v>
      </c>
      <c r="B10" t="s">
        <v>16</v>
      </c>
      <c r="C10" t="str">
        <f t="shared" si="1"/>
        <v>NOM9 Prénom9</v>
      </c>
      <c r="D10" s="146"/>
      <c r="E10" s="141">
        <v>5</v>
      </c>
      <c r="F10" s="4" t="str">
        <f t="shared" si="2"/>
        <v>RETARD</v>
      </c>
      <c r="G10" s="15"/>
      <c r="H10" s="143"/>
      <c r="I10" s="170">
        <f t="shared" si="3"/>
        <v>-5</v>
      </c>
      <c r="J10" s="8"/>
      <c r="K10" s="141">
        <v>5</v>
      </c>
      <c r="L10" s="4" t="str">
        <f t="shared" si="4"/>
        <v>RETARD</v>
      </c>
      <c r="M10" s="18">
        <v>0</v>
      </c>
      <c r="N10" s="156">
        <v>5</v>
      </c>
      <c r="O10" s="164">
        <f t="shared" si="0"/>
        <v>-5</v>
      </c>
      <c r="P10" s="8"/>
      <c r="Q10" s="6">
        <v>5</v>
      </c>
      <c r="R10" s="4" t="str">
        <f t="shared" si="5"/>
        <v>RETARD</v>
      </c>
      <c r="S10" s="13"/>
      <c r="T10" s="160">
        <v>5</v>
      </c>
      <c r="U10" s="13">
        <f t="shared" si="15"/>
        <v>-5</v>
      </c>
      <c r="V10" s="8"/>
      <c r="W10" s="6">
        <v>5</v>
      </c>
      <c r="X10" s="4" t="str">
        <f t="shared" si="6"/>
        <v>RETARD</v>
      </c>
      <c r="Y10" s="21"/>
      <c r="Z10" s="165">
        <v>5</v>
      </c>
      <c r="AA10" s="21">
        <f t="shared" si="16"/>
        <v>-5</v>
      </c>
      <c r="AB10" s="8"/>
      <c r="AC10" s="6">
        <v>5</v>
      </c>
      <c r="AD10" s="4" t="str">
        <f t="shared" si="7"/>
        <v>RETARD</v>
      </c>
      <c r="AE10" s="24"/>
      <c r="AF10" s="167">
        <v>5</v>
      </c>
      <c r="AG10" s="24">
        <f t="shared" si="17"/>
        <v>-5</v>
      </c>
      <c r="AH10" s="8"/>
      <c r="AI10" s="6">
        <v>5</v>
      </c>
      <c r="AJ10" s="4" t="str">
        <f t="shared" si="8"/>
        <v>RETARD</v>
      </c>
      <c r="AK10" s="27"/>
      <c r="AL10" s="169">
        <v>5</v>
      </c>
      <c r="AM10" s="27">
        <f t="shared" si="18"/>
        <v>-5</v>
      </c>
      <c r="AN10" s="8"/>
      <c r="AO10" s="6">
        <v>5</v>
      </c>
      <c r="AP10" s="4" t="str">
        <f t="shared" si="9"/>
        <v>RETARD</v>
      </c>
      <c r="AQ10" s="30"/>
      <c r="AR10" s="172">
        <v>5</v>
      </c>
      <c r="AS10" s="30">
        <f t="shared" si="19"/>
        <v>-5</v>
      </c>
      <c r="AT10" s="8"/>
      <c r="AU10" s="6">
        <v>5</v>
      </c>
      <c r="AV10" s="4" t="str">
        <f t="shared" si="10"/>
        <v>RETARD</v>
      </c>
      <c r="AW10" s="16"/>
      <c r="AX10" s="173">
        <v>5</v>
      </c>
      <c r="AY10" s="16">
        <f t="shared" si="20"/>
        <v>-5</v>
      </c>
      <c r="AZ10" s="8"/>
      <c r="BA10" s="6">
        <v>5</v>
      </c>
      <c r="BB10" s="4" t="str">
        <f t="shared" si="11"/>
        <v>RETARD</v>
      </c>
      <c r="BC10" s="33"/>
      <c r="BD10" s="177">
        <v>5</v>
      </c>
      <c r="BE10" s="33">
        <f t="shared" si="21"/>
        <v>-5</v>
      </c>
      <c r="BF10" s="8"/>
      <c r="BG10" s="6">
        <v>5</v>
      </c>
      <c r="BH10" s="4" t="str">
        <f t="shared" si="12"/>
        <v>RETARD</v>
      </c>
      <c r="BI10" s="36"/>
      <c r="BJ10" s="179">
        <v>5</v>
      </c>
      <c r="BK10" s="36">
        <f t="shared" si="22"/>
        <v>-5</v>
      </c>
      <c r="BL10" s="8"/>
      <c r="BM10" s="6">
        <v>5</v>
      </c>
      <c r="BN10" s="4" t="str">
        <f t="shared" si="13"/>
        <v>RETARD</v>
      </c>
      <c r="BO10" s="38"/>
      <c r="BP10" s="181">
        <v>5</v>
      </c>
      <c r="BQ10" s="184">
        <f t="shared" si="23"/>
        <v>-5</v>
      </c>
      <c r="BR10" s="8"/>
      <c r="BS10" s="6">
        <v>5</v>
      </c>
      <c r="BT10" s="4" t="str">
        <f t="shared" si="14"/>
        <v>RETARD</v>
      </c>
      <c r="BU10" s="15"/>
      <c r="BV10" s="185">
        <v>5</v>
      </c>
      <c r="BW10" s="188">
        <f t="shared" si="24"/>
        <v>-5</v>
      </c>
      <c r="BX10" s="8"/>
      <c r="CB10">
        <v>10</v>
      </c>
    </row>
    <row r="11" spans="1:80" ht="15.75" thickBot="1" x14ac:dyDescent="0.3">
      <c r="A11" t="s">
        <v>77</v>
      </c>
      <c r="B11" t="s">
        <v>17</v>
      </c>
      <c r="C11" t="str">
        <f t="shared" si="1"/>
        <v>NOM10 Prénom10</v>
      </c>
      <c r="D11" s="146"/>
      <c r="E11" s="141">
        <v>5</v>
      </c>
      <c r="F11" s="4" t="str">
        <f t="shared" si="2"/>
        <v>RETARD</v>
      </c>
      <c r="G11" s="15"/>
      <c r="H11" s="143"/>
      <c r="I11" s="170">
        <f t="shared" si="3"/>
        <v>-5</v>
      </c>
      <c r="J11" s="8"/>
      <c r="K11" s="141">
        <v>5</v>
      </c>
      <c r="L11" s="4" t="str">
        <f t="shared" si="4"/>
        <v>RETARD</v>
      </c>
      <c r="M11" s="18">
        <v>0</v>
      </c>
      <c r="N11" s="156">
        <v>5</v>
      </c>
      <c r="O11" s="164">
        <f t="shared" si="0"/>
        <v>-5</v>
      </c>
      <c r="P11" s="8"/>
      <c r="Q11" s="6">
        <v>0</v>
      </c>
      <c r="R11" s="4" t="str">
        <f t="shared" si="5"/>
        <v>OK</v>
      </c>
      <c r="S11" s="13">
        <v>7</v>
      </c>
      <c r="T11" s="160"/>
      <c r="U11" s="13">
        <f t="shared" si="15"/>
        <v>7</v>
      </c>
      <c r="V11" s="8"/>
      <c r="W11" s="6">
        <v>0</v>
      </c>
      <c r="X11" s="4" t="str">
        <f t="shared" si="6"/>
        <v>OK</v>
      </c>
      <c r="Y11" s="21"/>
      <c r="Z11" s="165"/>
      <c r="AA11" s="21">
        <f t="shared" si="16"/>
        <v>0</v>
      </c>
      <c r="AB11" s="8"/>
      <c r="AC11" s="6">
        <v>0</v>
      </c>
      <c r="AD11" s="4" t="str">
        <f t="shared" si="7"/>
        <v>OK</v>
      </c>
      <c r="AE11" s="24">
        <v>10</v>
      </c>
      <c r="AF11" s="167"/>
      <c r="AG11" s="24">
        <f t="shared" si="17"/>
        <v>10</v>
      </c>
      <c r="AH11" s="8"/>
      <c r="AI11" s="6">
        <v>0</v>
      </c>
      <c r="AJ11" s="4" t="str">
        <f t="shared" si="8"/>
        <v>OK</v>
      </c>
      <c r="AK11" s="27">
        <v>10</v>
      </c>
      <c r="AL11" s="169"/>
      <c r="AM11" s="27">
        <f t="shared" si="18"/>
        <v>10</v>
      </c>
      <c r="AN11" s="8"/>
      <c r="AO11" s="6">
        <v>0</v>
      </c>
      <c r="AP11" s="4" t="str">
        <f t="shared" si="9"/>
        <v>OK</v>
      </c>
      <c r="AQ11" s="30">
        <v>40</v>
      </c>
      <c r="AR11" s="172"/>
      <c r="AS11" s="30">
        <f t="shared" si="19"/>
        <v>40</v>
      </c>
      <c r="AT11" s="8"/>
      <c r="AU11" s="6">
        <v>0</v>
      </c>
      <c r="AV11" s="4" t="str">
        <f t="shared" si="10"/>
        <v>OK</v>
      </c>
      <c r="AW11" s="16">
        <v>7.89</v>
      </c>
      <c r="AX11" s="173"/>
      <c r="AY11" s="16">
        <f t="shared" si="20"/>
        <v>7.89</v>
      </c>
      <c r="AZ11" s="8"/>
      <c r="BA11" s="6">
        <v>0</v>
      </c>
      <c r="BB11" s="4" t="str">
        <f t="shared" si="11"/>
        <v>OK</v>
      </c>
      <c r="BC11" s="33">
        <v>12.4</v>
      </c>
      <c r="BD11" s="177"/>
      <c r="BE11" s="33">
        <f t="shared" si="21"/>
        <v>12.4</v>
      </c>
      <c r="BF11" s="8"/>
      <c r="BG11" s="6">
        <v>0</v>
      </c>
      <c r="BH11" s="4" t="str">
        <f t="shared" si="12"/>
        <v>OK</v>
      </c>
      <c r="BI11" s="36">
        <v>17.3</v>
      </c>
      <c r="BJ11" s="179"/>
      <c r="BK11" s="36">
        <f t="shared" si="22"/>
        <v>17.3</v>
      </c>
      <c r="BL11" s="8"/>
      <c r="BM11" s="6">
        <v>0</v>
      </c>
      <c r="BN11" s="4" t="str">
        <f t="shared" si="13"/>
        <v>OK</v>
      </c>
      <c r="BO11" s="38">
        <v>9.5500000000000007</v>
      </c>
      <c r="BP11" s="181"/>
      <c r="BQ11" s="184">
        <f t="shared" si="23"/>
        <v>9.5500000000000007</v>
      </c>
      <c r="BR11" s="8"/>
      <c r="BS11" s="6">
        <v>0</v>
      </c>
      <c r="BT11" s="4" t="str">
        <f t="shared" si="14"/>
        <v>OK</v>
      </c>
      <c r="BU11" s="15"/>
      <c r="BV11" s="185"/>
      <c r="BW11" s="188">
        <f t="shared" si="24"/>
        <v>0</v>
      </c>
      <c r="BX11" s="8"/>
      <c r="CB11">
        <v>11</v>
      </c>
    </row>
    <row r="12" spans="1:80" ht="15.75" thickBot="1" x14ac:dyDescent="0.3">
      <c r="A12" t="s">
        <v>78</v>
      </c>
      <c r="B12" t="s">
        <v>18</v>
      </c>
      <c r="C12" t="str">
        <f t="shared" si="1"/>
        <v>NOM11 Prénom11</v>
      </c>
      <c r="D12" s="146"/>
      <c r="E12" s="141">
        <v>5</v>
      </c>
      <c r="F12" s="4" t="str">
        <f t="shared" si="2"/>
        <v>RETARD</v>
      </c>
      <c r="G12" s="15"/>
      <c r="H12" s="143"/>
      <c r="I12" s="170">
        <f t="shared" si="3"/>
        <v>-5</v>
      </c>
      <c r="J12" s="8"/>
      <c r="K12" s="141">
        <v>5</v>
      </c>
      <c r="L12" s="4" t="str">
        <f t="shared" si="4"/>
        <v>RETARD</v>
      </c>
      <c r="M12" s="18">
        <v>0</v>
      </c>
      <c r="N12" s="156">
        <v>5</v>
      </c>
      <c r="O12" s="164">
        <f t="shared" si="0"/>
        <v>-5</v>
      </c>
      <c r="P12" s="8"/>
      <c r="Q12" s="6"/>
      <c r="R12" s="4" t="str">
        <f t="shared" si="5"/>
        <v>OK</v>
      </c>
      <c r="S12" s="13">
        <v>9</v>
      </c>
      <c r="T12" s="160"/>
      <c r="U12" s="13">
        <f t="shared" si="15"/>
        <v>9</v>
      </c>
      <c r="V12" s="8"/>
      <c r="W12" s="6"/>
      <c r="X12" s="4" t="str">
        <f t="shared" si="6"/>
        <v>OK</v>
      </c>
      <c r="Y12" s="21">
        <v>9</v>
      </c>
      <c r="Z12" s="165"/>
      <c r="AA12" s="21">
        <f t="shared" si="16"/>
        <v>9</v>
      </c>
      <c r="AB12" s="8"/>
      <c r="AC12" s="6"/>
      <c r="AD12" s="4" t="str">
        <f t="shared" si="7"/>
        <v>OK</v>
      </c>
      <c r="AE12" s="24">
        <v>9</v>
      </c>
      <c r="AF12" s="167"/>
      <c r="AG12" s="24">
        <f t="shared" si="17"/>
        <v>9</v>
      </c>
      <c r="AH12" s="8"/>
      <c r="AI12" s="6"/>
      <c r="AJ12" s="4" t="str">
        <f t="shared" si="8"/>
        <v>OK</v>
      </c>
      <c r="AK12" s="27">
        <v>9</v>
      </c>
      <c r="AL12" s="169"/>
      <c r="AM12" s="27">
        <f t="shared" si="18"/>
        <v>9</v>
      </c>
      <c r="AN12" s="8"/>
      <c r="AO12" s="6"/>
      <c r="AP12" s="4" t="str">
        <f t="shared" si="9"/>
        <v>OK</v>
      </c>
      <c r="AQ12" s="30">
        <v>9</v>
      </c>
      <c r="AR12" s="172"/>
      <c r="AS12" s="30">
        <f t="shared" si="19"/>
        <v>9</v>
      </c>
      <c r="AT12" s="8"/>
      <c r="AU12" s="6"/>
      <c r="AV12" s="4" t="str">
        <f t="shared" si="10"/>
        <v>OK</v>
      </c>
      <c r="AW12" s="16">
        <v>9</v>
      </c>
      <c r="AX12" s="173"/>
      <c r="AY12" s="16">
        <f t="shared" si="20"/>
        <v>9</v>
      </c>
      <c r="AZ12" s="8"/>
      <c r="BA12" s="6"/>
      <c r="BB12" s="4" t="str">
        <f t="shared" si="11"/>
        <v>OK</v>
      </c>
      <c r="BC12" s="33">
        <v>9</v>
      </c>
      <c r="BD12" s="177"/>
      <c r="BE12" s="33">
        <f t="shared" si="21"/>
        <v>9</v>
      </c>
      <c r="BF12" s="8"/>
      <c r="BG12" s="6"/>
      <c r="BH12" s="4" t="str">
        <f t="shared" si="12"/>
        <v>OK</v>
      </c>
      <c r="BI12" s="36">
        <v>9</v>
      </c>
      <c r="BJ12" s="179"/>
      <c r="BK12" s="36">
        <f t="shared" si="22"/>
        <v>9</v>
      </c>
      <c r="BL12" s="8"/>
      <c r="BM12" s="6"/>
      <c r="BN12" s="4" t="str">
        <f t="shared" si="13"/>
        <v>OK</v>
      </c>
      <c r="BO12" s="38">
        <v>9</v>
      </c>
      <c r="BP12" s="181"/>
      <c r="BQ12" s="184">
        <f t="shared" si="23"/>
        <v>9</v>
      </c>
      <c r="BR12" s="8"/>
      <c r="BS12" s="6"/>
      <c r="BT12" s="4" t="str">
        <f t="shared" si="14"/>
        <v>OK</v>
      </c>
      <c r="BU12" s="15">
        <v>9</v>
      </c>
      <c r="BV12" s="185"/>
      <c r="BW12" s="188">
        <f t="shared" si="24"/>
        <v>9</v>
      </c>
      <c r="BX12" s="8"/>
      <c r="CB12">
        <v>12</v>
      </c>
    </row>
    <row r="13" spans="1:80" ht="15.75" thickBot="1" x14ac:dyDescent="0.3">
      <c r="A13" t="s">
        <v>79</v>
      </c>
      <c r="B13" t="s">
        <v>19</v>
      </c>
      <c r="C13" t="str">
        <f t="shared" si="1"/>
        <v>NOM12 Prénom12</v>
      </c>
      <c r="D13" s="146"/>
      <c r="E13" s="141">
        <v>5</v>
      </c>
      <c r="F13" s="4" t="str">
        <f t="shared" si="2"/>
        <v>RETARD</v>
      </c>
      <c r="G13" s="15"/>
      <c r="H13" s="143"/>
      <c r="I13" s="170">
        <f t="shared" si="3"/>
        <v>-5</v>
      </c>
      <c r="J13" s="8"/>
      <c r="K13" s="141">
        <v>5</v>
      </c>
      <c r="L13" s="4" t="str">
        <f t="shared" si="4"/>
        <v>RETARD</v>
      </c>
      <c r="M13" s="18">
        <v>0</v>
      </c>
      <c r="N13" s="156">
        <v>5</v>
      </c>
      <c r="O13" s="164">
        <f t="shared" si="0"/>
        <v>-5</v>
      </c>
      <c r="P13" s="8"/>
      <c r="Q13" s="6">
        <v>0</v>
      </c>
      <c r="R13" s="4" t="str">
        <f t="shared" si="5"/>
        <v>OK</v>
      </c>
      <c r="S13" s="13">
        <v>23</v>
      </c>
      <c r="T13" s="160"/>
      <c r="U13" s="13">
        <f t="shared" si="15"/>
        <v>23</v>
      </c>
      <c r="V13" s="8"/>
      <c r="W13" s="6">
        <v>0</v>
      </c>
      <c r="X13" s="4" t="str">
        <f t="shared" si="6"/>
        <v>OK</v>
      </c>
      <c r="Y13" s="21">
        <v>23</v>
      </c>
      <c r="Z13" s="165"/>
      <c r="AA13" s="21">
        <f t="shared" si="16"/>
        <v>23</v>
      </c>
      <c r="AB13" s="8"/>
      <c r="AC13" s="6">
        <v>0</v>
      </c>
      <c r="AD13" s="4" t="str">
        <f t="shared" si="7"/>
        <v>OK</v>
      </c>
      <c r="AE13" s="24">
        <v>23</v>
      </c>
      <c r="AF13" s="167"/>
      <c r="AG13" s="24">
        <f t="shared" si="17"/>
        <v>23</v>
      </c>
      <c r="AH13" s="8"/>
      <c r="AI13" s="6">
        <v>0</v>
      </c>
      <c r="AJ13" s="4" t="str">
        <f t="shared" si="8"/>
        <v>OK</v>
      </c>
      <c r="AK13" s="27">
        <v>23</v>
      </c>
      <c r="AL13" s="169"/>
      <c r="AM13" s="27">
        <f t="shared" si="18"/>
        <v>23</v>
      </c>
      <c r="AN13" s="8"/>
      <c r="AO13" s="6">
        <v>0</v>
      </c>
      <c r="AP13" s="4" t="str">
        <f t="shared" si="9"/>
        <v>OK</v>
      </c>
      <c r="AQ13" s="30">
        <v>23</v>
      </c>
      <c r="AR13" s="172"/>
      <c r="AS13" s="30">
        <f t="shared" si="19"/>
        <v>23</v>
      </c>
      <c r="AT13" s="8"/>
      <c r="AU13" s="6">
        <v>0</v>
      </c>
      <c r="AV13" s="4" t="str">
        <f t="shared" si="10"/>
        <v>OK</v>
      </c>
      <c r="AW13" s="16">
        <v>23</v>
      </c>
      <c r="AX13" s="173"/>
      <c r="AY13" s="16">
        <f t="shared" si="20"/>
        <v>23</v>
      </c>
      <c r="AZ13" s="8"/>
      <c r="BA13" s="6">
        <v>0</v>
      </c>
      <c r="BB13" s="4" t="str">
        <f t="shared" si="11"/>
        <v>OK</v>
      </c>
      <c r="BC13" s="33">
        <v>23</v>
      </c>
      <c r="BD13" s="177"/>
      <c r="BE13" s="33">
        <f t="shared" si="21"/>
        <v>23</v>
      </c>
      <c r="BF13" s="8"/>
      <c r="BG13" s="6">
        <v>0</v>
      </c>
      <c r="BH13" s="4" t="str">
        <f t="shared" si="12"/>
        <v>OK</v>
      </c>
      <c r="BI13" s="36">
        <v>23</v>
      </c>
      <c r="BJ13" s="179"/>
      <c r="BK13" s="36">
        <f t="shared" si="22"/>
        <v>23</v>
      </c>
      <c r="BL13" s="8"/>
      <c r="BM13" s="6">
        <v>0</v>
      </c>
      <c r="BN13" s="4" t="str">
        <f t="shared" si="13"/>
        <v>OK</v>
      </c>
      <c r="BO13" s="38">
        <v>23</v>
      </c>
      <c r="BP13" s="181"/>
      <c r="BQ13" s="184">
        <f t="shared" si="23"/>
        <v>23</v>
      </c>
      <c r="BR13" s="8"/>
      <c r="BS13" s="6">
        <v>0</v>
      </c>
      <c r="BT13" s="4" t="str">
        <f t="shared" si="14"/>
        <v>OK</v>
      </c>
      <c r="BU13" s="15">
        <v>23</v>
      </c>
      <c r="BV13" s="185"/>
      <c r="BW13" s="188">
        <f t="shared" si="24"/>
        <v>23</v>
      </c>
      <c r="BX13" s="8"/>
      <c r="CB13">
        <v>13</v>
      </c>
    </row>
    <row r="14" spans="1:80" ht="15.75" thickBot="1" x14ac:dyDescent="0.3">
      <c r="A14" t="s">
        <v>80</v>
      </c>
      <c r="B14" t="s">
        <v>20</v>
      </c>
      <c r="C14" t="str">
        <f t="shared" si="1"/>
        <v>NOM13 Prénom13</v>
      </c>
      <c r="D14" s="146"/>
      <c r="E14" s="141">
        <v>0</v>
      </c>
      <c r="F14" s="4" t="str">
        <f t="shared" si="2"/>
        <v>OK</v>
      </c>
      <c r="G14" s="15">
        <v>10</v>
      </c>
      <c r="H14" s="143"/>
      <c r="I14" s="170">
        <f t="shared" si="3"/>
        <v>10</v>
      </c>
      <c r="J14" s="8"/>
      <c r="K14" s="141">
        <v>5</v>
      </c>
      <c r="L14" s="4" t="str">
        <f t="shared" si="4"/>
        <v>RETARD</v>
      </c>
      <c r="M14" s="18">
        <v>0</v>
      </c>
      <c r="N14" s="156">
        <v>5</v>
      </c>
      <c r="O14" s="164">
        <f t="shared" si="0"/>
        <v>-5</v>
      </c>
      <c r="P14" s="8"/>
      <c r="Q14" s="6">
        <v>5</v>
      </c>
      <c r="R14" s="4" t="str">
        <f t="shared" si="5"/>
        <v>RETARD</v>
      </c>
      <c r="S14" s="13"/>
      <c r="T14" s="160">
        <v>5</v>
      </c>
      <c r="U14" s="13">
        <f t="shared" si="15"/>
        <v>-5</v>
      </c>
      <c r="V14" s="8"/>
      <c r="W14" s="6">
        <v>5</v>
      </c>
      <c r="X14" s="4" t="str">
        <f t="shared" si="6"/>
        <v>RETARD</v>
      </c>
      <c r="Y14" s="21"/>
      <c r="Z14" s="165">
        <v>5</v>
      </c>
      <c r="AA14" s="21">
        <f t="shared" si="16"/>
        <v>-5</v>
      </c>
      <c r="AB14" s="8"/>
      <c r="AC14" s="6">
        <v>5</v>
      </c>
      <c r="AD14" s="4" t="str">
        <f t="shared" si="7"/>
        <v>RETARD</v>
      </c>
      <c r="AE14" s="24"/>
      <c r="AF14" s="167">
        <v>5</v>
      </c>
      <c r="AG14" s="24">
        <f t="shared" si="17"/>
        <v>-5</v>
      </c>
      <c r="AH14" s="8"/>
      <c r="AI14" s="6">
        <v>5</v>
      </c>
      <c r="AJ14" s="4" t="str">
        <f t="shared" si="8"/>
        <v>RETARD</v>
      </c>
      <c r="AK14" s="27"/>
      <c r="AL14" s="169">
        <v>5</v>
      </c>
      <c r="AM14" s="27">
        <f t="shared" si="18"/>
        <v>-5</v>
      </c>
      <c r="AN14" s="8"/>
      <c r="AO14" s="6">
        <v>5</v>
      </c>
      <c r="AP14" s="4" t="str">
        <f t="shared" si="9"/>
        <v>RETARD</v>
      </c>
      <c r="AQ14" s="30"/>
      <c r="AR14" s="172">
        <v>5</v>
      </c>
      <c r="AS14" s="30">
        <f t="shared" si="19"/>
        <v>-5</v>
      </c>
      <c r="AT14" s="8"/>
      <c r="AU14" s="6">
        <v>5</v>
      </c>
      <c r="AV14" s="4" t="str">
        <f t="shared" si="10"/>
        <v>RETARD</v>
      </c>
      <c r="AW14" s="16"/>
      <c r="AX14" s="173">
        <v>5</v>
      </c>
      <c r="AY14" s="16">
        <f t="shared" si="20"/>
        <v>-5</v>
      </c>
      <c r="AZ14" s="8"/>
      <c r="BA14" s="6">
        <v>5</v>
      </c>
      <c r="BB14" s="4" t="str">
        <f t="shared" si="11"/>
        <v>RETARD</v>
      </c>
      <c r="BC14" s="33"/>
      <c r="BD14" s="177">
        <v>5</v>
      </c>
      <c r="BE14" s="33">
        <f t="shared" si="21"/>
        <v>-5</v>
      </c>
      <c r="BF14" s="8"/>
      <c r="BG14" s="6">
        <v>5</v>
      </c>
      <c r="BH14" s="4" t="str">
        <f t="shared" si="12"/>
        <v>RETARD</v>
      </c>
      <c r="BI14" s="36"/>
      <c r="BJ14" s="179">
        <v>5</v>
      </c>
      <c r="BK14" s="36">
        <f t="shared" si="22"/>
        <v>-5</v>
      </c>
      <c r="BL14" s="8"/>
      <c r="BM14" s="6">
        <v>5</v>
      </c>
      <c r="BN14" s="4" t="str">
        <f t="shared" si="13"/>
        <v>RETARD</v>
      </c>
      <c r="BO14" s="38"/>
      <c r="BP14" s="181">
        <v>5</v>
      </c>
      <c r="BQ14" s="184">
        <f t="shared" si="23"/>
        <v>-5</v>
      </c>
      <c r="BR14" s="8"/>
      <c r="BS14" s="6">
        <v>5</v>
      </c>
      <c r="BT14" s="4" t="str">
        <f t="shared" si="14"/>
        <v>RETARD</v>
      </c>
      <c r="BU14" s="15"/>
      <c r="BV14" s="185">
        <v>5</v>
      </c>
      <c r="BW14" s="188">
        <f t="shared" si="24"/>
        <v>-5</v>
      </c>
      <c r="BX14" s="8"/>
      <c r="CB14">
        <v>14</v>
      </c>
    </row>
    <row r="15" spans="1:80" ht="15.75" thickBot="1" x14ac:dyDescent="0.3">
      <c r="A15" t="s">
        <v>81</v>
      </c>
      <c r="B15" t="s">
        <v>21</v>
      </c>
      <c r="C15" t="str">
        <f t="shared" si="1"/>
        <v>NOM14 Prénom14</v>
      </c>
      <c r="D15" s="146"/>
      <c r="E15" s="141">
        <v>5</v>
      </c>
      <c r="F15" s="4" t="str">
        <f t="shared" si="2"/>
        <v>RETARD</v>
      </c>
      <c r="G15" s="15"/>
      <c r="H15" s="143"/>
      <c r="I15" s="170">
        <f t="shared" si="3"/>
        <v>-5</v>
      </c>
      <c r="J15" s="8"/>
      <c r="K15" s="141">
        <v>5</v>
      </c>
      <c r="L15" s="4" t="str">
        <f t="shared" si="4"/>
        <v>RETARD</v>
      </c>
      <c r="M15" s="18">
        <v>0</v>
      </c>
      <c r="N15" s="156">
        <v>5</v>
      </c>
      <c r="O15" s="164">
        <f t="shared" si="0"/>
        <v>-5</v>
      </c>
      <c r="P15" s="8"/>
      <c r="Q15" s="6"/>
      <c r="R15" s="4" t="str">
        <f t="shared" si="5"/>
        <v>OK</v>
      </c>
      <c r="S15" s="13">
        <v>7</v>
      </c>
      <c r="T15" s="160"/>
      <c r="U15" s="13">
        <f t="shared" si="15"/>
        <v>7</v>
      </c>
      <c r="V15" s="8"/>
      <c r="W15" s="6"/>
      <c r="X15" s="4" t="str">
        <f t="shared" si="6"/>
        <v>OK</v>
      </c>
      <c r="Y15" s="21">
        <v>7</v>
      </c>
      <c r="Z15" s="165"/>
      <c r="AA15" s="21">
        <f t="shared" si="16"/>
        <v>7</v>
      </c>
      <c r="AB15" s="8"/>
      <c r="AC15" s="6"/>
      <c r="AD15" s="4" t="str">
        <f t="shared" si="7"/>
        <v>OK</v>
      </c>
      <c r="AE15" s="24">
        <v>7</v>
      </c>
      <c r="AF15" s="167"/>
      <c r="AG15" s="24">
        <f t="shared" si="17"/>
        <v>7</v>
      </c>
      <c r="AH15" s="8"/>
      <c r="AI15" s="6"/>
      <c r="AJ15" s="4" t="str">
        <f t="shared" si="8"/>
        <v>OK</v>
      </c>
      <c r="AK15" s="27">
        <v>7</v>
      </c>
      <c r="AL15" s="169"/>
      <c r="AM15" s="27">
        <f t="shared" si="18"/>
        <v>7</v>
      </c>
      <c r="AN15" s="8"/>
      <c r="AO15" s="6"/>
      <c r="AP15" s="4" t="str">
        <f t="shared" si="9"/>
        <v>OK</v>
      </c>
      <c r="AQ15" s="30">
        <v>7</v>
      </c>
      <c r="AR15" s="172"/>
      <c r="AS15" s="30">
        <f t="shared" si="19"/>
        <v>7</v>
      </c>
      <c r="AT15" s="8"/>
      <c r="AU15" s="6"/>
      <c r="AV15" s="4" t="str">
        <f t="shared" si="10"/>
        <v>OK</v>
      </c>
      <c r="AW15" s="16">
        <v>7</v>
      </c>
      <c r="AX15" s="173"/>
      <c r="AY15" s="16">
        <f t="shared" si="20"/>
        <v>7</v>
      </c>
      <c r="AZ15" s="8"/>
      <c r="BA15" s="6"/>
      <c r="BB15" s="4" t="str">
        <f t="shared" si="11"/>
        <v>OK</v>
      </c>
      <c r="BC15" s="33">
        <v>7</v>
      </c>
      <c r="BD15" s="177"/>
      <c r="BE15" s="33">
        <f t="shared" si="21"/>
        <v>7</v>
      </c>
      <c r="BF15" s="8"/>
      <c r="BG15" s="6"/>
      <c r="BH15" s="4" t="str">
        <f t="shared" si="12"/>
        <v>OK</v>
      </c>
      <c r="BI15" s="36">
        <v>7</v>
      </c>
      <c r="BJ15" s="179"/>
      <c r="BK15" s="36">
        <f t="shared" si="22"/>
        <v>7</v>
      </c>
      <c r="BL15" s="8"/>
      <c r="BM15" s="6"/>
      <c r="BN15" s="4" t="str">
        <f t="shared" si="13"/>
        <v>OK</v>
      </c>
      <c r="BO15" s="38">
        <v>7</v>
      </c>
      <c r="BP15" s="181"/>
      <c r="BQ15" s="184">
        <f t="shared" si="23"/>
        <v>7</v>
      </c>
      <c r="BR15" s="8"/>
      <c r="BS15" s="6"/>
      <c r="BT15" s="4" t="str">
        <f t="shared" si="14"/>
        <v>OK</v>
      </c>
      <c r="BU15" s="15">
        <v>7</v>
      </c>
      <c r="BV15" s="185"/>
      <c r="BW15" s="188">
        <f t="shared" si="24"/>
        <v>7</v>
      </c>
      <c r="BX15" s="8"/>
      <c r="CB15">
        <v>15</v>
      </c>
    </row>
    <row r="16" spans="1:80" ht="15.75" thickBot="1" x14ac:dyDescent="0.3">
      <c r="A16" t="s">
        <v>82</v>
      </c>
      <c r="B16" t="s">
        <v>22</v>
      </c>
      <c r="C16" t="str">
        <f t="shared" si="1"/>
        <v>NOM15 Prénom15</v>
      </c>
      <c r="D16" s="146"/>
      <c r="E16" s="141">
        <v>5</v>
      </c>
      <c r="F16" s="4" t="str">
        <f t="shared" si="2"/>
        <v>RETARD</v>
      </c>
      <c r="G16" s="15"/>
      <c r="H16" s="143"/>
      <c r="I16" s="170">
        <f t="shared" si="3"/>
        <v>-5</v>
      </c>
      <c r="J16" s="8"/>
      <c r="K16" s="141">
        <v>5</v>
      </c>
      <c r="L16" s="4" t="str">
        <f t="shared" si="4"/>
        <v>RETARD</v>
      </c>
      <c r="M16" s="18">
        <v>0</v>
      </c>
      <c r="N16" s="156">
        <v>5</v>
      </c>
      <c r="O16" s="164">
        <f t="shared" si="0"/>
        <v>-5</v>
      </c>
      <c r="P16" s="8"/>
      <c r="Q16" s="6">
        <v>5</v>
      </c>
      <c r="R16" s="4" t="str">
        <f t="shared" si="5"/>
        <v>RETARD</v>
      </c>
      <c r="S16" s="13"/>
      <c r="T16" s="160">
        <v>5</v>
      </c>
      <c r="U16" s="13">
        <f t="shared" si="15"/>
        <v>-5</v>
      </c>
      <c r="V16" s="8"/>
      <c r="W16" s="6">
        <v>5</v>
      </c>
      <c r="X16" s="4" t="str">
        <f t="shared" si="6"/>
        <v>RETARD</v>
      </c>
      <c r="Y16" s="21"/>
      <c r="Z16" s="165">
        <v>5</v>
      </c>
      <c r="AA16" s="21">
        <f t="shared" si="16"/>
        <v>-5</v>
      </c>
      <c r="AB16" s="8"/>
      <c r="AC16" s="6">
        <v>5</v>
      </c>
      <c r="AD16" s="4" t="str">
        <f t="shared" si="7"/>
        <v>RETARD</v>
      </c>
      <c r="AE16" s="24"/>
      <c r="AF16" s="167">
        <v>5</v>
      </c>
      <c r="AG16" s="24">
        <f t="shared" si="17"/>
        <v>-5</v>
      </c>
      <c r="AH16" s="8"/>
      <c r="AI16" s="6">
        <v>5</v>
      </c>
      <c r="AJ16" s="4" t="str">
        <f t="shared" si="8"/>
        <v>RETARD</v>
      </c>
      <c r="AK16" s="27"/>
      <c r="AL16" s="169">
        <v>5</v>
      </c>
      <c r="AM16" s="27">
        <f t="shared" si="18"/>
        <v>-5</v>
      </c>
      <c r="AN16" s="8"/>
      <c r="AO16" s="6">
        <v>5</v>
      </c>
      <c r="AP16" s="4" t="str">
        <f t="shared" si="9"/>
        <v>RETARD</v>
      </c>
      <c r="AQ16" s="30"/>
      <c r="AR16" s="172">
        <v>5</v>
      </c>
      <c r="AS16" s="30">
        <f t="shared" si="19"/>
        <v>-5</v>
      </c>
      <c r="AT16" s="8"/>
      <c r="AU16" s="6">
        <v>5</v>
      </c>
      <c r="AV16" s="4" t="str">
        <f t="shared" si="10"/>
        <v>RETARD</v>
      </c>
      <c r="AW16" s="16"/>
      <c r="AX16" s="173">
        <v>5</v>
      </c>
      <c r="AY16" s="16">
        <f t="shared" si="20"/>
        <v>-5</v>
      </c>
      <c r="AZ16" s="8"/>
      <c r="BA16" s="6">
        <v>5</v>
      </c>
      <c r="BB16" s="4" t="str">
        <f t="shared" si="11"/>
        <v>RETARD</v>
      </c>
      <c r="BC16" s="33"/>
      <c r="BD16" s="177">
        <v>5</v>
      </c>
      <c r="BE16" s="33">
        <f t="shared" si="21"/>
        <v>-5</v>
      </c>
      <c r="BF16" s="8"/>
      <c r="BG16" s="6">
        <v>5</v>
      </c>
      <c r="BH16" s="4" t="str">
        <f t="shared" si="12"/>
        <v>RETARD</v>
      </c>
      <c r="BI16" s="36"/>
      <c r="BJ16" s="179">
        <v>5</v>
      </c>
      <c r="BK16" s="36">
        <f t="shared" si="22"/>
        <v>-5</v>
      </c>
      <c r="BL16" s="8"/>
      <c r="BM16" s="6">
        <v>5</v>
      </c>
      <c r="BN16" s="4" t="str">
        <f t="shared" si="13"/>
        <v>RETARD</v>
      </c>
      <c r="BO16" s="38"/>
      <c r="BP16" s="181">
        <v>5</v>
      </c>
      <c r="BQ16" s="184">
        <f t="shared" si="23"/>
        <v>-5</v>
      </c>
      <c r="BR16" s="8"/>
      <c r="BS16" s="6">
        <v>5</v>
      </c>
      <c r="BT16" s="4" t="str">
        <f t="shared" si="14"/>
        <v>RETARD</v>
      </c>
      <c r="BU16" s="15"/>
      <c r="BV16" s="185">
        <v>5</v>
      </c>
      <c r="BW16" s="188">
        <f t="shared" si="24"/>
        <v>-5</v>
      </c>
      <c r="BX16" s="8"/>
      <c r="CB16">
        <v>16</v>
      </c>
    </row>
    <row r="17" spans="1:80" ht="15.75" thickBot="1" x14ac:dyDescent="0.3">
      <c r="A17" t="s">
        <v>83</v>
      </c>
      <c r="B17" t="s">
        <v>23</v>
      </c>
      <c r="C17" t="str">
        <f t="shared" si="1"/>
        <v>NOM16 Prénom16</v>
      </c>
      <c r="D17" s="146"/>
      <c r="E17" s="141">
        <v>5</v>
      </c>
      <c r="F17" s="4" t="str">
        <f t="shared" si="2"/>
        <v>RETARD</v>
      </c>
      <c r="G17" s="15"/>
      <c r="H17" s="143"/>
      <c r="I17" s="170">
        <f t="shared" si="3"/>
        <v>-5</v>
      </c>
      <c r="J17" s="8"/>
      <c r="K17" s="141">
        <v>5</v>
      </c>
      <c r="L17" s="4" t="str">
        <f t="shared" si="4"/>
        <v>RETARD</v>
      </c>
      <c r="M17" s="18">
        <v>0</v>
      </c>
      <c r="N17" s="156">
        <v>5</v>
      </c>
      <c r="O17" s="164">
        <f t="shared" si="0"/>
        <v>-5</v>
      </c>
      <c r="P17" s="8"/>
      <c r="Q17" s="6"/>
      <c r="R17" s="4" t="str">
        <f t="shared" si="5"/>
        <v>OK</v>
      </c>
      <c r="S17" s="13">
        <v>2</v>
      </c>
      <c r="T17" s="160"/>
      <c r="U17" s="13">
        <f t="shared" si="15"/>
        <v>2</v>
      </c>
      <c r="V17" s="8"/>
      <c r="W17" s="6"/>
      <c r="X17" s="4" t="str">
        <f t="shared" si="6"/>
        <v>OK</v>
      </c>
      <c r="Y17" s="21">
        <v>7</v>
      </c>
      <c r="Z17" s="165"/>
      <c r="AA17" s="21">
        <f t="shared" si="16"/>
        <v>7</v>
      </c>
      <c r="AB17" s="8"/>
      <c r="AC17" s="6"/>
      <c r="AD17" s="4" t="str">
        <f t="shared" si="7"/>
        <v>OK</v>
      </c>
      <c r="AE17" s="24">
        <v>2</v>
      </c>
      <c r="AF17" s="167"/>
      <c r="AG17" s="24">
        <f t="shared" si="17"/>
        <v>2</v>
      </c>
      <c r="AH17" s="8"/>
      <c r="AI17" s="6"/>
      <c r="AJ17" s="4" t="str">
        <f t="shared" si="8"/>
        <v>OK</v>
      </c>
      <c r="AK17" s="27">
        <v>6</v>
      </c>
      <c r="AL17" s="169"/>
      <c r="AM17" s="27">
        <f t="shared" si="18"/>
        <v>6</v>
      </c>
      <c r="AN17" s="8"/>
      <c r="AO17" s="6"/>
      <c r="AP17" s="4" t="str">
        <f t="shared" si="9"/>
        <v>OK</v>
      </c>
      <c r="AQ17" s="30">
        <v>2</v>
      </c>
      <c r="AR17" s="172"/>
      <c r="AS17" s="30">
        <f t="shared" si="19"/>
        <v>2</v>
      </c>
      <c r="AT17" s="8"/>
      <c r="AU17" s="6"/>
      <c r="AV17" s="4" t="str">
        <f t="shared" si="10"/>
        <v>OK</v>
      </c>
      <c r="AW17" s="16">
        <v>2</v>
      </c>
      <c r="AX17" s="173"/>
      <c r="AY17" s="16">
        <f t="shared" si="20"/>
        <v>2</v>
      </c>
      <c r="AZ17" s="8"/>
      <c r="BA17" s="6"/>
      <c r="BB17" s="4" t="str">
        <f t="shared" si="11"/>
        <v>OK</v>
      </c>
      <c r="BC17" s="33">
        <v>2</v>
      </c>
      <c r="BD17" s="177"/>
      <c r="BE17" s="33">
        <f t="shared" si="21"/>
        <v>2</v>
      </c>
      <c r="BF17" s="8"/>
      <c r="BG17" s="6"/>
      <c r="BH17" s="4" t="str">
        <f t="shared" si="12"/>
        <v>OK</v>
      </c>
      <c r="BI17" s="36">
        <v>2</v>
      </c>
      <c r="BJ17" s="179"/>
      <c r="BK17" s="36">
        <f t="shared" si="22"/>
        <v>2</v>
      </c>
      <c r="BL17" s="8"/>
      <c r="BM17" s="6"/>
      <c r="BN17" s="4" t="str">
        <f t="shared" si="13"/>
        <v>OK</v>
      </c>
      <c r="BO17" s="38">
        <v>2</v>
      </c>
      <c r="BP17" s="181"/>
      <c r="BQ17" s="184">
        <f t="shared" si="23"/>
        <v>2</v>
      </c>
      <c r="BR17" s="8"/>
      <c r="BS17" s="6"/>
      <c r="BT17" s="4" t="str">
        <f t="shared" si="14"/>
        <v>OK</v>
      </c>
      <c r="BU17" s="15">
        <v>2</v>
      </c>
      <c r="BV17" s="185"/>
      <c r="BW17" s="188">
        <f t="shared" si="24"/>
        <v>2</v>
      </c>
      <c r="BX17" s="8"/>
      <c r="CB17">
        <v>17</v>
      </c>
    </row>
    <row r="18" spans="1:80" ht="15.75" thickBot="1" x14ac:dyDescent="0.3">
      <c r="A18" t="s">
        <v>84</v>
      </c>
      <c r="B18" t="s">
        <v>24</v>
      </c>
      <c r="C18" t="str">
        <f t="shared" si="1"/>
        <v>NOM17 Prénom17</v>
      </c>
      <c r="D18" s="146"/>
      <c r="E18" s="141">
        <v>5</v>
      </c>
      <c r="F18" s="4" t="str">
        <f t="shared" si="2"/>
        <v>RETARD</v>
      </c>
      <c r="G18" s="15"/>
      <c r="H18" s="143"/>
      <c r="I18" s="170">
        <f t="shared" si="3"/>
        <v>-5</v>
      </c>
      <c r="J18" s="8"/>
      <c r="K18" s="141">
        <v>0</v>
      </c>
      <c r="L18" s="4" t="str">
        <f t="shared" si="4"/>
        <v>OK</v>
      </c>
      <c r="M18" s="18">
        <v>12</v>
      </c>
      <c r="N18" s="156"/>
      <c r="O18" s="164">
        <f t="shared" si="0"/>
        <v>12</v>
      </c>
      <c r="P18" s="8"/>
      <c r="Q18" s="6">
        <v>5</v>
      </c>
      <c r="R18" s="4" t="str">
        <f t="shared" si="5"/>
        <v>RETARD</v>
      </c>
      <c r="S18" s="13"/>
      <c r="T18" s="160">
        <v>5</v>
      </c>
      <c r="U18" s="13">
        <f t="shared" si="15"/>
        <v>-5</v>
      </c>
      <c r="V18" s="8"/>
      <c r="W18" s="6">
        <v>5</v>
      </c>
      <c r="X18" s="4" t="str">
        <f t="shared" si="6"/>
        <v>RETARD</v>
      </c>
      <c r="Y18" s="21"/>
      <c r="Z18" s="165">
        <v>5</v>
      </c>
      <c r="AA18" s="21">
        <f t="shared" si="16"/>
        <v>-5</v>
      </c>
      <c r="AB18" s="8"/>
      <c r="AC18" s="6">
        <v>5</v>
      </c>
      <c r="AD18" s="4" t="str">
        <f t="shared" si="7"/>
        <v>RETARD</v>
      </c>
      <c r="AE18" s="24"/>
      <c r="AF18" s="167">
        <v>5</v>
      </c>
      <c r="AG18" s="24">
        <f t="shared" si="17"/>
        <v>-5</v>
      </c>
      <c r="AH18" s="8"/>
      <c r="AI18" s="6">
        <v>5</v>
      </c>
      <c r="AJ18" s="4" t="str">
        <f t="shared" si="8"/>
        <v>RETARD</v>
      </c>
      <c r="AK18" s="27"/>
      <c r="AL18" s="169">
        <v>5</v>
      </c>
      <c r="AM18" s="27">
        <f t="shared" si="18"/>
        <v>-5</v>
      </c>
      <c r="AN18" s="8"/>
      <c r="AO18" s="6">
        <v>5</v>
      </c>
      <c r="AP18" s="4" t="str">
        <f t="shared" si="9"/>
        <v>RETARD</v>
      </c>
      <c r="AQ18" s="30"/>
      <c r="AR18" s="172">
        <v>5</v>
      </c>
      <c r="AS18" s="30">
        <f t="shared" si="19"/>
        <v>-5</v>
      </c>
      <c r="AT18" s="8"/>
      <c r="AU18" s="6">
        <v>5</v>
      </c>
      <c r="AV18" s="4" t="str">
        <f t="shared" si="10"/>
        <v>RETARD</v>
      </c>
      <c r="AW18" s="16"/>
      <c r="AX18" s="173">
        <v>5</v>
      </c>
      <c r="AY18" s="16">
        <f t="shared" si="20"/>
        <v>-5</v>
      </c>
      <c r="AZ18" s="8"/>
      <c r="BA18" s="6">
        <v>5</v>
      </c>
      <c r="BB18" s="4" t="str">
        <f t="shared" si="11"/>
        <v>RETARD</v>
      </c>
      <c r="BC18" s="33"/>
      <c r="BD18" s="177">
        <v>5</v>
      </c>
      <c r="BE18" s="33">
        <f t="shared" si="21"/>
        <v>-5</v>
      </c>
      <c r="BF18" s="8"/>
      <c r="BG18" s="6">
        <v>5</v>
      </c>
      <c r="BH18" s="4" t="str">
        <f t="shared" si="12"/>
        <v>RETARD</v>
      </c>
      <c r="BI18" s="36"/>
      <c r="BJ18" s="179">
        <v>5</v>
      </c>
      <c r="BK18" s="36">
        <f t="shared" si="22"/>
        <v>-5</v>
      </c>
      <c r="BL18" s="8"/>
      <c r="BM18" s="6">
        <v>5</v>
      </c>
      <c r="BN18" s="4" t="str">
        <f t="shared" si="13"/>
        <v>RETARD</v>
      </c>
      <c r="BO18" s="38"/>
      <c r="BP18" s="181">
        <v>5</v>
      </c>
      <c r="BQ18" s="184">
        <f t="shared" si="23"/>
        <v>-5</v>
      </c>
      <c r="BR18" s="8"/>
      <c r="BS18" s="6">
        <v>5</v>
      </c>
      <c r="BT18" s="4" t="str">
        <f t="shared" si="14"/>
        <v>RETARD</v>
      </c>
      <c r="BU18" s="15"/>
      <c r="BV18" s="185">
        <v>5</v>
      </c>
      <c r="BW18" s="188">
        <f t="shared" si="24"/>
        <v>-5</v>
      </c>
      <c r="BX18" s="8"/>
      <c r="CB18">
        <v>18</v>
      </c>
    </row>
    <row r="19" spans="1:80" ht="15.75" thickBot="1" x14ac:dyDescent="0.3">
      <c r="A19" t="s">
        <v>85</v>
      </c>
      <c r="B19" t="s">
        <v>25</v>
      </c>
      <c r="C19" t="str">
        <f t="shared" si="1"/>
        <v>NOM18 Prénom18</v>
      </c>
      <c r="D19" s="146"/>
      <c r="E19" s="141">
        <v>5</v>
      </c>
      <c r="F19" s="4" t="str">
        <f t="shared" si="2"/>
        <v>RETARD</v>
      </c>
      <c r="G19" s="15"/>
      <c r="H19" s="143"/>
      <c r="I19" s="170">
        <f t="shared" si="3"/>
        <v>-5</v>
      </c>
      <c r="J19" s="8"/>
      <c r="K19" s="141">
        <v>5</v>
      </c>
      <c r="L19" s="4" t="str">
        <f t="shared" si="4"/>
        <v>RETARD</v>
      </c>
      <c r="M19" s="18">
        <v>0</v>
      </c>
      <c r="N19" s="156">
        <v>5</v>
      </c>
      <c r="O19" s="164">
        <f t="shared" si="0"/>
        <v>-5</v>
      </c>
      <c r="P19" s="8"/>
      <c r="Q19" s="6">
        <v>5</v>
      </c>
      <c r="R19" s="4" t="str">
        <f t="shared" si="5"/>
        <v>RETARD</v>
      </c>
      <c r="S19" s="13"/>
      <c r="T19" s="160">
        <v>5</v>
      </c>
      <c r="U19" s="13">
        <f t="shared" si="15"/>
        <v>-5</v>
      </c>
      <c r="V19" s="8"/>
      <c r="W19" s="6">
        <v>5</v>
      </c>
      <c r="X19" s="4" t="str">
        <f t="shared" si="6"/>
        <v>RETARD</v>
      </c>
      <c r="Y19" s="21"/>
      <c r="Z19" s="165">
        <v>5</v>
      </c>
      <c r="AA19" s="21">
        <f t="shared" si="16"/>
        <v>-5</v>
      </c>
      <c r="AB19" s="8"/>
      <c r="AC19" s="6">
        <v>5</v>
      </c>
      <c r="AD19" s="4" t="str">
        <f t="shared" si="7"/>
        <v>RETARD</v>
      </c>
      <c r="AE19" s="24"/>
      <c r="AF19" s="167">
        <v>5</v>
      </c>
      <c r="AG19" s="24">
        <f t="shared" si="17"/>
        <v>-5</v>
      </c>
      <c r="AH19" s="8"/>
      <c r="AI19" s="6">
        <v>0</v>
      </c>
      <c r="AJ19" s="4" t="str">
        <f t="shared" si="8"/>
        <v>OK</v>
      </c>
      <c r="AK19" s="27">
        <v>10</v>
      </c>
      <c r="AL19" s="169"/>
      <c r="AM19" s="27">
        <f t="shared" si="18"/>
        <v>10</v>
      </c>
      <c r="AN19" s="8"/>
      <c r="AO19" s="6">
        <v>5</v>
      </c>
      <c r="AP19" s="4" t="str">
        <f t="shared" si="9"/>
        <v>RETARD</v>
      </c>
      <c r="AQ19" s="30"/>
      <c r="AR19" s="172"/>
      <c r="AS19" s="30">
        <f t="shared" si="19"/>
        <v>-5</v>
      </c>
      <c r="AT19" s="8"/>
      <c r="AU19" s="6">
        <v>5</v>
      </c>
      <c r="AV19" s="4" t="str">
        <f t="shared" si="10"/>
        <v>RETARD</v>
      </c>
      <c r="AW19" s="16"/>
      <c r="AX19" s="173"/>
      <c r="AY19" s="16">
        <f t="shared" si="20"/>
        <v>-5</v>
      </c>
      <c r="AZ19" s="8"/>
      <c r="BA19" s="6">
        <v>5</v>
      </c>
      <c r="BB19" s="4" t="str">
        <f t="shared" si="11"/>
        <v>RETARD</v>
      </c>
      <c r="BC19" s="33"/>
      <c r="BD19" s="177"/>
      <c r="BE19" s="33">
        <f t="shared" si="21"/>
        <v>-5</v>
      </c>
      <c r="BF19" s="8"/>
      <c r="BG19" s="6">
        <v>5</v>
      </c>
      <c r="BH19" s="4" t="str">
        <f t="shared" si="12"/>
        <v>RETARD</v>
      </c>
      <c r="BI19" s="36"/>
      <c r="BJ19" s="179"/>
      <c r="BK19" s="36">
        <f t="shared" si="22"/>
        <v>-5</v>
      </c>
      <c r="BL19" s="8"/>
      <c r="BM19" s="6">
        <v>5</v>
      </c>
      <c r="BN19" s="4" t="str">
        <f t="shared" si="13"/>
        <v>RETARD</v>
      </c>
      <c r="BO19" s="38"/>
      <c r="BP19" s="181"/>
      <c r="BQ19" s="184">
        <f t="shared" si="23"/>
        <v>-5</v>
      </c>
      <c r="BR19" s="8"/>
      <c r="BS19" s="6">
        <v>5</v>
      </c>
      <c r="BT19" s="4" t="str">
        <f t="shared" si="14"/>
        <v>RETARD</v>
      </c>
      <c r="BU19" s="15"/>
      <c r="BV19" s="185"/>
      <c r="BW19" s="188">
        <f t="shared" si="24"/>
        <v>-5</v>
      </c>
      <c r="BX19" s="8"/>
      <c r="CB19">
        <v>19</v>
      </c>
    </row>
    <row r="20" spans="1:80" ht="15.75" thickBot="1" x14ac:dyDescent="0.3">
      <c r="A20" t="s">
        <v>86</v>
      </c>
      <c r="B20" t="s">
        <v>26</v>
      </c>
      <c r="C20" t="str">
        <f t="shared" si="1"/>
        <v>NOM19 Prénom19</v>
      </c>
      <c r="D20" s="146"/>
      <c r="E20" s="141">
        <v>5</v>
      </c>
      <c r="F20" s="4" t="str">
        <f t="shared" si="2"/>
        <v>RETARD</v>
      </c>
      <c r="G20" s="15"/>
      <c r="H20" s="143"/>
      <c r="I20" s="170">
        <f t="shared" si="3"/>
        <v>-5</v>
      </c>
      <c r="J20" s="8"/>
      <c r="K20" s="141">
        <v>5</v>
      </c>
      <c r="L20" s="4" t="str">
        <f t="shared" si="4"/>
        <v>RETARD</v>
      </c>
      <c r="M20" s="18">
        <v>0</v>
      </c>
      <c r="N20" s="156">
        <v>5</v>
      </c>
      <c r="O20" s="164">
        <f t="shared" si="0"/>
        <v>-5</v>
      </c>
      <c r="P20" s="8"/>
      <c r="Q20" s="6"/>
      <c r="R20" s="4" t="str">
        <f t="shared" si="5"/>
        <v>OK</v>
      </c>
      <c r="S20" s="13">
        <v>5</v>
      </c>
      <c r="T20" s="160"/>
      <c r="U20" s="13">
        <f t="shared" si="15"/>
        <v>5</v>
      </c>
      <c r="V20" s="8"/>
      <c r="W20" s="6"/>
      <c r="X20" s="4" t="str">
        <f t="shared" si="6"/>
        <v>OK</v>
      </c>
      <c r="Y20" s="21">
        <v>5</v>
      </c>
      <c r="Z20" s="165"/>
      <c r="AA20" s="21">
        <f t="shared" si="16"/>
        <v>5</v>
      </c>
      <c r="AB20" s="8"/>
      <c r="AC20" s="6"/>
      <c r="AD20" s="4" t="str">
        <f t="shared" si="7"/>
        <v>OK</v>
      </c>
      <c r="AE20" s="24">
        <v>5</v>
      </c>
      <c r="AF20" s="167"/>
      <c r="AG20" s="24">
        <f t="shared" si="17"/>
        <v>5</v>
      </c>
      <c r="AH20" s="8"/>
      <c r="AI20" s="6"/>
      <c r="AJ20" s="4" t="str">
        <f t="shared" si="8"/>
        <v>OK</v>
      </c>
      <c r="AK20" s="27">
        <v>5</v>
      </c>
      <c r="AL20" s="169"/>
      <c r="AM20" s="27">
        <f t="shared" si="18"/>
        <v>5</v>
      </c>
      <c r="AN20" s="8"/>
      <c r="AO20" s="6"/>
      <c r="AP20" s="4" t="str">
        <f t="shared" si="9"/>
        <v>OK</v>
      </c>
      <c r="AQ20" s="30">
        <v>5</v>
      </c>
      <c r="AR20" s="172"/>
      <c r="AS20" s="30">
        <f t="shared" si="19"/>
        <v>5</v>
      </c>
      <c r="AT20" s="8"/>
      <c r="AU20" s="6"/>
      <c r="AV20" s="4" t="str">
        <f t="shared" si="10"/>
        <v>OK</v>
      </c>
      <c r="AW20" s="16">
        <v>5</v>
      </c>
      <c r="AX20" s="173"/>
      <c r="AY20" s="16">
        <f t="shared" si="20"/>
        <v>5</v>
      </c>
      <c r="AZ20" s="8"/>
      <c r="BA20" s="6"/>
      <c r="BB20" s="4" t="str">
        <f t="shared" si="11"/>
        <v>OK</v>
      </c>
      <c r="BC20" s="33">
        <v>5</v>
      </c>
      <c r="BD20" s="177"/>
      <c r="BE20" s="33">
        <f t="shared" si="21"/>
        <v>5</v>
      </c>
      <c r="BF20" s="8"/>
      <c r="BG20" s="6"/>
      <c r="BH20" s="4" t="str">
        <f t="shared" si="12"/>
        <v>OK</v>
      </c>
      <c r="BI20" s="36">
        <v>5</v>
      </c>
      <c r="BJ20" s="179"/>
      <c r="BK20" s="36">
        <f t="shared" si="22"/>
        <v>5</v>
      </c>
      <c r="BL20" s="8"/>
      <c r="BM20" s="6"/>
      <c r="BN20" s="4" t="str">
        <f t="shared" si="13"/>
        <v>OK</v>
      </c>
      <c r="BO20" s="38">
        <v>5</v>
      </c>
      <c r="BP20" s="181"/>
      <c r="BQ20" s="184">
        <f t="shared" si="23"/>
        <v>5</v>
      </c>
      <c r="BR20" s="8"/>
      <c r="BS20" s="6"/>
      <c r="BT20" s="4" t="str">
        <f t="shared" si="14"/>
        <v>OK</v>
      </c>
      <c r="BU20" s="15">
        <v>5</v>
      </c>
      <c r="BV20" s="185"/>
      <c r="BW20" s="188">
        <f t="shared" si="24"/>
        <v>5</v>
      </c>
      <c r="BX20" s="8"/>
      <c r="CB20">
        <v>20</v>
      </c>
    </row>
    <row r="21" spans="1:80" ht="15.75" thickBot="1" x14ac:dyDescent="0.3">
      <c r="A21" t="s">
        <v>87</v>
      </c>
      <c r="B21" t="s">
        <v>27</v>
      </c>
      <c r="C21" t="str">
        <f t="shared" si="1"/>
        <v>NOM20 Prénom20</v>
      </c>
      <c r="D21" s="146"/>
      <c r="E21" s="141">
        <v>5</v>
      </c>
      <c r="F21" s="4" t="str">
        <f t="shared" si="2"/>
        <v>RETARD</v>
      </c>
      <c r="G21" s="15"/>
      <c r="H21" s="143"/>
      <c r="I21" s="170">
        <f t="shared" si="3"/>
        <v>-5</v>
      </c>
      <c r="J21" s="8"/>
      <c r="K21" s="141">
        <v>5</v>
      </c>
      <c r="L21" s="4" t="str">
        <f t="shared" si="4"/>
        <v>RETARD</v>
      </c>
      <c r="M21" s="18">
        <v>0</v>
      </c>
      <c r="N21" s="156">
        <v>5</v>
      </c>
      <c r="O21" s="164">
        <f t="shared" si="0"/>
        <v>-5</v>
      </c>
      <c r="P21" s="8"/>
      <c r="Q21" s="6"/>
      <c r="R21" s="4" t="str">
        <f t="shared" si="5"/>
        <v>OK</v>
      </c>
      <c r="S21" s="13">
        <v>4</v>
      </c>
      <c r="T21" s="160"/>
      <c r="U21" s="13">
        <f t="shared" si="15"/>
        <v>4</v>
      </c>
      <c r="V21" s="8"/>
      <c r="W21" s="6"/>
      <c r="X21" s="4" t="str">
        <f t="shared" si="6"/>
        <v>OK</v>
      </c>
      <c r="Y21" s="21">
        <v>4</v>
      </c>
      <c r="Z21" s="165"/>
      <c r="AA21" s="21">
        <f t="shared" si="16"/>
        <v>4</v>
      </c>
      <c r="AB21" s="8"/>
      <c r="AC21" s="6"/>
      <c r="AD21" s="4" t="str">
        <f t="shared" si="7"/>
        <v>OK</v>
      </c>
      <c r="AE21" s="24">
        <v>5</v>
      </c>
      <c r="AF21" s="167"/>
      <c r="AG21" s="24">
        <f t="shared" si="17"/>
        <v>5</v>
      </c>
      <c r="AH21" s="8"/>
      <c r="AI21" s="6"/>
      <c r="AJ21" s="4" t="str">
        <f t="shared" si="8"/>
        <v>OK</v>
      </c>
      <c r="AK21" s="27">
        <v>8</v>
      </c>
      <c r="AL21" s="169"/>
      <c r="AM21" s="27">
        <f t="shared" si="18"/>
        <v>8</v>
      </c>
      <c r="AN21" s="8"/>
      <c r="AO21" s="6"/>
      <c r="AP21" s="4" t="str">
        <f t="shared" si="9"/>
        <v>OK</v>
      </c>
      <c r="AQ21" s="30">
        <v>4</v>
      </c>
      <c r="AR21" s="172"/>
      <c r="AS21" s="30">
        <f t="shared" si="19"/>
        <v>4</v>
      </c>
      <c r="AT21" s="8"/>
      <c r="AU21" s="6"/>
      <c r="AV21" s="4" t="str">
        <f t="shared" si="10"/>
        <v>OK</v>
      </c>
      <c r="AW21" s="16">
        <v>4</v>
      </c>
      <c r="AX21" s="173"/>
      <c r="AY21" s="16">
        <f t="shared" si="20"/>
        <v>4</v>
      </c>
      <c r="AZ21" s="8"/>
      <c r="BA21" s="6"/>
      <c r="BB21" s="4" t="str">
        <f t="shared" si="11"/>
        <v>OK</v>
      </c>
      <c r="BC21" s="33">
        <v>4</v>
      </c>
      <c r="BD21" s="177"/>
      <c r="BE21" s="33">
        <f t="shared" si="21"/>
        <v>4</v>
      </c>
      <c r="BF21" s="8"/>
      <c r="BG21" s="6"/>
      <c r="BH21" s="4" t="str">
        <f t="shared" si="12"/>
        <v>OK</v>
      </c>
      <c r="BI21" s="36">
        <v>4</v>
      </c>
      <c r="BJ21" s="179"/>
      <c r="BK21" s="36">
        <f t="shared" si="22"/>
        <v>4</v>
      </c>
      <c r="BL21" s="8"/>
      <c r="BM21" s="6"/>
      <c r="BN21" s="4" t="str">
        <f t="shared" si="13"/>
        <v>OK</v>
      </c>
      <c r="BO21" s="38">
        <v>4</v>
      </c>
      <c r="BP21" s="181"/>
      <c r="BQ21" s="184">
        <f t="shared" si="23"/>
        <v>4</v>
      </c>
      <c r="BR21" s="8"/>
      <c r="BS21" s="6"/>
      <c r="BT21" s="4" t="str">
        <f t="shared" si="14"/>
        <v>OK</v>
      </c>
      <c r="BU21" s="15">
        <v>4</v>
      </c>
      <c r="BV21" s="185"/>
      <c r="BW21" s="188">
        <f t="shared" si="24"/>
        <v>4</v>
      </c>
      <c r="BX21" s="8"/>
      <c r="CB21">
        <v>21</v>
      </c>
    </row>
    <row r="22" spans="1:80" ht="15.75" thickBot="1" x14ac:dyDescent="0.3">
      <c r="A22" t="s">
        <v>88</v>
      </c>
      <c r="B22" t="s">
        <v>28</v>
      </c>
      <c r="C22" t="str">
        <f t="shared" si="1"/>
        <v>NOM21 Prénom21</v>
      </c>
      <c r="D22" s="146"/>
      <c r="E22" s="141">
        <v>5</v>
      </c>
      <c r="F22" s="4" t="str">
        <f t="shared" si="2"/>
        <v>RETARD</v>
      </c>
      <c r="G22" s="15"/>
      <c r="H22" s="143"/>
      <c r="I22" s="170">
        <f t="shared" si="3"/>
        <v>-5</v>
      </c>
      <c r="J22" s="8"/>
      <c r="K22" s="141">
        <v>5</v>
      </c>
      <c r="L22" s="4" t="str">
        <f t="shared" si="4"/>
        <v>RETARD</v>
      </c>
      <c r="M22" s="18">
        <v>0</v>
      </c>
      <c r="N22" s="156">
        <v>5</v>
      </c>
      <c r="O22" s="164">
        <f t="shared" si="0"/>
        <v>-5</v>
      </c>
      <c r="P22" s="8"/>
      <c r="Q22" s="6">
        <v>0</v>
      </c>
      <c r="R22" s="4" t="str">
        <f t="shared" si="5"/>
        <v>OK</v>
      </c>
      <c r="S22" s="13">
        <v>3</v>
      </c>
      <c r="T22" s="160"/>
      <c r="U22" s="13">
        <f t="shared" si="15"/>
        <v>3</v>
      </c>
      <c r="V22" s="8"/>
      <c r="W22" s="6">
        <v>0</v>
      </c>
      <c r="X22" s="4" t="str">
        <f t="shared" si="6"/>
        <v>OK</v>
      </c>
      <c r="Y22" s="21">
        <v>5</v>
      </c>
      <c r="Z22" s="165"/>
      <c r="AA22" s="21">
        <f t="shared" si="16"/>
        <v>5</v>
      </c>
      <c r="AB22" s="8"/>
      <c r="AC22" s="6">
        <v>0</v>
      </c>
      <c r="AD22" s="4" t="str">
        <f t="shared" si="7"/>
        <v>OK</v>
      </c>
      <c r="AE22" s="24">
        <v>6</v>
      </c>
      <c r="AF22" s="167"/>
      <c r="AG22" s="24">
        <f t="shared" si="17"/>
        <v>6</v>
      </c>
      <c r="AH22" s="8"/>
      <c r="AI22" s="6">
        <v>0</v>
      </c>
      <c r="AJ22" s="4" t="str">
        <f t="shared" si="8"/>
        <v>OK</v>
      </c>
      <c r="AK22" s="27">
        <v>5</v>
      </c>
      <c r="AL22" s="169"/>
      <c r="AM22" s="27">
        <f t="shared" si="18"/>
        <v>5</v>
      </c>
      <c r="AN22" s="8"/>
      <c r="AO22" s="6">
        <v>0</v>
      </c>
      <c r="AP22" s="4" t="str">
        <f t="shared" si="9"/>
        <v>OK</v>
      </c>
      <c r="AQ22" s="30">
        <v>3</v>
      </c>
      <c r="AR22" s="172"/>
      <c r="AS22" s="30">
        <f t="shared" si="19"/>
        <v>3</v>
      </c>
      <c r="AT22" s="8"/>
      <c r="AU22" s="6">
        <v>0</v>
      </c>
      <c r="AV22" s="4" t="str">
        <f t="shared" si="10"/>
        <v>OK</v>
      </c>
      <c r="AW22" s="16">
        <v>3</v>
      </c>
      <c r="AX22" s="173"/>
      <c r="AY22" s="16">
        <f t="shared" si="20"/>
        <v>3</v>
      </c>
      <c r="AZ22" s="8"/>
      <c r="BA22" s="6">
        <v>0</v>
      </c>
      <c r="BB22" s="4" t="str">
        <f t="shared" si="11"/>
        <v>OK</v>
      </c>
      <c r="BC22" s="33">
        <v>3</v>
      </c>
      <c r="BD22" s="177"/>
      <c r="BE22" s="33">
        <f t="shared" si="21"/>
        <v>3</v>
      </c>
      <c r="BF22" s="8"/>
      <c r="BG22" s="6">
        <v>0</v>
      </c>
      <c r="BH22" s="4" t="str">
        <f t="shared" si="12"/>
        <v>OK</v>
      </c>
      <c r="BI22" s="36">
        <v>3</v>
      </c>
      <c r="BJ22" s="179"/>
      <c r="BK22" s="36">
        <f t="shared" si="22"/>
        <v>3</v>
      </c>
      <c r="BL22" s="8"/>
      <c r="BM22" s="6">
        <v>0</v>
      </c>
      <c r="BN22" s="4" t="str">
        <f t="shared" si="13"/>
        <v>OK</v>
      </c>
      <c r="BO22" s="38">
        <v>3</v>
      </c>
      <c r="BP22" s="181"/>
      <c r="BQ22" s="184">
        <f t="shared" si="23"/>
        <v>3</v>
      </c>
      <c r="BR22" s="8"/>
      <c r="BS22" s="6">
        <v>0</v>
      </c>
      <c r="BT22" s="4" t="str">
        <f t="shared" si="14"/>
        <v>OK</v>
      </c>
      <c r="BU22" s="15">
        <v>3</v>
      </c>
      <c r="BV22" s="185"/>
      <c r="BW22" s="188">
        <f t="shared" si="24"/>
        <v>3</v>
      </c>
      <c r="BX22" s="8"/>
      <c r="CB22">
        <v>22</v>
      </c>
    </row>
    <row r="23" spans="1:80" ht="15.75" thickBot="1" x14ac:dyDescent="0.3">
      <c r="A23" t="s">
        <v>89</v>
      </c>
      <c r="B23" t="s">
        <v>29</v>
      </c>
      <c r="C23" t="str">
        <f t="shared" si="1"/>
        <v>NOM22 Prénom22</v>
      </c>
      <c r="D23" s="146"/>
      <c r="E23" s="141">
        <v>5</v>
      </c>
      <c r="F23" s="4" t="str">
        <f t="shared" si="2"/>
        <v>RETARD</v>
      </c>
      <c r="G23" s="15"/>
      <c r="H23" s="143"/>
      <c r="I23" s="170">
        <f t="shared" si="3"/>
        <v>-5</v>
      </c>
      <c r="J23" s="8"/>
      <c r="K23" s="141">
        <v>5</v>
      </c>
      <c r="L23" s="4" t="str">
        <f t="shared" si="4"/>
        <v>RETARD</v>
      </c>
      <c r="M23" s="18">
        <v>0</v>
      </c>
      <c r="N23" s="156">
        <v>5</v>
      </c>
      <c r="O23" s="164">
        <f t="shared" si="0"/>
        <v>-5</v>
      </c>
      <c r="P23" s="8"/>
      <c r="Q23" s="6"/>
      <c r="R23" s="4" t="str">
        <f t="shared" si="5"/>
        <v>OK</v>
      </c>
      <c r="S23" s="13">
        <v>9</v>
      </c>
      <c r="T23" s="160"/>
      <c r="U23" s="13">
        <f t="shared" si="15"/>
        <v>9</v>
      </c>
      <c r="V23" s="8"/>
      <c r="W23" s="6"/>
      <c r="X23" s="4" t="str">
        <f t="shared" si="6"/>
        <v>OK</v>
      </c>
      <c r="Y23" s="21">
        <v>9</v>
      </c>
      <c r="Z23" s="165"/>
      <c r="AA23" s="21">
        <f t="shared" si="16"/>
        <v>9</v>
      </c>
      <c r="AB23" s="8"/>
      <c r="AC23" s="6"/>
      <c r="AD23" s="4" t="str">
        <f t="shared" si="7"/>
        <v>OK</v>
      </c>
      <c r="AE23" s="24">
        <v>9</v>
      </c>
      <c r="AF23" s="167"/>
      <c r="AG23" s="24">
        <f t="shared" si="17"/>
        <v>9</v>
      </c>
      <c r="AH23" s="8"/>
      <c r="AI23" s="6"/>
      <c r="AJ23" s="4" t="str">
        <f t="shared" si="8"/>
        <v>OK</v>
      </c>
      <c r="AK23" s="27">
        <v>9</v>
      </c>
      <c r="AL23" s="169"/>
      <c r="AM23" s="27">
        <f t="shared" si="18"/>
        <v>9</v>
      </c>
      <c r="AN23" s="8"/>
      <c r="AO23" s="6"/>
      <c r="AP23" s="4" t="str">
        <f t="shared" si="9"/>
        <v>OK</v>
      </c>
      <c r="AQ23" s="30">
        <v>9</v>
      </c>
      <c r="AR23" s="172"/>
      <c r="AS23" s="30">
        <f t="shared" si="19"/>
        <v>9</v>
      </c>
      <c r="AT23" s="8"/>
      <c r="AU23" s="6"/>
      <c r="AV23" s="4" t="str">
        <f t="shared" si="10"/>
        <v>OK</v>
      </c>
      <c r="AW23" s="16">
        <v>9</v>
      </c>
      <c r="AX23" s="173"/>
      <c r="AY23" s="16">
        <f t="shared" si="20"/>
        <v>9</v>
      </c>
      <c r="AZ23" s="8"/>
      <c r="BA23" s="6"/>
      <c r="BB23" s="4" t="str">
        <f t="shared" si="11"/>
        <v>OK</v>
      </c>
      <c r="BC23" s="33">
        <v>9</v>
      </c>
      <c r="BD23" s="177"/>
      <c r="BE23" s="33">
        <f t="shared" si="21"/>
        <v>9</v>
      </c>
      <c r="BF23" s="8"/>
      <c r="BG23" s="6"/>
      <c r="BH23" s="4" t="str">
        <f t="shared" si="12"/>
        <v>OK</v>
      </c>
      <c r="BI23" s="36">
        <v>9</v>
      </c>
      <c r="BJ23" s="179"/>
      <c r="BK23" s="36">
        <f t="shared" si="22"/>
        <v>9</v>
      </c>
      <c r="BL23" s="8"/>
      <c r="BM23" s="6"/>
      <c r="BN23" s="4" t="str">
        <f t="shared" si="13"/>
        <v>OK</v>
      </c>
      <c r="BO23" s="38">
        <v>9</v>
      </c>
      <c r="BP23" s="181"/>
      <c r="BQ23" s="184">
        <f t="shared" si="23"/>
        <v>9</v>
      </c>
      <c r="BR23" s="8"/>
      <c r="BS23" s="6"/>
      <c r="BT23" s="4" t="str">
        <f t="shared" si="14"/>
        <v>OK</v>
      </c>
      <c r="BU23" s="15">
        <v>9</v>
      </c>
      <c r="BV23" s="185"/>
      <c r="BW23" s="188">
        <f t="shared" si="24"/>
        <v>9</v>
      </c>
      <c r="BX23" s="8"/>
      <c r="CB23">
        <v>23</v>
      </c>
    </row>
    <row r="24" spans="1:80" ht="15.75" thickBot="1" x14ac:dyDescent="0.3">
      <c r="A24" t="s">
        <v>90</v>
      </c>
      <c r="B24" t="s">
        <v>30</v>
      </c>
      <c r="C24" t="str">
        <f t="shared" si="1"/>
        <v>NOM23 Prénom23</v>
      </c>
      <c r="D24" s="146"/>
      <c r="E24" s="141">
        <v>5</v>
      </c>
      <c r="F24" s="4" t="str">
        <f t="shared" si="2"/>
        <v>RETARD</v>
      </c>
      <c r="G24" s="15"/>
      <c r="H24" s="143"/>
      <c r="I24" s="170">
        <f t="shared" si="3"/>
        <v>-5</v>
      </c>
      <c r="J24" s="8"/>
      <c r="K24" s="141">
        <v>5</v>
      </c>
      <c r="L24" s="4" t="str">
        <f t="shared" si="4"/>
        <v>RETARD</v>
      </c>
      <c r="M24" s="18">
        <v>0</v>
      </c>
      <c r="N24" s="156">
        <v>5</v>
      </c>
      <c r="O24" s="164">
        <f t="shared" si="0"/>
        <v>-5</v>
      </c>
      <c r="P24" s="8"/>
      <c r="Q24" s="6">
        <v>5</v>
      </c>
      <c r="R24" s="4" t="str">
        <f t="shared" si="5"/>
        <v>RETARD</v>
      </c>
      <c r="S24" s="13"/>
      <c r="T24" s="160">
        <v>5</v>
      </c>
      <c r="U24" s="13">
        <f t="shared" si="15"/>
        <v>-5</v>
      </c>
      <c r="V24" s="8"/>
      <c r="W24" s="6">
        <v>5</v>
      </c>
      <c r="X24" s="4" t="str">
        <f t="shared" si="6"/>
        <v>RETARD</v>
      </c>
      <c r="Y24" s="21"/>
      <c r="Z24" s="165">
        <v>5</v>
      </c>
      <c r="AA24" s="21">
        <f t="shared" si="16"/>
        <v>-5</v>
      </c>
      <c r="AB24" s="8"/>
      <c r="AC24" s="6">
        <v>5</v>
      </c>
      <c r="AD24" s="4" t="str">
        <f t="shared" si="7"/>
        <v>RETARD</v>
      </c>
      <c r="AE24" s="24"/>
      <c r="AF24" s="167">
        <v>5</v>
      </c>
      <c r="AG24" s="24">
        <f t="shared" si="17"/>
        <v>-5</v>
      </c>
      <c r="AH24" s="8"/>
      <c r="AI24" s="6">
        <v>0</v>
      </c>
      <c r="AJ24" s="4" t="str">
        <f t="shared" si="8"/>
        <v>OK</v>
      </c>
      <c r="AK24" s="27">
        <v>10</v>
      </c>
      <c r="AL24" s="169"/>
      <c r="AM24" s="27">
        <f t="shared" si="18"/>
        <v>10</v>
      </c>
      <c r="AN24" s="8"/>
      <c r="AO24" s="6">
        <v>5</v>
      </c>
      <c r="AP24" s="4" t="str">
        <f t="shared" si="9"/>
        <v>RETARD</v>
      </c>
      <c r="AQ24" s="30"/>
      <c r="AR24" s="172"/>
      <c r="AS24" s="30">
        <f t="shared" si="19"/>
        <v>-5</v>
      </c>
      <c r="AT24" s="8"/>
      <c r="AU24" s="6">
        <v>5</v>
      </c>
      <c r="AV24" s="4" t="str">
        <f t="shared" si="10"/>
        <v>RETARD</v>
      </c>
      <c r="AW24" s="16"/>
      <c r="AX24" s="173"/>
      <c r="AY24" s="16">
        <f t="shared" si="20"/>
        <v>-5</v>
      </c>
      <c r="AZ24" s="8"/>
      <c r="BA24" s="6">
        <v>5</v>
      </c>
      <c r="BB24" s="4" t="str">
        <f t="shared" si="11"/>
        <v>RETARD</v>
      </c>
      <c r="BC24" s="33"/>
      <c r="BD24" s="177"/>
      <c r="BE24" s="33">
        <f t="shared" si="21"/>
        <v>-5</v>
      </c>
      <c r="BF24" s="8"/>
      <c r="BG24" s="6">
        <v>5</v>
      </c>
      <c r="BH24" s="4" t="str">
        <f t="shared" si="12"/>
        <v>RETARD</v>
      </c>
      <c r="BI24" s="36"/>
      <c r="BJ24" s="179"/>
      <c r="BK24" s="36">
        <f t="shared" si="22"/>
        <v>-5</v>
      </c>
      <c r="BL24" s="8"/>
      <c r="BM24" s="6">
        <v>5</v>
      </c>
      <c r="BN24" s="4" t="str">
        <f t="shared" si="13"/>
        <v>RETARD</v>
      </c>
      <c r="BO24" s="38"/>
      <c r="BP24" s="181"/>
      <c r="BQ24" s="184">
        <f t="shared" si="23"/>
        <v>-5</v>
      </c>
      <c r="BR24" s="8"/>
      <c r="BS24" s="6">
        <v>5</v>
      </c>
      <c r="BT24" s="4" t="str">
        <f t="shared" si="14"/>
        <v>RETARD</v>
      </c>
      <c r="BU24" s="15"/>
      <c r="BV24" s="185"/>
      <c r="BW24" s="188">
        <f t="shared" si="24"/>
        <v>-5</v>
      </c>
      <c r="BX24" s="8"/>
      <c r="CB24">
        <v>24</v>
      </c>
    </row>
    <row r="25" spans="1:80" ht="15.75" thickBot="1" x14ac:dyDescent="0.3">
      <c r="A25" t="s">
        <v>91</v>
      </c>
      <c r="B25" t="s">
        <v>31</v>
      </c>
      <c r="C25" t="str">
        <f t="shared" si="1"/>
        <v>NOM24 Prénom24</v>
      </c>
      <c r="D25" s="146"/>
      <c r="E25" s="141">
        <v>5</v>
      </c>
      <c r="F25" s="4" t="str">
        <f t="shared" si="2"/>
        <v>RETARD</v>
      </c>
      <c r="G25" s="15"/>
      <c r="H25" s="143"/>
      <c r="I25" s="170">
        <f t="shared" si="3"/>
        <v>-5</v>
      </c>
      <c r="J25" s="8"/>
      <c r="K25" s="141">
        <v>5</v>
      </c>
      <c r="L25" s="4" t="str">
        <f t="shared" si="4"/>
        <v>RETARD</v>
      </c>
      <c r="M25" s="18">
        <v>0</v>
      </c>
      <c r="N25" s="156">
        <v>5</v>
      </c>
      <c r="O25" s="164">
        <f t="shared" si="0"/>
        <v>-5</v>
      </c>
      <c r="P25" s="8"/>
      <c r="Q25" s="6">
        <v>5</v>
      </c>
      <c r="R25" s="4" t="str">
        <f t="shared" si="5"/>
        <v>RETARD</v>
      </c>
      <c r="S25" s="13"/>
      <c r="T25" s="160">
        <v>5</v>
      </c>
      <c r="U25" s="13">
        <f t="shared" si="15"/>
        <v>-5</v>
      </c>
      <c r="V25" s="8"/>
      <c r="W25" s="6">
        <v>5</v>
      </c>
      <c r="X25" s="4" t="str">
        <f t="shared" si="6"/>
        <v>RETARD</v>
      </c>
      <c r="Y25" s="21"/>
      <c r="Z25" s="165">
        <v>5</v>
      </c>
      <c r="AA25" s="21">
        <f t="shared" si="16"/>
        <v>-5</v>
      </c>
      <c r="AB25" s="8"/>
      <c r="AC25" s="6">
        <v>5</v>
      </c>
      <c r="AD25" s="4" t="str">
        <f t="shared" si="7"/>
        <v>RETARD</v>
      </c>
      <c r="AE25" s="24"/>
      <c r="AF25" s="167">
        <v>5</v>
      </c>
      <c r="AG25" s="24">
        <f t="shared" si="17"/>
        <v>-5</v>
      </c>
      <c r="AH25" s="8"/>
      <c r="AI25" s="6">
        <v>5</v>
      </c>
      <c r="AJ25" s="4" t="str">
        <f t="shared" si="8"/>
        <v>RETARD</v>
      </c>
      <c r="AK25" s="27"/>
      <c r="AL25" s="169">
        <v>5</v>
      </c>
      <c r="AM25" s="27">
        <f t="shared" si="18"/>
        <v>-5</v>
      </c>
      <c r="AN25" s="8"/>
      <c r="AO25" s="6">
        <v>5</v>
      </c>
      <c r="AP25" s="4" t="str">
        <f t="shared" si="9"/>
        <v>RETARD</v>
      </c>
      <c r="AQ25" s="30"/>
      <c r="AR25" s="172">
        <v>5</v>
      </c>
      <c r="AS25" s="30">
        <f t="shared" si="19"/>
        <v>-5</v>
      </c>
      <c r="AT25" s="8"/>
      <c r="AU25" s="6">
        <v>5</v>
      </c>
      <c r="AV25" s="4" t="str">
        <f t="shared" si="10"/>
        <v>RETARD</v>
      </c>
      <c r="AW25" s="16"/>
      <c r="AX25" s="173">
        <v>5</v>
      </c>
      <c r="AY25" s="16">
        <f t="shared" si="20"/>
        <v>-5</v>
      </c>
      <c r="AZ25" s="8"/>
      <c r="BA25" s="6">
        <v>5</v>
      </c>
      <c r="BB25" s="4" t="str">
        <f t="shared" si="11"/>
        <v>RETARD</v>
      </c>
      <c r="BC25" s="33"/>
      <c r="BD25" s="177">
        <v>5</v>
      </c>
      <c r="BE25" s="33">
        <f t="shared" si="21"/>
        <v>-5</v>
      </c>
      <c r="BF25" s="8"/>
      <c r="BG25" s="6">
        <v>5</v>
      </c>
      <c r="BH25" s="4" t="str">
        <f t="shared" si="12"/>
        <v>RETARD</v>
      </c>
      <c r="BI25" s="36"/>
      <c r="BJ25" s="179">
        <v>5</v>
      </c>
      <c r="BK25" s="36">
        <f t="shared" si="22"/>
        <v>-5</v>
      </c>
      <c r="BL25" s="8"/>
      <c r="BM25" s="6">
        <v>5</v>
      </c>
      <c r="BN25" s="4" t="str">
        <f t="shared" si="13"/>
        <v>RETARD</v>
      </c>
      <c r="BO25" s="38"/>
      <c r="BP25" s="181">
        <v>5</v>
      </c>
      <c r="BQ25" s="184">
        <f t="shared" si="23"/>
        <v>-5</v>
      </c>
      <c r="BR25" s="8"/>
      <c r="BS25" s="6">
        <v>5</v>
      </c>
      <c r="BT25" s="4" t="str">
        <f t="shared" si="14"/>
        <v>RETARD</v>
      </c>
      <c r="BU25" s="15"/>
      <c r="BV25" s="185">
        <v>5</v>
      </c>
      <c r="BW25" s="188">
        <f t="shared" si="24"/>
        <v>-5</v>
      </c>
      <c r="BX25" s="8"/>
      <c r="CB25">
        <v>25</v>
      </c>
    </row>
    <row r="26" spans="1:80" ht="15.75" thickBot="1" x14ac:dyDescent="0.3">
      <c r="A26" t="s">
        <v>92</v>
      </c>
      <c r="B26" t="s">
        <v>32</v>
      </c>
      <c r="C26" t="str">
        <f t="shared" si="1"/>
        <v>NOM25 Prénom25</v>
      </c>
      <c r="D26" s="146"/>
      <c r="E26" s="141">
        <v>5</v>
      </c>
      <c r="F26" s="4" t="str">
        <f t="shared" si="2"/>
        <v>RETARD</v>
      </c>
      <c r="G26" s="15"/>
      <c r="H26" s="143"/>
      <c r="I26" s="170">
        <f t="shared" si="3"/>
        <v>-5</v>
      </c>
      <c r="J26" s="8"/>
      <c r="K26" s="141">
        <v>5</v>
      </c>
      <c r="L26" s="4" t="str">
        <f t="shared" si="4"/>
        <v>RETARD</v>
      </c>
      <c r="M26" s="18">
        <v>0</v>
      </c>
      <c r="N26" s="156">
        <v>5</v>
      </c>
      <c r="O26" s="164">
        <f t="shared" si="0"/>
        <v>-5</v>
      </c>
      <c r="P26" s="8"/>
      <c r="Q26" s="6">
        <v>5</v>
      </c>
      <c r="R26" s="4" t="str">
        <f t="shared" si="5"/>
        <v>RETARD</v>
      </c>
      <c r="S26" s="13"/>
      <c r="T26" s="160">
        <v>5</v>
      </c>
      <c r="U26" s="13">
        <f t="shared" si="15"/>
        <v>-5</v>
      </c>
      <c r="V26" s="8"/>
      <c r="W26" s="6">
        <v>5</v>
      </c>
      <c r="X26" s="4" t="str">
        <f t="shared" si="6"/>
        <v>RETARD</v>
      </c>
      <c r="Y26" s="21"/>
      <c r="Z26" s="165">
        <v>5</v>
      </c>
      <c r="AA26" s="21">
        <f t="shared" si="16"/>
        <v>-5</v>
      </c>
      <c r="AB26" s="8"/>
      <c r="AC26" s="6">
        <v>5</v>
      </c>
      <c r="AD26" s="4" t="str">
        <f t="shared" si="7"/>
        <v>RETARD</v>
      </c>
      <c r="AE26" s="24"/>
      <c r="AF26" s="167">
        <v>5</v>
      </c>
      <c r="AG26" s="24">
        <f t="shared" si="17"/>
        <v>-5</v>
      </c>
      <c r="AH26" s="8"/>
      <c r="AI26" s="6">
        <v>5</v>
      </c>
      <c r="AJ26" s="4" t="str">
        <f t="shared" si="8"/>
        <v>RETARD</v>
      </c>
      <c r="AK26" s="27"/>
      <c r="AL26" s="169">
        <v>5</v>
      </c>
      <c r="AM26" s="27">
        <f t="shared" si="18"/>
        <v>-5</v>
      </c>
      <c r="AN26" s="8"/>
      <c r="AO26" s="6">
        <v>5</v>
      </c>
      <c r="AP26" s="4" t="str">
        <f t="shared" si="9"/>
        <v>RETARD</v>
      </c>
      <c r="AQ26" s="30"/>
      <c r="AR26" s="172">
        <v>5</v>
      </c>
      <c r="AS26" s="30">
        <f t="shared" si="19"/>
        <v>-5</v>
      </c>
      <c r="AT26" s="8"/>
      <c r="AU26" s="6">
        <v>5</v>
      </c>
      <c r="AV26" s="4" t="str">
        <f t="shared" si="10"/>
        <v>RETARD</v>
      </c>
      <c r="AW26" s="16"/>
      <c r="AX26" s="173">
        <v>5</v>
      </c>
      <c r="AY26" s="16">
        <f t="shared" si="20"/>
        <v>-5</v>
      </c>
      <c r="AZ26" s="8"/>
      <c r="BA26" s="6">
        <v>5</v>
      </c>
      <c r="BB26" s="4" t="str">
        <f t="shared" si="11"/>
        <v>RETARD</v>
      </c>
      <c r="BC26" s="33"/>
      <c r="BD26" s="177">
        <v>5</v>
      </c>
      <c r="BE26" s="33">
        <f t="shared" si="21"/>
        <v>-5</v>
      </c>
      <c r="BF26" s="8"/>
      <c r="BG26" s="6">
        <v>5</v>
      </c>
      <c r="BH26" s="4" t="str">
        <f t="shared" si="12"/>
        <v>RETARD</v>
      </c>
      <c r="BI26" s="36"/>
      <c r="BJ26" s="179">
        <v>5</v>
      </c>
      <c r="BK26" s="36">
        <f t="shared" si="22"/>
        <v>-5</v>
      </c>
      <c r="BL26" s="8"/>
      <c r="BM26" s="6">
        <v>5</v>
      </c>
      <c r="BN26" s="4" t="str">
        <f t="shared" si="13"/>
        <v>RETARD</v>
      </c>
      <c r="BO26" s="38"/>
      <c r="BP26" s="181">
        <v>5</v>
      </c>
      <c r="BQ26" s="184">
        <f t="shared" si="23"/>
        <v>-5</v>
      </c>
      <c r="BR26" s="8"/>
      <c r="BS26" s="6">
        <v>5</v>
      </c>
      <c r="BT26" s="4" t="str">
        <f t="shared" si="14"/>
        <v>RETARD</v>
      </c>
      <c r="BU26" s="15"/>
      <c r="BV26" s="185">
        <v>5</v>
      </c>
      <c r="BW26" s="188">
        <f t="shared" si="24"/>
        <v>-5</v>
      </c>
      <c r="BX26" s="8"/>
      <c r="CB26">
        <v>26</v>
      </c>
    </row>
    <row r="27" spans="1:80" ht="15.75" thickBot="1" x14ac:dyDescent="0.3">
      <c r="A27" t="s">
        <v>93</v>
      </c>
      <c r="B27" t="s">
        <v>33</v>
      </c>
      <c r="C27" t="str">
        <f t="shared" si="1"/>
        <v>NOM26 Prénom26</v>
      </c>
      <c r="D27" s="146"/>
      <c r="E27" s="141">
        <v>5</v>
      </c>
      <c r="F27" s="4" t="str">
        <f t="shared" si="2"/>
        <v>RETARD</v>
      </c>
      <c r="G27" s="15"/>
      <c r="H27" s="143"/>
      <c r="I27" s="170">
        <f t="shared" si="3"/>
        <v>-5</v>
      </c>
      <c r="J27" s="8"/>
      <c r="K27" s="141">
        <v>5</v>
      </c>
      <c r="L27" s="4" t="str">
        <f t="shared" si="4"/>
        <v>RETARD</v>
      </c>
      <c r="M27" s="18">
        <v>0</v>
      </c>
      <c r="N27" s="156">
        <v>5</v>
      </c>
      <c r="O27" s="164">
        <f t="shared" si="0"/>
        <v>-5</v>
      </c>
      <c r="P27" s="8"/>
      <c r="Q27" s="6"/>
      <c r="R27" s="4" t="str">
        <f t="shared" si="5"/>
        <v>OK</v>
      </c>
      <c r="S27" s="13">
        <v>7</v>
      </c>
      <c r="T27" s="160"/>
      <c r="U27" s="13">
        <f t="shared" si="15"/>
        <v>7</v>
      </c>
      <c r="V27" s="8"/>
      <c r="W27" s="6"/>
      <c r="X27" s="4" t="str">
        <f t="shared" si="6"/>
        <v>OK</v>
      </c>
      <c r="Y27" s="21">
        <v>7</v>
      </c>
      <c r="Z27" s="165"/>
      <c r="AA27" s="21">
        <f t="shared" si="16"/>
        <v>7</v>
      </c>
      <c r="AB27" s="8"/>
      <c r="AC27" s="6"/>
      <c r="AD27" s="4" t="str">
        <f t="shared" si="7"/>
        <v>OK</v>
      </c>
      <c r="AE27" s="24">
        <v>7</v>
      </c>
      <c r="AF27" s="167"/>
      <c r="AG27" s="24">
        <f t="shared" si="17"/>
        <v>7</v>
      </c>
      <c r="AH27" s="8"/>
      <c r="AI27" s="6"/>
      <c r="AJ27" s="4" t="str">
        <f t="shared" si="8"/>
        <v>OK</v>
      </c>
      <c r="AK27" s="27">
        <v>7</v>
      </c>
      <c r="AL27" s="169"/>
      <c r="AM27" s="27">
        <f t="shared" si="18"/>
        <v>7</v>
      </c>
      <c r="AN27" s="8"/>
      <c r="AO27" s="6"/>
      <c r="AP27" s="4" t="str">
        <f t="shared" si="9"/>
        <v>OK</v>
      </c>
      <c r="AQ27" s="30">
        <v>7</v>
      </c>
      <c r="AR27" s="172"/>
      <c r="AS27" s="30">
        <f t="shared" si="19"/>
        <v>7</v>
      </c>
      <c r="AT27" s="8"/>
      <c r="AU27" s="6"/>
      <c r="AV27" s="4" t="str">
        <f t="shared" si="10"/>
        <v>OK</v>
      </c>
      <c r="AW27" s="16">
        <v>7</v>
      </c>
      <c r="AX27" s="173"/>
      <c r="AY27" s="16">
        <f t="shared" si="20"/>
        <v>7</v>
      </c>
      <c r="AZ27" s="8"/>
      <c r="BA27" s="6"/>
      <c r="BB27" s="4" t="str">
        <f t="shared" si="11"/>
        <v>OK</v>
      </c>
      <c r="BC27" s="33">
        <v>7</v>
      </c>
      <c r="BD27" s="177"/>
      <c r="BE27" s="33">
        <f t="shared" si="21"/>
        <v>7</v>
      </c>
      <c r="BF27" s="8"/>
      <c r="BG27" s="6"/>
      <c r="BH27" s="4" t="str">
        <f t="shared" si="12"/>
        <v>OK</v>
      </c>
      <c r="BI27" s="36">
        <v>7</v>
      </c>
      <c r="BJ27" s="179"/>
      <c r="BK27" s="36">
        <f t="shared" si="22"/>
        <v>7</v>
      </c>
      <c r="BL27" s="8"/>
      <c r="BM27" s="6"/>
      <c r="BN27" s="4" t="str">
        <f t="shared" si="13"/>
        <v>OK</v>
      </c>
      <c r="BO27" s="38">
        <v>7</v>
      </c>
      <c r="BP27" s="181"/>
      <c r="BQ27" s="184">
        <f t="shared" si="23"/>
        <v>7</v>
      </c>
      <c r="BR27" s="8"/>
      <c r="BS27" s="6"/>
      <c r="BT27" s="4" t="str">
        <f t="shared" si="14"/>
        <v>OK</v>
      </c>
      <c r="BU27" s="15">
        <v>7</v>
      </c>
      <c r="BV27" s="185"/>
      <c r="BW27" s="188">
        <f t="shared" si="24"/>
        <v>7</v>
      </c>
      <c r="BX27" s="8"/>
      <c r="CB27">
        <v>27</v>
      </c>
    </row>
    <row r="28" spans="1:80" ht="15.75" thickBot="1" x14ac:dyDescent="0.3">
      <c r="A28" t="s">
        <v>94</v>
      </c>
      <c r="B28" t="s">
        <v>34</v>
      </c>
      <c r="C28" t="str">
        <f t="shared" si="1"/>
        <v>NOM27 Prénom27</v>
      </c>
      <c r="D28" s="146"/>
      <c r="E28" s="141">
        <v>5</v>
      </c>
      <c r="F28" s="4" t="str">
        <f t="shared" si="2"/>
        <v>RETARD</v>
      </c>
      <c r="G28" s="15"/>
      <c r="H28" s="143"/>
      <c r="I28" s="170">
        <f t="shared" si="3"/>
        <v>-5</v>
      </c>
      <c r="J28" s="8"/>
      <c r="K28" s="141">
        <v>0</v>
      </c>
      <c r="L28" s="4" t="str">
        <f t="shared" si="4"/>
        <v>OK</v>
      </c>
      <c r="M28" s="18">
        <v>10</v>
      </c>
      <c r="N28" s="156"/>
      <c r="O28" s="164">
        <f t="shared" si="0"/>
        <v>10</v>
      </c>
      <c r="P28" s="8"/>
      <c r="Q28" s="6">
        <v>5</v>
      </c>
      <c r="R28" s="4" t="str">
        <f t="shared" si="5"/>
        <v>RETARD</v>
      </c>
      <c r="S28" s="13"/>
      <c r="T28" s="160">
        <v>5</v>
      </c>
      <c r="U28" s="13">
        <f t="shared" si="15"/>
        <v>-5</v>
      </c>
      <c r="V28" s="8"/>
      <c r="W28" s="6">
        <v>5</v>
      </c>
      <c r="X28" s="4" t="str">
        <f t="shared" si="6"/>
        <v>RETARD</v>
      </c>
      <c r="Y28" s="21"/>
      <c r="Z28" s="165">
        <v>5</v>
      </c>
      <c r="AA28" s="21">
        <f t="shared" si="16"/>
        <v>-5</v>
      </c>
      <c r="AB28" s="8"/>
      <c r="AC28" s="6">
        <v>5</v>
      </c>
      <c r="AD28" s="4" t="str">
        <f t="shared" si="7"/>
        <v>RETARD</v>
      </c>
      <c r="AE28" s="24"/>
      <c r="AF28" s="167">
        <v>5</v>
      </c>
      <c r="AG28" s="24">
        <f t="shared" si="17"/>
        <v>-5</v>
      </c>
      <c r="AH28" s="8"/>
      <c r="AI28" s="6">
        <v>5</v>
      </c>
      <c r="AJ28" s="4" t="str">
        <f t="shared" si="8"/>
        <v>RETARD</v>
      </c>
      <c r="AK28" s="27"/>
      <c r="AL28" s="169">
        <v>5</v>
      </c>
      <c r="AM28" s="27">
        <f t="shared" si="18"/>
        <v>-5</v>
      </c>
      <c r="AN28" s="8"/>
      <c r="AO28" s="6">
        <v>5</v>
      </c>
      <c r="AP28" s="4" t="str">
        <f t="shared" si="9"/>
        <v>RETARD</v>
      </c>
      <c r="AQ28" s="30"/>
      <c r="AR28" s="172">
        <v>5</v>
      </c>
      <c r="AS28" s="30">
        <f t="shared" si="19"/>
        <v>-5</v>
      </c>
      <c r="AT28" s="8"/>
      <c r="AU28" s="6">
        <v>5</v>
      </c>
      <c r="AV28" s="4" t="str">
        <f t="shared" si="10"/>
        <v>RETARD</v>
      </c>
      <c r="AW28" s="16"/>
      <c r="AX28" s="173">
        <v>5</v>
      </c>
      <c r="AY28" s="16">
        <f t="shared" si="20"/>
        <v>-5</v>
      </c>
      <c r="AZ28" s="8"/>
      <c r="BA28" s="6">
        <v>5</v>
      </c>
      <c r="BB28" s="4" t="str">
        <f t="shared" si="11"/>
        <v>RETARD</v>
      </c>
      <c r="BC28" s="33"/>
      <c r="BD28" s="177">
        <v>5</v>
      </c>
      <c r="BE28" s="33">
        <f t="shared" si="21"/>
        <v>-5</v>
      </c>
      <c r="BF28" s="8"/>
      <c r="BG28" s="6">
        <v>5</v>
      </c>
      <c r="BH28" s="4" t="str">
        <f t="shared" si="12"/>
        <v>RETARD</v>
      </c>
      <c r="BI28" s="36"/>
      <c r="BJ28" s="179">
        <v>5</v>
      </c>
      <c r="BK28" s="36">
        <f t="shared" si="22"/>
        <v>-5</v>
      </c>
      <c r="BL28" s="8"/>
      <c r="BM28" s="6">
        <v>5</v>
      </c>
      <c r="BN28" s="4" t="str">
        <f t="shared" si="13"/>
        <v>RETARD</v>
      </c>
      <c r="BO28" s="38"/>
      <c r="BP28" s="181">
        <v>5</v>
      </c>
      <c r="BQ28" s="184">
        <f t="shared" si="23"/>
        <v>-5</v>
      </c>
      <c r="BR28" s="8"/>
      <c r="BS28" s="6">
        <v>5</v>
      </c>
      <c r="BT28" s="4" t="str">
        <f t="shared" si="14"/>
        <v>RETARD</v>
      </c>
      <c r="BU28" s="15"/>
      <c r="BV28" s="185">
        <v>5</v>
      </c>
      <c r="BW28" s="188">
        <f t="shared" si="24"/>
        <v>-5</v>
      </c>
      <c r="BX28" s="8"/>
      <c r="CB28">
        <v>28</v>
      </c>
    </row>
    <row r="29" spans="1:80" ht="15.75" thickBot="1" x14ac:dyDescent="0.3">
      <c r="A29" t="s">
        <v>95</v>
      </c>
      <c r="B29" t="s">
        <v>35</v>
      </c>
      <c r="C29" t="str">
        <f t="shared" si="1"/>
        <v>NOM28 Prénom28</v>
      </c>
      <c r="D29" s="146"/>
      <c r="E29" s="141">
        <v>5</v>
      </c>
      <c r="F29" s="4" t="str">
        <f t="shared" si="2"/>
        <v>RETARD</v>
      </c>
      <c r="G29" s="15"/>
      <c r="H29" s="143"/>
      <c r="I29" s="170">
        <f t="shared" si="3"/>
        <v>-5</v>
      </c>
      <c r="J29" s="8"/>
      <c r="K29" s="141">
        <v>5</v>
      </c>
      <c r="L29" s="4" t="str">
        <f t="shared" si="4"/>
        <v>RETARD</v>
      </c>
      <c r="M29" s="18">
        <v>0</v>
      </c>
      <c r="N29" s="156">
        <v>5</v>
      </c>
      <c r="O29" s="164">
        <f t="shared" si="0"/>
        <v>-5</v>
      </c>
      <c r="P29" s="8"/>
      <c r="Q29" s="6"/>
      <c r="R29" s="4" t="str">
        <f t="shared" si="5"/>
        <v>OK</v>
      </c>
      <c r="S29" s="13">
        <v>85</v>
      </c>
      <c r="T29" s="160"/>
      <c r="U29" s="13">
        <f t="shared" si="15"/>
        <v>85</v>
      </c>
      <c r="V29" s="8"/>
      <c r="W29" s="6"/>
      <c r="X29" s="4" t="str">
        <f t="shared" si="6"/>
        <v>OK</v>
      </c>
      <c r="Y29" s="21">
        <v>12</v>
      </c>
      <c r="Z29" s="165"/>
      <c r="AA29" s="21">
        <f t="shared" si="16"/>
        <v>12</v>
      </c>
      <c r="AB29" s="8"/>
      <c r="AC29" s="6"/>
      <c r="AD29" s="4" t="str">
        <f t="shared" si="7"/>
        <v>OK</v>
      </c>
      <c r="AE29" s="24">
        <v>35</v>
      </c>
      <c r="AF29" s="167"/>
      <c r="AG29" s="24">
        <f t="shared" si="17"/>
        <v>35</v>
      </c>
      <c r="AH29" s="8"/>
      <c r="AI29" s="6"/>
      <c r="AJ29" s="4" t="str">
        <f t="shared" si="8"/>
        <v>OK</v>
      </c>
      <c r="AK29" s="27">
        <v>10</v>
      </c>
      <c r="AL29" s="169"/>
      <c r="AM29" s="27">
        <f t="shared" si="18"/>
        <v>10</v>
      </c>
      <c r="AN29" s="8"/>
      <c r="AO29" s="6"/>
      <c r="AP29" s="4" t="str">
        <f t="shared" si="9"/>
        <v>OK</v>
      </c>
      <c r="AQ29" s="30">
        <v>85</v>
      </c>
      <c r="AR29" s="172"/>
      <c r="AS29" s="30">
        <f t="shared" si="19"/>
        <v>85</v>
      </c>
      <c r="AT29" s="8"/>
      <c r="AU29" s="6"/>
      <c r="AV29" s="4" t="str">
        <f t="shared" si="10"/>
        <v>OK</v>
      </c>
      <c r="AW29" s="16">
        <v>85</v>
      </c>
      <c r="AX29" s="173"/>
      <c r="AY29" s="16">
        <f t="shared" si="20"/>
        <v>85</v>
      </c>
      <c r="AZ29" s="8"/>
      <c r="BA29" s="6"/>
      <c r="BB29" s="4" t="str">
        <f t="shared" si="11"/>
        <v>OK</v>
      </c>
      <c r="BC29" s="33">
        <v>85</v>
      </c>
      <c r="BD29" s="177"/>
      <c r="BE29" s="33">
        <f t="shared" si="21"/>
        <v>85</v>
      </c>
      <c r="BF29" s="8"/>
      <c r="BG29" s="6"/>
      <c r="BH29" s="4" t="str">
        <f t="shared" si="12"/>
        <v>OK</v>
      </c>
      <c r="BI29" s="36">
        <v>85</v>
      </c>
      <c r="BJ29" s="179"/>
      <c r="BK29" s="36">
        <f t="shared" si="22"/>
        <v>85</v>
      </c>
      <c r="BL29" s="8"/>
      <c r="BM29" s="6"/>
      <c r="BN29" s="4" t="str">
        <f t="shared" si="13"/>
        <v>OK</v>
      </c>
      <c r="BO29" s="38">
        <v>85</v>
      </c>
      <c r="BP29" s="181"/>
      <c r="BQ29" s="184">
        <f t="shared" si="23"/>
        <v>85</v>
      </c>
      <c r="BR29" s="8"/>
      <c r="BS29" s="6"/>
      <c r="BT29" s="4" t="str">
        <f t="shared" si="14"/>
        <v>OK</v>
      </c>
      <c r="BU29" s="15">
        <v>85</v>
      </c>
      <c r="BV29" s="185"/>
      <c r="BW29" s="188">
        <f t="shared" si="24"/>
        <v>85</v>
      </c>
      <c r="BX29" s="8"/>
      <c r="CB29">
        <v>29</v>
      </c>
    </row>
    <row r="30" spans="1:80" ht="15.75" thickBot="1" x14ac:dyDescent="0.3">
      <c r="A30" t="s">
        <v>96</v>
      </c>
      <c r="B30" t="s">
        <v>36</v>
      </c>
      <c r="C30" t="str">
        <f t="shared" si="1"/>
        <v>NOM29 Prénom29</v>
      </c>
      <c r="D30" s="146"/>
      <c r="E30" s="141">
        <v>5</v>
      </c>
      <c r="F30" s="4" t="str">
        <f t="shared" si="2"/>
        <v>RETARD</v>
      </c>
      <c r="G30" s="15"/>
      <c r="H30" s="143"/>
      <c r="I30" s="170">
        <f t="shared" si="3"/>
        <v>-5</v>
      </c>
      <c r="J30" s="8"/>
      <c r="K30" s="141">
        <v>5</v>
      </c>
      <c r="L30" s="4" t="str">
        <f t="shared" si="4"/>
        <v>RETARD</v>
      </c>
      <c r="M30" s="18">
        <v>0</v>
      </c>
      <c r="N30" s="156">
        <v>5</v>
      </c>
      <c r="O30" s="164">
        <f t="shared" si="0"/>
        <v>-5</v>
      </c>
      <c r="P30" s="8"/>
      <c r="Q30" s="6"/>
      <c r="R30" s="4" t="str">
        <f t="shared" si="5"/>
        <v>OK</v>
      </c>
      <c r="S30" s="13">
        <v>23</v>
      </c>
      <c r="T30" s="160"/>
      <c r="U30" s="13">
        <f t="shared" si="15"/>
        <v>23</v>
      </c>
      <c r="V30" s="8"/>
      <c r="W30" s="6"/>
      <c r="X30" s="4" t="str">
        <f t="shared" si="6"/>
        <v>OK</v>
      </c>
      <c r="Y30" s="21">
        <v>23</v>
      </c>
      <c r="Z30" s="165"/>
      <c r="AA30" s="21">
        <f t="shared" si="16"/>
        <v>23</v>
      </c>
      <c r="AB30" s="8"/>
      <c r="AC30" s="6"/>
      <c r="AD30" s="4" t="str">
        <f t="shared" si="7"/>
        <v>OK</v>
      </c>
      <c r="AE30" s="24">
        <v>23</v>
      </c>
      <c r="AF30" s="167"/>
      <c r="AG30" s="24">
        <f t="shared" si="17"/>
        <v>23</v>
      </c>
      <c r="AH30" s="8"/>
      <c r="AI30" s="6"/>
      <c r="AJ30" s="4" t="str">
        <f t="shared" si="8"/>
        <v>OK</v>
      </c>
      <c r="AK30" s="27">
        <v>23</v>
      </c>
      <c r="AL30" s="169"/>
      <c r="AM30" s="27">
        <f t="shared" si="18"/>
        <v>23</v>
      </c>
      <c r="AN30" s="8"/>
      <c r="AO30" s="6"/>
      <c r="AP30" s="4" t="str">
        <f t="shared" si="9"/>
        <v>OK</v>
      </c>
      <c r="AQ30" s="30">
        <v>23</v>
      </c>
      <c r="AR30" s="172"/>
      <c r="AS30" s="30">
        <f t="shared" si="19"/>
        <v>23</v>
      </c>
      <c r="AT30" s="8"/>
      <c r="AU30" s="6"/>
      <c r="AV30" s="4" t="str">
        <f t="shared" si="10"/>
        <v>OK</v>
      </c>
      <c r="AW30" s="16">
        <v>23</v>
      </c>
      <c r="AX30" s="173"/>
      <c r="AY30" s="16">
        <f t="shared" si="20"/>
        <v>23</v>
      </c>
      <c r="AZ30" s="8"/>
      <c r="BA30" s="6"/>
      <c r="BB30" s="4" t="str">
        <f t="shared" si="11"/>
        <v>OK</v>
      </c>
      <c r="BC30" s="33">
        <v>23</v>
      </c>
      <c r="BD30" s="177"/>
      <c r="BE30" s="33">
        <f t="shared" si="21"/>
        <v>23</v>
      </c>
      <c r="BF30" s="8"/>
      <c r="BG30" s="6"/>
      <c r="BH30" s="4" t="str">
        <f t="shared" si="12"/>
        <v>OK</v>
      </c>
      <c r="BI30" s="36">
        <v>23</v>
      </c>
      <c r="BJ30" s="179"/>
      <c r="BK30" s="36">
        <f t="shared" si="22"/>
        <v>23</v>
      </c>
      <c r="BL30" s="8"/>
      <c r="BM30" s="6"/>
      <c r="BN30" s="4" t="str">
        <f t="shared" si="13"/>
        <v>OK</v>
      </c>
      <c r="BO30" s="38">
        <v>23</v>
      </c>
      <c r="BP30" s="181"/>
      <c r="BQ30" s="184">
        <f t="shared" si="23"/>
        <v>23</v>
      </c>
      <c r="BR30" s="8"/>
      <c r="BS30" s="6"/>
      <c r="BT30" s="4" t="str">
        <f t="shared" si="14"/>
        <v>OK</v>
      </c>
      <c r="BU30" s="15">
        <v>23</v>
      </c>
      <c r="BV30" s="185"/>
      <c r="BW30" s="188">
        <f t="shared" si="24"/>
        <v>23</v>
      </c>
      <c r="BX30" s="8"/>
      <c r="CB30">
        <v>30</v>
      </c>
    </row>
    <row r="31" spans="1:80" ht="15.75" thickBot="1" x14ac:dyDescent="0.3">
      <c r="A31" t="s">
        <v>97</v>
      </c>
      <c r="B31" t="s">
        <v>37</v>
      </c>
      <c r="C31" t="str">
        <f t="shared" si="1"/>
        <v>NOM30 Prénom30</v>
      </c>
      <c r="D31" s="146"/>
      <c r="E31" s="141">
        <v>5</v>
      </c>
      <c r="F31" s="4" t="str">
        <f t="shared" si="2"/>
        <v>RETARD</v>
      </c>
      <c r="G31" s="15"/>
      <c r="H31" s="143"/>
      <c r="I31" s="170">
        <f t="shared" si="3"/>
        <v>-5</v>
      </c>
      <c r="J31" s="8"/>
      <c r="K31" s="141">
        <v>5</v>
      </c>
      <c r="L31" s="4" t="str">
        <f t="shared" si="4"/>
        <v>RETARD</v>
      </c>
      <c r="M31" s="18">
        <v>0</v>
      </c>
      <c r="N31" s="156">
        <v>5</v>
      </c>
      <c r="O31" s="164">
        <f t="shared" si="0"/>
        <v>-5</v>
      </c>
      <c r="P31" s="8"/>
      <c r="Q31" s="6">
        <v>5</v>
      </c>
      <c r="R31" s="4" t="str">
        <f t="shared" si="5"/>
        <v>RETARD</v>
      </c>
      <c r="S31" s="13"/>
      <c r="T31" s="160">
        <v>5</v>
      </c>
      <c r="U31" s="13">
        <f t="shared" si="15"/>
        <v>-5</v>
      </c>
      <c r="V31" s="8"/>
      <c r="W31" s="6">
        <v>5</v>
      </c>
      <c r="X31" s="4" t="str">
        <f t="shared" si="6"/>
        <v>RETARD</v>
      </c>
      <c r="Y31" s="21"/>
      <c r="Z31" s="165">
        <v>5</v>
      </c>
      <c r="AA31" s="21">
        <f t="shared" si="16"/>
        <v>-5</v>
      </c>
      <c r="AB31" s="8"/>
      <c r="AC31" s="6">
        <v>5</v>
      </c>
      <c r="AD31" s="4" t="str">
        <f t="shared" si="7"/>
        <v>RETARD</v>
      </c>
      <c r="AE31" s="24"/>
      <c r="AF31" s="167">
        <v>5</v>
      </c>
      <c r="AG31" s="24">
        <f t="shared" si="17"/>
        <v>-5</v>
      </c>
      <c r="AH31" s="8"/>
      <c r="AI31" s="6">
        <v>5</v>
      </c>
      <c r="AJ31" s="4" t="str">
        <f t="shared" si="8"/>
        <v>RETARD</v>
      </c>
      <c r="AK31" s="27"/>
      <c r="AL31" s="169">
        <v>5</v>
      </c>
      <c r="AM31" s="27">
        <f t="shared" si="18"/>
        <v>-5</v>
      </c>
      <c r="AN31" s="8"/>
      <c r="AO31" s="6">
        <v>5</v>
      </c>
      <c r="AP31" s="4" t="str">
        <f t="shared" si="9"/>
        <v>RETARD</v>
      </c>
      <c r="AQ31" s="30"/>
      <c r="AR31" s="172">
        <v>5</v>
      </c>
      <c r="AS31" s="30">
        <f t="shared" si="19"/>
        <v>-5</v>
      </c>
      <c r="AT31" s="8"/>
      <c r="AU31" s="6">
        <v>5</v>
      </c>
      <c r="AV31" s="4" t="str">
        <f t="shared" si="10"/>
        <v>RETARD</v>
      </c>
      <c r="AW31" s="16"/>
      <c r="AX31" s="173">
        <v>5</v>
      </c>
      <c r="AY31" s="16">
        <f t="shared" si="20"/>
        <v>-5</v>
      </c>
      <c r="AZ31" s="8"/>
      <c r="BA31" s="6">
        <v>5</v>
      </c>
      <c r="BB31" s="4" t="str">
        <f t="shared" si="11"/>
        <v>RETARD</v>
      </c>
      <c r="BC31" s="33"/>
      <c r="BD31" s="177">
        <v>5</v>
      </c>
      <c r="BE31" s="33">
        <f t="shared" si="21"/>
        <v>-5</v>
      </c>
      <c r="BF31" s="8"/>
      <c r="BG31" s="6">
        <v>5</v>
      </c>
      <c r="BH31" s="4" t="str">
        <f t="shared" si="12"/>
        <v>RETARD</v>
      </c>
      <c r="BI31" s="36"/>
      <c r="BJ31" s="179">
        <v>5</v>
      </c>
      <c r="BK31" s="36">
        <f t="shared" si="22"/>
        <v>-5</v>
      </c>
      <c r="BL31" s="8"/>
      <c r="BM31" s="6">
        <v>5</v>
      </c>
      <c r="BN31" s="4" t="str">
        <f t="shared" si="13"/>
        <v>RETARD</v>
      </c>
      <c r="BO31" s="38"/>
      <c r="BP31" s="181">
        <v>5</v>
      </c>
      <c r="BQ31" s="184">
        <f t="shared" si="23"/>
        <v>-5</v>
      </c>
      <c r="BR31" s="8"/>
      <c r="BS31" s="6">
        <v>5</v>
      </c>
      <c r="BT31" s="4" t="str">
        <f t="shared" si="14"/>
        <v>RETARD</v>
      </c>
      <c r="BU31" s="15"/>
      <c r="BV31" s="185">
        <v>5</v>
      </c>
      <c r="BW31" s="188">
        <f t="shared" si="24"/>
        <v>-5</v>
      </c>
      <c r="BX31" s="8"/>
      <c r="CB31">
        <v>31</v>
      </c>
    </row>
    <row r="32" spans="1:80" ht="15" customHeight="1" thickBot="1" x14ac:dyDescent="0.3">
      <c r="A32" t="s">
        <v>98</v>
      </c>
      <c r="B32" t="s">
        <v>38</v>
      </c>
      <c r="C32" t="str">
        <f t="shared" si="1"/>
        <v>NOM31 Prénom31</v>
      </c>
      <c r="D32" s="146"/>
      <c r="E32" s="141">
        <v>5</v>
      </c>
      <c r="F32" s="4" t="str">
        <f t="shared" si="2"/>
        <v>RETARD</v>
      </c>
      <c r="G32" s="15"/>
      <c r="H32" s="143"/>
      <c r="I32" s="170">
        <f t="shared" si="3"/>
        <v>-5</v>
      </c>
      <c r="J32" s="8"/>
      <c r="K32" s="141">
        <v>5</v>
      </c>
      <c r="L32" s="4" t="str">
        <f t="shared" si="4"/>
        <v>RETARD</v>
      </c>
      <c r="M32" s="18">
        <v>0</v>
      </c>
      <c r="N32" s="156">
        <v>5</v>
      </c>
      <c r="O32" s="164">
        <f t="shared" si="0"/>
        <v>-5</v>
      </c>
      <c r="P32" s="8"/>
      <c r="Q32" s="6"/>
      <c r="R32" s="4" t="str">
        <f t="shared" si="5"/>
        <v>OK</v>
      </c>
      <c r="S32" s="13">
        <v>12</v>
      </c>
      <c r="T32" s="160"/>
      <c r="U32" s="13">
        <f t="shared" si="15"/>
        <v>12</v>
      </c>
      <c r="V32" s="8"/>
      <c r="W32" s="6"/>
      <c r="X32" s="4" t="str">
        <f t="shared" si="6"/>
        <v>OK</v>
      </c>
      <c r="Y32" s="21">
        <v>12</v>
      </c>
      <c r="Z32" s="165"/>
      <c r="AA32" s="21">
        <f t="shared" si="16"/>
        <v>12</v>
      </c>
      <c r="AB32" s="8"/>
      <c r="AC32" s="6"/>
      <c r="AD32" s="4" t="str">
        <f t="shared" si="7"/>
        <v>OK</v>
      </c>
      <c r="AE32" s="24">
        <v>12</v>
      </c>
      <c r="AF32" s="167"/>
      <c r="AG32" s="24">
        <f t="shared" si="17"/>
        <v>12</v>
      </c>
      <c r="AH32" s="8"/>
      <c r="AI32" s="6"/>
      <c r="AJ32" s="4" t="str">
        <f t="shared" si="8"/>
        <v>OK</v>
      </c>
      <c r="AK32" s="27">
        <v>12</v>
      </c>
      <c r="AL32" s="169"/>
      <c r="AM32" s="27">
        <f t="shared" si="18"/>
        <v>12</v>
      </c>
      <c r="AN32" s="8"/>
      <c r="AO32" s="6"/>
      <c r="AP32" s="4" t="str">
        <f t="shared" si="9"/>
        <v>OK</v>
      </c>
      <c r="AQ32" s="30">
        <v>12</v>
      </c>
      <c r="AR32" s="172"/>
      <c r="AS32" s="30">
        <f t="shared" si="19"/>
        <v>12</v>
      </c>
      <c r="AT32" s="8"/>
      <c r="AU32" s="6"/>
      <c r="AV32" s="4" t="str">
        <f t="shared" si="10"/>
        <v>OK</v>
      </c>
      <c r="AW32" s="16">
        <v>12</v>
      </c>
      <c r="AX32" s="173"/>
      <c r="AY32" s="16">
        <f t="shared" si="20"/>
        <v>12</v>
      </c>
      <c r="AZ32" s="8"/>
      <c r="BA32" s="6"/>
      <c r="BB32" s="4" t="str">
        <f t="shared" si="11"/>
        <v>OK</v>
      </c>
      <c r="BC32" s="33">
        <v>12</v>
      </c>
      <c r="BD32" s="177"/>
      <c r="BE32" s="33">
        <f t="shared" si="21"/>
        <v>12</v>
      </c>
      <c r="BF32" s="8"/>
      <c r="BG32" s="6"/>
      <c r="BH32" s="4" t="str">
        <f t="shared" si="12"/>
        <v>OK</v>
      </c>
      <c r="BI32" s="36">
        <v>12</v>
      </c>
      <c r="BJ32" s="179"/>
      <c r="BK32" s="36">
        <f t="shared" si="22"/>
        <v>12</v>
      </c>
      <c r="BL32" s="8"/>
      <c r="BM32" s="6"/>
      <c r="BN32" s="4" t="str">
        <f t="shared" si="13"/>
        <v>OK</v>
      </c>
      <c r="BO32" s="38">
        <v>12</v>
      </c>
      <c r="BP32" s="181"/>
      <c r="BQ32" s="184">
        <f t="shared" si="23"/>
        <v>12</v>
      </c>
      <c r="BR32" s="8"/>
      <c r="BS32" s="6"/>
      <c r="BT32" s="4" t="str">
        <f t="shared" si="14"/>
        <v>OK</v>
      </c>
      <c r="BU32" s="15">
        <v>12</v>
      </c>
      <c r="BV32" s="185"/>
      <c r="BW32" s="188">
        <f t="shared" si="24"/>
        <v>12</v>
      </c>
      <c r="BX32" s="8"/>
      <c r="CB32">
        <v>32</v>
      </c>
    </row>
    <row r="33" spans="1:80" ht="15.75" thickBot="1" x14ac:dyDescent="0.3">
      <c r="A33" t="s">
        <v>99</v>
      </c>
      <c r="B33" t="s">
        <v>39</v>
      </c>
      <c r="C33" t="str">
        <f t="shared" si="1"/>
        <v>NOM32 Prénom32</v>
      </c>
      <c r="D33" s="146"/>
      <c r="E33" s="141">
        <v>5</v>
      </c>
      <c r="F33" s="4" t="str">
        <f t="shared" si="2"/>
        <v>RETARD</v>
      </c>
      <c r="G33" s="15"/>
      <c r="H33" s="143"/>
      <c r="I33" s="170">
        <f t="shared" si="3"/>
        <v>-5</v>
      </c>
      <c r="J33" s="8"/>
      <c r="K33" s="141">
        <v>5</v>
      </c>
      <c r="L33" s="4" t="str">
        <f t="shared" si="4"/>
        <v>RETARD</v>
      </c>
      <c r="M33" s="18">
        <v>0</v>
      </c>
      <c r="N33" s="156">
        <v>5</v>
      </c>
      <c r="O33" s="164">
        <f t="shared" si="0"/>
        <v>-5</v>
      </c>
      <c r="P33" s="8"/>
      <c r="Q33" s="6"/>
      <c r="R33" s="4" t="str">
        <f t="shared" si="5"/>
        <v>OK</v>
      </c>
      <c r="S33" s="13">
        <v>9</v>
      </c>
      <c r="T33" s="160"/>
      <c r="U33" s="13">
        <f t="shared" si="15"/>
        <v>9</v>
      </c>
      <c r="V33" s="8"/>
      <c r="W33" s="6"/>
      <c r="X33" s="4" t="str">
        <f t="shared" si="6"/>
        <v>OK</v>
      </c>
      <c r="Y33" s="21"/>
      <c r="Z33" s="165"/>
      <c r="AA33" s="21">
        <f t="shared" si="16"/>
        <v>0</v>
      </c>
      <c r="AB33" s="8"/>
      <c r="AC33" s="6"/>
      <c r="AD33" s="4" t="str">
        <f t="shared" si="7"/>
        <v>OK</v>
      </c>
      <c r="AE33" s="24">
        <v>14</v>
      </c>
      <c r="AF33" s="167"/>
      <c r="AG33" s="24">
        <f t="shared" si="17"/>
        <v>14</v>
      </c>
      <c r="AH33" s="8"/>
      <c r="AI33" s="6"/>
      <c r="AJ33" s="4" t="str">
        <f t="shared" si="8"/>
        <v>OK</v>
      </c>
      <c r="AK33" s="27"/>
      <c r="AL33" s="169"/>
      <c r="AM33" s="27">
        <f t="shared" si="18"/>
        <v>0</v>
      </c>
      <c r="AN33" s="8"/>
      <c r="AO33" s="6"/>
      <c r="AP33" s="4" t="str">
        <f t="shared" si="9"/>
        <v>OK</v>
      </c>
      <c r="AQ33" s="30"/>
      <c r="AR33" s="172"/>
      <c r="AS33" s="30">
        <f t="shared" si="19"/>
        <v>0</v>
      </c>
      <c r="AT33" s="8"/>
      <c r="AU33" s="6"/>
      <c r="AV33" s="4" t="str">
        <f t="shared" si="10"/>
        <v>OK</v>
      </c>
      <c r="AW33" s="16"/>
      <c r="AX33" s="173"/>
      <c r="AY33" s="16">
        <f t="shared" si="20"/>
        <v>0</v>
      </c>
      <c r="AZ33" s="8"/>
      <c r="BA33" s="6"/>
      <c r="BB33" s="4" t="str">
        <f t="shared" si="11"/>
        <v>OK</v>
      </c>
      <c r="BC33" s="33"/>
      <c r="BD33" s="177"/>
      <c r="BE33" s="33">
        <f t="shared" si="21"/>
        <v>0</v>
      </c>
      <c r="BF33" s="8"/>
      <c r="BG33" s="6"/>
      <c r="BH33" s="4" t="str">
        <f t="shared" si="12"/>
        <v>OK</v>
      </c>
      <c r="BI33" s="36"/>
      <c r="BJ33" s="179"/>
      <c r="BK33" s="36">
        <f t="shared" si="22"/>
        <v>0</v>
      </c>
      <c r="BL33" s="8"/>
      <c r="BM33" s="6"/>
      <c r="BN33" s="4" t="str">
        <f t="shared" si="13"/>
        <v>OK</v>
      </c>
      <c r="BO33" s="38"/>
      <c r="BP33" s="181"/>
      <c r="BQ33" s="184">
        <f t="shared" si="23"/>
        <v>0</v>
      </c>
      <c r="BR33" s="8"/>
      <c r="BS33" s="6"/>
      <c r="BT33" s="4" t="str">
        <f t="shared" si="14"/>
        <v>OK</v>
      </c>
      <c r="BU33" s="15"/>
      <c r="BV33" s="185"/>
      <c r="BW33" s="188">
        <f t="shared" si="24"/>
        <v>0</v>
      </c>
      <c r="BX33" s="8"/>
      <c r="CB33">
        <v>33</v>
      </c>
    </row>
    <row r="34" spans="1:80" ht="15.75" thickBot="1" x14ac:dyDescent="0.3">
      <c r="A34" t="s">
        <v>100</v>
      </c>
      <c r="B34" t="s">
        <v>40</v>
      </c>
      <c r="C34" t="str">
        <f t="shared" si="1"/>
        <v>NOM33 Prénom33</v>
      </c>
      <c r="D34" s="146"/>
      <c r="E34" s="141">
        <v>5</v>
      </c>
      <c r="F34" s="4" t="str">
        <f t="shared" si="2"/>
        <v>RETARD</v>
      </c>
      <c r="G34" s="15"/>
      <c r="H34" s="143"/>
      <c r="I34" s="170">
        <f t="shared" si="3"/>
        <v>-5</v>
      </c>
      <c r="J34" s="8"/>
      <c r="K34" s="141">
        <v>5</v>
      </c>
      <c r="L34" s="4" t="str">
        <f t="shared" si="4"/>
        <v>RETARD</v>
      </c>
      <c r="M34" s="18">
        <v>0</v>
      </c>
      <c r="N34" s="156">
        <v>5</v>
      </c>
      <c r="O34" s="164">
        <f t="shared" ref="O34:O61" si="25">SUM(M34-K34)</f>
        <v>-5</v>
      </c>
      <c r="P34" s="8"/>
      <c r="Q34" s="6">
        <v>5</v>
      </c>
      <c r="R34" s="4" t="str">
        <f t="shared" si="5"/>
        <v>RETARD</v>
      </c>
      <c r="S34" s="13"/>
      <c r="T34" s="160">
        <v>5</v>
      </c>
      <c r="U34" s="13">
        <f t="shared" si="15"/>
        <v>-5</v>
      </c>
      <c r="V34" s="8"/>
      <c r="W34" s="6">
        <v>5</v>
      </c>
      <c r="X34" s="4" t="str">
        <f t="shared" si="6"/>
        <v>RETARD</v>
      </c>
      <c r="Y34" s="21"/>
      <c r="Z34" s="165">
        <v>5</v>
      </c>
      <c r="AA34" s="21">
        <f t="shared" si="16"/>
        <v>-5</v>
      </c>
      <c r="AB34" s="8"/>
      <c r="AC34" s="6">
        <v>5</v>
      </c>
      <c r="AD34" s="4" t="str">
        <f t="shared" si="7"/>
        <v>RETARD</v>
      </c>
      <c r="AE34" s="24"/>
      <c r="AF34" s="167">
        <v>5</v>
      </c>
      <c r="AG34" s="24">
        <f t="shared" si="17"/>
        <v>-5</v>
      </c>
      <c r="AH34" s="8"/>
      <c r="AI34" s="6">
        <v>5</v>
      </c>
      <c r="AJ34" s="4" t="str">
        <f t="shared" si="8"/>
        <v>RETARD</v>
      </c>
      <c r="AK34" s="27"/>
      <c r="AL34" s="169">
        <v>5</v>
      </c>
      <c r="AM34" s="27">
        <f t="shared" si="18"/>
        <v>-5</v>
      </c>
      <c r="AN34" s="8"/>
      <c r="AO34" s="6">
        <v>5</v>
      </c>
      <c r="AP34" s="4" t="str">
        <f t="shared" si="9"/>
        <v>RETARD</v>
      </c>
      <c r="AQ34" s="30"/>
      <c r="AR34" s="172">
        <v>5</v>
      </c>
      <c r="AS34" s="30">
        <f t="shared" si="19"/>
        <v>-5</v>
      </c>
      <c r="AT34" s="8"/>
      <c r="AU34" s="6">
        <v>5</v>
      </c>
      <c r="AV34" s="4" t="str">
        <f t="shared" si="10"/>
        <v>RETARD</v>
      </c>
      <c r="AW34" s="16"/>
      <c r="AX34" s="173">
        <v>5</v>
      </c>
      <c r="AY34" s="16">
        <f t="shared" si="20"/>
        <v>-5</v>
      </c>
      <c r="AZ34" s="8"/>
      <c r="BA34" s="6">
        <v>5</v>
      </c>
      <c r="BB34" s="4" t="str">
        <f t="shared" si="11"/>
        <v>RETARD</v>
      </c>
      <c r="BC34" s="33"/>
      <c r="BD34" s="177">
        <v>5</v>
      </c>
      <c r="BE34" s="33">
        <f t="shared" si="21"/>
        <v>-5</v>
      </c>
      <c r="BF34" s="8"/>
      <c r="BG34" s="6">
        <v>5</v>
      </c>
      <c r="BH34" s="4" t="str">
        <f t="shared" si="12"/>
        <v>RETARD</v>
      </c>
      <c r="BI34" s="36"/>
      <c r="BJ34" s="179">
        <v>5</v>
      </c>
      <c r="BK34" s="36">
        <f t="shared" si="22"/>
        <v>-5</v>
      </c>
      <c r="BL34" s="8"/>
      <c r="BM34" s="6">
        <v>5</v>
      </c>
      <c r="BN34" s="4" t="str">
        <f t="shared" si="13"/>
        <v>RETARD</v>
      </c>
      <c r="BO34" s="38"/>
      <c r="BP34" s="181">
        <v>5</v>
      </c>
      <c r="BQ34" s="184">
        <f t="shared" si="23"/>
        <v>-5</v>
      </c>
      <c r="BR34" s="8"/>
      <c r="BS34" s="6">
        <v>5</v>
      </c>
      <c r="BT34" s="4" t="str">
        <f t="shared" si="14"/>
        <v>RETARD</v>
      </c>
      <c r="BU34" s="15"/>
      <c r="BV34" s="185">
        <v>5</v>
      </c>
      <c r="BW34" s="188">
        <f t="shared" si="24"/>
        <v>-5</v>
      </c>
      <c r="BX34" s="8"/>
      <c r="CB34">
        <v>34</v>
      </c>
    </row>
    <row r="35" spans="1:80" ht="15.75" thickBot="1" x14ac:dyDescent="0.3">
      <c r="A35" t="s">
        <v>101</v>
      </c>
      <c r="B35" t="s">
        <v>41</v>
      </c>
      <c r="C35" t="str">
        <f t="shared" si="1"/>
        <v>NOM34 Prénom34</v>
      </c>
      <c r="D35" s="146"/>
      <c r="E35" s="141">
        <v>5</v>
      </c>
      <c r="F35" s="4" t="str">
        <f t="shared" si="2"/>
        <v>RETARD</v>
      </c>
      <c r="G35" s="15"/>
      <c r="H35" s="143"/>
      <c r="I35" s="170">
        <f t="shared" si="3"/>
        <v>-5</v>
      </c>
      <c r="J35" s="8"/>
      <c r="K35" s="141">
        <v>5</v>
      </c>
      <c r="L35" s="4" t="str">
        <f t="shared" si="4"/>
        <v>RETARD</v>
      </c>
      <c r="M35" s="18">
        <v>0</v>
      </c>
      <c r="N35" s="156">
        <v>5</v>
      </c>
      <c r="O35" s="164">
        <f t="shared" si="25"/>
        <v>-5</v>
      </c>
      <c r="P35" s="8"/>
      <c r="Q35" s="6"/>
      <c r="R35" s="4" t="str">
        <f t="shared" si="5"/>
        <v>OK</v>
      </c>
      <c r="S35" s="13">
        <v>12</v>
      </c>
      <c r="T35" s="160"/>
      <c r="U35" s="13">
        <f t="shared" si="15"/>
        <v>12</v>
      </c>
      <c r="V35" s="8"/>
      <c r="W35" s="6"/>
      <c r="X35" s="4" t="str">
        <f t="shared" si="6"/>
        <v>OK</v>
      </c>
      <c r="Y35" s="21">
        <v>12</v>
      </c>
      <c r="Z35" s="165"/>
      <c r="AA35" s="21">
        <f t="shared" si="16"/>
        <v>12</v>
      </c>
      <c r="AB35" s="8"/>
      <c r="AC35" s="6"/>
      <c r="AD35" s="4" t="str">
        <f t="shared" si="7"/>
        <v>OK</v>
      </c>
      <c r="AE35" s="24">
        <v>12</v>
      </c>
      <c r="AF35" s="167"/>
      <c r="AG35" s="24">
        <f t="shared" si="17"/>
        <v>12</v>
      </c>
      <c r="AH35" s="8"/>
      <c r="AI35" s="6"/>
      <c r="AJ35" s="4" t="str">
        <f t="shared" si="8"/>
        <v>OK</v>
      </c>
      <c r="AK35" s="27">
        <v>12</v>
      </c>
      <c r="AL35" s="169"/>
      <c r="AM35" s="27">
        <f t="shared" si="18"/>
        <v>12</v>
      </c>
      <c r="AN35" s="8"/>
      <c r="AO35" s="6"/>
      <c r="AP35" s="4" t="str">
        <f t="shared" si="9"/>
        <v>OK</v>
      </c>
      <c r="AQ35" s="30">
        <v>12</v>
      </c>
      <c r="AR35" s="172"/>
      <c r="AS35" s="30">
        <f t="shared" si="19"/>
        <v>12</v>
      </c>
      <c r="AT35" s="8"/>
      <c r="AU35" s="6"/>
      <c r="AV35" s="4" t="str">
        <f t="shared" si="10"/>
        <v>OK</v>
      </c>
      <c r="AW35" s="16">
        <v>12</v>
      </c>
      <c r="AX35" s="173"/>
      <c r="AY35" s="16">
        <f t="shared" si="20"/>
        <v>12</v>
      </c>
      <c r="AZ35" s="8"/>
      <c r="BA35" s="6"/>
      <c r="BB35" s="4" t="str">
        <f t="shared" si="11"/>
        <v>OK</v>
      </c>
      <c r="BC35" s="33">
        <v>12</v>
      </c>
      <c r="BD35" s="177"/>
      <c r="BE35" s="33">
        <f t="shared" si="21"/>
        <v>12</v>
      </c>
      <c r="BF35" s="8"/>
      <c r="BG35" s="6"/>
      <c r="BH35" s="4" t="str">
        <f t="shared" si="12"/>
        <v>OK</v>
      </c>
      <c r="BI35" s="36">
        <v>12</v>
      </c>
      <c r="BJ35" s="179"/>
      <c r="BK35" s="36">
        <f t="shared" si="22"/>
        <v>12</v>
      </c>
      <c r="BL35" s="8"/>
      <c r="BM35" s="6"/>
      <c r="BN35" s="4" t="str">
        <f t="shared" si="13"/>
        <v>OK</v>
      </c>
      <c r="BO35" s="38">
        <v>12</v>
      </c>
      <c r="BP35" s="181"/>
      <c r="BQ35" s="184">
        <f t="shared" si="23"/>
        <v>12</v>
      </c>
      <c r="BR35" s="8"/>
      <c r="BS35" s="6"/>
      <c r="BT35" s="4" t="str">
        <f t="shared" si="14"/>
        <v>OK</v>
      </c>
      <c r="BU35" s="15">
        <v>12</v>
      </c>
      <c r="BV35" s="185"/>
      <c r="BW35" s="188">
        <f t="shared" si="24"/>
        <v>12</v>
      </c>
      <c r="BX35" s="8"/>
      <c r="CB35">
        <v>35</v>
      </c>
    </row>
    <row r="36" spans="1:80" ht="15.75" thickBot="1" x14ac:dyDescent="0.3">
      <c r="A36" t="s">
        <v>102</v>
      </c>
      <c r="B36" t="s">
        <v>42</v>
      </c>
      <c r="C36" t="str">
        <f t="shared" si="1"/>
        <v>NOM35 Prénom35</v>
      </c>
      <c r="D36" s="146"/>
      <c r="E36" s="141">
        <v>5</v>
      </c>
      <c r="F36" s="4" t="str">
        <f t="shared" si="2"/>
        <v>RETARD</v>
      </c>
      <c r="G36" s="15"/>
      <c r="H36" s="143"/>
      <c r="I36" s="170">
        <f t="shared" si="3"/>
        <v>-5</v>
      </c>
      <c r="J36" s="8"/>
      <c r="K36" s="141">
        <v>5</v>
      </c>
      <c r="L36" s="4" t="str">
        <f t="shared" si="4"/>
        <v>RETARD</v>
      </c>
      <c r="M36" s="18">
        <v>0</v>
      </c>
      <c r="N36" s="156">
        <v>5</v>
      </c>
      <c r="O36" s="164">
        <f t="shared" si="25"/>
        <v>-5</v>
      </c>
      <c r="P36" s="8"/>
      <c r="Q36" s="6"/>
      <c r="R36" s="4" t="str">
        <f t="shared" si="5"/>
        <v>OK</v>
      </c>
      <c r="S36" s="13">
        <v>10</v>
      </c>
      <c r="T36" s="160"/>
      <c r="U36" s="13">
        <f t="shared" si="15"/>
        <v>10</v>
      </c>
      <c r="V36" s="8"/>
      <c r="W36" s="6"/>
      <c r="X36" s="4" t="str">
        <f t="shared" si="6"/>
        <v>OK</v>
      </c>
      <c r="Y36" s="21">
        <v>10</v>
      </c>
      <c r="Z36" s="165"/>
      <c r="AA36" s="21">
        <f t="shared" si="16"/>
        <v>10</v>
      </c>
      <c r="AB36" s="8"/>
      <c r="AC36" s="6"/>
      <c r="AD36" s="4" t="str">
        <f t="shared" si="7"/>
        <v>OK</v>
      </c>
      <c r="AE36" s="24">
        <v>10</v>
      </c>
      <c r="AF36" s="167"/>
      <c r="AG36" s="24">
        <f t="shared" si="17"/>
        <v>10</v>
      </c>
      <c r="AH36" s="8"/>
      <c r="AI36" s="6"/>
      <c r="AJ36" s="4" t="str">
        <f t="shared" si="8"/>
        <v>OK</v>
      </c>
      <c r="AK36" s="27">
        <v>10</v>
      </c>
      <c r="AL36" s="169"/>
      <c r="AM36" s="27">
        <f t="shared" si="18"/>
        <v>10</v>
      </c>
      <c r="AN36" s="8"/>
      <c r="AO36" s="6"/>
      <c r="AP36" s="4" t="str">
        <f t="shared" si="9"/>
        <v>OK</v>
      </c>
      <c r="AQ36" s="30">
        <v>10</v>
      </c>
      <c r="AR36" s="172"/>
      <c r="AS36" s="30">
        <f t="shared" si="19"/>
        <v>10</v>
      </c>
      <c r="AT36" s="8"/>
      <c r="AU36" s="6"/>
      <c r="AV36" s="4" t="str">
        <f t="shared" si="10"/>
        <v>OK</v>
      </c>
      <c r="AW36" s="16">
        <v>10</v>
      </c>
      <c r="AX36" s="173"/>
      <c r="AY36" s="16">
        <f t="shared" si="20"/>
        <v>10</v>
      </c>
      <c r="AZ36" s="8"/>
      <c r="BA36" s="6"/>
      <c r="BB36" s="4" t="str">
        <f t="shared" si="11"/>
        <v>OK</v>
      </c>
      <c r="BC36" s="33">
        <v>10</v>
      </c>
      <c r="BD36" s="177"/>
      <c r="BE36" s="33">
        <f t="shared" si="21"/>
        <v>10</v>
      </c>
      <c r="BF36" s="8"/>
      <c r="BG36" s="6"/>
      <c r="BH36" s="4" t="str">
        <f t="shared" si="12"/>
        <v>OK</v>
      </c>
      <c r="BI36" s="36">
        <v>10</v>
      </c>
      <c r="BJ36" s="179"/>
      <c r="BK36" s="36">
        <f t="shared" si="22"/>
        <v>10</v>
      </c>
      <c r="BL36" s="8"/>
      <c r="BM36" s="6"/>
      <c r="BN36" s="4" t="str">
        <f t="shared" si="13"/>
        <v>OK</v>
      </c>
      <c r="BO36" s="38">
        <v>10</v>
      </c>
      <c r="BP36" s="181"/>
      <c r="BQ36" s="184">
        <f t="shared" si="23"/>
        <v>10</v>
      </c>
      <c r="BR36" s="8"/>
      <c r="BS36" s="6"/>
      <c r="BT36" s="4" t="str">
        <f t="shared" si="14"/>
        <v>OK</v>
      </c>
      <c r="BU36" s="15">
        <v>10</v>
      </c>
      <c r="BV36" s="185"/>
      <c r="BW36" s="188">
        <f t="shared" si="24"/>
        <v>10</v>
      </c>
      <c r="BX36" s="8"/>
      <c r="CB36">
        <v>36</v>
      </c>
    </row>
    <row r="37" spans="1:80" ht="15.75" thickBot="1" x14ac:dyDescent="0.3">
      <c r="A37" t="s">
        <v>103</v>
      </c>
      <c r="B37" t="s">
        <v>43</v>
      </c>
      <c r="C37" t="str">
        <f t="shared" si="1"/>
        <v>NOM36 Prénom36</v>
      </c>
      <c r="D37" s="146"/>
      <c r="E37" s="141">
        <v>5</v>
      </c>
      <c r="F37" s="4" t="str">
        <f t="shared" si="2"/>
        <v>RETARD</v>
      </c>
      <c r="G37" s="15"/>
      <c r="H37" s="143"/>
      <c r="I37" s="170">
        <f t="shared" si="3"/>
        <v>-5</v>
      </c>
      <c r="J37" s="8"/>
      <c r="K37" s="141">
        <v>5</v>
      </c>
      <c r="L37" s="4" t="str">
        <f t="shared" si="4"/>
        <v>RETARD</v>
      </c>
      <c r="M37" s="18">
        <v>0</v>
      </c>
      <c r="N37" s="156">
        <v>5</v>
      </c>
      <c r="O37" s="164">
        <f t="shared" si="25"/>
        <v>-5</v>
      </c>
      <c r="P37" s="8"/>
      <c r="Q37" s="6">
        <v>5</v>
      </c>
      <c r="R37" s="4" t="str">
        <f t="shared" si="5"/>
        <v>RETARD</v>
      </c>
      <c r="S37" s="13"/>
      <c r="T37" s="160">
        <v>5</v>
      </c>
      <c r="U37" s="13">
        <f t="shared" si="15"/>
        <v>-5</v>
      </c>
      <c r="V37" s="8"/>
      <c r="W37" s="6">
        <v>5</v>
      </c>
      <c r="X37" s="4" t="str">
        <f t="shared" si="6"/>
        <v>RETARD</v>
      </c>
      <c r="Y37" s="21"/>
      <c r="Z37" s="165">
        <v>5</v>
      </c>
      <c r="AA37" s="21">
        <f t="shared" si="16"/>
        <v>-5</v>
      </c>
      <c r="AB37" s="8"/>
      <c r="AC37" s="6">
        <v>5</v>
      </c>
      <c r="AD37" s="4" t="str">
        <f t="shared" si="7"/>
        <v>RETARD</v>
      </c>
      <c r="AE37" s="24"/>
      <c r="AF37" s="167">
        <v>5</v>
      </c>
      <c r="AG37" s="24">
        <f t="shared" si="17"/>
        <v>-5</v>
      </c>
      <c r="AH37" s="8"/>
      <c r="AI37" s="6">
        <v>5</v>
      </c>
      <c r="AJ37" s="4" t="str">
        <f t="shared" si="8"/>
        <v>RETARD</v>
      </c>
      <c r="AK37" s="27"/>
      <c r="AL37" s="169">
        <v>5</v>
      </c>
      <c r="AM37" s="27">
        <f t="shared" si="18"/>
        <v>-5</v>
      </c>
      <c r="AN37" s="8"/>
      <c r="AO37" s="6">
        <v>5</v>
      </c>
      <c r="AP37" s="4" t="str">
        <f t="shared" si="9"/>
        <v>RETARD</v>
      </c>
      <c r="AQ37" s="30"/>
      <c r="AR37" s="172">
        <v>5</v>
      </c>
      <c r="AS37" s="30">
        <f t="shared" si="19"/>
        <v>-5</v>
      </c>
      <c r="AT37" s="8"/>
      <c r="AU37" s="6">
        <v>5</v>
      </c>
      <c r="AV37" s="4" t="str">
        <f t="shared" si="10"/>
        <v>RETARD</v>
      </c>
      <c r="AW37" s="16"/>
      <c r="AX37" s="173">
        <v>5</v>
      </c>
      <c r="AY37" s="16">
        <f t="shared" si="20"/>
        <v>-5</v>
      </c>
      <c r="AZ37" s="8"/>
      <c r="BA37" s="6">
        <v>5</v>
      </c>
      <c r="BB37" s="4" t="str">
        <f t="shared" si="11"/>
        <v>RETARD</v>
      </c>
      <c r="BC37" s="33"/>
      <c r="BD37" s="177">
        <v>5</v>
      </c>
      <c r="BE37" s="33">
        <f t="shared" si="21"/>
        <v>-5</v>
      </c>
      <c r="BF37" s="8"/>
      <c r="BG37" s="6">
        <v>5</v>
      </c>
      <c r="BH37" s="4" t="str">
        <f t="shared" si="12"/>
        <v>RETARD</v>
      </c>
      <c r="BI37" s="36"/>
      <c r="BJ37" s="179">
        <v>5</v>
      </c>
      <c r="BK37" s="36">
        <f t="shared" si="22"/>
        <v>-5</v>
      </c>
      <c r="BL37" s="8"/>
      <c r="BM37" s="6">
        <v>5</v>
      </c>
      <c r="BN37" s="4" t="str">
        <f t="shared" si="13"/>
        <v>RETARD</v>
      </c>
      <c r="BO37" s="38"/>
      <c r="BP37" s="181">
        <v>5</v>
      </c>
      <c r="BQ37" s="184">
        <f t="shared" si="23"/>
        <v>-5</v>
      </c>
      <c r="BR37" s="8"/>
      <c r="BS37" s="6">
        <v>5</v>
      </c>
      <c r="BT37" s="4" t="str">
        <f t="shared" si="14"/>
        <v>RETARD</v>
      </c>
      <c r="BU37" s="15"/>
      <c r="BV37" s="185">
        <v>5</v>
      </c>
      <c r="BW37" s="188">
        <f t="shared" si="24"/>
        <v>-5</v>
      </c>
      <c r="BX37" s="8"/>
      <c r="CB37">
        <v>37</v>
      </c>
    </row>
    <row r="38" spans="1:80" ht="15.75" thickBot="1" x14ac:dyDescent="0.3">
      <c r="A38" t="s">
        <v>104</v>
      </c>
      <c r="B38" t="s">
        <v>44</v>
      </c>
      <c r="C38" t="str">
        <f t="shared" si="1"/>
        <v>NOM37 Prénom37</v>
      </c>
      <c r="D38" s="146"/>
      <c r="E38" s="141">
        <v>5</v>
      </c>
      <c r="F38" s="4" t="str">
        <f t="shared" si="2"/>
        <v>RETARD</v>
      </c>
      <c r="G38" s="15"/>
      <c r="H38" s="143"/>
      <c r="I38" s="170">
        <f t="shared" si="3"/>
        <v>-5</v>
      </c>
      <c r="J38" s="8"/>
      <c r="K38" s="141">
        <v>5</v>
      </c>
      <c r="L38" s="4" t="str">
        <f t="shared" si="4"/>
        <v>RETARD</v>
      </c>
      <c r="M38" s="18">
        <v>0</v>
      </c>
      <c r="N38" s="156">
        <v>5</v>
      </c>
      <c r="O38" s="164">
        <f t="shared" si="25"/>
        <v>-5</v>
      </c>
      <c r="P38" s="8"/>
      <c r="Q38" s="6"/>
      <c r="R38" s="4" t="str">
        <f t="shared" si="5"/>
        <v>OK</v>
      </c>
      <c r="S38" s="13">
        <v>7</v>
      </c>
      <c r="T38" s="160"/>
      <c r="U38" s="13">
        <f t="shared" si="15"/>
        <v>7</v>
      </c>
      <c r="V38" s="8"/>
      <c r="W38" s="6"/>
      <c r="X38" s="4" t="str">
        <f t="shared" si="6"/>
        <v>OK</v>
      </c>
      <c r="Y38" s="21">
        <v>7</v>
      </c>
      <c r="Z38" s="165"/>
      <c r="AA38" s="21">
        <f t="shared" si="16"/>
        <v>7</v>
      </c>
      <c r="AB38" s="8"/>
      <c r="AC38" s="6"/>
      <c r="AD38" s="4" t="str">
        <f t="shared" si="7"/>
        <v>OK</v>
      </c>
      <c r="AE38" s="24">
        <v>7</v>
      </c>
      <c r="AF38" s="167"/>
      <c r="AG38" s="24">
        <f t="shared" si="17"/>
        <v>7</v>
      </c>
      <c r="AH38" s="8"/>
      <c r="AI38" s="6"/>
      <c r="AJ38" s="4" t="str">
        <f t="shared" si="8"/>
        <v>OK</v>
      </c>
      <c r="AK38" s="27">
        <v>7</v>
      </c>
      <c r="AL38" s="169"/>
      <c r="AM38" s="27">
        <f t="shared" si="18"/>
        <v>7</v>
      </c>
      <c r="AN38" s="8"/>
      <c r="AO38" s="6"/>
      <c r="AP38" s="4" t="str">
        <f t="shared" si="9"/>
        <v>OK</v>
      </c>
      <c r="AQ38" s="30">
        <v>7</v>
      </c>
      <c r="AR38" s="172"/>
      <c r="AS38" s="30">
        <f t="shared" si="19"/>
        <v>7</v>
      </c>
      <c r="AT38" s="8"/>
      <c r="AU38" s="6"/>
      <c r="AV38" s="4" t="str">
        <f t="shared" si="10"/>
        <v>OK</v>
      </c>
      <c r="AW38" s="16">
        <v>7</v>
      </c>
      <c r="AX38" s="173"/>
      <c r="AY38" s="16">
        <f t="shared" si="20"/>
        <v>7</v>
      </c>
      <c r="AZ38" s="8"/>
      <c r="BA38" s="6"/>
      <c r="BB38" s="4" t="str">
        <f t="shared" si="11"/>
        <v>OK</v>
      </c>
      <c r="BC38" s="33">
        <v>7</v>
      </c>
      <c r="BD38" s="177"/>
      <c r="BE38" s="33">
        <f t="shared" si="21"/>
        <v>7</v>
      </c>
      <c r="BF38" s="8"/>
      <c r="BG38" s="6"/>
      <c r="BH38" s="4" t="str">
        <f t="shared" si="12"/>
        <v>OK</v>
      </c>
      <c r="BI38" s="36">
        <v>7</v>
      </c>
      <c r="BJ38" s="179"/>
      <c r="BK38" s="36">
        <f t="shared" si="22"/>
        <v>7</v>
      </c>
      <c r="BL38" s="8"/>
      <c r="BM38" s="6"/>
      <c r="BN38" s="4" t="str">
        <f t="shared" si="13"/>
        <v>OK</v>
      </c>
      <c r="BO38" s="38">
        <v>7</v>
      </c>
      <c r="BP38" s="181"/>
      <c r="BQ38" s="184">
        <f t="shared" si="23"/>
        <v>7</v>
      </c>
      <c r="BR38" s="8"/>
      <c r="BS38" s="6"/>
      <c r="BT38" s="4" t="str">
        <f t="shared" si="14"/>
        <v>OK</v>
      </c>
      <c r="BU38" s="15">
        <v>7</v>
      </c>
      <c r="BV38" s="185"/>
      <c r="BW38" s="188">
        <f t="shared" si="24"/>
        <v>7</v>
      </c>
      <c r="BX38" s="8"/>
      <c r="CB38">
        <v>38</v>
      </c>
    </row>
    <row r="39" spans="1:80" ht="15.75" thickBot="1" x14ac:dyDescent="0.3">
      <c r="A39" t="s">
        <v>105</v>
      </c>
      <c r="B39" t="s">
        <v>45</v>
      </c>
      <c r="C39" t="str">
        <f t="shared" si="1"/>
        <v>NOM38 Prénom38</v>
      </c>
      <c r="D39" s="146"/>
      <c r="E39" s="141">
        <v>5</v>
      </c>
      <c r="F39" s="4" t="str">
        <f t="shared" si="2"/>
        <v>RETARD</v>
      </c>
      <c r="G39" s="15"/>
      <c r="H39" s="143"/>
      <c r="I39" s="170">
        <f t="shared" si="3"/>
        <v>-5</v>
      </c>
      <c r="J39" s="8"/>
      <c r="K39" s="141">
        <v>0</v>
      </c>
      <c r="L39" s="4" t="str">
        <f t="shared" si="4"/>
        <v>OK</v>
      </c>
      <c r="M39" s="18">
        <v>40</v>
      </c>
      <c r="N39" s="156"/>
      <c r="O39" s="164">
        <f t="shared" si="25"/>
        <v>40</v>
      </c>
      <c r="P39" s="8"/>
      <c r="Q39" s="6"/>
      <c r="R39" s="4" t="str">
        <f t="shared" si="5"/>
        <v>OK</v>
      </c>
      <c r="S39" s="13">
        <v>8</v>
      </c>
      <c r="T39" s="160"/>
      <c r="U39" s="13">
        <f t="shared" si="15"/>
        <v>8</v>
      </c>
      <c r="V39" s="8"/>
      <c r="W39" s="6"/>
      <c r="X39" s="4" t="str">
        <f t="shared" si="6"/>
        <v>OK</v>
      </c>
      <c r="Y39" s="21">
        <v>8</v>
      </c>
      <c r="Z39" s="165"/>
      <c r="AA39" s="21">
        <f t="shared" si="16"/>
        <v>8</v>
      </c>
      <c r="AB39" s="8"/>
      <c r="AC39" s="6"/>
      <c r="AD39" s="4" t="str">
        <f t="shared" si="7"/>
        <v>OK</v>
      </c>
      <c r="AE39" s="24">
        <v>8</v>
      </c>
      <c r="AF39" s="167"/>
      <c r="AG39" s="24">
        <f t="shared" si="17"/>
        <v>8</v>
      </c>
      <c r="AH39" s="8"/>
      <c r="AI39" s="6"/>
      <c r="AJ39" s="4" t="str">
        <f t="shared" si="8"/>
        <v>OK</v>
      </c>
      <c r="AK39" s="27">
        <v>8</v>
      </c>
      <c r="AL39" s="169"/>
      <c r="AM39" s="27">
        <f t="shared" si="18"/>
        <v>8</v>
      </c>
      <c r="AN39" s="8"/>
      <c r="AO39" s="6"/>
      <c r="AP39" s="4" t="str">
        <f t="shared" si="9"/>
        <v>OK</v>
      </c>
      <c r="AQ39" s="30">
        <v>8</v>
      </c>
      <c r="AR39" s="172"/>
      <c r="AS39" s="30">
        <f t="shared" si="19"/>
        <v>8</v>
      </c>
      <c r="AT39" s="8"/>
      <c r="AU39" s="6"/>
      <c r="AV39" s="4" t="str">
        <f t="shared" si="10"/>
        <v>OK</v>
      </c>
      <c r="AW39" s="16">
        <v>8</v>
      </c>
      <c r="AX39" s="173"/>
      <c r="AY39" s="16">
        <f t="shared" si="20"/>
        <v>8</v>
      </c>
      <c r="AZ39" s="8"/>
      <c r="BA39" s="6"/>
      <c r="BB39" s="4" t="str">
        <f t="shared" si="11"/>
        <v>OK</v>
      </c>
      <c r="BC39" s="33">
        <v>8</v>
      </c>
      <c r="BD39" s="177"/>
      <c r="BE39" s="33">
        <f t="shared" si="21"/>
        <v>8</v>
      </c>
      <c r="BF39" s="8"/>
      <c r="BG39" s="6"/>
      <c r="BH39" s="4" t="str">
        <f t="shared" si="12"/>
        <v>OK</v>
      </c>
      <c r="BI39" s="36">
        <v>8</v>
      </c>
      <c r="BJ39" s="179"/>
      <c r="BK39" s="36">
        <f t="shared" si="22"/>
        <v>8</v>
      </c>
      <c r="BL39" s="8"/>
      <c r="BM39" s="6"/>
      <c r="BN39" s="4" t="str">
        <f t="shared" si="13"/>
        <v>OK</v>
      </c>
      <c r="BO39" s="38">
        <v>8</v>
      </c>
      <c r="BP39" s="181"/>
      <c r="BQ39" s="184">
        <f t="shared" si="23"/>
        <v>8</v>
      </c>
      <c r="BR39" s="8"/>
      <c r="BS39" s="6"/>
      <c r="BT39" s="4" t="str">
        <f t="shared" si="14"/>
        <v>OK</v>
      </c>
      <c r="BU39" s="15">
        <v>8</v>
      </c>
      <c r="BV39" s="185"/>
      <c r="BW39" s="188">
        <f t="shared" si="24"/>
        <v>8</v>
      </c>
      <c r="BX39" s="8"/>
      <c r="CB39">
        <v>39</v>
      </c>
    </row>
    <row r="40" spans="1:80" ht="15.75" thickBot="1" x14ac:dyDescent="0.3">
      <c r="A40" t="s">
        <v>106</v>
      </c>
      <c r="B40" t="s">
        <v>46</v>
      </c>
      <c r="C40" t="str">
        <f t="shared" si="1"/>
        <v>NOM39 Prénom39</v>
      </c>
      <c r="D40" s="146"/>
      <c r="E40" s="141">
        <v>5</v>
      </c>
      <c r="F40" s="4" t="str">
        <f t="shared" si="2"/>
        <v>RETARD</v>
      </c>
      <c r="G40" s="15"/>
      <c r="H40" s="143"/>
      <c r="I40" s="170">
        <f t="shared" si="3"/>
        <v>-5</v>
      </c>
      <c r="J40" s="8"/>
      <c r="K40" s="141">
        <v>5</v>
      </c>
      <c r="L40" s="4" t="str">
        <f t="shared" si="4"/>
        <v>RETARD</v>
      </c>
      <c r="M40" s="18">
        <v>0</v>
      </c>
      <c r="N40" s="156">
        <v>5</v>
      </c>
      <c r="O40" s="164">
        <f t="shared" si="25"/>
        <v>-5</v>
      </c>
      <c r="P40" s="8"/>
      <c r="Q40" s="6"/>
      <c r="R40" s="4" t="str">
        <f t="shared" si="5"/>
        <v>OK</v>
      </c>
      <c r="S40" s="13">
        <v>9</v>
      </c>
      <c r="T40" s="160"/>
      <c r="U40" s="13">
        <f t="shared" si="15"/>
        <v>9</v>
      </c>
      <c r="V40" s="8"/>
      <c r="W40" s="6"/>
      <c r="X40" s="4" t="str">
        <f t="shared" si="6"/>
        <v>OK</v>
      </c>
      <c r="Y40" s="21">
        <v>9</v>
      </c>
      <c r="Z40" s="165"/>
      <c r="AA40" s="21">
        <f t="shared" si="16"/>
        <v>9</v>
      </c>
      <c r="AB40" s="8"/>
      <c r="AC40" s="6"/>
      <c r="AD40" s="4" t="str">
        <f t="shared" si="7"/>
        <v>OK</v>
      </c>
      <c r="AE40" s="24">
        <v>9</v>
      </c>
      <c r="AF40" s="167"/>
      <c r="AG40" s="24">
        <f t="shared" si="17"/>
        <v>9</v>
      </c>
      <c r="AH40" s="8"/>
      <c r="AI40" s="6"/>
      <c r="AJ40" s="4" t="str">
        <f t="shared" si="8"/>
        <v>OK</v>
      </c>
      <c r="AK40" s="27">
        <v>9</v>
      </c>
      <c r="AL40" s="169"/>
      <c r="AM40" s="27">
        <f t="shared" si="18"/>
        <v>9</v>
      </c>
      <c r="AN40" s="8"/>
      <c r="AO40" s="6"/>
      <c r="AP40" s="4" t="str">
        <f t="shared" si="9"/>
        <v>OK</v>
      </c>
      <c r="AQ40" s="30">
        <v>9</v>
      </c>
      <c r="AR40" s="172"/>
      <c r="AS40" s="30">
        <f t="shared" si="19"/>
        <v>9</v>
      </c>
      <c r="AT40" s="8"/>
      <c r="AU40" s="6"/>
      <c r="AV40" s="4" t="str">
        <f t="shared" si="10"/>
        <v>OK</v>
      </c>
      <c r="AW40" s="16">
        <v>9</v>
      </c>
      <c r="AX40" s="173"/>
      <c r="AY40" s="16">
        <f t="shared" si="20"/>
        <v>9</v>
      </c>
      <c r="AZ40" s="8"/>
      <c r="BA40" s="6"/>
      <c r="BB40" s="4" t="str">
        <f t="shared" si="11"/>
        <v>OK</v>
      </c>
      <c r="BC40" s="33">
        <v>9</v>
      </c>
      <c r="BD40" s="177"/>
      <c r="BE40" s="33">
        <f t="shared" si="21"/>
        <v>9</v>
      </c>
      <c r="BF40" s="8"/>
      <c r="BG40" s="6"/>
      <c r="BH40" s="4" t="str">
        <f t="shared" si="12"/>
        <v>OK</v>
      </c>
      <c r="BI40" s="36">
        <v>9</v>
      </c>
      <c r="BJ40" s="179"/>
      <c r="BK40" s="36">
        <f t="shared" si="22"/>
        <v>9</v>
      </c>
      <c r="BL40" s="8"/>
      <c r="BM40" s="6"/>
      <c r="BN40" s="4" t="str">
        <f t="shared" si="13"/>
        <v>OK</v>
      </c>
      <c r="BO40" s="38">
        <v>9</v>
      </c>
      <c r="BP40" s="181"/>
      <c r="BQ40" s="184">
        <f t="shared" si="23"/>
        <v>9</v>
      </c>
      <c r="BR40" s="8"/>
      <c r="BS40" s="6"/>
      <c r="BT40" s="4" t="str">
        <f t="shared" si="14"/>
        <v>OK</v>
      </c>
      <c r="BU40" s="15">
        <v>9</v>
      </c>
      <c r="BV40" s="185"/>
      <c r="BW40" s="188">
        <f t="shared" si="24"/>
        <v>9</v>
      </c>
      <c r="BX40" s="8"/>
      <c r="CB40">
        <v>40</v>
      </c>
    </row>
    <row r="41" spans="1:80" ht="15.75" thickBot="1" x14ac:dyDescent="0.3">
      <c r="A41" t="s">
        <v>107</v>
      </c>
      <c r="B41" t="s">
        <v>47</v>
      </c>
      <c r="C41" t="str">
        <f t="shared" si="1"/>
        <v>NOM40 Prénom40</v>
      </c>
      <c r="D41" s="146"/>
      <c r="E41" s="141">
        <v>5</v>
      </c>
      <c r="F41" s="4" t="str">
        <f t="shared" si="2"/>
        <v>RETARD</v>
      </c>
      <c r="G41" s="15"/>
      <c r="H41" s="143"/>
      <c r="I41" s="170">
        <f t="shared" si="3"/>
        <v>-5</v>
      </c>
      <c r="J41" s="8"/>
      <c r="K41" s="141">
        <v>5</v>
      </c>
      <c r="L41" s="4" t="str">
        <f t="shared" si="4"/>
        <v>RETARD</v>
      </c>
      <c r="M41" s="18">
        <v>0</v>
      </c>
      <c r="N41" s="156">
        <v>5</v>
      </c>
      <c r="O41" s="164">
        <f t="shared" si="25"/>
        <v>-5</v>
      </c>
      <c r="P41" s="8"/>
      <c r="Q41" s="6">
        <v>5</v>
      </c>
      <c r="R41" s="4" t="str">
        <f t="shared" si="5"/>
        <v>RETARD</v>
      </c>
      <c r="S41" s="13"/>
      <c r="T41" s="160">
        <v>5</v>
      </c>
      <c r="U41" s="13">
        <f t="shared" si="15"/>
        <v>-5</v>
      </c>
      <c r="V41" s="8"/>
      <c r="W41" s="6">
        <v>5</v>
      </c>
      <c r="X41" s="4" t="str">
        <f t="shared" si="6"/>
        <v>RETARD</v>
      </c>
      <c r="Y41" s="21"/>
      <c r="Z41" s="165">
        <v>5</v>
      </c>
      <c r="AA41" s="21">
        <f t="shared" si="16"/>
        <v>-5</v>
      </c>
      <c r="AB41" s="8"/>
      <c r="AC41" s="6">
        <v>5</v>
      </c>
      <c r="AD41" s="4" t="str">
        <f t="shared" si="7"/>
        <v>RETARD</v>
      </c>
      <c r="AE41" s="24"/>
      <c r="AF41" s="167">
        <v>5</v>
      </c>
      <c r="AG41" s="24">
        <f t="shared" si="17"/>
        <v>-5</v>
      </c>
      <c r="AH41" s="8"/>
      <c r="AI41" s="6">
        <v>5</v>
      </c>
      <c r="AJ41" s="4" t="str">
        <f t="shared" si="8"/>
        <v>RETARD</v>
      </c>
      <c r="AK41" s="27"/>
      <c r="AL41" s="169">
        <v>5</v>
      </c>
      <c r="AM41" s="27">
        <f t="shared" si="18"/>
        <v>-5</v>
      </c>
      <c r="AN41" s="8"/>
      <c r="AO41" s="6">
        <v>5</v>
      </c>
      <c r="AP41" s="4" t="str">
        <f t="shared" si="9"/>
        <v>RETARD</v>
      </c>
      <c r="AQ41" s="30"/>
      <c r="AR41" s="172">
        <v>5</v>
      </c>
      <c r="AS41" s="30">
        <f t="shared" si="19"/>
        <v>-5</v>
      </c>
      <c r="AT41" s="8"/>
      <c r="AU41" s="6">
        <v>5</v>
      </c>
      <c r="AV41" s="4" t="str">
        <f t="shared" si="10"/>
        <v>RETARD</v>
      </c>
      <c r="AW41" s="16"/>
      <c r="AX41" s="173">
        <v>5</v>
      </c>
      <c r="AY41" s="16">
        <f t="shared" si="20"/>
        <v>-5</v>
      </c>
      <c r="AZ41" s="8"/>
      <c r="BA41" s="6">
        <v>5</v>
      </c>
      <c r="BB41" s="4" t="str">
        <f t="shared" si="11"/>
        <v>RETARD</v>
      </c>
      <c r="BC41" s="33"/>
      <c r="BD41" s="177">
        <v>5</v>
      </c>
      <c r="BE41" s="33">
        <f t="shared" si="21"/>
        <v>-5</v>
      </c>
      <c r="BF41" s="8"/>
      <c r="BG41" s="6">
        <v>5</v>
      </c>
      <c r="BH41" s="4" t="str">
        <f t="shared" si="12"/>
        <v>RETARD</v>
      </c>
      <c r="BI41" s="36"/>
      <c r="BJ41" s="179">
        <v>5</v>
      </c>
      <c r="BK41" s="36">
        <f t="shared" si="22"/>
        <v>-5</v>
      </c>
      <c r="BL41" s="8"/>
      <c r="BM41" s="6">
        <v>5</v>
      </c>
      <c r="BN41" s="4" t="str">
        <f t="shared" si="13"/>
        <v>RETARD</v>
      </c>
      <c r="BO41" s="38"/>
      <c r="BP41" s="181">
        <v>5</v>
      </c>
      <c r="BQ41" s="184">
        <f t="shared" si="23"/>
        <v>-5</v>
      </c>
      <c r="BR41" s="8"/>
      <c r="BS41" s="6">
        <v>5</v>
      </c>
      <c r="BT41" s="4" t="str">
        <f t="shared" si="14"/>
        <v>RETARD</v>
      </c>
      <c r="BU41" s="15"/>
      <c r="BV41" s="185">
        <v>5</v>
      </c>
      <c r="BW41" s="188">
        <f t="shared" si="24"/>
        <v>-5</v>
      </c>
      <c r="BX41" s="8"/>
      <c r="CB41">
        <v>41</v>
      </c>
    </row>
    <row r="42" spans="1:80" ht="15.75" thickBot="1" x14ac:dyDescent="0.3">
      <c r="A42" t="s">
        <v>108</v>
      </c>
      <c r="B42" t="s">
        <v>48</v>
      </c>
      <c r="C42" t="str">
        <f t="shared" si="1"/>
        <v>NOM41 Prénom41</v>
      </c>
      <c r="D42" s="146"/>
      <c r="E42" s="141">
        <v>5</v>
      </c>
      <c r="F42" s="4" t="str">
        <f t="shared" si="2"/>
        <v>RETARD</v>
      </c>
      <c r="G42" s="15"/>
      <c r="H42" s="143"/>
      <c r="I42" s="170">
        <f t="shared" si="3"/>
        <v>-5</v>
      </c>
      <c r="J42" s="8"/>
      <c r="K42" s="141">
        <v>5</v>
      </c>
      <c r="L42" s="4" t="str">
        <f t="shared" si="4"/>
        <v>RETARD</v>
      </c>
      <c r="M42" s="18">
        <v>0</v>
      </c>
      <c r="N42" s="156">
        <v>5</v>
      </c>
      <c r="O42" s="164">
        <f t="shared" si="25"/>
        <v>-5</v>
      </c>
      <c r="P42" s="8"/>
      <c r="Q42" s="6"/>
      <c r="R42" s="4" t="str">
        <f t="shared" si="5"/>
        <v>OK</v>
      </c>
      <c r="S42" s="13">
        <v>8</v>
      </c>
      <c r="T42" s="160"/>
      <c r="U42" s="13">
        <f t="shared" si="15"/>
        <v>8</v>
      </c>
      <c r="V42" s="8"/>
      <c r="W42" s="6"/>
      <c r="X42" s="4" t="str">
        <f t="shared" si="6"/>
        <v>OK</v>
      </c>
      <c r="Y42" s="21">
        <v>8</v>
      </c>
      <c r="Z42" s="165"/>
      <c r="AA42" s="21">
        <f t="shared" si="16"/>
        <v>8</v>
      </c>
      <c r="AB42" s="8"/>
      <c r="AC42" s="6"/>
      <c r="AD42" s="4" t="str">
        <f t="shared" si="7"/>
        <v>OK</v>
      </c>
      <c r="AE42" s="24">
        <v>8</v>
      </c>
      <c r="AF42" s="167"/>
      <c r="AG42" s="24">
        <f t="shared" si="17"/>
        <v>8</v>
      </c>
      <c r="AH42" s="8"/>
      <c r="AI42" s="6"/>
      <c r="AJ42" s="4" t="str">
        <f t="shared" si="8"/>
        <v>OK</v>
      </c>
      <c r="AK42" s="27">
        <v>2</v>
      </c>
      <c r="AL42" s="169"/>
      <c r="AM42" s="27">
        <f t="shared" si="18"/>
        <v>2</v>
      </c>
      <c r="AN42" s="8"/>
      <c r="AO42" s="6"/>
      <c r="AP42" s="4" t="str">
        <f t="shared" si="9"/>
        <v>OK</v>
      </c>
      <c r="AQ42" s="30">
        <v>2</v>
      </c>
      <c r="AR42" s="172"/>
      <c r="AS42" s="30">
        <f t="shared" si="19"/>
        <v>2</v>
      </c>
      <c r="AT42" s="8"/>
      <c r="AU42" s="6"/>
      <c r="AV42" s="4" t="str">
        <f t="shared" si="10"/>
        <v>OK</v>
      </c>
      <c r="AW42" s="16">
        <v>2</v>
      </c>
      <c r="AX42" s="173"/>
      <c r="AY42" s="16">
        <f t="shared" si="20"/>
        <v>2</v>
      </c>
      <c r="AZ42" s="8"/>
      <c r="BA42" s="6"/>
      <c r="BB42" s="4" t="str">
        <f t="shared" si="11"/>
        <v>OK</v>
      </c>
      <c r="BC42" s="33">
        <v>2</v>
      </c>
      <c r="BD42" s="177"/>
      <c r="BE42" s="33">
        <f t="shared" si="21"/>
        <v>2</v>
      </c>
      <c r="BF42" s="8"/>
      <c r="BG42" s="6"/>
      <c r="BH42" s="4" t="str">
        <f t="shared" si="12"/>
        <v>OK</v>
      </c>
      <c r="BI42" s="36">
        <v>2</v>
      </c>
      <c r="BJ42" s="179"/>
      <c r="BK42" s="36">
        <f t="shared" si="22"/>
        <v>2</v>
      </c>
      <c r="BL42" s="8"/>
      <c r="BM42" s="6"/>
      <c r="BN42" s="4" t="str">
        <f t="shared" si="13"/>
        <v>OK</v>
      </c>
      <c r="BO42" s="38">
        <v>2</v>
      </c>
      <c r="BP42" s="181"/>
      <c r="BQ42" s="184">
        <f t="shared" si="23"/>
        <v>2</v>
      </c>
      <c r="BR42" s="8"/>
      <c r="BS42" s="6"/>
      <c r="BT42" s="4" t="str">
        <f t="shared" si="14"/>
        <v>OK</v>
      </c>
      <c r="BU42" s="15">
        <v>2</v>
      </c>
      <c r="BV42" s="185"/>
      <c r="BW42" s="188">
        <f t="shared" si="24"/>
        <v>2</v>
      </c>
      <c r="BX42" s="8"/>
      <c r="CB42">
        <v>42</v>
      </c>
    </row>
    <row r="43" spans="1:80" ht="15.75" thickBot="1" x14ac:dyDescent="0.3">
      <c r="A43" t="s">
        <v>109</v>
      </c>
      <c r="B43" t="s">
        <v>49</v>
      </c>
      <c r="C43" t="str">
        <f t="shared" si="1"/>
        <v>NOM42 Prénom42</v>
      </c>
      <c r="D43" s="146"/>
      <c r="E43" s="141">
        <v>0</v>
      </c>
      <c r="F43" s="4" t="str">
        <f t="shared" si="2"/>
        <v>OK</v>
      </c>
      <c r="G43" s="15">
        <v>15</v>
      </c>
      <c r="H43" s="143"/>
      <c r="I43" s="170">
        <f t="shared" si="3"/>
        <v>15</v>
      </c>
      <c r="J43" s="8"/>
      <c r="K43" s="141">
        <v>5</v>
      </c>
      <c r="L43" s="4" t="str">
        <f t="shared" si="4"/>
        <v>RETARD</v>
      </c>
      <c r="M43" s="18">
        <v>0</v>
      </c>
      <c r="N43" s="156">
        <v>5</v>
      </c>
      <c r="O43" s="164">
        <f t="shared" si="25"/>
        <v>-5</v>
      </c>
      <c r="P43" s="8"/>
      <c r="Q43" s="6">
        <v>5</v>
      </c>
      <c r="R43" s="4" t="str">
        <f t="shared" si="5"/>
        <v>RETARD</v>
      </c>
      <c r="S43" s="13"/>
      <c r="T43" s="160">
        <v>5</v>
      </c>
      <c r="U43" s="13">
        <f t="shared" si="15"/>
        <v>-5</v>
      </c>
      <c r="V43" s="8"/>
      <c r="W43" s="6">
        <v>5</v>
      </c>
      <c r="X43" s="4" t="str">
        <f t="shared" si="6"/>
        <v>RETARD</v>
      </c>
      <c r="Y43" s="21"/>
      <c r="Z43" s="165">
        <v>5</v>
      </c>
      <c r="AA43" s="21">
        <f t="shared" si="16"/>
        <v>-5</v>
      </c>
      <c r="AB43" s="8"/>
      <c r="AC43" s="6">
        <v>5</v>
      </c>
      <c r="AD43" s="4" t="str">
        <f t="shared" si="7"/>
        <v>RETARD</v>
      </c>
      <c r="AE43" s="24"/>
      <c r="AF43" s="167">
        <v>5</v>
      </c>
      <c r="AG43" s="24">
        <f t="shared" si="17"/>
        <v>-5</v>
      </c>
      <c r="AH43" s="8"/>
      <c r="AI43" s="6">
        <v>5</v>
      </c>
      <c r="AJ43" s="4" t="str">
        <f t="shared" si="8"/>
        <v>RETARD</v>
      </c>
      <c r="AK43" s="27"/>
      <c r="AL43" s="169">
        <v>5</v>
      </c>
      <c r="AM43" s="27">
        <f t="shared" si="18"/>
        <v>-5</v>
      </c>
      <c r="AN43" s="8"/>
      <c r="AO43" s="6">
        <v>5</v>
      </c>
      <c r="AP43" s="4" t="str">
        <f t="shared" si="9"/>
        <v>RETARD</v>
      </c>
      <c r="AQ43" s="30"/>
      <c r="AR43" s="172">
        <v>5</v>
      </c>
      <c r="AS43" s="30">
        <f t="shared" si="19"/>
        <v>-5</v>
      </c>
      <c r="AT43" s="8"/>
      <c r="AU43" s="6">
        <v>5</v>
      </c>
      <c r="AV43" s="4" t="str">
        <f t="shared" si="10"/>
        <v>RETARD</v>
      </c>
      <c r="AW43" s="16"/>
      <c r="AX43" s="173">
        <v>5</v>
      </c>
      <c r="AY43" s="16">
        <f t="shared" si="20"/>
        <v>-5</v>
      </c>
      <c r="AZ43" s="8"/>
      <c r="BA43" s="6">
        <v>5</v>
      </c>
      <c r="BB43" s="4" t="str">
        <f t="shared" si="11"/>
        <v>RETARD</v>
      </c>
      <c r="BC43" s="33"/>
      <c r="BD43" s="177">
        <v>5</v>
      </c>
      <c r="BE43" s="33">
        <f t="shared" si="21"/>
        <v>-5</v>
      </c>
      <c r="BF43" s="8"/>
      <c r="BG43" s="6">
        <v>5</v>
      </c>
      <c r="BH43" s="4" t="str">
        <f t="shared" si="12"/>
        <v>RETARD</v>
      </c>
      <c r="BI43" s="36"/>
      <c r="BJ43" s="179">
        <v>5</v>
      </c>
      <c r="BK43" s="36">
        <f t="shared" si="22"/>
        <v>-5</v>
      </c>
      <c r="BL43" s="8"/>
      <c r="BM43" s="6">
        <v>5</v>
      </c>
      <c r="BN43" s="4" t="str">
        <f t="shared" si="13"/>
        <v>RETARD</v>
      </c>
      <c r="BO43" s="38"/>
      <c r="BP43" s="181">
        <v>5</v>
      </c>
      <c r="BQ43" s="184">
        <f t="shared" si="23"/>
        <v>-5</v>
      </c>
      <c r="BR43" s="8"/>
      <c r="BS43" s="6">
        <v>5</v>
      </c>
      <c r="BT43" s="4" t="str">
        <f t="shared" si="14"/>
        <v>RETARD</v>
      </c>
      <c r="BU43" s="15"/>
      <c r="BV43" s="185">
        <v>5</v>
      </c>
      <c r="BW43" s="188">
        <f t="shared" si="24"/>
        <v>-5</v>
      </c>
      <c r="BX43" s="8"/>
      <c r="CB43">
        <v>43</v>
      </c>
    </row>
    <row r="44" spans="1:80" ht="15.75" thickBot="1" x14ac:dyDescent="0.3">
      <c r="A44" t="s">
        <v>110</v>
      </c>
      <c r="B44" t="s">
        <v>50</v>
      </c>
      <c r="C44" t="str">
        <f t="shared" si="1"/>
        <v>NOM43 Prénom43</v>
      </c>
      <c r="D44" s="146"/>
      <c r="E44" s="141">
        <v>5</v>
      </c>
      <c r="F44" s="4" t="str">
        <f t="shared" si="2"/>
        <v>RETARD</v>
      </c>
      <c r="G44" s="15"/>
      <c r="H44" s="143"/>
      <c r="I44" s="170">
        <f t="shared" si="3"/>
        <v>-5</v>
      </c>
      <c r="J44" s="8"/>
      <c r="K44" s="141">
        <v>5</v>
      </c>
      <c r="L44" s="4" t="str">
        <f t="shared" si="4"/>
        <v>RETARD</v>
      </c>
      <c r="M44" s="18">
        <v>0</v>
      </c>
      <c r="N44" s="156">
        <v>5</v>
      </c>
      <c r="O44" s="164">
        <f t="shared" si="25"/>
        <v>-5</v>
      </c>
      <c r="P44" s="8"/>
      <c r="Q44" s="6"/>
      <c r="R44" s="4" t="str">
        <f t="shared" si="5"/>
        <v>OK</v>
      </c>
      <c r="S44" s="13">
        <v>8</v>
      </c>
      <c r="T44" s="160"/>
      <c r="U44" s="13">
        <f t="shared" si="15"/>
        <v>8</v>
      </c>
      <c r="V44" s="8"/>
      <c r="W44" s="6"/>
      <c r="X44" s="4" t="str">
        <f t="shared" si="6"/>
        <v>OK</v>
      </c>
      <c r="Y44" s="21">
        <v>6</v>
      </c>
      <c r="Z44" s="165"/>
      <c r="AA44" s="21">
        <f t="shared" si="16"/>
        <v>6</v>
      </c>
      <c r="AB44" s="8"/>
      <c r="AC44" s="6"/>
      <c r="AD44" s="4" t="str">
        <f t="shared" si="7"/>
        <v>OK</v>
      </c>
      <c r="AE44" s="24">
        <v>6</v>
      </c>
      <c r="AF44" s="167"/>
      <c r="AG44" s="24">
        <f t="shared" si="17"/>
        <v>6</v>
      </c>
      <c r="AH44" s="8"/>
      <c r="AI44" s="6"/>
      <c r="AJ44" s="4" t="str">
        <f t="shared" si="8"/>
        <v>OK</v>
      </c>
      <c r="AK44" s="27">
        <v>8</v>
      </c>
      <c r="AL44" s="169"/>
      <c r="AM44" s="27">
        <f t="shared" si="18"/>
        <v>8</v>
      </c>
      <c r="AN44" s="8"/>
      <c r="AO44" s="6"/>
      <c r="AP44" s="4" t="str">
        <f t="shared" si="9"/>
        <v>OK</v>
      </c>
      <c r="AQ44" s="30">
        <v>3</v>
      </c>
      <c r="AR44" s="172"/>
      <c r="AS44" s="30">
        <f t="shared" si="19"/>
        <v>3</v>
      </c>
      <c r="AT44" s="8"/>
      <c r="AU44" s="6"/>
      <c r="AV44" s="4" t="str">
        <f t="shared" si="10"/>
        <v>OK</v>
      </c>
      <c r="AW44" s="16">
        <v>3</v>
      </c>
      <c r="AX44" s="173"/>
      <c r="AY44" s="16">
        <f t="shared" si="20"/>
        <v>3</v>
      </c>
      <c r="AZ44" s="8"/>
      <c r="BA44" s="6"/>
      <c r="BB44" s="4" t="str">
        <f t="shared" si="11"/>
        <v>OK</v>
      </c>
      <c r="BC44" s="33">
        <v>3</v>
      </c>
      <c r="BD44" s="177"/>
      <c r="BE44" s="33">
        <f t="shared" si="21"/>
        <v>3</v>
      </c>
      <c r="BF44" s="8"/>
      <c r="BG44" s="6"/>
      <c r="BH44" s="4" t="str">
        <f t="shared" si="12"/>
        <v>OK</v>
      </c>
      <c r="BI44" s="36">
        <v>3</v>
      </c>
      <c r="BJ44" s="179"/>
      <c r="BK44" s="36">
        <f t="shared" si="22"/>
        <v>3</v>
      </c>
      <c r="BL44" s="8"/>
      <c r="BM44" s="6"/>
      <c r="BN44" s="4" t="str">
        <f t="shared" si="13"/>
        <v>OK</v>
      </c>
      <c r="BO44" s="38">
        <v>3</v>
      </c>
      <c r="BP44" s="181"/>
      <c r="BQ44" s="184">
        <f t="shared" si="23"/>
        <v>3</v>
      </c>
      <c r="BR44" s="8"/>
      <c r="BS44" s="6"/>
      <c r="BT44" s="4" t="str">
        <f t="shared" si="14"/>
        <v>OK</v>
      </c>
      <c r="BU44" s="15">
        <v>3</v>
      </c>
      <c r="BV44" s="185"/>
      <c r="BW44" s="188">
        <f t="shared" si="24"/>
        <v>3</v>
      </c>
      <c r="BX44" s="8"/>
      <c r="CB44">
        <v>44</v>
      </c>
    </row>
    <row r="45" spans="1:80" ht="15.75" thickBot="1" x14ac:dyDescent="0.3">
      <c r="A45" t="s">
        <v>111</v>
      </c>
      <c r="B45" t="s">
        <v>51</v>
      </c>
      <c r="C45" t="str">
        <f t="shared" si="1"/>
        <v>NOM44 Prénom44</v>
      </c>
      <c r="D45" s="146"/>
      <c r="E45" s="141">
        <v>5</v>
      </c>
      <c r="F45" s="4" t="str">
        <f t="shared" si="2"/>
        <v>RETARD</v>
      </c>
      <c r="G45" s="15"/>
      <c r="H45" s="143"/>
      <c r="I45" s="170">
        <f t="shared" si="3"/>
        <v>-5</v>
      </c>
      <c r="J45" s="8"/>
      <c r="K45" s="141">
        <v>5</v>
      </c>
      <c r="L45" s="4" t="str">
        <f t="shared" si="4"/>
        <v>RETARD</v>
      </c>
      <c r="M45" s="18">
        <v>0</v>
      </c>
      <c r="N45" s="156">
        <v>5</v>
      </c>
      <c r="O45" s="164">
        <f t="shared" si="25"/>
        <v>-5</v>
      </c>
      <c r="P45" s="8"/>
      <c r="Q45" s="6">
        <v>5</v>
      </c>
      <c r="R45" s="4" t="str">
        <f t="shared" si="5"/>
        <v>RETARD</v>
      </c>
      <c r="S45" s="13"/>
      <c r="T45" s="160">
        <v>5</v>
      </c>
      <c r="U45" s="13">
        <f t="shared" si="15"/>
        <v>-5</v>
      </c>
      <c r="V45" s="8"/>
      <c r="W45" s="6">
        <v>5</v>
      </c>
      <c r="X45" s="4" t="str">
        <f t="shared" si="6"/>
        <v>RETARD</v>
      </c>
      <c r="Y45" s="21"/>
      <c r="Z45" s="165">
        <v>5</v>
      </c>
      <c r="AA45" s="21">
        <f t="shared" si="16"/>
        <v>-5</v>
      </c>
      <c r="AB45" s="8"/>
      <c r="AC45" s="6">
        <v>5</v>
      </c>
      <c r="AD45" s="4" t="str">
        <f t="shared" si="7"/>
        <v>RETARD</v>
      </c>
      <c r="AE45" s="24"/>
      <c r="AF45" s="167">
        <v>5</v>
      </c>
      <c r="AG45" s="24">
        <f t="shared" si="17"/>
        <v>-5</v>
      </c>
      <c r="AH45" s="8"/>
      <c r="AI45" s="6">
        <v>5</v>
      </c>
      <c r="AJ45" s="4" t="str">
        <f t="shared" si="8"/>
        <v>RETARD</v>
      </c>
      <c r="AK45" s="27"/>
      <c r="AL45" s="169">
        <v>5</v>
      </c>
      <c r="AM45" s="27">
        <f t="shared" si="18"/>
        <v>-5</v>
      </c>
      <c r="AN45" s="8"/>
      <c r="AO45" s="6">
        <v>5</v>
      </c>
      <c r="AP45" s="4" t="str">
        <f t="shared" si="9"/>
        <v>RETARD</v>
      </c>
      <c r="AQ45" s="30"/>
      <c r="AR45" s="172">
        <v>5</v>
      </c>
      <c r="AS45" s="30">
        <f t="shared" si="19"/>
        <v>-5</v>
      </c>
      <c r="AT45" s="8"/>
      <c r="AU45" s="6">
        <v>5</v>
      </c>
      <c r="AV45" s="4" t="str">
        <f t="shared" si="10"/>
        <v>RETARD</v>
      </c>
      <c r="AW45" s="16"/>
      <c r="AX45" s="173">
        <v>5</v>
      </c>
      <c r="AY45" s="16">
        <f t="shared" si="20"/>
        <v>-5</v>
      </c>
      <c r="AZ45" s="8"/>
      <c r="BA45" s="6">
        <v>5</v>
      </c>
      <c r="BB45" s="4" t="str">
        <f t="shared" si="11"/>
        <v>RETARD</v>
      </c>
      <c r="BC45" s="33"/>
      <c r="BD45" s="177">
        <v>5</v>
      </c>
      <c r="BE45" s="33">
        <f t="shared" si="21"/>
        <v>-5</v>
      </c>
      <c r="BF45" s="8"/>
      <c r="BG45" s="6">
        <v>5</v>
      </c>
      <c r="BH45" s="4" t="str">
        <f t="shared" si="12"/>
        <v>RETARD</v>
      </c>
      <c r="BI45" s="36"/>
      <c r="BJ45" s="179">
        <v>5</v>
      </c>
      <c r="BK45" s="36">
        <f t="shared" si="22"/>
        <v>-5</v>
      </c>
      <c r="BL45" s="8"/>
      <c r="BM45" s="6">
        <v>5</v>
      </c>
      <c r="BN45" s="4" t="str">
        <f t="shared" si="13"/>
        <v>RETARD</v>
      </c>
      <c r="BO45" s="38"/>
      <c r="BP45" s="181">
        <v>5</v>
      </c>
      <c r="BQ45" s="184">
        <f t="shared" si="23"/>
        <v>-5</v>
      </c>
      <c r="BR45" s="8"/>
      <c r="BS45" s="6">
        <v>5</v>
      </c>
      <c r="BT45" s="4" t="str">
        <f t="shared" si="14"/>
        <v>RETARD</v>
      </c>
      <c r="BU45" s="15"/>
      <c r="BV45" s="185">
        <v>5</v>
      </c>
      <c r="BW45" s="188">
        <f t="shared" si="24"/>
        <v>-5</v>
      </c>
      <c r="BX45" s="8"/>
      <c r="CB45">
        <v>45</v>
      </c>
    </row>
    <row r="46" spans="1:80" ht="15.75" thickBot="1" x14ac:dyDescent="0.3">
      <c r="A46" t="s">
        <v>112</v>
      </c>
      <c r="B46" t="s">
        <v>52</v>
      </c>
      <c r="C46" t="str">
        <f t="shared" si="1"/>
        <v>NOM45 Prénom45</v>
      </c>
      <c r="D46" s="146"/>
      <c r="E46" s="141">
        <v>5</v>
      </c>
      <c r="F46" s="4" t="str">
        <f t="shared" si="2"/>
        <v>RETARD</v>
      </c>
      <c r="G46" s="15"/>
      <c r="H46" s="143"/>
      <c r="I46" s="170">
        <f t="shared" si="3"/>
        <v>-5</v>
      </c>
      <c r="J46" s="8"/>
      <c r="K46" s="141">
        <v>5</v>
      </c>
      <c r="L46" s="4" t="str">
        <f t="shared" si="4"/>
        <v>RETARD</v>
      </c>
      <c r="M46" s="18">
        <v>0</v>
      </c>
      <c r="N46" s="156">
        <v>5</v>
      </c>
      <c r="O46" s="164">
        <f t="shared" si="25"/>
        <v>-5</v>
      </c>
      <c r="P46" s="8"/>
      <c r="Q46" s="6"/>
      <c r="R46" s="4" t="str">
        <f t="shared" si="5"/>
        <v>OK</v>
      </c>
      <c r="S46" s="13">
        <v>8</v>
      </c>
      <c r="T46" s="160"/>
      <c r="U46" s="13">
        <f t="shared" si="15"/>
        <v>8</v>
      </c>
      <c r="V46" s="8"/>
      <c r="W46" s="6"/>
      <c r="X46" s="4" t="str">
        <f t="shared" si="6"/>
        <v>OK</v>
      </c>
      <c r="Y46" s="21">
        <v>8</v>
      </c>
      <c r="Z46" s="165"/>
      <c r="AA46" s="21">
        <f t="shared" si="16"/>
        <v>8</v>
      </c>
      <c r="AB46" s="8"/>
      <c r="AC46" s="6"/>
      <c r="AD46" s="4" t="str">
        <f t="shared" si="7"/>
        <v>OK</v>
      </c>
      <c r="AE46" s="24">
        <v>8</v>
      </c>
      <c r="AF46" s="167"/>
      <c r="AG46" s="24">
        <f t="shared" si="17"/>
        <v>8</v>
      </c>
      <c r="AH46" s="8"/>
      <c r="AI46" s="6"/>
      <c r="AJ46" s="4" t="str">
        <f t="shared" si="8"/>
        <v>OK</v>
      </c>
      <c r="AK46" s="27">
        <v>8</v>
      </c>
      <c r="AL46" s="169"/>
      <c r="AM46" s="27">
        <f t="shared" si="18"/>
        <v>8</v>
      </c>
      <c r="AN46" s="8"/>
      <c r="AO46" s="6"/>
      <c r="AP46" s="4" t="str">
        <f t="shared" si="9"/>
        <v>OK</v>
      </c>
      <c r="AQ46" s="30">
        <v>8</v>
      </c>
      <c r="AR46" s="172"/>
      <c r="AS46" s="30">
        <f t="shared" si="19"/>
        <v>8</v>
      </c>
      <c r="AT46" s="8"/>
      <c r="AU46" s="6"/>
      <c r="AV46" s="4" t="str">
        <f t="shared" si="10"/>
        <v>OK</v>
      </c>
      <c r="AW46" s="16">
        <v>8</v>
      </c>
      <c r="AX46" s="173"/>
      <c r="AY46" s="16">
        <f t="shared" si="20"/>
        <v>8</v>
      </c>
      <c r="AZ46" s="8"/>
      <c r="BA46" s="6"/>
      <c r="BB46" s="4" t="str">
        <f t="shared" si="11"/>
        <v>OK</v>
      </c>
      <c r="BC46" s="33">
        <v>8</v>
      </c>
      <c r="BD46" s="177"/>
      <c r="BE46" s="33">
        <f t="shared" si="21"/>
        <v>8</v>
      </c>
      <c r="BF46" s="8"/>
      <c r="BG46" s="6"/>
      <c r="BH46" s="4" t="str">
        <f t="shared" si="12"/>
        <v>OK</v>
      </c>
      <c r="BI46" s="36">
        <v>8</v>
      </c>
      <c r="BJ46" s="179"/>
      <c r="BK46" s="36">
        <f t="shared" si="22"/>
        <v>8</v>
      </c>
      <c r="BL46" s="8"/>
      <c r="BM46" s="6"/>
      <c r="BN46" s="4" t="str">
        <f t="shared" si="13"/>
        <v>OK</v>
      </c>
      <c r="BO46" s="38">
        <v>8</v>
      </c>
      <c r="BP46" s="181"/>
      <c r="BQ46" s="184">
        <f t="shared" si="23"/>
        <v>8</v>
      </c>
      <c r="BR46" s="8"/>
      <c r="BS46" s="6"/>
      <c r="BT46" s="4" t="str">
        <f t="shared" si="14"/>
        <v>OK</v>
      </c>
      <c r="BU46" s="15">
        <v>8</v>
      </c>
      <c r="BV46" s="185"/>
      <c r="BW46" s="188">
        <f t="shared" si="24"/>
        <v>8</v>
      </c>
      <c r="BX46" s="8"/>
      <c r="CB46">
        <v>46</v>
      </c>
    </row>
    <row r="47" spans="1:80" ht="15.75" thickBot="1" x14ac:dyDescent="0.3">
      <c r="A47" t="s">
        <v>113</v>
      </c>
      <c r="B47" t="s">
        <v>53</v>
      </c>
      <c r="C47" t="str">
        <f t="shared" si="1"/>
        <v>NOM46 Prénom46</v>
      </c>
      <c r="D47" s="146"/>
      <c r="E47" s="141">
        <v>5</v>
      </c>
      <c r="F47" s="4" t="str">
        <f t="shared" si="2"/>
        <v>RETARD</v>
      </c>
      <c r="G47" s="15"/>
      <c r="H47" s="143"/>
      <c r="I47" s="170">
        <f t="shared" si="3"/>
        <v>-5</v>
      </c>
      <c r="J47" s="8"/>
      <c r="K47" s="141">
        <v>5</v>
      </c>
      <c r="L47" s="4" t="str">
        <f t="shared" si="4"/>
        <v>RETARD</v>
      </c>
      <c r="M47" s="18">
        <v>0</v>
      </c>
      <c r="N47" s="156">
        <v>5</v>
      </c>
      <c r="O47" s="164">
        <f t="shared" si="25"/>
        <v>-5</v>
      </c>
      <c r="P47" s="8"/>
      <c r="Q47" s="6">
        <v>5</v>
      </c>
      <c r="R47" s="4" t="str">
        <f t="shared" si="5"/>
        <v>RETARD</v>
      </c>
      <c r="S47" s="13"/>
      <c r="T47" s="160">
        <v>5</v>
      </c>
      <c r="U47" s="13">
        <f t="shared" si="15"/>
        <v>-5</v>
      </c>
      <c r="V47" s="8"/>
      <c r="W47" s="6">
        <v>5</v>
      </c>
      <c r="X47" s="4" t="str">
        <f t="shared" si="6"/>
        <v>RETARD</v>
      </c>
      <c r="Y47" s="21"/>
      <c r="Z47" s="165">
        <v>5</v>
      </c>
      <c r="AA47" s="21">
        <f t="shared" si="16"/>
        <v>-5</v>
      </c>
      <c r="AB47" s="8"/>
      <c r="AC47" s="6">
        <v>5</v>
      </c>
      <c r="AD47" s="4" t="str">
        <f t="shared" si="7"/>
        <v>RETARD</v>
      </c>
      <c r="AE47" s="24"/>
      <c r="AF47" s="167">
        <v>5</v>
      </c>
      <c r="AG47" s="24">
        <f t="shared" si="17"/>
        <v>-5</v>
      </c>
      <c r="AH47" s="8"/>
      <c r="AI47" s="6">
        <v>5</v>
      </c>
      <c r="AJ47" s="4" t="str">
        <f t="shared" si="8"/>
        <v>RETARD</v>
      </c>
      <c r="AK47" s="27"/>
      <c r="AL47" s="169">
        <v>5</v>
      </c>
      <c r="AM47" s="27">
        <f t="shared" si="18"/>
        <v>-5</v>
      </c>
      <c r="AN47" s="8"/>
      <c r="AO47" s="6">
        <v>5</v>
      </c>
      <c r="AP47" s="4" t="str">
        <f t="shared" si="9"/>
        <v>RETARD</v>
      </c>
      <c r="AQ47" s="30"/>
      <c r="AR47" s="172">
        <v>5</v>
      </c>
      <c r="AS47" s="30">
        <f t="shared" si="19"/>
        <v>-5</v>
      </c>
      <c r="AT47" s="8"/>
      <c r="AU47" s="6">
        <v>5</v>
      </c>
      <c r="AV47" s="4" t="str">
        <f t="shared" si="10"/>
        <v>RETARD</v>
      </c>
      <c r="AW47" s="16"/>
      <c r="AX47" s="173">
        <v>5</v>
      </c>
      <c r="AY47" s="16">
        <f t="shared" si="20"/>
        <v>-5</v>
      </c>
      <c r="AZ47" s="8"/>
      <c r="BA47" s="6">
        <v>5</v>
      </c>
      <c r="BB47" s="4" t="str">
        <f t="shared" si="11"/>
        <v>RETARD</v>
      </c>
      <c r="BC47" s="33"/>
      <c r="BD47" s="177">
        <v>5</v>
      </c>
      <c r="BE47" s="33">
        <f t="shared" si="21"/>
        <v>-5</v>
      </c>
      <c r="BF47" s="8"/>
      <c r="BG47" s="6">
        <v>5</v>
      </c>
      <c r="BH47" s="4" t="str">
        <f t="shared" si="12"/>
        <v>RETARD</v>
      </c>
      <c r="BI47" s="36"/>
      <c r="BJ47" s="179">
        <v>5</v>
      </c>
      <c r="BK47" s="36">
        <f t="shared" si="22"/>
        <v>-5</v>
      </c>
      <c r="BL47" s="8"/>
      <c r="BM47" s="6">
        <v>5</v>
      </c>
      <c r="BN47" s="4" t="str">
        <f t="shared" si="13"/>
        <v>RETARD</v>
      </c>
      <c r="BO47" s="38"/>
      <c r="BP47" s="181">
        <v>5</v>
      </c>
      <c r="BQ47" s="184">
        <f t="shared" si="23"/>
        <v>-5</v>
      </c>
      <c r="BR47" s="8"/>
      <c r="BS47" s="6">
        <v>5</v>
      </c>
      <c r="BT47" s="4" t="str">
        <f t="shared" si="14"/>
        <v>RETARD</v>
      </c>
      <c r="BU47" s="15"/>
      <c r="BV47" s="185">
        <v>5</v>
      </c>
      <c r="BW47" s="188">
        <f t="shared" si="24"/>
        <v>-5</v>
      </c>
      <c r="BX47" s="8"/>
      <c r="CB47">
        <v>47</v>
      </c>
    </row>
    <row r="48" spans="1:80" ht="15.75" thickBot="1" x14ac:dyDescent="0.3">
      <c r="A48" t="s">
        <v>114</v>
      </c>
      <c r="B48" t="s">
        <v>54</v>
      </c>
      <c r="C48" t="str">
        <f t="shared" si="1"/>
        <v>NOM47 Prénom47</v>
      </c>
      <c r="D48" s="146"/>
      <c r="E48" s="141">
        <v>5</v>
      </c>
      <c r="F48" s="4" t="str">
        <f t="shared" si="2"/>
        <v>RETARD</v>
      </c>
      <c r="G48" s="15"/>
      <c r="H48" s="143"/>
      <c r="I48" s="170">
        <f t="shared" si="3"/>
        <v>-5</v>
      </c>
      <c r="J48" s="8"/>
      <c r="K48" s="141">
        <v>5</v>
      </c>
      <c r="L48" s="4" t="str">
        <f t="shared" si="4"/>
        <v>RETARD</v>
      </c>
      <c r="M48" s="18">
        <v>0</v>
      </c>
      <c r="N48" s="156">
        <v>5</v>
      </c>
      <c r="O48" s="164">
        <f t="shared" si="25"/>
        <v>-5</v>
      </c>
      <c r="P48" s="8"/>
      <c r="Q48" s="6">
        <v>5</v>
      </c>
      <c r="R48" s="4" t="str">
        <f t="shared" si="5"/>
        <v>RETARD</v>
      </c>
      <c r="S48" s="13"/>
      <c r="T48" s="160">
        <v>5</v>
      </c>
      <c r="U48" s="13">
        <f t="shared" si="15"/>
        <v>-5</v>
      </c>
      <c r="V48" s="8"/>
      <c r="W48" s="6">
        <v>5</v>
      </c>
      <c r="X48" s="4" t="str">
        <f t="shared" si="6"/>
        <v>RETARD</v>
      </c>
      <c r="Y48" s="21"/>
      <c r="Z48" s="165">
        <v>5</v>
      </c>
      <c r="AA48" s="21">
        <f t="shared" si="16"/>
        <v>-5</v>
      </c>
      <c r="AB48" s="8"/>
      <c r="AC48" s="6">
        <v>5</v>
      </c>
      <c r="AD48" s="4" t="str">
        <f t="shared" si="7"/>
        <v>RETARD</v>
      </c>
      <c r="AE48" s="24"/>
      <c r="AF48" s="167">
        <v>5</v>
      </c>
      <c r="AG48" s="24">
        <f t="shared" si="17"/>
        <v>-5</v>
      </c>
      <c r="AH48" s="8"/>
      <c r="AI48" s="6">
        <v>5</v>
      </c>
      <c r="AJ48" s="4" t="str">
        <f t="shared" si="8"/>
        <v>RETARD</v>
      </c>
      <c r="AK48" s="27"/>
      <c r="AL48" s="169">
        <v>5</v>
      </c>
      <c r="AM48" s="27">
        <f t="shared" si="18"/>
        <v>-5</v>
      </c>
      <c r="AN48" s="8"/>
      <c r="AO48" s="6">
        <v>5</v>
      </c>
      <c r="AP48" s="4" t="str">
        <f t="shared" si="9"/>
        <v>RETARD</v>
      </c>
      <c r="AQ48" s="30"/>
      <c r="AR48" s="172">
        <v>5</v>
      </c>
      <c r="AS48" s="30">
        <f t="shared" si="19"/>
        <v>-5</v>
      </c>
      <c r="AT48" s="8"/>
      <c r="AU48" s="6">
        <v>5</v>
      </c>
      <c r="AV48" s="4" t="str">
        <f t="shared" si="10"/>
        <v>RETARD</v>
      </c>
      <c r="AW48" s="16"/>
      <c r="AX48" s="173">
        <v>5</v>
      </c>
      <c r="AY48" s="16">
        <f t="shared" si="20"/>
        <v>-5</v>
      </c>
      <c r="AZ48" s="8"/>
      <c r="BA48" s="6">
        <v>5</v>
      </c>
      <c r="BB48" s="4" t="str">
        <f t="shared" si="11"/>
        <v>RETARD</v>
      </c>
      <c r="BC48" s="33"/>
      <c r="BD48" s="177">
        <v>5</v>
      </c>
      <c r="BE48" s="33">
        <f t="shared" si="21"/>
        <v>-5</v>
      </c>
      <c r="BF48" s="8"/>
      <c r="BG48" s="6">
        <v>5</v>
      </c>
      <c r="BH48" s="4" t="str">
        <f t="shared" si="12"/>
        <v>RETARD</v>
      </c>
      <c r="BI48" s="36"/>
      <c r="BJ48" s="179">
        <v>5</v>
      </c>
      <c r="BK48" s="36">
        <f t="shared" si="22"/>
        <v>-5</v>
      </c>
      <c r="BL48" s="8"/>
      <c r="BM48" s="6">
        <v>5</v>
      </c>
      <c r="BN48" s="4" t="str">
        <f t="shared" si="13"/>
        <v>RETARD</v>
      </c>
      <c r="BO48" s="38"/>
      <c r="BP48" s="181">
        <v>5</v>
      </c>
      <c r="BQ48" s="184">
        <f t="shared" si="23"/>
        <v>-5</v>
      </c>
      <c r="BR48" s="8"/>
      <c r="BS48" s="6">
        <v>5</v>
      </c>
      <c r="BT48" s="4" t="str">
        <f t="shared" si="14"/>
        <v>RETARD</v>
      </c>
      <c r="BU48" s="15"/>
      <c r="BV48" s="185">
        <v>5</v>
      </c>
      <c r="BW48" s="188">
        <f t="shared" si="24"/>
        <v>-5</v>
      </c>
      <c r="BX48" s="8"/>
      <c r="CB48">
        <v>48</v>
      </c>
    </row>
    <row r="49" spans="1:80" ht="15.75" thickBot="1" x14ac:dyDescent="0.3">
      <c r="A49" t="s">
        <v>115</v>
      </c>
      <c r="B49" t="s">
        <v>55</v>
      </c>
      <c r="C49" t="str">
        <f t="shared" si="1"/>
        <v>NOM48 Prénom48</v>
      </c>
      <c r="D49" s="146"/>
      <c r="E49" s="141">
        <v>5</v>
      </c>
      <c r="F49" s="4" t="str">
        <f t="shared" si="2"/>
        <v>RETARD</v>
      </c>
      <c r="G49" s="15"/>
      <c r="H49" s="143"/>
      <c r="I49" s="170">
        <f t="shared" si="3"/>
        <v>-5</v>
      </c>
      <c r="J49" s="8"/>
      <c r="K49" s="141">
        <v>5</v>
      </c>
      <c r="L49" s="4" t="str">
        <f t="shared" si="4"/>
        <v>RETARD</v>
      </c>
      <c r="M49" s="18">
        <v>0</v>
      </c>
      <c r="N49" s="156">
        <v>5</v>
      </c>
      <c r="O49" s="164">
        <f t="shared" si="25"/>
        <v>-5</v>
      </c>
      <c r="P49" s="8"/>
      <c r="Q49" s="6">
        <v>5</v>
      </c>
      <c r="R49" s="4" t="str">
        <f t="shared" si="5"/>
        <v>RETARD</v>
      </c>
      <c r="S49" s="13"/>
      <c r="T49" s="160">
        <v>5</v>
      </c>
      <c r="U49" s="13">
        <f t="shared" si="15"/>
        <v>-5</v>
      </c>
      <c r="V49" s="8"/>
      <c r="W49" s="6">
        <v>5</v>
      </c>
      <c r="X49" s="4" t="str">
        <f t="shared" si="6"/>
        <v>RETARD</v>
      </c>
      <c r="Y49" s="21"/>
      <c r="Z49" s="165">
        <v>5</v>
      </c>
      <c r="AA49" s="21">
        <f t="shared" si="16"/>
        <v>-5</v>
      </c>
      <c r="AB49" s="8"/>
      <c r="AC49" s="6">
        <v>5</v>
      </c>
      <c r="AD49" s="4" t="str">
        <f t="shared" si="7"/>
        <v>RETARD</v>
      </c>
      <c r="AE49" s="24"/>
      <c r="AF49" s="167">
        <v>5</v>
      </c>
      <c r="AG49" s="24">
        <f t="shared" si="17"/>
        <v>-5</v>
      </c>
      <c r="AH49" s="8"/>
      <c r="AI49" s="6">
        <v>5</v>
      </c>
      <c r="AJ49" s="4" t="str">
        <f t="shared" si="8"/>
        <v>RETARD</v>
      </c>
      <c r="AK49" s="27"/>
      <c r="AL49" s="169">
        <v>5</v>
      </c>
      <c r="AM49" s="27">
        <f t="shared" si="18"/>
        <v>-5</v>
      </c>
      <c r="AN49" s="8"/>
      <c r="AO49" s="6">
        <v>5</v>
      </c>
      <c r="AP49" s="4" t="str">
        <f t="shared" si="9"/>
        <v>RETARD</v>
      </c>
      <c r="AQ49" s="30"/>
      <c r="AR49" s="172">
        <v>5</v>
      </c>
      <c r="AS49" s="30">
        <f t="shared" si="19"/>
        <v>-5</v>
      </c>
      <c r="AT49" s="8"/>
      <c r="AU49" s="6">
        <v>5</v>
      </c>
      <c r="AV49" s="4" t="str">
        <f t="shared" si="10"/>
        <v>RETARD</v>
      </c>
      <c r="AW49" s="16"/>
      <c r="AX49" s="173">
        <v>5</v>
      </c>
      <c r="AY49" s="16">
        <f t="shared" si="20"/>
        <v>-5</v>
      </c>
      <c r="AZ49" s="8"/>
      <c r="BA49" s="6">
        <v>5</v>
      </c>
      <c r="BB49" s="4" t="str">
        <f t="shared" si="11"/>
        <v>RETARD</v>
      </c>
      <c r="BC49" s="33"/>
      <c r="BD49" s="177">
        <v>5</v>
      </c>
      <c r="BE49" s="33">
        <f t="shared" si="21"/>
        <v>-5</v>
      </c>
      <c r="BF49" s="8"/>
      <c r="BG49" s="6">
        <v>5</v>
      </c>
      <c r="BH49" s="4" t="str">
        <f t="shared" si="12"/>
        <v>RETARD</v>
      </c>
      <c r="BI49" s="36"/>
      <c r="BJ49" s="179">
        <v>5</v>
      </c>
      <c r="BK49" s="36">
        <f t="shared" si="22"/>
        <v>-5</v>
      </c>
      <c r="BL49" s="8"/>
      <c r="BM49" s="6">
        <v>5</v>
      </c>
      <c r="BN49" s="4" t="str">
        <f t="shared" si="13"/>
        <v>RETARD</v>
      </c>
      <c r="BO49" s="38"/>
      <c r="BP49" s="181">
        <v>5</v>
      </c>
      <c r="BQ49" s="184">
        <f t="shared" si="23"/>
        <v>-5</v>
      </c>
      <c r="BR49" s="8"/>
      <c r="BS49" s="6">
        <v>5</v>
      </c>
      <c r="BT49" s="4" t="str">
        <f t="shared" si="14"/>
        <v>RETARD</v>
      </c>
      <c r="BU49" s="15"/>
      <c r="BV49" s="185">
        <v>5</v>
      </c>
      <c r="BW49" s="188">
        <f t="shared" si="24"/>
        <v>-5</v>
      </c>
      <c r="BX49" s="8"/>
      <c r="CB49">
        <v>49</v>
      </c>
    </row>
    <row r="50" spans="1:80" ht="15.75" thickBot="1" x14ac:dyDescent="0.3">
      <c r="A50" t="s">
        <v>116</v>
      </c>
      <c r="B50" t="s">
        <v>56</v>
      </c>
      <c r="C50" t="str">
        <f t="shared" si="1"/>
        <v>NOM49 Prénom49</v>
      </c>
      <c r="D50" s="146"/>
      <c r="E50" s="141">
        <v>5</v>
      </c>
      <c r="F50" s="4" t="str">
        <f t="shared" si="2"/>
        <v>RETARD</v>
      </c>
      <c r="G50" s="15"/>
      <c r="H50" s="143"/>
      <c r="I50" s="170">
        <f t="shared" si="3"/>
        <v>-5</v>
      </c>
      <c r="J50" s="8"/>
      <c r="K50" s="141">
        <v>5</v>
      </c>
      <c r="L50" s="4" t="str">
        <f t="shared" si="4"/>
        <v>RETARD</v>
      </c>
      <c r="M50" s="18">
        <v>0</v>
      </c>
      <c r="N50" s="156">
        <v>5</v>
      </c>
      <c r="O50" s="164">
        <f t="shared" si="25"/>
        <v>-5</v>
      </c>
      <c r="P50" s="8"/>
      <c r="Q50" s="6">
        <v>0</v>
      </c>
      <c r="R50" s="4" t="str">
        <f t="shared" si="5"/>
        <v>OK</v>
      </c>
      <c r="S50" s="13">
        <v>7</v>
      </c>
      <c r="T50" s="160"/>
      <c r="U50" s="13">
        <f t="shared" si="15"/>
        <v>7</v>
      </c>
      <c r="V50" s="8"/>
      <c r="W50" s="6">
        <v>0</v>
      </c>
      <c r="X50" s="4" t="str">
        <f t="shared" si="6"/>
        <v>OK</v>
      </c>
      <c r="Y50" s="21">
        <v>7</v>
      </c>
      <c r="Z50" s="165"/>
      <c r="AA50" s="21">
        <f t="shared" si="16"/>
        <v>7</v>
      </c>
      <c r="AB50" s="8"/>
      <c r="AC50" s="6">
        <v>0</v>
      </c>
      <c r="AD50" s="4" t="str">
        <f t="shared" si="7"/>
        <v>OK</v>
      </c>
      <c r="AE50" s="24">
        <v>7</v>
      </c>
      <c r="AF50" s="167"/>
      <c r="AG50" s="24">
        <f t="shared" si="17"/>
        <v>7</v>
      </c>
      <c r="AH50" s="8"/>
      <c r="AI50" s="6">
        <v>0</v>
      </c>
      <c r="AJ50" s="4" t="str">
        <f t="shared" si="8"/>
        <v>OK</v>
      </c>
      <c r="AK50" s="27">
        <v>7</v>
      </c>
      <c r="AL50" s="169"/>
      <c r="AM50" s="27">
        <f t="shared" si="18"/>
        <v>7</v>
      </c>
      <c r="AN50" s="8"/>
      <c r="AO50" s="6">
        <v>0</v>
      </c>
      <c r="AP50" s="4" t="str">
        <f t="shared" si="9"/>
        <v>OK</v>
      </c>
      <c r="AQ50" s="30">
        <v>7</v>
      </c>
      <c r="AR50" s="172"/>
      <c r="AS50" s="30">
        <f t="shared" si="19"/>
        <v>7</v>
      </c>
      <c r="AT50" s="8"/>
      <c r="AU50" s="6">
        <v>0</v>
      </c>
      <c r="AV50" s="4" t="str">
        <f t="shared" si="10"/>
        <v>OK</v>
      </c>
      <c r="AW50" s="16">
        <v>7</v>
      </c>
      <c r="AX50" s="173"/>
      <c r="AY50" s="16">
        <f t="shared" si="20"/>
        <v>7</v>
      </c>
      <c r="AZ50" s="8"/>
      <c r="BA50" s="6">
        <v>0</v>
      </c>
      <c r="BB50" s="4" t="str">
        <f t="shared" si="11"/>
        <v>OK</v>
      </c>
      <c r="BC50" s="33">
        <v>7</v>
      </c>
      <c r="BD50" s="177"/>
      <c r="BE50" s="33">
        <f t="shared" si="21"/>
        <v>7</v>
      </c>
      <c r="BF50" s="8"/>
      <c r="BG50" s="6">
        <v>0</v>
      </c>
      <c r="BH50" s="4" t="str">
        <f t="shared" si="12"/>
        <v>OK</v>
      </c>
      <c r="BI50" s="36">
        <v>7</v>
      </c>
      <c r="BJ50" s="179"/>
      <c r="BK50" s="36">
        <f t="shared" si="22"/>
        <v>7</v>
      </c>
      <c r="BL50" s="8"/>
      <c r="BM50" s="6">
        <v>0</v>
      </c>
      <c r="BN50" s="4" t="str">
        <f t="shared" si="13"/>
        <v>OK</v>
      </c>
      <c r="BO50" s="38">
        <v>7</v>
      </c>
      <c r="BP50" s="181"/>
      <c r="BQ50" s="184">
        <f t="shared" si="23"/>
        <v>7</v>
      </c>
      <c r="BR50" s="8"/>
      <c r="BS50" s="6">
        <v>0</v>
      </c>
      <c r="BT50" s="4" t="str">
        <f t="shared" si="14"/>
        <v>OK</v>
      </c>
      <c r="BU50" s="15">
        <v>7</v>
      </c>
      <c r="BV50" s="185"/>
      <c r="BW50" s="188">
        <f t="shared" si="24"/>
        <v>7</v>
      </c>
      <c r="BX50" s="8"/>
      <c r="CB50">
        <v>50</v>
      </c>
    </row>
    <row r="51" spans="1:80" ht="15.75" thickBot="1" x14ac:dyDescent="0.3">
      <c r="A51" t="s">
        <v>117</v>
      </c>
      <c r="B51" t="s">
        <v>57</v>
      </c>
      <c r="C51" t="str">
        <f t="shared" si="1"/>
        <v>NOM50 Prénom50</v>
      </c>
      <c r="D51" s="146"/>
      <c r="E51" s="141">
        <v>5</v>
      </c>
      <c r="F51" s="4" t="str">
        <f t="shared" si="2"/>
        <v>RETARD</v>
      </c>
      <c r="G51" s="15"/>
      <c r="H51" s="143"/>
      <c r="I51" s="170">
        <f t="shared" si="3"/>
        <v>-5</v>
      </c>
      <c r="J51" s="8"/>
      <c r="K51" s="141">
        <v>5</v>
      </c>
      <c r="L51" s="4" t="str">
        <f t="shared" si="4"/>
        <v>RETARD</v>
      </c>
      <c r="M51" s="18">
        <v>0</v>
      </c>
      <c r="N51" s="156">
        <v>5</v>
      </c>
      <c r="O51" s="164">
        <f t="shared" si="25"/>
        <v>-5</v>
      </c>
      <c r="P51" s="8"/>
      <c r="Q51" s="6"/>
      <c r="R51" s="4" t="str">
        <f t="shared" si="5"/>
        <v>OK</v>
      </c>
      <c r="S51" s="13">
        <v>56</v>
      </c>
      <c r="T51" s="160"/>
      <c r="U51" s="13">
        <f t="shared" si="15"/>
        <v>56</v>
      </c>
      <c r="V51" s="8"/>
      <c r="W51" s="6"/>
      <c r="X51" s="4" t="str">
        <f t="shared" si="6"/>
        <v>OK</v>
      </c>
      <c r="Y51" s="21">
        <v>56</v>
      </c>
      <c r="Z51" s="165"/>
      <c r="AA51" s="21">
        <f t="shared" si="16"/>
        <v>56</v>
      </c>
      <c r="AB51" s="8"/>
      <c r="AC51" s="6"/>
      <c r="AD51" s="4" t="str">
        <f t="shared" si="7"/>
        <v>OK</v>
      </c>
      <c r="AE51" s="24">
        <v>20</v>
      </c>
      <c r="AF51" s="167"/>
      <c r="AG51" s="24">
        <f t="shared" si="17"/>
        <v>20</v>
      </c>
      <c r="AH51" s="8"/>
      <c r="AI51" s="6"/>
      <c r="AJ51" s="4" t="str">
        <f t="shared" si="8"/>
        <v>OK</v>
      </c>
      <c r="AK51" s="27">
        <v>10</v>
      </c>
      <c r="AL51" s="169"/>
      <c r="AM51" s="27">
        <f t="shared" si="18"/>
        <v>10</v>
      </c>
      <c r="AN51" s="8"/>
      <c r="AO51" s="6"/>
      <c r="AP51" s="4" t="str">
        <f t="shared" si="9"/>
        <v>OK</v>
      </c>
      <c r="AQ51" s="30">
        <v>56</v>
      </c>
      <c r="AR51" s="172"/>
      <c r="AS51" s="30">
        <f t="shared" si="19"/>
        <v>56</v>
      </c>
      <c r="AT51" s="8"/>
      <c r="AU51" s="6"/>
      <c r="AV51" s="4" t="str">
        <f t="shared" si="10"/>
        <v>OK</v>
      </c>
      <c r="AW51" s="16">
        <v>56</v>
      </c>
      <c r="AX51" s="173"/>
      <c r="AY51" s="16">
        <f t="shared" si="20"/>
        <v>56</v>
      </c>
      <c r="AZ51" s="8"/>
      <c r="BA51" s="6"/>
      <c r="BB51" s="4" t="str">
        <f t="shared" si="11"/>
        <v>OK</v>
      </c>
      <c r="BC51" s="33">
        <v>56</v>
      </c>
      <c r="BD51" s="177"/>
      <c r="BE51" s="33">
        <f t="shared" si="21"/>
        <v>56</v>
      </c>
      <c r="BF51" s="8"/>
      <c r="BG51" s="6"/>
      <c r="BH51" s="4" t="str">
        <f t="shared" si="12"/>
        <v>OK</v>
      </c>
      <c r="BI51" s="36">
        <v>56</v>
      </c>
      <c r="BJ51" s="179"/>
      <c r="BK51" s="36">
        <f t="shared" si="22"/>
        <v>56</v>
      </c>
      <c r="BL51" s="8"/>
      <c r="BM51" s="6"/>
      <c r="BN51" s="4" t="str">
        <f t="shared" si="13"/>
        <v>OK</v>
      </c>
      <c r="BO51" s="38">
        <v>56</v>
      </c>
      <c r="BP51" s="181"/>
      <c r="BQ51" s="184">
        <f t="shared" si="23"/>
        <v>56</v>
      </c>
      <c r="BR51" s="8"/>
      <c r="BS51" s="6"/>
      <c r="BT51" s="4" t="str">
        <f t="shared" si="14"/>
        <v>OK</v>
      </c>
      <c r="BU51" s="15">
        <v>56</v>
      </c>
      <c r="BV51" s="185"/>
      <c r="BW51" s="188">
        <f t="shared" si="24"/>
        <v>56</v>
      </c>
      <c r="BX51" s="8"/>
      <c r="CB51">
        <v>51</v>
      </c>
    </row>
    <row r="52" spans="1:80" ht="15.75" thickBot="1" x14ac:dyDescent="0.3">
      <c r="A52" t="s">
        <v>118</v>
      </c>
      <c r="B52" t="s">
        <v>58</v>
      </c>
      <c r="C52" t="str">
        <f t="shared" si="1"/>
        <v>NOM51 Prénom51</v>
      </c>
      <c r="D52" s="146"/>
      <c r="E52" s="141">
        <v>5</v>
      </c>
      <c r="F52" s="4" t="str">
        <f t="shared" si="2"/>
        <v>RETARD</v>
      </c>
      <c r="G52" s="15"/>
      <c r="H52" s="143"/>
      <c r="I52" s="170">
        <f t="shared" si="3"/>
        <v>-5</v>
      </c>
      <c r="J52" s="8"/>
      <c r="K52" s="141">
        <v>5</v>
      </c>
      <c r="L52" s="4" t="str">
        <f t="shared" si="4"/>
        <v>RETARD</v>
      </c>
      <c r="M52" s="18">
        <v>0</v>
      </c>
      <c r="N52" s="156">
        <v>5</v>
      </c>
      <c r="O52" s="164">
        <f t="shared" si="25"/>
        <v>-5</v>
      </c>
      <c r="P52" s="8"/>
      <c r="Q52" s="6">
        <v>5</v>
      </c>
      <c r="R52" s="4" t="str">
        <f t="shared" si="5"/>
        <v>RETARD</v>
      </c>
      <c r="S52" s="13"/>
      <c r="T52" s="160">
        <v>5</v>
      </c>
      <c r="U52" s="13">
        <f t="shared" si="15"/>
        <v>-5</v>
      </c>
      <c r="V52" s="8"/>
      <c r="W52" s="6">
        <v>5</v>
      </c>
      <c r="X52" s="4" t="str">
        <f t="shared" si="6"/>
        <v>RETARD</v>
      </c>
      <c r="Y52" s="21"/>
      <c r="Z52" s="165">
        <v>5</v>
      </c>
      <c r="AA52" s="21">
        <f t="shared" si="16"/>
        <v>-5</v>
      </c>
      <c r="AB52" s="8"/>
      <c r="AC52" s="6">
        <v>5</v>
      </c>
      <c r="AD52" s="4" t="str">
        <f t="shared" si="7"/>
        <v>RETARD</v>
      </c>
      <c r="AE52" s="24"/>
      <c r="AF52" s="167">
        <v>5</v>
      </c>
      <c r="AG52" s="24">
        <f t="shared" si="17"/>
        <v>-5</v>
      </c>
      <c r="AH52" s="8"/>
      <c r="AI52" s="6">
        <v>5</v>
      </c>
      <c r="AJ52" s="4" t="str">
        <f t="shared" si="8"/>
        <v>RETARD</v>
      </c>
      <c r="AK52" s="27"/>
      <c r="AL52" s="169">
        <v>5</v>
      </c>
      <c r="AM52" s="27">
        <f t="shared" si="18"/>
        <v>-5</v>
      </c>
      <c r="AN52" s="8"/>
      <c r="AO52" s="6">
        <v>5</v>
      </c>
      <c r="AP52" s="4" t="str">
        <f t="shared" si="9"/>
        <v>RETARD</v>
      </c>
      <c r="AQ52" s="30"/>
      <c r="AR52" s="172">
        <v>5</v>
      </c>
      <c r="AS52" s="30">
        <f t="shared" si="19"/>
        <v>-5</v>
      </c>
      <c r="AT52" s="8"/>
      <c r="AU52" s="6">
        <v>5</v>
      </c>
      <c r="AV52" s="4" t="str">
        <f t="shared" si="10"/>
        <v>RETARD</v>
      </c>
      <c r="AW52" s="16"/>
      <c r="AX52" s="173">
        <v>5</v>
      </c>
      <c r="AY52" s="16">
        <f t="shared" si="20"/>
        <v>-5</v>
      </c>
      <c r="AZ52" s="8"/>
      <c r="BA52" s="6">
        <v>5</v>
      </c>
      <c r="BB52" s="4" t="str">
        <f t="shared" si="11"/>
        <v>RETARD</v>
      </c>
      <c r="BC52" s="33"/>
      <c r="BD52" s="177">
        <v>5</v>
      </c>
      <c r="BE52" s="33">
        <f t="shared" si="21"/>
        <v>-5</v>
      </c>
      <c r="BF52" s="8"/>
      <c r="BG52" s="6">
        <v>5</v>
      </c>
      <c r="BH52" s="4" t="str">
        <f t="shared" si="12"/>
        <v>RETARD</v>
      </c>
      <c r="BI52" s="36"/>
      <c r="BJ52" s="179">
        <v>5</v>
      </c>
      <c r="BK52" s="36">
        <f t="shared" si="22"/>
        <v>-5</v>
      </c>
      <c r="BL52" s="8"/>
      <c r="BM52" s="6">
        <v>5</v>
      </c>
      <c r="BN52" s="4" t="str">
        <f t="shared" si="13"/>
        <v>RETARD</v>
      </c>
      <c r="BO52" s="38"/>
      <c r="BP52" s="181">
        <v>5</v>
      </c>
      <c r="BQ52" s="184">
        <f t="shared" si="23"/>
        <v>-5</v>
      </c>
      <c r="BR52" s="8"/>
      <c r="BS52" s="6">
        <v>5</v>
      </c>
      <c r="BT52" s="4" t="str">
        <f t="shared" si="14"/>
        <v>RETARD</v>
      </c>
      <c r="BU52" s="15"/>
      <c r="BV52" s="185">
        <v>5</v>
      </c>
      <c r="BW52" s="188">
        <f t="shared" si="24"/>
        <v>-5</v>
      </c>
      <c r="BX52" s="8"/>
      <c r="CB52">
        <v>52</v>
      </c>
    </row>
    <row r="53" spans="1:80" ht="15.75" thickBot="1" x14ac:dyDescent="0.3">
      <c r="A53" t="s">
        <v>119</v>
      </c>
      <c r="B53" t="s">
        <v>59</v>
      </c>
      <c r="C53" t="str">
        <f t="shared" si="1"/>
        <v>NOM52 Prénom52</v>
      </c>
      <c r="D53" s="146"/>
      <c r="E53" s="141">
        <v>5</v>
      </c>
      <c r="F53" s="4" t="str">
        <f t="shared" si="2"/>
        <v>RETARD</v>
      </c>
      <c r="G53" s="15"/>
      <c r="H53" s="143"/>
      <c r="I53" s="170">
        <f t="shared" si="3"/>
        <v>-5</v>
      </c>
      <c r="J53" s="8"/>
      <c r="K53" s="141">
        <v>5</v>
      </c>
      <c r="L53" s="4" t="str">
        <f t="shared" si="4"/>
        <v>RETARD</v>
      </c>
      <c r="M53" s="18">
        <v>0</v>
      </c>
      <c r="N53" s="156">
        <v>5</v>
      </c>
      <c r="O53" s="164">
        <f t="shared" si="25"/>
        <v>-5</v>
      </c>
      <c r="P53" s="8"/>
      <c r="Q53" s="6"/>
      <c r="R53" s="4" t="str">
        <f t="shared" si="5"/>
        <v>OK</v>
      </c>
      <c r="S53" s="13">
        <v>8</v>
      </c>
      <c r="T53" s="160"/>
      <c r="U53" s="13">
        <f t="shared" si="15"/>
        <v>8</v>
      </c>
      <c r="V53" s="8"/>
      <c r="W53" s="6"/>
      <c r="X53" s="4" t="str">
        <f t="shared" si="6"/>
        <v>OK</v>
      </c>
      <c r="Y53" s="21">
        <v>12</v>
      </c>
      <c r="Z53" s="165"/>
      <c r="AA53" s="21">
        <f t="shared" si="16"/>
        <v>12</v>
      </c>
      <c r="AB53" s="8"/>
      <c r="AC53" s="6"/>
      <c r="AD53" s="4" t="str">
        <f t="shared" si="7"/>
        <v>OK</v>
      </c>
      <c r="AE53" s="24">
        <v>41</v>
      </c>
      <c r="AF53" s="167"/>
      <c r="AG53" s="24">
        <f t="shared" si="17"/>
        <v>41</v>
      </c>
      <c r="AH53" s="8"/>
      <c r="AI53" s="6"/>
      <c r="AJ53" s="4" t="str">
        <f t="shared" si="8"/>
        <v>OK</v>
      </c>
      <c r="AK53" s="27">
        <v>5</v>
      </c>
      <c r="AL53" s="169"/>
      <c r="AM53" s="27">
        <f t="shared" si="18"/>
        <v>5</v>
      </c>
      <c r="AN53" s="8"/>
      <c r="AO53" s="6"/>
      <c r="AP53" s="4" t="str">
        <f t="shared" si="9"/>
        <v>OK</v>
      </c>
      <c r="AQ53" s="30">
        <v>14</v>
      </c>
      <c r="AR53" s="172"/>
      <c r="AS53" s="30">
        <f t="shared" si="19"/>
        <v>14</v>
      </c>
      <c r="AT53" s="8"/>
      <c r="AU53" s="6"/>
      <c r="AV53" s="4" t="str">
        <f t="shared" si="10"/>
        <v>OK</v>
      </c>
      <c r="AW53" s="16">
        <v>9</v>
      </c>
      <c r="AX53" s="173"/>
      <c r="AY53" s="16">
        <f t="shared" si="20"/>
        <v>9</v>
      </c>
      <c r="AZ53" s="8"/>
      <c r="BA53" s="6"/>
      <c r="BB53" s="4" t="str">
        <f t="shared" si="11"/>
        <v>OK</v>
      </c>
      <c r="BC53" s="33">
        <v>9</v>
      </c>
      <c r="BD53" s="177"/>
      <c r="BE53" s="33">
        <f t="shared" si="21"/>
        <v>9</v>
      </c>
      <c r="BF53" s="8"/>
      <c r="BG53" s="6"/>
      <c r="BH53" s="4" t="str">
        <f t="shared" si="12"/>
        <v>OK</v>
      </c>
      <c r="BI53" s="36"/>
      <c r="BJ53" s="179"/>
      <c r="BK53" s="36">
        <f t="shared" si="22"/>
        <v>0</v>
      </c>
      <c r="BL53" s="8"/>
      <c r="BM53" s="6"/>
      <c r="BN53" s="4" t="str">
        <f t="shared" si="13"/>
        <v>OK</v>
      </c>
      <c r="BO53" s="38">
        <v>9.1999999999999993</v>
      </c>
      <c r="BP53" s="181"/>
      <c r="BQ53" s="184">
        <f t="shared" si="23"/>
        <v>9.1999999999999993</v>
      </c>
      <c r="BR53" s="8"/>
      <c r="BS53" s="6"/>
      <c r="BT53" s="4" t="str">
        <f t="shared" si="14"/>
        <v>OK</v>
      </c>
      <c r="BU53" s="15">
        <v>7.9</v>
      </c>
      <c r="BV53" s="185"/>
      <c r="BW53" s="188">
        <f t="shared" si="24"/>
        <v>7.9</v>
      </c>
      <c r="BX53" s="8"/>
      <c r="CB53">
        <v>53</v>
      </c>
    </row>
    <row r="54" spans="1:80" ht="15.75" thickBot="1" x14ac:dyDescent="0.3">
      <c r="A54" t="s">
        <v>120</v>
      </c>
      <c r="B54" t="s">
        <v>60</v>
      </c>
      <c r="C54" t="str">
        <f t="shared" si="1"/>
        <v>NOM53 Prénom53</v>
      </c>
      <c r="D54" s="146"/>
      <c r="E54" s="141">
        <v>5</v>
      </c>
      <c r="F54" s="4" t="str">
        <f t="shared" si="2"/>
        <v>RETARD</v>
      </c>
      <c r="G54" s="15"/>
      <c r="H54" s="143"/>
      <c r="I54" s="170">
        <f t="shared" si="3"/>
        <v>-5</v>
      </c>
      <c r="J54" s="8"/>
      <c r="K54" s="141">
        <v>5</v>
      </c>
      <c r="L54" s="4" t="str">
        <f t="shared" si="4"/>
        <v>RETARD</v>
      </c>
      <c r="M54" s="18">
        <v>0</v>
      </c>
      <c r="N54" s="156">
        <v>5</v>
      </c>
      <c r="O54" s="164">
        <f t="shared" si="25"/>
        <v>-5</v>
      </c>
      <c r="P54" s="8"/>
      <c r="Q54" s="6"/>
      <c r="R54" s="4" t="str">
        <f t="shared" si="5"/>
        <v>OK</v>
      </c>
      <c r="S54" s="13">
        <v>6.3</v>
      </c>
      <c r="T54" s="160"/>
      <c r="U54" s="13">
        <f t="shared" si="15"/>
        <v>6.3</v>
      </c>
      <c r="V54" s="8"/>
      <c r="W54" s="6"/>
      <c r="X54" s="4" t="str">
        <f t="shared" si="6"/>
        <v>OK</v>
      </c>
      <c r="Y54" s="21">
        <v>10</v>
      </c>
      <c r="Z54" s="165"/>
      <c r="AA54" s="21">
        <f t="shared" si="16"/>
        <v>10</v>
      </c>
      <c r="AB54" s="8"/>
      <c r="AC54" s="6"/>
      <c r="AD54" s="4" t="str">
        <f t="shared" si="7"/>
        <v>OK</v>
      </c>
      <c r="AE54" s="24">
        <v>20</v>
      </c>
      <c r="AF54" s="167"/>
      <c r="AG54" s="24">
        <f t="shared" si="17"/>
        <v>20</v>
      </c>
      <c r="AH54" s="8"/>
      <c r="AI54" s="6"/>
      <c r="AJ54" s="4" t="str">
        <f t="shared" si="8"/>
        <v>OK</v>
      </c>
      <c r="AK54" s="27">
        <v>12</v>
      </c>
      <c r="AL54" s="169"/>
      <c r="AM54" s="27">
        <f t="shared" si="18"/>
        <v>12</v>
      </c>
      <c r="AN54" s="8"/>
      <c r="AO54" s="6"/>
      <c r="AP54" s="4" t="str">
        <f t="shared" si="9"/>
        <v>OK</v>
      </c>
      <c r="AQ54" s="30">
        <v>9</v>
      </c>
      <c r="AR54" s="172"/>
      <c r="AS54" s="30">
        <f t="shared" si="19"/>
        <v>9</v>
      </c>
      <c r="AT54" s="8"/>
      <c r="AU54" s="6"/>
      <c r="AV54" s="4" t="str">
        <f t="shared" si="10"/>
        <v>OK</v>
      </c>
      <c r="AW54" s="16">
        <v>8</v>
      </c>
      <c r="AX54" s="173"/>
      <c r="AY54" s="16">
        <f t="shared" si="20"/>
        <v>8</v>
      </c>
      <c r="AZ54" s="8"/>
      <c r="BA54" s="6"/>
      <c r="BB54" s="4" t="str">
        <f t="shared" si="11"/>
        <v>OK</v>
      </c>
      <c r="BC54" s="33">
        <v>8</v>
      </c>
      <c r="BD54" s="177"/>
      <c r="BE54" s="33">
        <f t="shared" si="21"/>
        <v>8</v>
      </c>
      <c r="BF54" s="8"/>
      <c r="BG54" s="6"/>
      <c r="BH54" s="4" t="str">
        <f t="shared" si="12"/>
        <v>OK</v>
      </c>
      <c r="BI54" s="36"/>
      <c r="BJ54" s="179"/>
      <c r="BK54" s="36">
        <f t="shared" si="22"/>
        <v>0</v>
      </c>
      <c r="BL54" s="8"/>
      <c r="BM54" s="6"/>
      <c r="BN54" s="4" t="str">
        <f t="shared" si="13"/>
        <v>OK</v>
      </c>
      <c r="BO54" s="38">
        <v>10.44</v>
      </c>
      <c r="BP54" s="181"/>
      <c r="BQ54" s="184">
        <f t="shared" si="23"/>
        <v>10.44</v>
      </c>
      <c r="BR54" s="8"/>
      <c r="BS54" s="6"/>
      <c r="BT54" s="4" t="str">
        <f t="shared" si="14"/>
        <v>OK</v>
      </c>
      <c r="BU54" s="15">
        <v>17.55</v>
      </c>
      <c r="BV54" s="185"/>
      <c r="BW54" s="188">
        <f t="shared" si="24"/>
        <v>17.55</v>
      </c>
      <c r="BX54" s="8"/>
      <c r="CB54">
        <v>54</v>
      </c>
    </row>
    <row r="55" spans="1:80" ht="15.75" thickBot="1" x14ac:dyDescent="0.3">
      <c r="A55" t="s">
        <v>121</v>
      </c>
      <c r="B55" t="s">
        <v>61</v>
      </c>
      <c r="C55" t="str">
        <f t="shared" si="1"/>
        <v>NOM54 Prénom54</v>
      </c>
      <c r="D55" s="146"/>
      <c r="E55" s="141">
        <v>5</v>
      </c>
      <c r="F55" s="4" t="str">
        <f t="shared" si="2"/>
        <v>RETARD</v>
      </c>
      <c r="G55" s="15"/>
      <c r="H55" s="143"/>
      <c r="I55" s="170">
        <f t="shared" si="3"/>
        <v>-5</v>
      </c>
      <c r="J55" s="8"/>
      <c r="K55" s="141">
        <v>5</v>
      </c>
      <c r="L55" s="4" t="str">
        <f t="shared" si="4"/>
        <v>RETARD</v>
      </c>
      <c r="M55" s="18">
        <v>0</v>
      </c>
      <c r="N55" s="156">
        <v>5</v>
      </c>
      <c r="O55" s="164">
        <f t="shared" si="25"/>
        <v>-5</v>
      </c>
      <c r="P55" s="8"/>
      <c r="Q55" s="6">
        <v>5</v>
      </c>
      <c r="R55" s="4" t="str">
        <f t="shared" si="5"/>
        <v>RETARD</v>
      </c>
      <c r="S55" s="13"/>
      <c r="T55" s="160">
        <v>5</v>
      </c>
      <c r="U55" s="13">
        <f t="shared" si="15"/>
        <v>-5</v>
      </c>
      <c r="V55" s="8"/>
      <c r="W55" s="6">
        <v>5</v>
      </c>
      <c r="X55" s="4" t="str">
        <f t="shared" si="6"/>
        <v>RETARD</v>
      </c>
      <c r="Y55" s="21"/>
      <c r="Z55" s="165">
        <v>5</v>
      </c>
      <c r="AA55" s="21">
        <f t="shared" si="16"/>
        <v>-5</v>
      </c>
      <c r="AB55" s="8"/>
      <c r="AC55" s="6">
        <v>5</v>
      </c>
      <c r="AD55" s="4" t="str">
        <f t="shared" si="7"/>
        <v>RETARD</v>
      </c>
      <c r="AE55" s="24"/>
      <c r="AF55" s="167">
        <v>5</v>
      </c>
      <c r="AG55" s="24">
        <f t="shared" si="17"/>
        <v>-5</v>
      </c>
      <c r="AH55" s="8"/>
      <c r="AI55" s="6">
        <v>5</v>
      </c>
      <c r="AJ55" s="4" t="str">
        <f t="shared" si="8"/>
        <v>RETARD</v>
      </c>
      <c r="AK55" s="27"/>
      <c r="AL55" s="169">
        <v>5</v>
      </c>
      <c r="AM55" s="27">
        <f t="shared" si="18"/>
        <v>-5</v>
      </c>
      <c r="AN55" s="8"/>
      <c r="AO55" s="6">
        <v>5</v>
      </c>
      <c r="AP55" s="4" t="str">
        <f t="shared" si="9"/>
        <v>RETARD</v>
      </c>
      <c r="AQ55" s="30"/>
      <c r="AR55" s="172">
        <v>5</v>
      </c>
      <c r="AS55" s="30">
        <f t="shared" si="19"/>
        <v>-5</v>
      </c>
      <c r="AT55" s="8"/>
      <c r="AU55" s="6">
        <v>5</v>
      </c>
      <c r="AV55" s="4" t="str">
        <f t="shared" si="10"/>
        <v>RETARD</v>
      </c>
      <c r="AW55" s="16"/>
      <c r="AX55" s="173">
        <v>5</v>
      </c>
      <c r="AY55" s="16">
        <f t="shared" si="20"/>
        <v>-5</v>
      </c>
      <c r="AZ55" s="8"/>
      <c r="BA55" s="6">
        <v>5</v>
      </c>
      <c r="BB55" s="4" t="str">
        <f t="shared" si="11"/>
        <v>RETARD</v>
      </c>
      <c r="BC55" s="33"/>
      <c r="BD55" s="177">
        <v>5</v>
      </c>
      <c r="BE55" s="33">
        <f t="shared" si="21"/>
        <v>-5</v>
      </c>
      <c r="BF55" s="8"/>
      <c r="BG55" s="6">
        <v>5</v>
      </c>
      <c r="BH55" s="4" t="str">
        <f t="shared" si="12"/>
        <v>RETARD</v>
      </c>
      <c r="BI55" s="36"/>
      <c r="BJ55" s="179">
        <v>5</v>
      </c>
      <c r="BK55" s="36">
        <f t="shared" si="22"/>
        <v>-5</v>
      </c>
      <c r="BL55" s="8"/>
      <c r="BM55" s="6">
        <v>5</v>
      </c>
      <c r="BN55" s="4" t="str">
        <f t="shared" si="13"/>
        <v>RETARD</v>
      </c>
      <c r="BO55" s="38"/>
      <c r="BP55" s="181">
        <v>5</v>
      </c>
      <c r="BQ55" s="184">
        <f t="shared" si="23"/>
        <v>-5</v>
      </c>
      <c r="BR55" s="8"/>
      <c r="BS55" s="6">
        <v>5</v>
      </c>
      <c r="BT55" s="4" t="str">
        <f t="shared" si="14"/>
        <v>RETARD</v>
      </c>
      <c r="BU55" s="15"/>
      <c r="BV55" s="185">
        <v>5</v>
      </c>
      <c r="BW55" s="188">
        <f t="shared" si="24"/>
        <v>-5</v>
      </c>
      <c r="BX55" s="8"/>
      <c r="CB55">
        <v>55</v>
      </c>
    </row>
    <row r="56" spans="1:80" ht="15.75" thickBot="1" x14ac:dyDescent="0.3">
      <c r="A56" t="s">
        <v>122</v>
      </c>
      <c r="B56" t="s">
        <v>62</v>
      </c>
      <c r="C56" t="str">
        <f t="shared" si="1"/>
        <v>NOM55 Prénom55</v>
      </c>
      <c r="D56" s="146"/>
      <c r="E56" s="141">
        <v>5</v>
      </c>
      <c r="F56" s="4" t="str">
        <f t="shared" si="2"/>
        <v>RETARD</v>
      </c>
      <c r="G56" s="15"/>
      <c r="H56" s="143"/>
      <c r="I56" s="170">
        <f t="shared" si="3"/>
        <v>-5</v>
      </c>
      <c r="J56" s="8"/>
      <c r="K56" s="141">
        <v>5</v>
      </c>
      <c r="L56" s="4" t="str">
        <f t="shared" si="4"/>
        <v>RETARD</v>
      </c>
      <c r="M56" s="18">
        <v>0</v>
      </c>
      <c r="N56" s="156">
        <v>5</v>
      </c>
      <c r="O56" s="164">
        <f t="shared" si="25"/>
        <v>-5</v>
      </c>
      <c r="P56" s="8"/>
      <c r="Q56" s="6"/>
      <c r="R56" s="4" t="str">
        <f t="shared" si="5"/>
        <v>OK</v>
      </c>
      <c r="S56" s="13">
        <v>5.3</v>
      </c>
      <c r="T56" s="160"/>
      <c r="U56" s="13">
        <f t="shared" si="15"/>
        <v>5.3</v>
      </c>
      <c r="V56" s="8"/>
      <c r="W56" s="6"/>
      <c r="X56" s="4" t="str">
        <f t="shared" si="6"/>
        <v>OK</v>
      </c>
      <c r="Y56" s="21">
        <v>9</v>
      </c>
      <c r="Z56" s="165"/>
      <c r="AA56" s="21">
        <f t="shared" si="16"/>
        <v>9</v>
      </c>
      <c r="AB56" s="8"/>
      <c r="AC56" s="6"/>
      <c r="AD56" s="4" t="str">
        <f t="shared" si="7"/>
        <v>OK</v>
      </c>
      <c r="AE56" s="24">
        <v>14</v>
      </c>
      <c r="AF56" s="167"/>
      <c r="AG56" s="24">
        <f t="shared" si="17"/>
        <v>14</v>
      </c>
      <c r="AH56" s="8"/>
      <c r="AI56" s="6"/>
      <c r="AJ56" s="4" t="str">
        <f t="shared" si="8"/>
        <v>OK</v>
      </c>
      <c r="AK56" s="27">
        <v>11</v>
      </c>
      <c r="AL56" s="169"/>
      <c r="AM56" s="27">
        <f t="shared" si="18"/>
        <v>11</v>
      </c>
      <c r="AN56" s="8"/>
      <c r="AO56" s="6"/>
      <c r="AP56" s="4" t="str">
        <f t="shared" si="9"/>
        <v>OK</v>
      </c>
      <c r="AQ56" s="30"/>
      <c r="AR56" s="172"/>
      <c r="AS56" s="30">
        <f t="shared" si="19"/>
        <v>0</v>
      </c>
      <c r="AT56" s="8"/>
      <c r="AU56" s="6"/>
      <c r="AV56" s="4" t="str">
        <f t="shared" si="10"/>
        <v>OK</v>
      </c>
      <c r="AW56" s="16">
        <v>12</v>
      </c>
      <c r="AX56" s="173"/>
      <c r="AY56" s="16">
        <f t="shared" si="20"/>
        <v>12</v>
      </c>
      <c r="AZ56" s="8"/>
      <c r="BA56" s="6"/>
      <c r="BB56" s="4" t="str">
        <f t="shared" si="11"/>
        <v>OK</v>
      </c>
      <c r="BC56" s="33">
        <v>7</v>
      </c>
      <c r="BD56" s="177"/>
      <c r="BE56" s="33">
        <f t="shared" si="21"/>
        <v>7</v>
      </c>
      <c r="BF56" s="8"/>
      <c r="BG56" s="6"/>
      <c r="BH56" s="4" t="str">
        <f t="shared" si="12"/>
        <v>OK</v>
      </c>
      <c r="BI56" s="36"/>
      <c r="BJ56" s="179"/>
      <c r="BK56" s="36">
        <f t="shared" si="22"/>
        <v>0</v>
      </c>
      <c r="BL56" s="8"/>
      <c r="BM56" s="6"/>
      <c r="BN56" s="4" t="str">
        <f t="shared" si="13"/>
        <v>OK</v>
      </c>
      <c r="BO56" s="38">
        <v>7.2</v>
      </c>
      <c r="BP56" s="181"/>
      <c r="BQ56" s="184">
        <f t="shared" si="23"/>
        <v>7.2</v>
      </c>
      <c r="BR56" s="8"/>
      <c r="BS56" s="6"/>
      <c r="BT56" s="4" t="str">
        <f t="shared" si="14"/>
        <v>OK</v>
      </c>
      <c r="BU56" s="15">
        <v>12.4</v>
      </c>
      <c r="BV56" s="185"/>
      <c r="BW56" s="188">
        <f t="shared" si="24"/>
        <v>12.4</v>
      </c>
      <c r="BX56" s="8"/>
      <c r="CB56">
        <v>56</v>
      </c>
    </row>
    <row r="57" spans="1:80" ht="15.75" thickBot="1" x14ac:dyDescent="0.3">
      <c r="A57" t="s">
        <v>123</v>
      </c>
      <c r="B57" t="s">
        <v>63</v>
      </c>
      <c r="C57" t="str">
        <f t="shared" si="1"/>
        <v>NOM56 Prénom56</v>
      </c>
      <c r="D57" s="146"/>
      <c r="E57" s="141">
        <v>5</v>
      </c>
      <c r="F57" s="4" t="str">
        <f t="shared" si="2"/>
        <v>RETARD</v>
      </c>
      <c r="G57" s="15"/>
      <c r="H57" s="143"/>
      <c r="I57" s="170">
        <f t="shared" si="3"/>
        <v>-5</v>
      </c>
      <c r="J57" s="8"/>
      <c r="K57" s="141">
        <v>5</v>
      </c>
      <c r="L57" s="4" t="str">
        <f t="shared" si="4"/>
        <v>RETARD</v>
      </c>
      <c r="M57" s="18">
        <v>0</v>
      </c>
      <c r="N57" s="156">
        <v>5</v>
      </c>
      <c r="O57" s="164">
        <f t="shared" si="25"/>
        <v>-5</v>
      </c>
      <c r="P57" s="8"/>
      <c r="Q57" s="6">
        <v>5</v>
      </c>
      <c r="R57" s="4" t="str">
        <f t="shared" si="5"/>
        <v>RETARD</v>
      </c>
      <c r="S57" s="13"/>
      <c r="T57" s="160">
        <v>5</v>
      </c>
      <c r="U57" s="13">
        <f t="shared" si="15"/>
        <v>-5</v>
      </c>
      <c r="V57" s="8"/>
      <c r="W57" s="6">
        <v>5</v>
      </c>
      <c r="X57" s="4" t="str">
        <f t="shared" si="6"/>
        <v>RETARD</v>
      </c>
      <c r="Y57" s="21"/>
      <c r="Z57" s="165">
        <v>5</v>
      </c>
      <c r="AA57" s="21">
        <f t="shared" si="16"/>
        <v>-5</v>
      </c>
      <c r="AB57" s="8"/>
      <c r="AC57" s="6">
        <v>5</v>
      </c>
      <c r="AD57" s="4" t="str">
        <f t="shared" si="7"/>
        <v>RETARD</v>
      </c>
      <c r="AE57" s="24"/>
      <c r="AF57" s="167">
        <v>5</v>
      </c>
      <c r="AG57" s="24">
        <f t="shared" si="17"/>
        <v>-5</v>
      </c>
      <c r="AH57" s="8"/>
      <c r="AI57" s="6">
        <v>5</v>
      </c>
      <c r="AJ57" s="4" t="str">
        <f t="shared" si="8"/>
        <v>RETARD</v>
      </c>
      <c r="AK57" s="27"/>
      <c r="AL57" s="169">
        <v>5</v>
      </c>
      <c r="AM57" s="27">
        <f t="shared" si="18"/>
        <v>-5</v>
      </c>
      <c r="AN57" s="8"/>
      <c r="AO57" s="6">
        <v>5</v>
      </c>
      <c r="AP57" s="4" t="str">
        <f t="shared" si="9"/>
        <v>RETARD</v>
      </c>
      <c r="AQ57" s="30"/>
      <c r="AR57" s="172">
        <v>5</v>
      </c>
      <c r="AS57" s="30">
        <f t="shared" si="19"/>
        <v>-5</v>
      </c>
      <c r="AT57" s="8"/>
      <c r="AU57" s="6">
        <v>5</v>
      </c>
      <c r="AV57" s="4" t="str">
        <f t="shared" si="10"/>
        <v>RETARD</v>
      </c>
      <c r="AW57" s="16"/>
      <c r="AX57" s="173">
        <v>5</v>
      </c>
      <c r="AY57" s="16">
        <f t="shared" si="20"/>
        <v>-5</v>
      </c>
      <c r="AZ57" s="8"/>
      <c r="BA57" s="6">
        <v>5</v>
      </c>
      <c r="BB57" s="4" t="str">
        <f t="shared" si="11"/>
        <v>RETARD</v>
      </c>
      <c r="BC57" s="33"/>
      <c r="BD57" s="177">
        <v>5</v>
      </c>
      <c r="BE57" s="33">
        <f t="shared" si="21"/>
        <v>-5</v>
      </c>
      <c r="BF57" s="8"/>
      <c r="BG57" s="6">
        <v>5</v>
      </c>
      <c r="BH57" s="4" t="str">
        <f t="shared" si="12"/>
        <v>RETARD</v>
      </c>
      <c r="BI57" s="36"/>
      <c r="BJ57" s="179">
        <v>5</v>
      </c>
      <c r="BK57" s="36">
        <f t="shared" si="22"/>
        <v>-5</v>
      </c>
      <c r="BL57" s="8"/>
      <c r="BM57" s="6">
        <v>5</v>
      </c>
      <c r="BN57" s="4" t="str">
        <f t="shared" si="13"/>
        <v>RETARD</v>
      </c>
      <c r="BO57" s="38"/>
      <c r="BP57" s="181">
        <v>5</v>
      </c>
      <c r="BQ57" s="184">
        <f t="shared" si="23"/>
        <v>-5</v>
      </c>
      <c r="BR57" s="8"/>
      <c r="BS57" s="6">
        <v>5</v>
      </c>
      <c r="BT57" s="4" t="str">
        <f t="shared" si="14"/>
        <v>RETARD</v>
      </c>
      <c r="BU57" s="15"/>
      <c r="BV57" s="185">
        <v>5</v>
      </c>
      <c r="BW57" s="188">
        <f t="shared" si="24"/>
        <v>-5</v>
      </c>
      <c r="BX57" s="8"/>
      <c r="CB57">
        <v>57</v>
      </c>
    </row>
    <row r="58" spans="1:80" ht="15.75" thickBot="1" x14ac:dyDescent="0.3">
      <c r="A58" t="s">
        <v>124</v>
      </c>
      <c r="B58" t="s">
        <v>64</v>
      </c>
      <c r="C58" t="str">
        <f t="shared" si="1"/>
        <v>NOM57 Prénom57</v>
      </c>
      <c r="D58" s="146"/>
      <c r="E58" s="141">
        <v>5</v>
      </c>
      <c r="F58" s="4" t="str">
        <f t="shared" si="2"/>
        <v>RETARD</v>
      </c>
      <c r="G58" s="15"/>
      <c r="H58" s="143"/>
      <c r="I58" s="170">
        <f t="shared" si="3"/>
        <v>-5</v>
      </c>
      <c r="J58" s="8"/>
      <c r="K58" s="141">
        <v>5</v>
      </c>
      <c r="L58" s="4" t="str">
        <f t="shared" si="4"/>
        <v>RETARD</v>
      </c>
      <c r="M58" s="18">
        <v>0</v>
      </c>
      <c r="N58" s="156">
        <v>5</v>
      </c>
      <c r="O58" s="164">
        <f t="shared" si="25"/>
        <v>-5</v>
      </c>
      <c r="P58" s="8"/>
      <c r="Q58" s="6">
        <v>5</v>
      </c>
      <c r="R58" s="4" t="str">
        <f t="shared" si="5"/>
        <v>RETARD</v>
      </c>
      <c r="S58" s="13"/>
      <c r="T58" s="160">
        <v>5</v>
      </c>
      <c r="U58" s="13">
        <f t="shared" si="15"/>
        <v>-5</v>
      </c>
      <c r="V58" s="8"/>
      <c r="W58" s="6">
        <v>5</v>
      </c>
      <c r="X58" s="4" t="str">
        <f t="shared" si="6"/>
        <v>RETARD</v>
      </c>
      <c r="Y58" s="21"/>
      <c r="Z58" s="165">
        <v>5</v>
      </c>
      <c r="AA58" s="21">
        <f t="shared" si="16"/>
        <v>-5</v>
      </c>
      <c r="AB58" s="8"/>
      <c r="AC58" s="6">
        <v>5</v>
      </c>
      <c r="AD58" s="4" t="str">
        <f t="shared" si="7"/>
        <v>RETARD</v>
      </c>
      <c r="AE58" s="24"/>
      <c r="AF58" s="167">
        <v>5</v>
      </c>
      <c r="AG58" s="24">
        <f t="shared" si="17"/>
        <v>-5</v>
      </c>
      <c r="AH58" s="8"/>
      <c r="AI58" s="6">
        <v>5</v>
      </c>
      <c r="AJ58" s="4" t="str">
        <f t="shared" si="8"/>
        <v>RETARD</v>
      </c>
      <c r="AK58" s="27"/>
      <c r="AL58" s="169">
        <v>5</v>
      </c>
      <c r="AM58" s="27">
        <f t="shared" si="18"/>
        <v>-5</v>
      </c>
      <c r="AN58" s="8"/>
      <c r="AO58" s="6">
        <v>5</v>
      </c>
      <c r="AP58" s="4" t="str">
        <f t="shared" si="9"/>
        <v>RETARD</v>
      </c>
      <c r="AQ58" s="30"/>
      <c r="AR58" s="172">
        <v>5</v>
      </c>
      <c r="AS58" s="30">
        <f t="shared" si="19"/>
        <v>-5</v>
      </c>
      <c r="AT58" s="8"/>
      <c r="AU58" s="6">
        <v>5</v>
      </c>
      <c r="AV58" s="4" t="str">
        <f t="shared" si="10"/>
        <v>RETARD</v>
      </c>
      <c r="AW58" s="16"/>
      <c r="AX58" s="173">
        <v>5</v>
      </c>
      <c r="AY58" s="16">
        <f t="shared" si="20"/>
        <v>-5</v>
      </c>
      <c r="AZ58" s="8"/>
      <c r="BA58" s="6">
        <v>5</v>
      </c>
      <c r="BB58" s="4" t="str">
        <f t="shared" si="11"/>
        <v>RETARD</v>
      </c>
      <c r="BC58" s="33"/>
      <c r="BD58" s="177">
        <v>5</v>
      </c>
      <c r="BE58" s="33">
        <f t="shared" si="21"/>
        <v>-5</v>
      </c>
      <c r="BF58" s="8"/>
      <c r="BG58" s="6">
        <v>5</v>
      </c>
      <c r="BH58" s="4" t="str">
        <f t="shared" si="12"/>
        <v>RETARD</v>
      </c>
      <c r="BI58" s="36"/>
      <c r="BJ58" s="179">
        <v>5</v>
      </c>
      <c r="BK58" s="36">
        <f t="shared" si="22"/>
        <v>-5</v>
      </c>
      <c r="BL58" s="8"/>
      <c r="BM58" s="6">
        <v>5</v>
      </c>
      <c r="BN58" s="4" t="str">
        <f t="shared" si="13"/>
        <v>RETARD</v>
      </c>
      <c r="BO58" s="38"/>
      <c r="BP58" s="181">
        <v>5</v>
      </c>
      <c r="BQ58" s="184">
        <f t="shared" si="23"/>
        <v>-5</v>
      </c>
      <c r="BR58" s="8"/>
      <c r="BS58" s="6">
        <v>5</v>
      </c>
      <c r="BT58" s="4" t="str">
        <f t="shared" si="14"/>
        <v>RETARD</v>
      </c>
      <c r="BU58" s="15"/>
      <c r="BV58" s="185">
        <v>5</v>
      </c>
      <c r="BW58" s="188">
        <f t="shared" si="24"/>
        <v>-5</v>
      </c>
      <c r="BX58" s="8"/>
      <c r="CB58">
        <v>58</v>
      </c>
    </row>
    <row r="59" spans="1:80" ht="15.75" thickBot="1" x14ac:dyDescent="0.3">
      <c r="A59" t="s">
        <v>125</v>
      </c>
      <c r="B59" t="s">
        <v>65</v>
      </c>
      <c r="C59" t="str">
        <f t="shared" si="1"/>
        <v>NOM58 Prénom58</v>
      </c>
      <c r="D59" s="146"/>
      <c r="E59" s="141">
        <v>0</v>
      </c>
      <c r="F59" s="4" t="str">
        <f t="shared" si="2"/>
        <v>OK</v>
      </c>
      <c r="G59" s="15">
        <v>9</v>
      </c>
      <c r="H59" s="143"/>
      <c r="I59" s="170">
        <f t="shared" si="3"/>
        <v>9</v>
      </c>
      <c r="J59" s="8"/>
      <c r="K59" s="141">
        <v>0</v>
      </c>
      <c r="L59" s="4" t="str">
        <f t="shared" si="4"/>
        <v>OK</v>
      </c>
      <c r="M59" s="18">
        <v>10</v>
      </c>
      <c r="N59" s="156"/>
      <c r="O59" s="164">
        <f t="shared" si="25"/>
        <v>10</v>
      </c>
      <c r="P59" s="8"/>
      <c r="Q59" s="6">
        <v>5</v>
      </c>
      <c r="R59" s="4" t="str">
        <f t="shared" si="5"/>
        <v>RETARD</v>
      </c>
      <c r="S59" s="13"/>
      <c r="T59" s="160">
        <v>5</v>
      </c>
      <c r="U59" s="13">
        <f t="shared" si="15"/>
        <v>-5</v>
      </c>
      <c r="V59" s="8"/>
      <c r="W59" s="6">
        <v>5</v>
      </c>
      <c r="X59" s="4" t="str">
        <f t="shared" si="6"/>
        <v>RETARD</v>
      </c>
      <c r="Y59" s="21"/>
      <c r="Z59" s="165">
        <v>5</v>
      </c>
      <c r="AA59" s="21">
        <f t="shared" si="16"/>
        <v>-5</v>
      </c>
      <c r="AB59" s="8"/>
      <c r="AC59" s="6">
        <v>5</v>
      </c>
      <c r="AD59" s="4" t="str">
        <f t="shared" si="7"/>
        <v>RETARD</v>
      </c>
      <c r="AE59" s="24"/>
      <c r="AF59" s="167">
        <v>5</v>
      </c>
      <c r="AG59" s="24">
        <f t="shared" si="17"/>
        <v>-5</v>
      </c>
      <c r="AH59" s="8"/>
      <c r="AI59" s="6">
        <v>5</v>
      </c>
      <c r="AJ59" s="4" t="str">
        <f t="shared" si="8"/>
        <v>RETARD</v>
      </c>
      <c r="AK59" s="27"/>
      <c r="AL59" s="169">
        <v>5</v>
      </c>
      <c r="AM59" s="27">
        <f t="shared" si="18"/>
        <v>-5</v>
      </c>
      <c r="AN59" s="8"/>
      <c r="AO59" s="6">
        <v>5</v>
      </c>
      <c r="AP59" s="4" t="str">
        <f t="shared" si="9"/>
        <v>RETARD</v>
      </c>
      <c r="AQ59" s="30"/>
      <c r="AR59" s="172">
        <v>5</v>
      </c>
      <c r="AS59" s="30">
        <f t="shared" si="19"/>
        <v>-5</v>
      </c>
      <c r="AT59" s="8"/>
      <c r="AU59" s="6">
        <v>5</v>
      </c>
      <c r="AV59" s="4" t="str">
        <f t="shared" si="10"/>
        <v>RETARD</v>
      </c>
      <c r="AW59" s="16"/>
      <c r="AX59" s="173">
        <v>5</v>
      </c>
      <c r="AY59" s="16">
        <f t="shared" si="20"/>
        <v>-5</v>
      </c>
      <c r="AZ59" s="8"/>
      <c r="BA59" s="6">
        <v>5</v>
      </c>
      <c r="BB59" s="4" t="str">
        <f t="shared" si="11"/>
        <v>RETARD</v>
      </c>
      <c r="BC59" s="33"/>
      <c r="BD59" s="177">
        <v>5</v>
      </c>
      <c r="BE59" s="33">
        <f t="shared" si="21"/>
        <v>-5</v>
      </c>
      <c r="BF59" s="8"/>
      <c r="BG59" s="6">
        <v>5</v>
      </c>
      <c r="BH59" s="4" t="str">
        <f t="shared" si="12"/>
        <v>RETARD</v>
      </c>
      <c r="BI59" s="36"/>
      <c r="BJ59" s="179">
        <v>5</v>
      </c>
      <c r="BK59" s="36">
        <f t="shared" si="22"/>
        <v>-5</v>
      </c>
      <c r="BL59" s="8"/>
      <c r="BM59" s="6">
        <v>5</v>
      </c>
      <c r="BN59" s="4" t="str">
        <f t="shared" si="13"/>
        <v>RETARD</v>
      </c>
      <c r="BO59" s="38"/>
      <c r="BP59" s="181">
        <v>5</v>
      </c>
      <c r="BQ59" s="184">
        <f t="shared" si="23"/>
        <v>-5</v>
      </c>
      <c r="BR59" s="8"/>
      <c r="BS59" s="6">
        <v>5</v>
      </c>
      <c r="BT59" s="4" t="str">
        <f t="shared" si="14"/>
        <v>RETARD</v>
      </c>
      <c r="BU59" s="15"/>
      <c r="BV59" s="185">
        <v>5</v>
      </c>
      <c r="BW59" s="188">
        <f t="shared" si="24"/>
        <v>-5</v>
      </c>
      <c r="BX59" s="8"/>
      <c r="CB59">
        <v>59</v>
      </c>
    </row>
    <row r="60" spans="1:80" ht="15" customHeight="1" thickBot="1" x14ac:dyDescent="0.3">
      <c r="A60" t="s">
        <v>126</v>
      </c>
      <c r="B60" t="s">
        <v>66</v>
      </c>
      <c r="C60" t="str">
        <f t="shared" si="1"/>
        <v>NOM59 Prénom59</v>
      </c>
      <c r="D60" s="146"/>
      <c r="E60" s="141">
        <v>5</v>
      </c>
      <c r="F60" s="4" t="str">
        <f t="shared" si="2"/>
        <v>RETARD</v>
      </c>
      <c r="G60" s="15"/>
      <c r="H60" s="143"/>
      <c r="I60" s="170">
        <f t="shared" si="3"/>
        <v>-5</v>
      </c>
      <c r="J60" s="8"/>
      <c r="K60" s="141">
        <v>5</v>
      </c>
      <c r="L60" s="4" t="str">
        <f t="shared" si="4"/>
        <v>RETARD</v>
      </c>
      <c r="M60" s="18">
        <v>0</v>
      </c>
      <c r="N60" s="156">
        <v>5</v>
      </c>
      <c r="O60" s="164">
        <f t="shared" si="25"/>
        <v>-5</v>
      </c>
      <c r="P60" s="8"/>
      <c r="Q60" s="6"/>
      <c r="R60" s="4" t="str">
        <f t="shared" si="5"/>
        <v>OK</v>
      </c>
      <c r="S60" s="13">
        <v>5</v>
      </c>
      <c r="T60" s="160"/>
      <c r="U60" s="13">
        <f t="shared" si="15"/>
        <v>5</v>
      </c>
      <c r="V60" s="8"/>
      <c r="W60" s="6"/>
      <c r="X60" s="4" t="str">
        <f t="shared" si="6"/>
        <v>OK</v>
      </c>
      <c r="Y60" s="21">
        <v>50</v>
      </c>
      <c r="Z60" s="165"/>
      <c r="AA60" s="21">
        <f t="shared" si="16"/>
        <v>50</v>
      </c>
      <c r="AB60" s="8"/>
      <c r="AC60" s="6"/>
      <c r="AD60" s="4" t="str">
        <f t="shared" si="7"/>
        <v>OK</v>
      </c>
      <c r="AE60" s="24">
        <v>1</v>
      </c>
      <c r="AF60" s="167"/>
      <c r="AG60" s="24">
        <f t="shared" si="17"/>
        <v>1</v>
      </c>
      <c r="AH60" s="8"/>
      <c r="AI60" s="6"/>
      <c r="AJ60" s="4" t="str">
        <f t="shared" si="8"/>
        <v>OK</v>
      </c>
      <c r="AK60" s="27">
        <v>1</v>
      </c>
      <c r="AL60" s="169"/>
      <c r="AM60" s="27">
        <f t="shared" si="18"/>
        <v>1</v>
      </c>
      <c r="AN60" s="8"/>
      <c r="AO60" s="6"/>
      <c r="AP60" s="4" t="str">
        <f t="shared" si="9"/>
        <v>OK</v>
      </c>
      <c r="AQ60" s="30">
        <v>1</v>
      </c>
      <c r="AR60" s="172"/>
      <c r="AS60" s="30">
        <f t="shared" si="19"/>
        <v>1</v>
      </c>
      <c r="AT60" s="8"/>
      <c r="AU60" s="6"/>
      <c r="AV60" s="4" t="str">
        <f t="shared" si="10"/>
        <v>OK</v>
      </c>
      <c r="AW60" s="16">
        <v>1</v>
      </c>
      <c r="AX60" s="173"/>
      <c r="AY60" s="16">
        <f t="shared" si="20"/>
        <v>1</v>
      </c>
      <c r="AZ60" s="8"/>
      <c r="BA60" s="6"/>
      <c r="BB60" s="4" t="str">
        <f t="shared" si="11"/>
        <v>OK</v>
      </c>
      <c r="BC60" s="33">
        <v>1</v>
      </c>
      <c r="BD60" s="177"/>
      <c r="BE60" s="33">
        <f t="shared" si="21"/>
        <v>1</v>
      </c>
      <c r="BF60" s="8"/>
      <c r="BG60" s="6"/>
      <c r="BH60" s="4" t="str">
        <f t="shared" si="12"/>
        <v>OK</v>
      </c>
      <c r="BI60" s="36">
        <v>1</v>
      </c>
      <c r="BJ60" s="179"/>
      <c r="BK60" s="36">
        <f t="shared" si="22"/>
        <v>1</v>
      </c>
      <c r="BL60" s="8"/>
      <c r="BM60" s="6"/>
      <c r="BN60" s="4" t="str">
        <f t="shared" si="13"/>
        <v>OK</v>
      </c>
      <c r="BO60" s="38">
        <v>1</v>
      </c>
      <c r="BP60" s="181"/>
      <c r="BQ60" s="184">
        <f t="shared" si="23"/>
        <v>1</v>
      </c>
      <c r="BR60" s="8"/>
      <c r="BS60" s="6"/>
      <c r="BT60" s="4" t="str">
        <f t="shared" si="14"/>
        <v>OK</v>
      </c>
      <c r="BU60" s="15">
        <v>1</v>
      </c>
      <c r="BV60" s="185"/>
      <c r="BW60" s="188">
        <f t="shared" si="24"/>
        <v>1</v>
      </c>
      <c r="BX60" s="8"/>
      <c r="CB60">
        <v>60</v>
      </c>
    </row>
    <row r="61" spans="1:80" ht="15.75" thickBot="1" x14ac:dyDescent="0.3">
      <c r="A61" t="s">
        <v>127</v>
      </c>
      <c r="B61" t="s">
        <v>67</v>
      </c>
      <c r="C61" t="str">
        <f t="shared" si="1"/>
        <v>NOM60 Prénom60</v>
      </c>
      <c r="D61" s="146"/>
      <c r="E61" s="141">
        <v>5</v>
      </c>
      <c r="F61" s="4" t="str">
        <f t="shared" si="2"/>
        <v>RETARD</v>
      </c>
      <c r="G61" s="15"/>
      <c r="H61" s="143"/>
      <c r="I61" s="170">
        <f t="shared" si="3"/>
        <v>-5</v>
      </c>
      <c r="J61" s="8"/>
      <c r="K61" s="141">
        <v>5</v>
      </c>
      <c r="L61" s="4" t="str">
        <f t="shared" si="4"/>
        <v>RETARD</v>
      </c>
      <c r="M61" s="18">
        <v>0</v>
      </c>
      <c r="N61" s="156">
        <v>5</v>
      </c>
      <c r="O61" s="164">
        <f t="shared" si="25"/>
        <v>-5</v>
      </c>
      <c r="P61" s="8"/>
      <c r="Q61" s="6"/>
      <c r="R61" s="4" t="str">
        <f t="shared" si="5"/>
        <v>OK</v>
      </c>
      <c r="S61" s="13">
        <v>8</v>
      </c>
      <c r="T61" s="160"/>
      <c r="U61" s="13">
        <f t="shared" si="15"/>
        <v>8</v>
      </c>
      <c r="V61" s="8"/>
      <c r="W61" s="6"/>
      <c r="X61" s="4" t="str">
        <f t="shared" si="6"/>
        <v>OK</v>
      </c>
      <c r="Y61" s="21">
        <v>2</v>
      </c>
      <c r="Z61" s="165"/>
      <c r="AA61" s="21">
        <f t="shared" si="16"/>
        <v>2</v>
      </c>
      <c r="AB61" s="8"/>
      <c r="AC61" s="6"/>
      <c r="AD61" s="4" t="str">
        <f t="shared" si="7"/>
        <v>OK</v>
      </c>
      <c r="AE61" s="24">
        <v>2</v>
      </c>
      <c r="AF61" s="167"/>
      <c r="AG61" s="24">
        <f t="shared" si="17"/>
        <v>2</v>
      </c>
      <c r="AH61" s="8"/>
      <c r="AI61" s="6"/>
      <c r="AJ61" s="4" t="str">
        <f t="shared" si="8"/>
        <v>OK</v>
      </c>
      <c r="AK61" s="27">
        <v>2</v>
      </c>
      <c r="AL61" s="169"/>
      <c r="AM61" s="27">
        <f t="shared" si="18"/>
        <v>2</v>
      </c>
      <c r="AN61" s="8"/>
      <c r="AO61" s="6"/>
      <c r="AP61" s="4" t="str">
        <f t="shared" si="9"/>
        <v>OK</v>
      </c>
      <c r="AQ61" s="30">
        <v>45</v>
      </c>
      <c r="AR61" s="172"/>
      <c r="AS61" s="30">
        <f t="shared" si="19"/>
        <v>45</v>
      </c>
      <c r="AT61" s="8"/>
      <c r="AU61" s="6"/>
      <c r="AV61" s="4" t="str">
        <f t="shared" si="10"/>
        <v>OK</v>
      </c>
      <c r="AW61" s="16">
        <v>10</v>
      </c>
      <c r="AX61" s="173"/>
      <c r="AY61" s="16">
        <f t="shared" si="20"/>
        <v>10</v>
      </c>
      <c r="AZ61" s="8"/>
      <c r="BA61" s="6"/>
      <c r="BB61" s="4" t="str">
        <f t="shared" si="11"/>
        <v>OK</v>
      </c>
      <c r="BC61" s="33">
        <v>2</v>
      </c>
      <c r="BD61" s="177"/>
      <c r="BE61" s="33">
        <f t="shared" si="21"/>
        <v>2</v>
      </c>
      <c r="BF61" s="8"/>
      <c r="BG61" s="6"/>
      <c r="BH61" s="4" t="str">
        <f t="shared" si="12"/>
        <v>OK</v>
      </c>
      <c r="BI61" s="36">
        <v>2</v>
      </c>
      <c r="BJ61" s="179"/>
      <c r="BK61" s="36">
        <f t="shared" si="22"/>
        <v>2</v>
      </c>
      <c r="BL61" s="8"/>
      <c r="BM61" s="6"/>
      <c r="BN61" s="4" t="str">
        <f t="shared" si="13"/>
        <v>OK</v>
      </c>
      <c r="BO61" s="38">
        <v>2</v>
      </c>
      <c r="BP61" s="181"/>
      <c r="BQ61" s="184">
        <f t="shared" si="23"/>
        <v>2</v>
      </c>
      <c r="BR61" s="8"/>
      <c r="BS61" s="6"/>
      <c r="BT61" s="4" t="str">
        <f t="shared" si="14"/>
        <v>OK</v>
      </c>
      <c r="BU61" s="15">
        <v>2</v>
      </c>
      <c r="BV61" s="185"/>
      <c r="BW61" s="188">
        <f t="shared" si="24"/>
        <v>2</v>
      </c>
      <c r="BX61" s="8"/>
    </row>
    <row r="62" spans="1:80" x14ac:dyDescent="0.25">
      <c r="E62" s="43">
        <f>SUM(E2:E61)</f>
        <v>275</v>
      </c>
      <c r="F62" s="44"/>
      <c r="G62" s="45">
        <f>SUM(G2:G61)</f>
        <v>46</v>
      </c>
      <c r="H62" s="139"/>
      <c r="I62" s="170"/>
      <c r="J62" s="8"/>
      <c r="K62" s="49">
        <f>SUM(K2:K61)</f>
        <v>270</v>
      </c>
      <c r="L62" s="50"/>
      <c r="M62" s="51">
        <f>SUM(M2:M61)</f>
        <v>107</v>
      </c>
      <c r="N62" s="50"/>
      <c r="O62" s="164"/>
      <c r="P62" s="8"/>
      <c r="Q62" s="55">
        <f>SUM(Q2:Q61)</f>
        <v>135</v>
      </c>
      <c r="R62" s="56"/>
      <c r="S62" s="57">
        <f>SUM(S2:S61)</f>
        <v>399.6</v>
      </c>
      <c r="T62" s="56"/>
      <c r="U62" s="13"/>
      <c r="V62" s="8"/>
      <c r="W62" s="61">
        <f ca="1">SUM(W2:W61)</f>
        <v>201</v>
      </c>
      <c r="X62" s="62"/>
      <c r="Y62" s="63">
        <f>SUM(Y2:Y61)</f>
        <v>380</v>
      </c>
      <c r="Z62" s="62"/>
      <c r="AA62" s="21"/>
      <c r="AB62" s="8"/>
      <c r="AC62" s="67">
        <f>SUM(AC2:AC61)</f>
        <v>135</v>
      </c>
      <c r="AD62" s="68"/>
      <c r="AE62" s="108">
        <f>SUM(AE2:AE61)</f>
        <v>373</v>
      </c>
      <c r="AF62" s="68"/>
      <c r="AG62" s="24"/>
      <c r="AH62" s="8"/>
      <c r="AI62" s="72">
        <f>SUM(AI2:AI61)</f>
        <v>125</v>
      </c>
      <c r="AJ62" s="73"/>
      <c r="AK62" s="107">
        <f>SUM(AK2:AK61)</f>
        <v>309</v>
      </c>
      <c r="AL62" s="73"/>
      <c r="AM62" s="27"/>
      <c r="AN62" s="8"/>
      <c r="AO62" s="77">
        <f>SUM(AO2:AO61)</f>
        <v>135</v>
      </c>
      <c r="AP62" s="78"/>
      <c r="AQ62" s="106">
        <f>SUM(AQ2:AQ61)</f>
        <v>452</v>
      </c>
      <c r="AR62" s="78"/>
      <c r="AS62" s="30"/>
      <c r="AT62" s="8"/>
      <c r="AU62" s="82">
        <f>SUM(AU2:AU61)</f>
        <v>135</v>
      </c>
      <c r="AV62" s="83"/>
      <c r="AW62" s="105">
        <f>SUM(AW2:AW61)</f>
        <v>381.89</v>
      </c>
      <c r="AX62" s="174"/>
      <c r="AY62" s="16"/>
      <c r="AZ62" s="8"/>
      <c r="BA62" s="87">
        <f>SUM(BA2:BA61)</f>
        <v>135</v>
      </c>
      <c r="BB62" s="88"/>
      <c r="BC62" s="104">
        <f>SUM(BC2:BC61)</f>
        <v>373.4</v>
      </c>
      <c r="BD62" s="88"/>
      <c r="BE62" s="33"/>
      <c r="BF62" s="8"/>
      <c r="BG62" s="92">
        <f>SUM(BG2:BG61)</f>
        <v>135</v>
      </c>
      <c r="BH62" s="93"/>
      <c r="BI62" s="102">
        <f>SUM(BI2:BI61)</f>
        <v>362.19</v>
      </c>
      <c r="BJ62" s="93"/>
      <c r="BK62" s="36"/>
      <c r="BL62" s="8"/>
      <c r="BM62" s="97">
        <f>SUM(BM2:BM61)</f>
        <v>140</v>
      </c>
      <c r="BN62" s="98"/>
      <c r="BO62" s="103">
        <f>SUM(BO2:BO61)</f>
        <v>373.39</v>
      </c>
      <c r="BP62" s="182"/>
      <c r="BQ62" s="184"/>
      <c r="BR62" s="8"/>
      <c r="BS62" s="43">
        <f>SUM(BS2:BS61)</f>
        <v>135</v>
      </c>
      <c r="BT62" s="44"/>
      <c r="BU62" s="45">
        <f>SUM(BU2:BU61)</f>
        <v>384.84999999999997</v>
      </c>
      <c r="BV62" s="186"/>
      <c r="BW62" s="188"/>
      <c r="BX62" s="8"/>
    </row>
    <row r="63" spans="1:80" ht="15.75" thickBot="1" x14ac:dyDescent="0.3">
      <c r="E63" s="46"/>
      <c r="F63" s="47" t="s">
        <v>138</v>
      </c>
      <c r="G63" s="48">
        <f>SUM(G62+E62)</f>
        <v>321</v>
      </c>
      <c r="H63" s="140"/>
      <c r="I63" s="170"/>
      <c r="J63" s="8"/>
      <c r="K63" s="52"/>
      <c r="L63" s="53" t="s">
        <v>138</v>
      </c>
      <c r="M63" s="54">
        <f>SUM(M62+K62)</f>
        <v>377</v>
      </c>
      <c r="N63" s="53"/>
      <c r="O63" s="164"/>
      <c r="P63" s="8"/>
      <c r="Q63" s="58"/>
      <c r="R63" s="59" t="s">
        <v>138</v>
      </c>
      <c r="S63" s="60">
        <f>SUM(S62+Q62)</f>
        <v>534.6</v>
      </c>
      <c r="T63" s="59"/>
      <c r="U63" s="13"/>
      <c r="V63" s="8"/>
      <c r="W63" s="64"/>
      <c r="X63" s="65" t="s">
        <v>138</v>
      </c>
      <c r="Y63" s="66">
        <f ca="1">SUM(Y62+W62)</f>
        <v>587</v>
      </c>
      <c r="Z63" s="65"/>
      <c r="AA63" s="21"/>
      <c r="AB63" s="8"/>
      <c r="AC63" s="69"/>
      <c r="AD63" s="70" t="s">
        <v>138</v>
      </c>
      <c r="AE63" s="71">
        <f>SUM(AE62+AC62)</f>
        <v>508</v>
      </c>
      <c r="AF63" s="70"/>
      <c r="AG63" s="24"/>
      <c r="AH63" s="8"/>
      <c r="AI63" s="74"/>
      <c r="AJ63" s="75" t="s">
        <v>138</v>
      </c>
      <c r="AK63" s="76">
        <f>SUM(AK62+AI62)</f>
        <v>434</v>
      </c>
      <c r="AL63" s="75"/>
      <c r="AM63" s="27"/>
      <c r="AN63" s="8"/>
      <c r="AO63" s="79"/>
      <c r="AP63" s="80" t="s">
        <v>138</v>
      </c>
      <c r="AQ63" s="81">
        <f>SUM(AQ62+AO62)</f>
        <v>587</v>
      </c>
      <c r="AR63" s="80"/>
      <c r="AS63" s="30"/>
      <c r="AT63" s="8"/>
      <c r="AU63" s="84"/>
      <c r="AV63" s="85" t="s">
        <v>138</v>
      </c>
      <c r="AW63" s="86">
        <f>SUM(AW62+AU62)</f>
        <v>516.89</v>
      </c>
      <c r="AX63" s="175"/>
      <c r="AY63" s="16"/>
      <c r="AZ63" s="8"/>
      <c r="BA63" s="89"/>
      <c r="BB63" s="90" t="s">
        <v>138</v>
      </c>
      <c r="BC63" s="91">
        <f>SUM(BC62+BA62)</f>
        <v>508.4</v>
      </c>
      <c r="BD63" s="90"/>
      <c r="BE63" s="33"/>
      <c r="BF63" s="8"/>
      <c r="BG63" s="94"/>
      <c r="BH63" s="95" t="s">
        <v>138</v>
      </c>
      <c r="BI63" s="96">
        <f>SUM(BI62+BG62)</f>
        <v>497.19</v>
      </c>
      <c r="BJ63" s="95"/>
      <c r="BK63" s="36"/>
      <c r="BL63" s="8"/>
      <c r="BM63" s="99"/>
      <c r="BN63" s="100" t="s">
        <v>138</v>
      </c>
      <c r="BO63" s="101">
        <f>SUM(BO62+BM62)</f>
        <v>513.39</v>
      </c>
      <c r="BP63" s="183"/>
      <c r="BQ63" s="184"/>
      <c r="BR63" s="8"/>
      <c r="BS63" s="46"/>
      <c r="BT63" s="47" t="s">
        <v>138</v>
      </c>
      <c r="BU63" s="48">
        <f>SUM(BU62+BS62)</f>
        <v>519.84999999999991</v>
      </c>
      <c r="BV63" s="187"/>
      <c r="BW63" s="188"/>
      <c r="BX63" s="8"/>
    </row>
    <row r="64" spans="1:80" ht="6" customHeight="1" x14ac:dyDescent="0.25">
      <c r="E64" s="8"/>
      <c r="F64" s="8"/>
      <c r="G64" s="8"/>
      <c r="H64" s="8"/>
      <c r="I64" s="171"/>
      <c r="J64" s="8"/>
      <c r="K64" s="8"/>
      <c r="L64" s="8"/>
      <c r="M64" s="8"/>
      <c r="N64" s="8"/>
      <c r="O64" s="171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</row>
    <row r="66" spans="1:4" ht="57" customHeight="1" x14ac:dyDescent="0.25">
      <c r="A66" s="109" t="s">
        <v>143</v>
      </c>
      <c r="B66" s="110">
        <f ca="1">SUM($G$63,$M$63,$S$63,$Y$63,$AE$63,$AK$63,$AQ$63,$AW$63,$BC$63,$BI$63,$BO$63,$BU$63)</f>
        <v>6298</v>
      </c>
    </row>
    <row r="67" spans="1:4" ht="33.75" customHeight="1" thickBot="1" x14ac:dyDescent="0.3">
      <c r="A67" s="111" t="s">
        <v>139</v>
      </c>
      <c r="B67" s="112">
        <f>SUM($G$62,$M$62,$S$62,$Y$62,$AE$62,$AK$62,$AQ$62,$AW$62,$BC$62,$BI$62,$BO$62,$BU$62)</f>
        <v>3942.3199999999997</v>
      </c>
    </row>
    <row r="68" spans="1:4" x14ac:dyDescent="0.25">
      <c r="A68" s="113" t="s">
        <v>3</v>
      </c>
      <c r="B68" s="114">
        <f>IFERROR(SUM($G$62),"")</f>
        <v>46</v>
      </c>
      <c r="D68" s="15"/>
    </row>
    <row r="69" spans="1:4" x14ac:dyDescent="0.25">
      <c r="A69" s="115" t="s">
        <v>140</v>
      </c>
      <c r="B69" s="116">
        <f>IFERROR(SUM($M$62),"")</f>
        <v>107</v>
      </c>
      <c r="D69" s="18"/>
    </row>
    <row r="70" spans="1:4" x14ac:dyDescent="0.25">
      <c r="A70" s="117" t="s">
        <v>5</v>
      </c>
      <c r="B70" s="118">
        <f>IFERROR(SUM($S$62),"")</f>
        <v>399.6</v>
      </c>
      <c r="D70" s="13"/>
    </row>
    <row r="71" spans="1:4" x14ac:dyDescent="0.25">
      <c r="A71" s="119" t="s">
        <v>128</v>
      </c>
      <c r="B71" s="120">
        <f>IFERROR(SUM($Y$62),"")</f>
        <v>380</v>
      </c>
      <c r="D71" s="21"/>
    </row>
    <row r="72" spans="1:4" x14ac:dyDescent="0.25">
      <c r="A72" s="121" t="s">
        <v>129</v>
      </c>
      <c r="B72" s="122">
        <f>IFERROR(SUM($AE$62),"")</f>
        <v>373</v>
      </c>
      <c r="D72" s="24"/>
    </row>
    <row r="73" spans="1:4" x14ac:dyDescent="0.25">
      <c r="A73" s="123" t="s">
        <v>130</v>
      </c>
      <c r="B73" s="124">
        <f>IFERROR(SUM($AK$62),"")</f>
        <v>309</v>
      </c>
      <c r="D73" s="27"/>
    </row>
    <row r="74" spans="1:4" x14ac:dyDescent="0.25">
      <c r="A74" s="125" t="s">
        <v>131</v>
      </c>
      <c r="B74" s="126">
        <f>IFERROR(SUM($AQ$62),"")</f>
        <v>452</v>
      </c>
      <c r="D74" s="30"/>
    </row>
    <row r="75" spans="1:4" x14ac:dyDescent="0.25">
      <c r="A75" s="127" t="s">
        <v>141</v>
      </c>
      <c r="B75" s="128">
        <f>IFERROR(SUM($AW$62),"")</f>
        <v>381.89</v>
      </c>
      <c r="D75" s="16"/>
    </row>
    <row r="76" spans="1:4" x14ac:dyDescent="0.25">
      <c r="A76" s="129" t="s">
        <v>133</v>
      </c>
      <c r="B76" s="130">
        <f>IFERROR(SUM($BC$62),"")</f>
        <v>373.4</v>
      </c>
      <c r="D76" s="33"/>
    </row>
    <row r="77" spans="1:4" x14ac:dyDescent="0.25">
      <c r="A77" s="131" t="s">
        <v>134</v>
      </c>
      <c r="B77" s="132">
        <f>IFERROR(SUM($BI$62),"")</f>
        <v>362.19</v>
      </c>
      <c r="D77" s="36"/>
    </row>
    <row r="78" spans="1:4" x14ac:dyDescent="0.25">
      <c r="A78" s="133" t="s">
        <v>135</v>
      </c>
      <c r="B78" s="134">
        <f>IFERROR(SUM($BO$62),"")</f>
        <v>373.39</v>
      </c>
      <c r="D78" s="38"/>
    </row>
    <row r="79" spans="1:4" ht="15.75" thickBot="1" x14ac:dyDescent="0.3">
      <c r="A79" s="135" t="s">
        <v>142</v>
      </c>
      <c r="B79" s="136">
        <f>IFERROR(SUM($BU$62),"")</f>
        <v>384.84999999999997</v>
      </c>
      <c r="D79" s="15"/>
    </row>
  </sheetData>
  <mergeCells count="13">
    <mergeCell ref="BS1:BT1"/>
    <mergeCell ref="AO1:AP1"/>
    <mergeCell ref="AU1:AV1"/>
    <mergeCell ref="BA1:BB1"/>
    <mergeCell ref="BG1:BH1"/>
    <mergeCell ref="BM1:BN1"/>
    <mergeCell ref="AC1:AD1"/>
    <mergeCell ref="AI1:AJ1"/>
    <mergeCell ref="D2:D61"/>
    <mergeCell ref="E1:F1"/>
    <mergeCell ref="K1:L1"/>
    <mergeCell ref="Q1:R1"/>
    <mergeCell ref="W1:X1"/>
  </mergeCells>
  <conditionalFormatting sqref="E65:E1048576 E2:E63">
    <cfRule type="containsText" dxfId="97" priority="92" operator="containsText" text="5">
      <formula>NOT(ISERROR(SEARCH("5",E2)))</formula>
    </cfRule>
  </conditionalFormatting>
  <conditionalFormatting sqref="E2:E61">
    <cfRule type="containsText" dxfId="96" priority="90" operator="containsText" text="0">
      <formula>NOT(ISERROR(SEARCH("0",E2)))</formula>
    </cfRule>
    <cfRule type="containsBlanks" dxfId="95" priority="91">
      <formula>LEN(TRIM(E2))=0</formula>
    </cfRule>
  </conditionalFormatting>
  <conditionalFormatting sqref="F2:F61">
    <cfRule type="containsText" dxfId="94" priority="85" operator="containsText" text="OK">
      <formula>NOT(ISERROR(SEARCH("OK",F2)))</formula>
    </cfRule>
    <cfRule type="containsText" dxfId="93" priority="86" operator="containsText" text="RETARD">
      <formula>NOT(ISERROR(SEARCH("RETARD",F2)))</formula>
    </cfRule>
  </conditionalFormatting>
  <conditionalFormatting sqref="L2:L61">
    <cfRule type="containsText" dxfId="92" priority="83" operator="containsText" text="OK">
      <formula>NOT(ISERROR(SEARCH("OK",L2)))</formula>
    </cfRule>
    <cfRule type="containsText" dxfId="91" priority="84" operator="containsText" text="RETARD">
      <formula>NOT(ISERROR(SEARCH("RETARD",L2)))</formula>
    </cfRule>
  </conditionalFormatting>
  <conditionalFormatting sqref="K65">
    <cfRule type="containsText" dxfId="90" priority="82" operator="containsText" text="8">
      <formula>NOT(ISERROR(SEARCH("8",K65)))</formula>
    </cfRule>
  </conditionalFormatting>
  <conditionalFormatting sqref="Q2:Q61">
    <cfRule type="containsText" dxfId="89" priority="81" operator="containsText" text="5">
      <formula>NOT(ISERROR(SEARCH("5",Q2)))</formula>
    </cfRule>
  </conditionalFormatting>
  <conditionalFormatting sqref="Q2:Q61">
    <cfRule type="containsText" dxfId="88" priority="79" operator="containsText" text="0">
      <formula>NOT(ISERROR(SEARCH("0",Q2)))</formula>
    </cfRule>
    <cfRule type="containsBlanks" dxfId="87" priority="80">
      <formula>LEN(TRIM(Q2))=0</formula>
    </cfRule>
  </conditionalFormatting>
  <conditionalFormatting sqref="R2:R61">
    <cfRule type="containsText" dxfId="86" priority="77" operator="containsText" text="OK">
      <formula>NOT(ISERROR(SEARCH("OK",R2)))</formula>
    </cfRule>
    <cfRule type="containsText" dxfId="85" priority="78" operator="containsText" text="RETARD">
      <formula>NOT(ISERROR(SEARCH("RETARD",R2)))</formula>
    </cfRule>
  </conditionalFormatting>
  <conditionalFormatting sqref="Q65">
    <cfRule type="containsText" dxfId="84" priority="76" operator="containsText" text="8">
      <formula>NOT(ISERROR(SEARCH("8",Q65)))</formula>
    </cfRule>
  </conditionalFormatting>
  <conditionalFormatting sqref="W2:W61">
    <cfRule type="containsText" dxfId="83" priority="75" operator="containsText" text="5">
      <formula>NOT(ISERROR(SEARCH("5",W2)))</formula>
    </cfRule>
  </conditionalFormatting>
  <conditionalFormatting sqref="W2:W61">
    <cfRule type="containsText" dxfId="82" priority="73" operator="containsText" text="0">
      <formula>NOT(ISERROR(SEARCH("0",W2)))</formula>
    </cfRule>
    <cfRule type="containsBlanks" dxfId="81" priority="74">
      <formula>LEN(TRIM(W2))=0</formula>
    </cfRule>
  </conditionalFormatting>
  <conditionalFormatting sqref="X2:X61">
    <cfRule type="containsText" dxfId="80" priority="71" operator="containsText" text="OK">
      <formula>NOT(ISERROR(SEARCH("OK",X2)))</formula>
    </cfRule>
    <cfRule type="containsText" dxfId="79" priority="72" operator="containsText" text="RETARD">
      <formula>NOT(ISERROR(SEARCH("RETARD",X2)))</formula>
    </cfRule>
  </conditionalFormatting>
  <conditionalFormatting sqref="W65">
    <cfRule type="containsText" dxfId="78" priority="70" operator="containsText" text="8">
      <formula>NOT(ISERROR(SEARCH("8",W65)))</formula>
    </cfRule>
  </conditionalFormatting>
  <conditionalFormatting sqref="AC2:AC61">
    <cfRule type="containsText" dxfId="77" priority="69" operator="containsText" text="5">
      <formula>NOT(ISERROR(SEARCH("5",AC2)))</formula>
    </cfRule>
  </conditionalFormatting>
  <conditionalFormatting sqref="AC2:AC61">
    <cfRule type="containsText" dxfId="76" priority="67" operator="containsText" text="0">
      <formula>NOT(ISERROR(SEARCH("0",AC2)))</formula>
    </cfRule>
    <cfRule type="containsBlanks" dxfId="75" priority="68">
      <formula>LEN(TRIM(AC2))=0</formula>
    </cfRule>
  </conditionalFormatting>
  <conditionalFormatting sqref="AD2:AD61">
    <cfRule type="containsText" dxfId="74" priority="65" operator="containsText" text="OK">
      <formula>NOT(ISERROR(SEARCH("OK",AD2)))</formula>
    </cfRule>
    <cfRule type="containsText" dxfId="73" priority="66" operator="containsText" text="RETARD">
      <formula>NOT(ISERROR(SEARCH("RETARD",AD2)))</formula>
    </cfRule>
  </conditionalFormatting>
  <conditionalFormatting sqref="AI2:AI61">
    <cfRule type="containsText" dxfId="72" priority="64" operator="containsText" text="5">
      <formula>NOT(ISERROR(SEARCH("5",AI2)))</formula>
    </cfRule>
  </conditionalFormatting>
  <conditionalFormatting sqref="AI2:AI61">
    <cfRule type="containsText" dxfId="71" priority="62" operator="containsText" text="0">
      <formula>NOT(ISERROR(SEARCH("0",AI2)))</formula>
    </cfRule>
    <cfRule type="containsBlanks" dxfId="70" priority="63">
      <formula>LEN(TRIM(AI2))=0</formula>
    </cfRule>
  </conditionalFormatting>
  <conditionalFormatting sqref="AJ2:AJ61">
    <cfRule type="containsText" dxfId="69" priority="60" operator="containsText" text="OK">
      <formula>NOT(ISERROR(SEARCH("OK",AJ2)))</formula>
    </cfRule>
    <cfRule type="containsText" dxfId="68" priority="61" operator="containsText" text="RETARD">
      <formula>NOT(ISERROR(SEARCH("RETARD",AJ2)))</formula>
    </cfRule>
  </conditionalFormatting>
  <conditionalFormatting sqref="AO2:AO61">
    <cfRule type="containsText" dxfId="67" priority="59" operator="containsText" text="5">
      <formula>NOT(ISERROR(SEARCH("5",AO2)))</formula>
    </cfRule>
  </conditionalFormatting>
  <conditionalFormatting sqref="AO2:AO61">
    <cfRule type="containsText" dxfId="66" priority="57" operator="containsText" text="0">
      <formula>NOT(ISERROR(SEARCH("0",AO2)))</formula>
    </cfRule>
    <cfRule type="containsBlanks" dxfId="65" priority="58">
      <formula>LEN(TRIM(AO2))=0</formula>
    </cfRule>
  </conditionalFormatting>
  <conditionalFormatting sqref="AP2:AP61">
    <cfRule type="containsText" dxfId="64" priority="55" operator="containsText" text="OK">
      <formula>NOT(ISERROR(SEARCH("OK",AP2)))</formula>
    </cfRule>
    <cfRule type="containsText" dxfId="63" priority="56" operator="containsText" text="RETARD">
      <formula>NOT(ISERROR(SEARCH("RETARD",AP2)))</formula>
    </cfRule>
  </conditionalFormatting>
  <conditionalFormatting sqref="AU2:AU61">
    <cfRule type="containsText" dxfId="62" priority="54" operator="containsText" text="5">
      <formula>NOT(ISERROR(SEARCH("5",AU2)))</formula>
    </cfRule>
  </conditionalFormatting>
  <conditionalFormatting sqref="AU2:AU61">
    <cfRule type="containsText" dxfId="61" priority="52" operator="containsText" text="0">
      <formula>NOT(ISERROR(SEARCH("0",AU2)))</formula>
    </cfRule>
    <cfRule type="containsBlanks" dxfId="60" priority="53">
      <formula>LEN(TRIM(AU2))=0</formula>
    </cfRule>
  </conditionalFormatting>
  <conditionalFormatting sqref="AV2:AV61">
    <cfRule type="containsText" dxfId="59" priority="50" operator="containsText" text="OK">
      <formula>NOT(ISERROR(SEARCH("OK",AV2)))</formula>
    </cfRule>
    <cfRule type="containsText" dxfId="58" priority="51" operator="containsText" text="RETARD">
      <formula>NOT(ISERROR(SEARCH("RETARD",AV2)))</formula>
    </cfRule>
  </conditionalFormatting>
  <conditionalFormatting sqref="BA2:BA61">
    <cfRule type="containsText" dxfId="57" priority="49" operator="containsText" text="5">
      <formula>NOT(ISERROR(SEARCH("5",BA2)))</formula>
    </cfRule>
  </conditionalFormatting>
  <conditionalFormatting sqref="BA2:BA61">
    <cfRule type="containsText" dxfId="56" priority="47" operator="containsText" text="0">
      <formula>NOT(ISERROR(SEARCH("0",BA2)))</formula>
    </cfRule>
    <cfRule type="containsBlanks" dxfId="55" priority="48">
      <formula>LEN(TRIM(BA2))=0</formula>
    </cfRule>
  </conditionalFormatting>
  <conditionalFormatting sqref="BB2:BB61">
    <cfRule type="containsText" dxfId="54" priority="45" operator="containsText" text="OK">
      <formula>NOT(ISERROR(SEARCH("OK",BB2)))</formula>
    </cfRule>
    <cfRule type="containsText" dxfId="53" priority="46" operator="containsText" text="RETARD">
      <formula>NOT(ISERROR(SEARCH("RETARD",BB2)))</formula>
    </cfRule>
  </conditionalFormatting>
  <conditionalFormatting sqref="BG2:BG61">
    <cfRule type="containsText" dxfId="52" priority="44" operator="containsText" text="5">
      <formula>NOT(ISERROR(SEARCH("5",BG2)))</formula>
    </cfRule>
  </conditionalFormatting>
  <conditionalFormatting sqref="BG2:BG61">
    <cfRule type="containsText" dxfId="51" priority="42" operator="containsText" text="0">
      <formula>NOT(ISERROR(SEARCH("0",BG2)))</formula>
    </cfRule>
    <cfRule type="containsBlanks" dxfId="50" priority="43">
      <formula>LEN(TRIM(BG2))=0</formula>
    </cfRule>
  </conditionalFormatting>
  <conditionalFormatting sqref="BH2:BH61">
    <cfRule type="containsText" dxfId="49" priority="40" operator="containsText" text="OK">
      <formula>NOT(ISERROR(SEARCH("OK",BH2)))</formula>
    </cfRule>
    <cfRule type="containsText" dxfId="48" priority="41" operator="containsText" text="RETARD">
      <formula>NOT(ISERROR(SEARCH("RETARD",BH2)))</formula>
    </cfRule>
  </conditionalFormatting>
  <conditionalFormatting sqref="BM2:BM61">
    <cfRule type="containsText" dxfId="47" priority="39" operator="containsText" text="5">
      <formula>NOT(ISERROR(SEARCH("5",BM2)))</formula>
    </cfRule>
  </conditionalFormatting>
  <conditionalFormatting sqref="BM2:BM61">
    <cfRule type="containsText" dxfId="46" priority="37" operator="containsText" text="0">
      <formula>NOT(ISERROR(SEARCH("0",BM2)))</formula>
    </cfRule>
    <cfRule type="containsBlanks" dxfId="45" priority="38">
      <formula>LEN(TRIM(BM2))=0</formula>
    </cfRule>
  </conditionalFormatting>
  <conditionalFormatting sqref="BN2:BN61">
    <cfRule type="containsText" dxfId="44" priority="35" operator="containsText" text="OK">
      <formula>NOT(ISERROR(SEARCH("OK",BN2)))</formula>
    </cfRule>
    <cfRule type="containsText" dxfId="43" priority="36" operator="containsText" text="RETARD">
      <formula>NOT(ISERROR(SEARCH("RETARD",BN2)))</formula>
    </cfRule>
  </conditionalFormatting>
  <conditionalFormatting sqref="BS2:BS61">
    <cfRule type="containsText" dxfId="42" priority="34" operator="containsText" text="5">
      <formula>NOT(ISERROR(SEARCH("5",BS2)))</formula>
    </cfRule>
  </conditionalFormatting>
  <conditionalFormatting sqref="BS2:BS61">
    <cfRule type="containsText" dxfId="41" priority="32" operator="containsText" text="0">
      <formula>NOT(ISERROR(SEARCH("0",BS2)))</formula>
    </cfRule>
    <cfRule type="containsBlanks" dxfId="40" priority="33">
      <formula>LEN(TRIM(BS2))=0</formula>
    </cfRule>
  </conditionalFormatting>
  <conditionalFormatting sqref="BT2:BT61">
    <cfRule type="containsText" dxfId="39" priority="30" operator="containsText" text="OK">
      <formula>NOT(ISERROR(SEARCH("OK",BT2)))</formula>
    </cfRule>
    <cfRule type="containsText" dxfId="38" priority="31" operator="containsText" text="RETARD">
      <formula>NOT(ISERROR(SEARCH("RETARD",BT2)))</formula>
    </cfRule>
  </conditionalFormatting>
  <conditionalFormatting sqref="K62:K63">
    <cfRule type="containsText" dxfId="37" priority="29" operator="containsText" text="8">
      <formula>NOT(ISERROR(SEARCH("8",K62)))</formula>
    </cfRule>
  </conditionalFormatting>
  <conditionalFormatting sqref="Q62:Q63">
    <cfRule type="containsText" dxfId="36" priority="28" operator="containsText" text="8">
      <formula>NOT(ISERROR(SEARCH("8",Q62)))</formula>
    </cfRule>
  </conditionalFormatting>
  <conditionalFormatting sqref="W62:W63">
    <cfRule type="containsText" dxfId="35" priority="27" operator="containsText" text="8">
      <formula>NOT(ISERROR(SEARCH("8",W62)))</formula>
    </cfRule>
  </conditionalFormatting>
  <conditionalFormatting sqref="AC62:AC63">
    <cfRule type="containsText" dxfId="34" priority="26" operator="containsText" text="8">
      <formula>NOT(ISERROR(SEARCH("8",AC62)))</formula>
    </cfRule>
  </conditionalFormatting>
  <conditionalFormatting sqref="AI62:AI63">
    <cfRule type="containsText" dxfId="33" priority="25" operator="containsText" text="8">
      <formula>NOT(ISERROR(SEARCH("8",AI62)))</formula>
    </cfRule>
  </conditionalFormatting>
  <conditionalFormatting sqref="AO62:AO63">
    <cfRule type="containsText" dxfId="32" priority="24" operator="containsText" text="8">
      <formula>NOT(ISERROR(SEARCH("8",AO62)))</formula>
    </cfRule>
  </conditionalFormatting>
  <conditionalFormatting sqref="AU62:AU63">
    <cfRule type="containsText" dxfId="31" priority="23" operator="containsText" text="8">
      <formula>NOT(ISERROR(SEARCH("8",AU62)))</formula>
    </cfRule>
  </conditionalFormatting>
  <conditionalFormatting sqref="BA62:BA63">
    <cfRule type="containsText" dxfId="30" priority="22" operator="containsText" text="8">
      <formula>NOT(ISERROR(SEARCH("8",BA62)))</formula>
    </cfRule>
  </conditionalFormatting>
  <conditionalFormatting sqref="BG62:BG63">
    <cfRule type="containsText" dxfId="29" priority="21" operator="containsText" text="8">
      <formula>NOT(ISERROR(SEARCH("8",BG62)))</formula>
    </cfRule>
  </conditionalFormatting>
  <conditionalFormatting sqref="BM62:BM63">
    <cfRule type="containsText" dxfId="28" priority="20" operator="containsText" text="8">
      <formula>NOT(ISERROR(SEARCH("8",BM62)))</formula>
    </cfRule>
  </conditionalFormatting>
  <conditionalFormatting sqref="BS62:BS63">
    <cfRule type="containsText" dxfId="27" priority="19" operator="containsText" text="8">
      <formula>NOT(ISERROR(SEARCH("8",BS62)))</formula>
    </cfRule>
  </conditionalFormatting>
  <conditionalFormatting sqref="I2:I61">
    <cfRule type="aboveAverage" dxfId="26" priority="17" aboveAverage="0"/>
  </conditionalFormatting>
  <conditionalFormatting sqref="O2:O61">
    <cfRule type="aboveAverage" dxfId="25" priority="15" aboveAverage="0"/>
  </conditionalFormatting>
  <conditionalFormatting sqref="U2:U61">
    <cfRule type="aboveAverage" dxfId="24" priority="13" aboveAverage="0"/>
  </conditionalFormatting>
  <conditionalFormatting sqref="K2:K61">
    <cfRule type="containsText" dxfId="23" priority="12" operator="containsText" text="5">
      <formula>NOT(ISERROR(SEARCH("5",K2)))</formula>
    </cfRule>
  </conditionalFormatting>
  <conditionalFormatting sqref="K2:K61">
    <cfRule type="containsText" dxfId="22" priority="10" operator="containsText" text="0">
      <formula>NOT(ISERROR(SEARCH("0",K2)))</formula>
    </cfRule>
    <cfRule type="containsBlanks" dxfId="21" priority="11">
      <formula>LEN(TRIM(K2))=0</formula>
    </cfRule>
  </conditionalFormatting>
  <conditionalFormatting sqref="AA2:AA61">
    <cfRule type="aboveAverage" dxfId="20" priority="9" aboveAverage="0"/>
  </conditionalFormatting>
  <conditionalFormatting sqref="AG2:AG61">
    <cfRule type="aboveAverage" dxfId="19" priority="8" aboveAverage="0"/>
  </conditionalFormatting>
  <conditionalFormatting sqref="AM2:AM61">
    <cfRule type="aboveAverage" dxfId="18" priority="7" aboveAverage="0"/>
  </conditionalFormatting>
  <conditionalFormatting sqref="AS2:AS61">
    <cfRule type="aboveAverage" dxfId="17" priority="6" aboveAverage="0"/>
  </conditionalFormatting>
  <conditionalFormatting sqref="AY2:AY61">
    <cfRule type="aboveAverage" dxfId="16" priority="5" aboveAverage="0"/>
  </conditionalFormatting>
  <conditionalFormatting sqref="BE2:BE61">
    <cfRule type="aboveAverage" dxfId="15" priority="4" aboveAverage="0"/>
  </conditionalFormatting>
  <conditionalFormatting sqref="BK2:BK61">
    <cfRule type="aboveAverage" dxfId="14" priority="3" aboveAverage="0"/>
  </conditionalFormatting>
  <conditionalFormatting sqref="BQ2:BQ61">
    <cfRule type="aboveAverage" dxfId="13" priority="2" aboveAverage="0"/>
  </conditionalFormatting>
  <conditionalFormatting sqref="BW2:BW61">
    <cfRule type="aboveAverage" dxfId="12" priority="1" aboveAverage="0"/>
  </conditionalFormatting>
  <dataValidations count="1">
    <dataValidation type="list" allowBlank="1" showInputMessage="1" showErrorMessage="1" sqref="BS2:BS61 E2:E61 Q2:Q61 W2:W61 AC2:AC61 AI2:AI61 AO2:AO61 AU2:AU61 BA2:BA61 BG2:BG61 BM2:BM61 K2:K61">
      <formula1>ZERO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B79" sqref="B79"/>
    </sheetView>
  </sheetViews>
  <sheetFormatPr baseColWidth="10" defaultRowHeight="15" x14ac:dyDescent="0.25"/>
  <cols>
    <col min="1" max="1" width="14.7109375" customWidth="1"/>
    <col min="2" max="2" width="22.5703125" customWidth="1"/>
    <col min="3" max="3" width="24.85546875" hidden="1" customWidth="1"/>
    <col min="4" max="4" width="5.85546875" style="2" customWidth="1"/>
    <col min="5" max="16" width="14.28515625" bestFit="1" customWidth="1"/>
    <col min="17" max="17" width="19.28515625" bestFit="1" customWidth="1"/>
    <col min="18" max="18" width="14.85546875" bestFit="1" customWidth="1"/>
    <col min="19" max="19" width="34.5703125" customWidth="1"/>
  </cols>
  <sheetData>
    <row r="1" spans="1:19" ht="24" x14ac:dyDescent="0.3">
      <c r="A1" s="11" t="s">
        <v>0</v>
      </c>
      <c r="B1" s="11" t="s">
        <v>1</v>
      </c>
      <c r="C1" s="11" t="s">
        <v>2</v>
      </c>
      <c r="D1" s="2" t="s">
        <v>6</v>
      </c>
      <c r="E1" s="197" t="s">
        <v>147</v>
      </c>
      <c r="F1" s="199" t="s">
        <v>148</v>
      </c>
      <c r="G1" s="201" t="s">
        <v>149</v>
      </c>
      <c r="H1" s="205" t="s">
        <v>150</v>
      </c>
      <c r="I1" s="207" t="s">
        <v>145</v>
      </c>
      <c r="J1" s="209" t="s">
        <v>146</v>
      </c>
      <c r="K1" s="211" t="s">
        <v>151</v>
      </c>
      <c r="L1" s="215" t="s">
        <v>152</v>
      </c>
      <c r="M1" s="203" t="s">
        <v>153</v>
      </c>
      <c r="N1" s="217" t="s">
        <v>154</v>
      </c>
      <c r="O1" s="219" t="s">
        <v>155</v>
      </c>
      <c r="P1" s="213" t="s">
        <v>156</v>
      </c>
      <c r="Q1" s="168" t="s">
        <v>157</v>
      </c>
      <c r="R1" s="189" t="s">
        <v>158</v>
      </c>
      <c r="S1" s="190" t="s">
        <v>159</v>
      </c>
    </row>
    <row r="2" spans="1:19" x14ac:dyDescent="0.25">
      <c r="A2" t="s">
        <v>68</v>
      </c>
      <c r="B2" t="s">
        <v>8</v>
      </c>
      <c r="C2" t="str">
        <f>CONCATENATE(A2," ",B2)</f>
        <v>NOM1 Prénom1</v>
      </c>
      <c r="D2" s="146" t="s">
        <v>137</v>
      </c>
      <c r="E2" s="198">
        <f>Feuil2!H2</f>
        <v>5</v>
      </c>
      <c r="F2" s="200">
        <f>Feuil2!N2</f>
        <v>0</v>
      </c>
      <c r="G2" s="202">
        <f>Feuil2!T2</f>
        <v>0</v>
      </c>
      <c r="H2" s="206">
        <f>Feuil2!Z2</f>
        <v>0</v>
      </c>
      <c r="I2" s="208">
        <f>Feuil2!AF2</f>
        <v>0</v>
      </c>
      <c r="J2" s="210">
        <f>Feuil2!AL2</f>
        <v>0</v>
      </c>
      <c r="K2" s="212">
        <f>Feuil2!AR2</f>
        <v>0</v>
      </c>
      <c r="L2" s="216">
        <f>Feuil2!AX2</f>
        <v>0</v>
      </c>
      <c r="M2" s="204">
        <f>Feuil2!BD2</f>
        <v>0</v>
      </c>
      <c r="N2" s="218">
        <f>Feuil2!BJ2</f>
        <v>0</v>
      </c>
      <c r="O2" s="220">
        <f>Feuil2!BP2</f>
        <v>5</v>
      </c>
      <c r="P2" s="214">
        <f>Feuil2!BV2</f>
        <v>0</v>
      </c>
      <c r="Q2" s="137">
        <f>SUM(E2:P2)</f>
        <v>10</v>
      </c>
      <c r="R2">
        <f>COUNTIF(E2:P2,"5,00 €")</f>
        <v>2</v>
      </c>
      <c r="S2" s="191" t="str">
        <f>CONCATENATE(C2," " &amp; " Retard" &amp; Q2)</f>
        <v>NOM1 Prénom1  Retard10</v>
      </c>
    </row>
    <row r="3" spans="1:19" x14ac:dyDescent="0.25">
      <c r="A3" t="s">
        <v>69</v>
      </c>
      <c r="B3" t="s">
        <v>9</v>
      </c>
      <c r="C3" t="str">
        <f t="shared" ref="C3:C61" si="0">CONCATENATE(A3," ",B3)</f>
        <v>NOM2 Prénom2</v>
      </c>
      <c r="D3" s="146"/>
      <c r="E3" s="198">
        <f>Feuil2!H3</f>
        <v>0</v>
      </c>
      <c r="F3" s="200">
        <f>Feuil2!N3</f>
        <v>5</v>
      </c>
      <c r="G3" s="202">
        <f>Feuil2!T3</f>
        <v>5</v>
      </c>
      <c r="H3" s="206">
        <f>Feuil2!Z3</f>
        <v>5</v>
      </c>
      <c r="I3" s="208">
        <f>Feuil2!AF3</f>
        <v>5</v>
      </c>
      <c r="J3" s="210">
        <f>Feuil2!AL3</f>
        <v>5</v>
      </c>
      <c r="K3" s="212">
        <f>Feuil2!AR3</f>
        <v>5</v>
      </c>
      <c r="L3" s="216">
        <f>Feuil2!AX3</f>
        <v>5</v>
      </c>
      <c r="M3" s="204">
        <f>Feuil2!BD3</f>
        <v>5</v>
      </c>
      <c r="N3" s="218">
        <f>Feuil2!BJ3</f>
        <v>5</v>
      </c>
      <c r="O3" s="220">
        <f>Feuil2!BP3</f>
        <v>5</v>
      </c>
      <c r="P3" s="214">
        <f>Feuil2!BV3</f>
        <v>5</v>
      </c>
      <c r="Q3" s="137">
        <f>SUM(E3:P3)</f>
        <v>55</v>
      </c>
      <c r="R3">
        <f t="shared" ref="R3:R61" si="1">COUNTIF(E3:P3,"5,00 €")</f>
        <v>11</v>
      </c>
      <c r="S3" s="191" t="str">
        <f t="shared" ref="S3:S61" si="2">CONCATENATE(C3," " &amp; " Retard" &amp; Q3)</f>
        <v>NOM2 Prénom2  Retard55</v>
      </c>
    </row>
    <row r="4" spans="1:19" x14ac:dyDescent="0.25">
      <c r="A4" t="s">
        <v>70</v>
      </c>
      <c r="B4" t="s">
        <v>10</v>
      </c>
      <c r="C4" t="str">
        <f t="shared" si="0"/>
        <v>NOM3 Prénom3</v>
      </c>
      <c r="D4" s="146"/>
      <c r="E4" s="198">
        <f>Feuil2!H4</f>
        <v>5</v>
      </c>
      <c r="F4" s="200">
        <f>Feuil2!N4</f>
        <v>5</v>
      </c>
      <c r="G4" s="202">
        <f>Feuil2!T4</f>
        <v>5</v>
      </c>
      <c r="H4" s="206">
        <f>Feuil2!Z4</f>
        <v>5</v>
      </c>
      <c r="I4" s="208">
        <f>Feuil2!AF4</f>
        <v>5</v>
      </c>
      <c r="J4" s="210">
        <f>Feuil2!AL4</f>
        <v>5</v>
      </c>
      <c r="K4" s="212">
        <f>Feuil2!AR4</f>
        <v>5</v>
      </c>
      <c r="L4" s="216">
        <f>Feuil2!AX4</f>
        <v>5</v>
      </c>
      <c r="M4" s="204">
        <f>Feuil2!BD4</f>
        <v>5</v>
      </c>
      <c r="N4" s="218">
        <f>Feuil2!BJ4</f>
        <v>5</v>
      </c>
      <c r="O4" s="220">
        <f>Feuil2!BP4</f>
        <v>5</v>
      </c>
      <c r="P4" s="214">
        <f>Feuil2!BV4</f>
        <v>5</v>
      </c>
      <c r="Q4" s="137">
        <f t="shared" ref="Q3:Q61" si="3">SUM(E4:P4)</f>
        <v>60</v>
      </c>
      <c r="R4">
        <f t="shared" si="1"/>
        <v>12</v>
      </c>
      <c r="S4" s="191" t="str">
        <f t="shared" si="2"/>
        <v>NOM3 Prénom3  Retard60</v>
      </c>
    </row>
    <row r="5" spans="1:19" x14ac:dyDescent="0.25">
      <c r="A5" t="s">
        <v>71</v>
      </c>
      <c r="B5" t="s">
        <v>11</v>
      </c>
      <c r="C5" t="str">
        <f t="shared" si="0"/>
        <v>NOM4 Prénom4</v>
      </c>
      <c r="D5" s="146"/>
      <c r="E5" s="198">
        <f>Feuil2!H5</f>
        <v>5</v>
      </c>
      <c r="F5" s="200">
        <f>Feuil2!N5</f>
        <v>5</v>
      </c>
      <c r="G5" s="202">
        <f>Feuil2!T5</f>
        <v>5</v>
      </c>
      <c r="H5" s="206">
        <f>Feuil2!Z5</f>
        <v>5</v>
      </c>
      <c r="I5" s="208">
        <f>Feuil2!AF5</f>
        <v>5</v>
      </c>
      <c r="J5" s="210">
        <f>Feuil2!AL5</f>
        <v>5</v>
      </c>
      <c r="K5" s="212">
        <f>Feuil2!AR5</f>
        <v>5</v>
      </c>
      <c r="L5" s="216">
        <f>Feuil2!AX5</f>
        <v>5</v>
      </c>
      <c r="M5" s="204">
        <f>Feuil2!BD5</f>
        <v>5</v>
      </c>
      <c r="N5" s="218">
        <f>Feuil2!BJ5</f>
        <v>5</v>
      </c>
      <c r="O5" s="220">
        <f>Feuil2!BP5</f>
        <v>5</v>
      </c>
      <c r="P5" s="214">
        <f>Feuil2!BV5</f>
        <v>5</v>
      </c>
      <c r="Q5" s="137">
        <f t="shared" si="3"/>
        <v>60</v>
      </c>
      <c r="R5">
        <f t="shared" si="1"/>
        <v>12</v>
      </c>
      <c r="S5" s="191" t="str">
        <f t="shared" si="2"/>
        <v>NOM4 Prénom4  Retard60</v>
      </c>
    </row>
    <row r="6" spans="1:19" x14ac:dyDescent="0.25">
      <c r="A6" t="s">
        <v>72</v>
      </c>
      <c r="B6" t="s">
        <v>12</v>
      </c>
      <c r="C6" t="str">
        <f t="shared" si="0"/>
        <v>NOM5 Prénom5</v>
      </c>
      <c r="D6" s="146"/>
      <c r="E6" s="198">
        <f>Feuil2!H6</f>
        <v>5</v>
      </c>
      <c r="F6" s="200">
        <f>Feuil2!N6</f>
        <v>5</v>
      </c>
      <c r="G6" s="202">
        <f>Feuil2!T6</f>
        <v>5</v>
      </c>
      <c r="H6" s="206">
        <f>Feuil2!Z6</f>
        <v>5</v>
      </c>
      <c r="I6" s="208">
        <f>Feuil2!AF6</f>
        <v>5</v>
      </c>
      <c r="J6" s="210">
        <f>Feuil2!AL6</f>
        <v>5</v>
      </c>
      <c r="K6" s="212">
        <f>Feuil2!AR6</f>
        <v>5</v>
      </c>
      <c r="L6" s="216">
        <f>Feuil2!AX6</f>
        <v>5</v>
      </c>
      <c r="M6" s="204">
        <f>Feuil2!BD6</f>
        <v>5</v>
      </c>
      <c r="N6" s="218">
        <f>Feuil2!BJ6</f>
        <v>5</v>
      </c>
      <c r="O6" s="220">
        <f>Feuil2!BP6</f>
        <v>5</v>
      </c>
      <c r="P6" s="214">
        <f>Feuil2!BV6</f>
        <v>5</v>
      </c>
      <c r="Q6" s="137">
        <f t="shared" si="3"/>
        <v>60</v>
      </c>
      <c r="R6">
        <f t="shared" si="1"/>
        <v>12</v>
      </c>
      <c r="S6" s="191" t="str">
        <f t="shared" si="2"/>
        <v>NOM5 Prénom5  Retard60</v>
      </c>
    </row>
    <row r="7" spans="1:19" x14ac:dyDescent="0.25">
      <c r="A7" t="s">
        <v>73</v>
      </c>
      <c r="B7" t="s">
        <v>13</v>
      </c>
      <c r="C7" t="str">
        <f t="shared" si="0"/>
        <v>NOM6 Prénom6</v>
      </c>
      <c r="D7" s="146"/>
      <c r="E7" s="198">
        <f>Feuil2!H7</f>
        <v>0</v>
      </c>
      <c r="F7" s="200">
        <f>Feuil2!N7</f>
        <v>5</v>
      </c>
      <c r="G7" s="202">
        <f>Feuil2!T7</f>
        <v>5</v>
      </c>
      <c r="H7" s="206">
        <f>Feuil2!Z7</f>
        <v>5</v>
      </c>
      <c r="I7" s="208">
        <f>Feuil2!AF7</f>
        <v>5</v>
      </c>
      <c r="J7" s="210">
        <f>Feuil2!AL7</f>
        <v>5</v>
      </c>
      <c r="K7" s="212">
        <f>Feuil2!AR7</f>
        <v>5</v>
      </c>
      <c r="L7" s="216">
        <f>Feuil2!AX7</f>
        <v>5</v>
      </c>
      <c r="M7" s="204">
        <f>Feuil2!BD7</f>
        <v>5</v>
      </c>
      <c r="N7" s="218">
        <f>Feuil2!BJ7</f>
        <v>5</v>
      </c>
      <c r="O7" s="220">
        <f>Feuil2!BP7</f>
        <v>5</v>
      </c>
      <c r="P7" s="214">
        <f>Feuil2!BV7</f>
        <v>5</v>
      </c>
      <c r="Q7" s="137">
        <f t="shared" si="3"/>
        <v>55</v>
      </c>
      <c r="R7">
        <f t="shared" si="1"/>
        <v>11</v>
      </c>
      <c r="S7" s="191" t="str">
        <f t="shared" si="2"/>
        <v>NOM6 Prénom6  Retard55</v>
      </c>
    </row>
    <row r="8" spans="1:19" x14ac:dyDescent="0.25">
      <c r="A8" t="s">
        <v>74</v>
      </c>
      <c r="B8" t="s">
        <v>14</v>
      </c>
      <c r="C8" t="str">
        <f t="shared" si="0"/>
        <v>NOM7 Prénom7</v>
      </c>
      <c r="D8" s="146"/>
      <c r="E8" s="198">
        <f>Feuil2!H8</f>
        <v>5</v>
      </c>
      <c r="F8" s="200">
        <f>Feuil2!N8</f>
        <v>5</v>
      </c>
      <c r="G8" s="202">
        <f>Feuil2!T8</f>
        <v>0</v>
      </c>
      <c r="H8" s="206">
        <f>Feuil2!Z8</f>
        <v>0</v>
      </c>
      <c r="I8" s="208">
        <f>Feuil2!AF8</f>
        <v>0</v>
      </c>
      <c r="J8" s="210">
        <f>Feuil2!AL8</f>
        <v>0</v>
      </c>
      <c r="K8" s="212">
        <f>Feuil2!AR8</f>
        <v>0</v>
      </c>
      <c r="L8" s="216">
        <f>Feuil2!AX8</f>
        <v>0</v>
      </c>
      <c r="M8" s="204">
        <f>Feuil2!BD8</f>
        <v>0</v>
      </c>
      <c r="N8" s="218">
        <f>Feuil2!BJ8</f>
        <v>0</v>
      </c>
      <c r="O8" s="220">
        <f>Feuil2!BP8</f>
        <v>0</v>
      </c>
      <c r="P8" s="214">
        <f>Feuil2!BV8</f>
        <v>0</v>
      </c>
      <c r="Q8" s="137">
        <f t="shared" si="3"/>
        <v>10</v>
      </c>
      <c r="R8">
        <f t="shared" si="1"/>
        <v>2</v>
      </c>
      <c r="S8" s="191" t="str">
        <f t="shared" si="2"/>
        <v>NOM7 Prénom7  Retard10</v>
      </c>
    </row>
    <row r="9" spans="1:19" x14ac:dyDescent="0.25">
      <c r="A9" t="s">
        <v>75</v>
      </c>
      <c r="B9" t="s">
        <v>15</v>
      </c>
      <c r="C9" t="str">
        <f t="shared" si="0"/>
        <v>NOM8 Prénom8</v>
      </c>
      <c r="D9" s="146"/>
      <c r="E9" s="198">
        <f>Feuil2!H9</f>
        <v>0</v>
      </c>
      <c r="F9" s="200">
        <f>Feuil2!N9</f>
        <v>0</v>
      </c>
      <c r="G9" s="202">
        <f>Feuil2!T9</f>
        <v>5</v>
      </c>
      <c r="H9" s="206">
        <f>Feuil2!Z9</f>
        <v>5</v>
      </c>
      <c r="I9" s="208">
        <f>Feuil2!AF9</f>
        <v>5</v>
      </c>
      <c r="J9" s="210">
        <f>Feuil2!AL9</f>
        <v>5</v>
      </c>
      <c r="K9" s="212">
        <f>Feuil2!AR9</f>
        <v>5</v>
      </c>
      <c r="L9" s="216">
        <f>Feuil2!AX9</f>
        <v>5</v>
      </c>
      <c r="M9" s="204">
        <f>Feuil2!BD9</f>
        <v>5</v>
      </c>
      <c r="N9" s="218">
        <f>Feuil2!BJ9</f>
        <v>5</v>
      </c>
      <c r="O9" s="220">
        <f>Feuil2!BP9</f>
        <v>5</v>
      </c>
      <c r="P9" s="214">
        <f>Feuil2!BV9</f>
        <v>5</v>
      </c>
      <c r="Q9" s="137">
        <f t="shared" si="3"/>
        <v>50</v>
      </c>
      <c r="R9">
        <f t="shared" si="1"/>
        <v>10</v>
      </c>
      <c r="S9" s="191" t="str">
        <f t="shared" si="2"/>
        <v>NOM8 Prénom8  Retard50</v>
      </c>
    </row>
    <row r="10" spans="1:19" x14ac:dyDescent="0.25">
      <c r="A10" t="s">
        <v>76</v>
      </c>
      <c r="B10" t="s">
        <v>16</v>
      </c>
      <c r="C10" t="str">
        <f t="shared" si="0"/>
        <v>NOM9 Prénom9</v>
      </c>
      <c r="D10" s="146"/>
      <c r="E10" s="198">
        <f>Feuil2!H10</f>
        <v>0</v>
      </c>
      <c r="F10" s="200">
        <f>Feuil2!N10</f>
        <v>5</v>
      </c>
      <c r="G10" s="202">
        <f>Feuil2!T10</f>
        <v>5</v>
      </c>
      <c r="H10" s="206">
        <f>Feuil2!Z10</f>
        <v>5</v>
      </c>
      <c r="I10" s="208">
        <f>Feuil2!AF10</f>
        <v>5</v>
      </c>
      <c r="J10" s="210">
        <f>Feuil2!AL10</f>
        <v>5</v>
      </c>
      <c r="K10" s="212">
        <f>Feuil2!AR10</f>
        <v>5</v>
      </c>
      <c r="L10" s="216">
        <f>Feuil2!AX10</f>
        <v>5</v>
      </c>
      <c r="M10" s="204">
        <f>Feuil2!BD10</f>
        <v>5</v>
      </c>
      <c r="N10" s="218">
        <f>Feuil2!BJ10</f>
        <v>5</v>
      </c>
      <c r="O10" s="220">
        <f>Feuil2!BP10</f>
        <v>5</v>
      </c>
      <c r="P10" s="214">
        <f>Feuil2!BV10</f>
        <v>5</v>
      </c>
      <c r="Q10" s="137">
        <f t="shared" si="3"/>
        <v>55</v>
      </c>
      <c r="R10">
        <f t="shared" si="1"/>
        <v>11</v>
      </c>
      <c r="S10" s="191" t="str">
        <f t="shared" si="2"/>
        <v>NOM9 Prénom9  Retard55</v>
      </c>
    </row>
    <row r="11" spans="1:19" x14ac:dyDescent="0.25">
      <c r="A11" t="s">
        <v>77</v>
      </c>
      <c r="B11" t="s">
        <v>17</v>
      </c>
      <c r="C11" t="str">
        <f t="shared" si="0"/>
        <v>NOM10 Prénom10</v>
      </c>
      <c r="D11" s="146"/>
      <c r="E11" s="198">
        <f>Feuil2!H11</f>
        <v>0</v>
      </c>
      <c r="F11" s="200">
        <f>Feuil2!N11</f>
        <v>5</v>
      </c>
      <c r="G11" s="202">
        <f>Feuil2!T11</f>
        <v>0</v>
      </c>
      <c r="H11" s="206">
        <f>Feuil2!Z11</f>
        <v>0</v>
      </c>
      <c r="I11" s="208">
        <f>Feuil2!AF11</f>
        <v>0</v>
      </c>
      <c r="J11" s="210">
        <f>Feuil2!AL11</f>
        <v>0</v>
      </c>
      <c r="K11" s="212">
        <f>Feuil2!AR11</f>
        <v>0</v>
      </c>
      <c r="L11" s="216">
        <f>Feuil2!AX11</f>
        <v>0</v>
      </c>
      <c r="M11" s="204">
        <f>Feuil2!BD11</f>
        <v>0</v>
      </c>
      <c r="N11" s="218">
        <f>Feuil2!BJ11</f>
        <v>0</v>
      </c>
      <c r="O11" s="220">
        <f>Feuil2!BP11</f>
        <v>0</v>
      </c>
      <c r="P11" s="214">
        <f>Feuil2!BV11</f>
        <v>0</v>
      </c>
      <c r="Q11" s="137">
        <f t="shared" si="3"/>
        <v>5</v>
      </c>
      <c r="R11">
        <f t="shared" si="1"/>
        <v>1</v>
      </c>
      <c r="S11" s="191" t="str">
        <f t="shared" si="2"/>
        <v>NOM10 Prénom10  Retard5</v>
      </c>
    </row>
    <row r="12" spans="1:19" x14ac:dyDescent="0.25">
      <c r="A12" t="s">
        <v>78</v>
      </c>
      <c r="B12" t="s">
        <v>18</v>
      </c>
      <c r="C12" t="str">
        <f t="shared" si="0"/>
        <v>NOM11 Prénom11</v>
      </c>
      <c r="D12" s="146"/>
      <c r="E12" s="198">
        <f>Feuil2!H12</f>
        <v>0</v>
      </c>
      <c r="F12" s="200">
        <f>Feuil2!N12</f>
        <v>5</v>
      </c>
      <c r="G12" s="202">
        <f>Feuil2!T12</f>
        <v>0</v>
      </c>
      <c r="H12" s="206">
        <f>Feuil2!Z12</f>
        <v>0</v>
      </c>
      <c r="I12" s="208">
        <f>Feuil2!AF12</f>
        <v>0</v>
      </c>
      <c r="J12" s="210">
        <f>Feuil2!AL12</f>
        <v>0</v>
      </c>
      <c r="K12" s="212">
        <f>Feuil2!AR12</f>
        <v>0</v>
      </c>
      <c r="L12" s="216">
        <f>Feuil2!AX12</f>
        <v>0</v>
      </c>
      <c r="M12" s="204">
        <f>Feuil2!BD12</f>
        <v>0</v>
      </c>
      <c r="N12" s="218">
        <f>Feuil2!BJ12</f>
        <v>0</v>
      </c>
      <c r="O12" s="220">
        <f>Feuil2!BP12</f>
        <v>0</v>
      </c>
      <c r="P12" s="214">
        <f>Feuil2!BV12</f>
        <v>0</v>
      </c>
      <c r="Q12" s="137">
        <f t="shared" si="3"/>
        <v>5</v>
      </c>
      <c r="R12">
        <f t="shared" si="1"/>
        <v>1</v>
      </c>
      <c r="S12" s="191" t="str">
        <f t="shared" si="2"/>
        <v>NOM11 Prénom11  Retard5</v>
      </c>
    </row>
    <row r="13" spans="1:19" x14ac:dyDescent="0.25">
      <c r="A13" t="s">
        <v>79</v>
      </c>
      <c r="B13" t="s">
        <v>19</v>
      </c>
      <c r="C13" t="str">
        <f t="shared" si="0"/>
        <v>NOM12 Prénom12</v>
      </c>
      <c r="D13" s="146"/>
      <c r="E13" s="198">
        <f>Feuil2!H13</f>
        <v>0</v>
      </c>
      <c r="F13" s="200">
        <f>Feuil2!N13</f>
        <v>5</v>
      </c>
      <c r="G13" s="202">
        <f>Feuil2!T13</f>
        <v>0</v>
      </c>
      <c r="H13" s="206">
        <f>Feuil2!Z13</f>
        <v>0</v>
      </c>
      <c r="I13" s="208">
        <f>Feuil2!AF13</f>
        <v>0</v>
      </c>
      <c r="J13" s="210">
        <f>Feuil2!AL13</f>
        <v>0</v>
      </c>
      <c r="K13" s="212">
        <f>Feuil2!AR13</f>
        <v>0</v>
      </c>
      <c r="L13" s="216">
        <f>Feuil2!AX13</f>
        <v>0</v>
      </c>
      <c r="M13" s="204">
        <f>Feuil2!BD13</f>
        <v>0</v>
      </c>
      <c r="N13" s="218">
        <f>Feuil2!BJ13</f>
        <v>0</v>
      </c>
      <c r="O13" s="220">
        <f>Feuil2!BP13</f>
        <v>0</v>
      </c>
      <c r="P13" s="214">
        <f>Feuil2!BV13</f>
        <v>0</v>
      </c>
      <c r="Q13" s="137">
        <f t="shared" si="3"/>
        <v>5</v>
      </c>
      <c r="R13">
        <f t="shared" si="1"/>
        <v>1</v>
      </c>
      <c r="S13" s="191" t="str">
        <f t="shared" si="2"/>
        <v>NOM12 Prénom12  Retard5</v>
      </c>
    </row>
    <row r="14" spans="1:19" x14ac:dyDescent="0.25">
      <c r="A14" t="s">
        <v>80</v>
      </c>
      <c r="B14" t="s">
        <v>20</v>
      </c>
      <c r="C14" t="str">
        <f t="shared" si="0"/>
        <v>NOM13 Prénom13</v>
      </c>
      <c r="D14" s="146"/>
      <c r="E14" s="198">
        <f>Feuil2!H14</f>
        <v>0</v>
      </c>
      <c r="F14" s="200">
        <f>Feuil2!N14</f>
        <v>5</v>
      </c>
      <c r="G14" s="202">
        <f>Feuil2!T14</f>
        <v>5</v>
      </c>
      <c r="H14" s="206">
        <f>Feuil2!Z14</f>
        <v>5</v>
      </c>
      <c r="I14" s="208">
        <f>Feuil2!AF14</f>
        <v>5</v>
      </c>
      <c r="J14" s="210">
        <f>Feuil2!AL14</f>
        <v>5</v>
      </c>
      <c r="K14" s="212">
        <f>Feuil2!AR14</f>
        <v>5</v>
      </c>
      <c r="L14" s="216">
        <f>Feuil2!AX14</f>
        <v>5</v>
      </c>
      <c r="M14" s="204">
        <f>Feuil2!BD14</f>
        <v>5</v>
      </c>
      <c r="N14" s="218">
        <f>Feuil2!BJ14</f>
        <v>5</v>
      </c>
      <c r="O14" s="220">
        <f>Feuil2!BP14</f>
        <v>5</v>
      </c>
      <c r="P14" s="214">
        <f>Feuil2!BV14</f>
        <v>5</v>
      </c>
      <c r="Q14" s="137">
        <f t="shared" si="3"/>
        <v>55</v>
      </c>
      <c r="R14">
        <f t="shared" si="1"/>
        <v>11</v>
      </c>
      <c r="S14" s="191" t="str">
        <f t="shared" si="2"/>
        <v>NOM13 Prénom13  Retard55</v>
      </c>
    </row>
    <row r="15" spans="1:19" x14ac:dyDescent="0.25">
      <c r="A15" t="s">
        <v>81</v>
      </c>
      <c r="B15" t="s">
        <v>21</v>
      </c>
      <c r="C15" t="str">
        <f t="shared" si="0"/>
        <v>NOM14 Prénom14</v>
      </c>
      <c r="D15" s="146"/>
      <c r="E15" s="198">
        <f>Feuil2!H15</f>
        <v>0</v>
      </c>
      <c r="F15" s="200">
        <f>Feuil2!N15</f>
        <v>5</v>
      </c>
      <c r="G15" s="202">
        <f>Feuil2!T15</f>
        <v>0</v>
      </c>
      <c r="H15" s="206">
        <f>Feuil2!Z15</f>
        <v>0</v>
      </c>
      <c r="I15" s="208">
        <f>Feuil2!AF15</f>
        <v>0</v>
      </c>
      <c r="J15" s="210">
        <f>Feuil2!AL15</f>
        <v>0</v>
      </c>
      <c r="K15" s="212">
        <f>Feuil2!AR15</f>
        <v>0</v>
      </c>
      <c r="L15" s="216">
        <f>Feuil2!AX15</f>
        <v>0</v>
      </c>
      <c r="M15" s="204">
        <f>Feuil2!BD15</f>
        <v>0</v>
      </c>
      <c r="N15" s="218">
        <f>Feuil2!BJ15</f>
        <v>0</v>
      </c>
      <c r="O15" s="220">
        <f>Feuil2!BP15</f>
        <v>0</v>
      </c>
      <c r="P15" s="214">
        <f>Feuil2!BV15</f>
        <v>0</v>
      </c>
      <c r="Q15" s="137">
        <f t="shared" si="3"/>
        <v>5</v>
      </c>
      <c r="R15">
        <f t="shared" si="1"/>
        <v>1</v>
      </c>
      <c r="S15" s="191" t="str">
        <f t="shared" si="2"/>
        <v>NOM14 Prénom14  Retard5</v>
      </c>
    </row>
    <row r="16" spans="1:19" x14ac:dyDescent="0.25">
      <c r="A16" t="s">
        <v>82</v>
      </c>
      <c r="B16" t="s">
        <v>22</v>
      </c>
      <c r="C16" t="str">
        <f t="shared" si="0"/>
        <v>NOM15 Prénom15</v>
      </c>
      <c r="D16" s="146"/>
      <c r="E16" s="198">
        <f>Feuil2!H16</f>
        <v>0</v>
      </c>
      <c r="F16" s="200">
        <f>Feuil2!N16</f>
        <v>5</v>
      </c>
      <c r="G16" s="202">
        <f>Feuil2!T16</f>
        <v>5</v>
      </c>
      <c r="H16" s="206">
        <f>Feuil2!Z16</f>
        <v>5</v>
      </c>
      <c r="I16" s="208">
        <f>Feuil2!AF16</f>
        <v>5</v>
      </c>
      <c r="J16" s="210">
        <f>Feuil2!AL16</f>
        <v>5</v>
      </c>
      <c r="K16" s="212">
        <f>Feuil2!AR16</f>
        <v>5</v>
      </c>
      <c r="L16" s="216">
        <f>Feuil2!AX16</f>
        <v>5</v>
      </c>
      <c r="M16" s="204">
        <f>Feuil2!BD16</f>
        <v>5</v>
      </c>
      <c r="N16" s="218">
        <f>Feuil2!BJ16</f>
        <v>5</v>
      </c>
      <c r="O16" s="220">
        <f>Feuil2!BP16</f>
        <v>5</v>
      </c>
      <c r="P16" s="214">
        <f>Feuil2!BV16</f>
        <v>5</v>
      </c>
      <c r="Q16" s="137">
        <f t="shared" si="3"/>
        <v>55</v>
      </c>
      <c r="R16">
        <f t="shared" si="1"/>
        <v>11</v>
      </c>
      <c r="S16" s="191" t="str">
        <f t="shared" si="2"/>
        <v>NOM15 Prénom15  Retard55</v>
      </c>
    </row>
    <row r="17" spans="1:19" x14ac:dyDescent="0.25">
      <c r="A17" t="s">
        <v>83</v>
      </c>
      <c r="B17" t="s">
        <v>23</v>
      </c>
      <c r="C17" t="str">
        <f t="shared" si="0"/>
        <v>NOM16 Prénom16</v>
      </c>
      <c r="D17" s="146"/>
      <c r="E17" s="198">
        <f>Feuil2!H17</f>
        <v>0</v>
      </c>
      <c r="F17" s="200">
        <f>Feuil2!N17</f>
        <v>5</v>
      </c>
      <c r="G17" s="202">
        <f>Feuil2!T17</f>
        <v>0</v>
      </c>
      <c r="H17" s="206">
        <f>Feuil2!Z17</f>
        <v>0</v>
      </c>
      <c r="I17" s="208">
        <f>Feuil2!AF17</f>
        <v>0</v>
      </c>
      <c r="J17" s="210">
        <f>Feuil2!AL17</f>
        <v>0</v>
      </c>
      <c r="K17" s="212">
        <f>Feuil2!AR17</f>
        <v>0</v>
      </c>
      <c r="L17" s="216">
        <f>Feuil2!AX17</f>
        <v>0</v>
      </c>
      <c r="M17" s="204">
        <f>Feuil2!BD17</f>
        <v>0</v>
      </c>
      <c r="N17" s="218">
        <f>Feuil2!BJ17</f>
        <v>0</v>
      </c>
      <c r="O17" s="220">
        <f>Feuil2!BP17</f>
        <v>0</v>
      </c>
      <c r="P17" s="214">
        <f>Feuil2!BV17</f>
        <v>0</v>
      </c>
      <c r="Q17" s="137">
        <f t="shared" si="3"/>
        <v>5</v>
      </c>
      <c r="R17">
        <f t="shared" si="1"/>
        <v>1</v>
      </c>
      <c r="S17" s="191" t="str">
        <f t="shared" si="2"/>
        <v>NOM16 Prénom16  Retard5</v>
      </c>
    </row>
    <row r="18" spans="1:19" x14ac:dyDescent="0.25">
      <c r="A18" t="s">
        <v>84</v>
      </c>
      <c r="B18" t="s">
        <v>24</v>
      </c>
      <c r="C18" t="str">
        <f t="shared" si="0"/>
        <v>NOM17 Prénom17</v>
      </c>
      <c r="D18" s="146"/>
      <c r="E18" s="198">
        <f>Feuil2!H18</f>
        <v>0</v>
      </c>
      <c r="F18" s="200">
        <f>Feuil2!N18</f>
        <v>0</v>
      </c>
      <c r="G18" s="202">
        <f>Feuil2!T18</f>
        <v>5</v>
      </c>
      <c r="H18" s="206">
        <f>Feuil2!Z18</f>
        <v>5</v>
      </c>
      <c r="I18" s="208">
        <f>Feuil2!AF18</f>
        <v>5</v>
      </c>
      <c r="J18" s="210">
        <f>Feuil2!AL18</f>
        <v>5</v>
      </c>
      <c r="K18" s="212">
        <f>Feuil2!AR18</f>
        <v>5</v>
      </c>
      <c r="L18" s="216">
        <f>Feuil2!AX18</f>
        <v>5</v>
      </c>
      <c r="M18" s="204">
        <f>Feuil2!BD18</f>
        <v>5</v>
      </c>
      <c r="N18" s="218">
        <f>Feuil2!BJ18</f>
        <v>5</v>
      </c>
      <c r="O18" s="220">
        <f>Feuil2!BP18</f>
        <v>5</v>
      </c>
      <c r="P18" s="214">
        <f>Feuil2!BV18</f>
        <v>5</v>
      </c>
      <c r="Q18" s="137">
        <f t="shared" si="3"/>
        <v>50</v>
      </c>
      <c r="R18">
        <f t="shared" si="1"/>
        <v>10</v>
      </c>
      <c r="S18" s="191" t="str">
        <f t="shared" si="2"/>
        <v>NOM17 Prénom17  Retard50</v>
      </c>
    </row>
    <row r="19" spans="1:19" x14ac:dyDescent="0.25">
      <c r="A19" t="s">
        <v>85</v>
      </c>
      <c r="B19" t="s">
        <v>25</v>
      </c>
      <c r="C19" t="str">
        <f t="shared" si="0"/>
        <v>NOM18 Prénom18</v>
      </c>
      <c r="D19" s="146"/>
      <c r="E19" s="198">
        <f>Feuil2!H19</f>
        <v>0</v>
      </c>
      <c r="F19" s="200">
        <f>Feuil2!N19</f>
        <v>5</v>
      </c>
      <c r="G19" s="202">
        <f>Feuil2!T19</f>
        <v>5</v>
      </c>
      <c r="H19" s="206">
        <f>Feuil2!Z19</f>
        <v>5</v>
      </c>
      <c r="I19" s="208">
        <f>Feuil2!AF19</f>
        <v>5</v>
      </c>
      <c r="J19" s="210">
        <f>Feuil2!AL19</f>
        <v>0</v>
      </c>
      <c r="K19" s="212">
        <f>Feuil2!AR19</f>
        <v>0</v>
      </c>
      <c r="L19" s="216">
        <f>Feuil2!AX19</f>
        <v>0</v>
      </c>
      <c r="M19" s="204">
        <f>Feuil2!BD19</f>
        <v>0</v>
      </c>
      <c r="N19" s="218">
        <f>Feuil2!BJ19</f>
        <v>0</v>
      </c>
      <c r="O19" s="220">
        <f>Feuil2!BP19</f>
        <v>0</v>
      </c>
      <c r="P19" s="214">
        <f>Feuil2!BV19</f>
        <v>0</v>
      </c>
      <c r="Q19" s="137">
        <f t="shared" si="3"/>
        <v>20</v>
      </c>
      <c r="R19">
        <f t="shared" si="1"/>
        <v>4</v>
      </c>
      <c r="S19" s="191" t="str">
        <f t="shared" si="2"/>
        <v>NOM18 Prénom18  Retard20</v>
      </c>
    </row>
    <row r="20" spans="1:19" x14ac:dyDescent="0.25">
      <c r="A20" t="s">
        <v>86</v>
      </c>
      <c r="B20" t="s">
        <v>26</v>
      </c>
      <c r="C20" t="str">
        <f t="shared" si="0"/>
        <v>NOM19 Prénom19</v>
      </c>
      <c r="D20" s="146"/>
      <c r="E20" s="198">
        <f>Feuil2!H20</f>
        <v>0</v>
      </c>
      <c r="F20" s="200">
        <f>Feuil2!N20</f>
        <v>5</v>
      </c>
      <c r="G20" s="202">
        <f>Feuil2!T20</f>
        <v>0</v>
      </c>
      <c r="H20" s="206">
        <f>Feuil2!Z20</f>
        <v>0</v>
      </c>
      <c r="I20" s="208">
        <f>Feuil2!AF20</f>
        <v>0</v>
      </c>
      <c r="J20" s="210">
        <f>Feuil2!AL20</f>
        <v>0</v>
      </c>
      <c r="K20" s="212">
        <f>Feuil2!AR20</f>
        <v>0</v>
      </c>
      <c r="L20" s="216">
        <f>Feuil2!AX20</f>
        <v>0</v>
      </c>
      <c r="M20" s="204">
        <f>Feuil2!BD20</f>
        <v>0</v>
      </c>
      <c r="N20" s="218">
        <f>Feuil2!BJ20</f>
        <v>0</v>
      </c>
      <c r="O20" s="220">
        <f>Feuil2!BP20</f>
        <v>0</v>
      </c>
      <c r="P20" s="214">
        <f>Feuil2!BV20</f>
        <v>0</v>
      </c>
      <c r="Q20" s="137">
        <f t="shared" si="3"/>
        <v>5</v>
      </c>
      <c r="R20">
        <f t="shared" si="1"/>
        <v>1</v>
      </c>
      <c r="S20" s="191" t="str">
        <f t="shared" si="2"/>
        <v>NOM19 Prénom19  Retard5</v>
      </c>
    </row>
    <row r="21" spans="1:19" x14ac:dyDescent="0.25">
      <c r="A21" t="s">
        <v>87</v>
      </c>
      <c r="B21" t="s">
        <v>27</v>
      </c>
      <c r="C21" t="str">
        <f t="shared" si="0"/>
        <v>NOM20 Prénom20</v>
      </c>
      <c r="D21" s="146"/>
      <c r="E21" s="198">
        <f>Feuil2!H21</f>
        <v>0</v>
      </c>
      <c r="F21" s="200">
        <f>Feuil2!N21</f>
        <v>5</v>
      </c>
      <c r="G21" s="202">
        <f>Feuil2!T21</f>
        <v>0</v>
      </c>
      <c r="H21" s="206">
        <f>Feuil2!Z21</f>
        <v>0</v>
      </c>
      <c r="I21" s="208">
        <f>Feuil2!AF21</f>
        <v>0</v>
      </c>
      <c r="J21" s="210">
        <f>Feuil2!AL21</f>
        <v>0</v>
      </c>
      <c r="K21" s="212">
        <f>Feuil2!AR21</f>
        <v>0</v>
      </c>
      <c r="L21" s="216">
        <f>Feuil2!AX21</f>
        <v>0</v>
      </c>
      <c r="M21" s="204">
        <f>Feuil2!BD21</f>
        <v>0</v>
      </c>
      <c r="N21" s="218">
        <f>Feuil2!BJ21</f>
        <v>0</v>
      </c>
      <c r="O21" s="220">
        <f>Feuil2!BP21</f>
        <v>0</v>
      </c>
      <c r="P21" s="214">
        <f>Feuil2!BV21</f>
        <v>0</v>
      </c>
      <c r="Q21" s="137">
        <f t="shared" si="3"/>
        <v>5</v>
      </c>
      <c r="R21">
        <f t="shared" si="1"/>
        <v>1</v>
      </c>
      <c r="S21" s="191" t="str">
        <f t="shared" si="2"/>
        <v>NOM20 Prénom20  Retard5</v>
      </c>
    </row>
    <row r="22" spans="1:19" x14ac:dyDescent="0.25">
      <c r="A22" t="s">
        <v>88</v>
      </c>
      <c r="B22" t="s">
        <v>28</v>
      </c>
      <c r="C22" t="str">
        <f t="shared" si="0"/>
        <v>NOM21 Prénom21</v>
      </c>
      <c r="D22" s="146"/>
      <c r="E22" s="198">
        <f>Feuil2!H22</f>
        <v>0</v>
      </c>
      <c r="F22" s="200">
        <f>Feuil2!N22</f>
        <v>5</v>
      </c>
      <c r="G22" s="202">
        <f>Feuil2!T22</f>
        <v>0</v>
      </c>
      <c r="H22" s="206">
        <f>Feuil2!Z22</f>
        <v>0</v>
      </c>
      <c r="I22" s="208">
        <f>Feuil2!AF22</f>
        <v>0</v>
      </c>
      <c r="J22" s="210">
        <f>Feuil2!AL22</f>
        <v>0</v>
      </c>
      <c r="K22" s="212">
        <f>Feuil2!AR22</f>
        <v>0</v>
      </c>
      <c r="L22" s="216">
        <f>Feuil2!AX22</f>
        <v>0</v>
      </c>
      <c r="M22" s="204">
        <f>Feuil2!BD22</f>
        <v>0</v>
      </c>
      <c r="N22" s="218">
        <f>Feuil2!BJ22</f>
        <v>0</v>
      </c>
      <c r="O22" s="220">
        <f>Feuil2!BP22</f>
        <v>0</v>
      </c>
      <c r="P22" s="214">
        <f>Feuil2!BV22</f>
        <v>0</v>
      </c>
      <c r="Q22" s="137">
        <f t="shared" si="3"/>
        <v>5</v>
      </c>
      <c r="R22">
        <f t="shared" si="1"/>
        <v>1</v>
      </c>
      <c r="S22" s="191" t="str">
        <f t="shared" si="2"/>
        <v>NOM21 Prénom21  Retard5</v>
      </c>
    </row>
    <row r="23" spans="1:19" x14ac:dyDescent="0.25">
      <c r="A23" t="s">
        <v>89</v>
      </c>
      <c r="B23" t="s">
        <v>29</v>
      </c>
      <c r="C23" t="str">
        <f t="shared" si="0"/>
        <v>NOM22 Prénom22</v>
      </c>
      <c r="D23" s="146"/>
      <c r="E23" s="198">
        <f>Feuil2!H23</f>
        <v>0</v>
      </c>
      <c r="F23" s="200">
        <f>Feuil2!N23</f>
        <v>5</v>
      </c>
      <c r="G23" s="202">
        <f>Feuil2!T23</f>
        <v>0</v>
      </c>
      <c r="H23" s="206">
        <f>Feuil2!Z23</f>
        <v>0</v>
      </c>
      <c r="I23" s="208">
        <f>Feuil2!AF23</f>
        <v>0</v>
      </c>
      <c r="J23" s="210">
        <f>Feuil2!AL23</f>
        <v>0</v>
      </c>
      <c r="K23" s="212">
        <f>Feuil2!AR23</f>
        <v>0</v>
      </c>
      <c r="L23" s="216">
        <f>Feuil2!AX23</f>
        <v>0</v>
      </c>
      <c r="M23" s="204">
        <f>Feuil2!BD23</f>
        <v>0</v>
      </c>
      <c r="N23" s="218">
        <f>Feuil2!BJ23</f>
        <v>0</v>
      </c>
      <c r="O23" s="220">
        <f>Feuil2!BP23</f>
        <v>0</v>
      </c>
      <c r="P23" s="214">
        <f>Feuil2!BV23</f>
        <v>0</v>
      </c>
      <c r="Q23" s="137">
        <f t="shared" si="3"/>
        <v>5</v>
      </c>
      <c r="R23">
        <f t="shared" si="1"/>
        <v>1</v>
      </c>
      <c r="S23" s="191" t="str">
        <f t="shared" si="2"/>
        <v>NOM22 Prénom22  Retard5</v>
      </c>
    </row>
    <row r="24" spans="1:19" x14ac:dyDescent="0.25">
      <c r="A24" t="s">
        <v>90</v>
      </c>
      <c r="B24" t="s">
        <v>30</v>
      </c>
      <c r="C24" t="str">
        <f t="shared" si="0"/>
        <v>NOM23 Prénom23</v>
      </c>
      <c r="D24" s="146"/>
      <c r="E24" s="198">
        <f>Feuil2!H24</f>
        <v>0</v>
      </c>
      <c r="F24" s="200">
        <f>Feuil2!N24</f>
        <v>5</v>
      </c>
      <c r="G24" s="202">
        <f>Feuil2!T24</f>
        <v>5</v>
      </c>
      <c r="H24" s="206">
        <f>Feuil2!Z24</f>
        <v>5</v>
      </c>
      <c r="I24" s="208">
        <f>Feuil2!AF24</f>
        <v>5</v>
      </c>
      <c r="J24" s="210">
        <f>Feuil2!AL24</f>
        <v>0</v>
      </c>
      <c r="K24" s="212">
        <f>Feuil2!AR24</f>
        <v>0</v>
      </c>
      <c r="L24" s="216">
        <f>Feuil2!AX24</f>
        <v>0</v>
      </c>
      <c r="M24" s="204">
        <f>Feuil2!BD24</f>
        <v>0</v>
      </c>
      <c r="N24" s="218">
        <f>Feuil2!BJ24</f>
        <v>0</v>
      </c>
      <c r="O24" s="220">
        <f>Feuil2!BP24</f>
        <v>0</v>
      </c>
      <c r="P24" s="214">
        <f>Feuil2!BV24</f>
        <v>0</v>
      </c>
      <c r="Q24" s="137">
        <f t="shared" si="3"/>
        <v>20</v>
      </c>
      <c r="R24">
        <f t="shared" si="1"/>
        <v>4</v>
      </c>
      <c r="S24" s="191" t="str">
        <f t="shared" si="2"/>
        <v>NOM23 Prénom23  Retard20</v>
      </c>
    </row>
    <row r="25" spans="1:19" x14ac:dyDescent="0.25">
      <c r="A25" t="s">
        <v>91</v>
      </c>
      <c r="B25" t="s">
        <v>31</v>
      </c>
      <c r="C25" t="str">
        <f t="shared" si="0"/>
        <v>NOM24 Prénom24</v>
      </c>
      <c r="D25" s="146"/>
      <c r="E25" s="198">
        <f>Feuil2!H25</f>
        <v>0</v>
      </c>
      <c r="F25" s="200">
        <f>Feuil2!N25</f>
        <v>5</v>
      </c>
      <c r="G25" s="202">
        <f>Feuil2!T25</f>
        <v>5</v>
      </c>
      <c r="H25" s="206">
        <f>Feuil2!Z25</f>
        <v>5</v>
      </c>
      <c r="I25" s="208">
        <f>Feuil2!AF25</f>
        <v>5</v>
      </c>
      <c r="J25" s="210">
        <f>Feuil2!AL25</f>
        <v>5</v>
      </c>
      <c r="K25" s="212">
        <f>Feuil2!AR25</f>
        <v>5</v>
      </c>
      <c r="L25" s="216">
        <f>Feuil2!AX25</f>
        <v>5</v>
      </c>
      <c r="M25" s="204">
        <f>Feuil2!BD25</f>
        <v>5</v>
      </c>
      <c r="N25" s="218">
        <f>Feuil2!BJ25</f>
        <v>5</v>
      </c>
      <c r="O25" s="220">
        <f>Feuil2!BP25</f>
        <v>5</v>
      </c>
      <c r="P25" s="214">
        <f>Feuil2!BV25</f>
        <v>5</v>
      </c>
      <c r="Q25" s="137">
        <f t="shared" si="3"/>
        <v>55</v>
      </c>
      <c r="R25">
        <f t="shared" si="1"/>
        <v>11</v>
      </c>
      <c r="S25" s="191" t="str">
        <f t="shared" si="2"/>
        <v>NOM24 Prénom24  Retard55</v>
      </c>
    </row>
    <row r="26" spans="1:19" x14ac:dyDescent="0.25">
      <c r="A26" t="s">
        <v>92</v>
      </c>
      <c r="B26" t="s">
        <v>32</v>
      </c>
      <c r="C26" t="str">
        <f t="shared" si="0"/>
        <v>NOM25 Prénom25</v>
      </c>
      <c r="D26" s="146"/>
      <c r="E26" s="198">
        <f>Feuil2!H26</f>
        <v>0</v>
      </c>
      <c r="F26" s="200">
        <f>Feuil2!N26</f>
        <v>5</v>
      </c>
      <c r="G26" s="202">
        <f>Feuil2!T26</f>
        <v>5</v>
      </c>
      <c r="H26" s="206">
        <f>Feuil2!Z26</f>
        <v>5</v>
      </c>
      <c r="I26" s="208">
        <f>Feuil2!AF26</f>
        <v>5</v>
      </c>
      <c r="J26" s="210">
        <f>Feuil2!AL26</f>
        <v>5</v>
      </c>
      <c r="K26" s="212">
        <f>Feuil2!AR26</f>
        <v>5</v>
      </c>
      <c r="L26" s="216">
        <f>Feuil2!AX26</f>
        <v>5</v>
      </c>
      <c r="M26" s="204">
        <f>Feuil2!BD26</f>
        <v>5</v>
      </c>
      <c r="N26" s="218">
        <f>Feuil2!BJ26</f>
        <v>5</v>
      </c>
      <c r="O26" s="220">
        <f>Feuil2!BP26</f>
        <v>5</v>
      </c>
      <c r="P26" s="214">
        <f>Feuil2!BV26</f>
        <v>5</v>
      </c>
      <c r="Q26" s="137">
        <f t="shared" si="3"/>
        <v>55</v>
      </c>
      <c r="R26">
        <f t="shared" si="1"/>
        <v>11</v>
      </c>
      <c r="S26" s="191" t="str">
        <f t="shared" si="2"/>
        <v>NOM25 Prénom25  Retard55</v>
      </c>
    </row>
    <row r="27" spans="1:19" x14ac:dyDescent="0.25">
      <c r="A27" t="s">
        <v>93</v>
      </c>
      <c r="B27" t="s">
        <v>33</v>
      </c>
      <c r="C27" t="str">
        <f t="shared" si="0"/>
        <v>NOM26 Prénom26</v>
      </c>
      <c r="D27" s="146"/>
      <c r="E27" s="198">
        <f>Feuil2!H27</f>
        <v>0</v>
      </c>
      <c r="F27" s="200">
        <f>Feuil2!N27</f>
        <v>5</v>
      </c>
      <c r="G27" s="202">
        <f>Feuil2!T27</f>
        <v>0</v>
      </c>
      <c r="H27" s="206">
        <f>Feuil2!Z27</f>
        <v>0</v>
      </c>
      <c r="I27" s="208">
        <f>Feuil2!AF27</f>
        <v>0</v>
      </c>
      <c r="J27" s="210">
        <f>Feuil2!AL27</f>
        <v>0</v>
      </c>
      <c r="K27" s="212">
        <f>Feuil2!AR27</f>
        <v>0</v>
      </c>
      <c r="L27" s="216">
        <f>Feuil2!AX27</f>
        <v>0</v>
      </c>
      <c r="M27" s="204">
        <f>Feuil2!BD27</f>
        <v>0</v>
      </c>
      <c r="N27" s="218">
        <f>Feuil2!BJ27</f>
        <v>0</v>
      </c>
      <c r="O27" s="220">
        <f>Feuil2!BP27</f>
        <v>0</v>
      </c>
      <c r="P27" s="214">
        <f>Feuil2!BV27</f>
        <v>0</v>
      </c>
      <c r="Q27" s="137">
        <f t="shared" si="3"/>
        <v>5</v>
      </c>
      <c r="R27">
        <f t="shared" si="1"/>
        <v>1</v>
      </c>
      <c r="S27" s="191" t="str">
        <f t="shared" si="2"/>
        <v>NOM26 Prénom26  Retard5</v>
      </c>
    </row>
    <row r="28" spans="1:19" x14ac:dyDescent="0.25">
      <c r="A28" t="s">
        <v>94</v>
      </c>
      <c r="B28" t="s">
        <v>34</v>
      </c>
      <c r="C28" t="str">
        <f t="shared" si="0"/>
        <v>NOM27 Prénom27</v>
      </c>
      <c r="D28" s="146"/>
      <c r="E28" s="198">
        <f>Feuil2!H28</f>
        <v>0</v>
      </c>
      <c r="F28" s="200">
        <f>Feuil2!N28</f>
        <v>0</v>
      </c>
      <c r="G28" s="202">
        <f>Feuil2!T28</f>
        <v>5</v>
      </c>
      <c r="H28" s="206">
        <f>Feuil2!Z28</f>
        <v>5</v>
      </c>
      <c r="I28" s="208">
        <f>Feuil2!AF28</f>
        <v>5</v>
      </c>
      <c r="J28" s="210">
        <f>Feuil2!AL28</f>
        <v>5</v>
      </c>
      <c r="K28" s="212">
        <f>Feuil2!AR28</f>
        <v>5</v>
      </c>
      <c r="L28" s="216">
        <f>Feuil2!AX28</f>
        <v>5</v>
      </c>
      <c r="M28" s="204">
        <f>Feuil2!BD28</f>
        <v>5</v>
      </c>
      <c r="N28" s="218">
        <f>Feuil2!BJ28</f>
        <v>5</v>
      </c>
      <c r="O28" s="220">
        <f>Feuil2!BP28</f>
        <v>5</v>
      </c>
      <c r="P28" s="214">
        <f>Feuil2!BV28</f>
        <v>5</v>
      </c>
      <c r="Q28" s="137">
        <f t="shared" si="3"/>
        <v>50</v>
      </c>
      <c r="R28">
        <f t="shared" si="1"/>
        <v>10</v>
      </c>
      <c r="S28" s="191" t="str">
        <f t="shared" si="2"/>
        <v>NOM27 Prénom27  Retard50</v>
      </c>
    </row>
    <row r="29" spans="1:19" x14ac:dyDescent="0.25">
      <c r="A29" t="s">
        <v>95</v>
      </c>
      <c r="B29" t="s">
        <v>35</v>
      </c>
      <c r="C29" t="str">
        <f t="shared" si="0"/>
        <v>NOM28 Prénom28</v>
      </c>
      <c r="D29" s="146"/>
      <c r="E29" s="198">
        <f>Feuil2!H29</f>
        <v>0</v>
      </c>
      <c r="F29" s="200">
        <f>Feuil2!N29</f>
        <v>5</v>
      </c>
      <c r="G29" s="202">
        <f>Feuil2!T29</f>
        <v>0</v>
      </c>
      <c r="H29" s="206">
        <f>Feuil2!Z29</f>
        <v>0</v>
      </c>
      <c r="I29" s="208">
        <f>Feuil2!AF29</f>
        <v>0</v>
      </c>
      <c r="J29" s="210">
        <f>Feuil2!AL29</f>
        <v>0</v>
      </c>
      <c r="K29" s="212">
        <f>Feuil2!AR29</f>
        <v>0</v>
      </c>
      <c r="L29" s="216">
        <f>Feuil2!AX29</f>
        <v>0</v>
      </c>
      <c r="M29" s="204">
        <f>Feuil2!BD29</f>
        <v>0</v>
      </c>
      <c r="N29" s="218">
        <f>Feuil2!BJ29</f>
        <v>0</v>
      </c>
      <c r="O29" s="220">
        <f>Feuil2!BP29</f>
        <v>0</v>
      </c>
      <c r="P29" s="214">
        <f>Feuil2!BV29</f>
        <v>0</v>
      </c>
      <c r="Q29" s="137">
        <f t="shared" si="3"/>
        <v>5</v>
      </c>
      <c r="R29">
        <f t="shared" si="1"/>
        <v>1</v>
      </c>
      <c r="S29" s="191" t="str">
        <f t="shared" si="2"/>
        <v>NOM28 Prénom28  Retard5</v>
      </c>
    </row>
    <row r="30" spans="1:19" x14ac:dyDescent="0.25">
      <c r="A30" t="s">
        <v>96</v>
      </c>
      <c r="B30" t="s">
        <v>36</v>
      </c>
      <c r="C30" t="str">
        <f t="shared" si="0"/>
        <v>NOM29 Prénom29</v>
      </c>
      <c r="D30" s="146"/>
      <c r="E30" s="198">
        <f>Feuil2!H30</f>
        <v>0</v>
      </c>
      <c r="F30" s="200">
        <f>Feuil2!N30</f>
        <v>5</v>
      </c>
      <c r="G30" s="202">
        <f>Feuil2!T30</f>
        <v>0</v>
      </c>
      <c r="H30" s="206">
        <f>Feuil2!Z30</f>
        <v>0</v>
      </c>
      <c r="I30" s="208">
        <f>Feuil2!AF30</f>
        <v>0</v>
      </c>
      <c r="J30" s="210">
        <f>Feuil2!AL30</f>
        <v>0</v>
      </c>
      <c r="K30" s="212">
        <f>Feuil2!AR30</f>
        <v>0</v>
      </c>
      <c r="L30" s="216">
        <f>Feuil2!AX30</f>
        <v>0</v>
      </c>
      <c r="M30" s="204">
        <f>Feuil2!BD30</f>
        <v>0</v>
      </c>
      <c r="N30" s="218">
        <f>Feuil2!BJ30</f>
        <v>0</v>
      </c>
      <c r="O30" s="220">
        <f>Feuil2!BP30</f>
        <v>0</v>
      </c>
      <c r="P30" s="214">
        <f>Feuil2!BV30</f>
        <v>0</v>
      </c>
      <c r="Q30" s="137">
        <f t="shared" si="3"/>
        <v>5</v>
      </c>
      <c r="R30">
        <f t="shared" si="1"/>
        <v>1</v>
      </c>
      <c r="S30" s="191" t="str">
        <f t="shared" si="2"/>
        <v>NOM29 Prénom29  Retard5</v>
      </c>
    </row>
    <row r="31" spans="1:19" x14ac:dyDescent="0.25">
      <c r="A31" t="s">
        <v>97</v>
      </c>
      <c r="B31" t="s">
        <v>37</v>
      </c>
      <c r="C31" t="str">
        <f t="shared" si="0"/>
        <v>NOM30 Prénom30</v>
      </c>
      <c r="D31" s="146"/>
      <c r="E31" s="198">
        <f>Feuil2!H31</f>
        <v>0</v>
      </c>
      <c r="F31" s="200">
        <f>Feuil2!N31</f>
        <v>5</v>
      </c>
      <c r="G31" s="202">
        <f>Feuil2!T31</f>
        <v>5</v>
      </c>
      <c r="H31" s="206">
        <f>Feuil2!Z31</f>
        <v>5</v>
      </c>
      <c r="I31" s="208">
        <f>Feuil2!AF31</f>
        <v>5</v>
      </c>
      <c r="J31" s="210">
        <f>Feuil2!AL31</f>
        <v>5</v>
      </c>
      <c r="K31" s="212">
        <f>Feuil2!AR31</f>
        <v>5</v>
      </c>
      <c r="L31" s="216">
        <f>Feuil2!AX31</f>
        <v>5</v>
      </c>
      <c r="M31" s="204">
        <f>Feuil2!BD31</f>
        <v>5</v>
      </c>
      <c r="N31" s="218">
        <f>Feuil2!BJ31</f>
        <v>5</v>
      </c>
      <c r="O31" s="220">
        <f>Feuil2!BP31</f>
        <v>5</v>
      </c>
      <c r="P31" s="214">
        <f>Feuil2!BV31</f>
        <v>5</v>
      </c>
      <c r="Q31" s="137">
        <f t="shared" si="3"/>
        <v>55</v>
      </c>
      <c r="R31">
        <f t="shared" si="1"/>
        <v>11</v>
      </c>
      <c r="S31" s="191" t="str">
        <f t="shared" si="2"/>
        <v>NOM30 Prénom30  Retard55</v>
      </c>
    </row>
    <row r="32" spans="1:19" x14ac:dyDescent="0.25">
      <c r="A32" t="s">
        <v>98</v>
      </c>
      <c r="B32" t="s">
        <v>38</v>
      </c>
      <c r="C32" t="str">
        <f t="shared" si="0"/>
        <v>NOM31 Prénom31</v>
      </c>
      <c r="D32" s="146"/>
      <c r="E32" s="198">
        <f>Feuil2!H32</f>
        <v>0</v>
      </c>
      <c r="F32" s="200">
        <f>Feuil2!N32</f>
        <v>5</v>
      </c>
      <c r="G32" s="202">
        <f>Feuil2!T32</f>
        <v>0</v>
      </c>
      <c r="H32" s="206">
        <f>Feuil2!Z32</f>
        <v>0</v>
      </c>
      <c r="I32" s="208">
        <f>Feuil2!AF32</f>
        <v>0</v>
      </c>
      <c r="J32" s="210">
        <f>Feuil2!AL32</f>
        <v>0</v>
      </c>
      <c r="K32" s="212">
        <f>Feuil2!AR32</f>
        <v>0</v>
      </c>
      <c r="L32" s="216">
        <f>Feuil2!AX32</f>
        <v>0</v>
      </c>
      <c r="M32" s="204">
        <f>Feuil2!BD32</f>
        <v>0</v>
      </c>
      <c r="N32" s="218">
        <f>Feuil2!BJ32</f>
        <v>0</v>
      </c>
      <c r="O32" s="220">
        <f>Feuil2!BP32</f>
        <v>0</v>
      </c>
      <c r="P32" s="214">
        <f>Feuil2!BV32</f>
        <v>0</v>
      </c>
      <c r="Q32" s="137">
        <f t="shared" si="3"/>
        <v>5</v>
      </c>
      <c r="R32">
        <f t="shared" si="1"/>
        <v>1</v>
      </c>
      <c r="S32" s="191" t="str">
        <f t="shared" si="2"/>
        <v>NOM31 Prénom31  Retard5</v>
      </c>
    </row>
    <row r="33" spans="1:19" x14ac:dyDescent="0.25">
      <c r="A33" t="s">
        <v>99</v>
      </c>
      <c r="B33" t="s">
        <v>39</v>
      </c>
      <c r="C33" t="str">
        <f t="shared" si="0"/>
        <v>NOM32 Prénom32</v>
      </c>
      <c r="D33" s="146"/>
      <c r="E33" s="198">
        <f>Feuil2!H33</f>
        <v>0</v>
      </c>
      <c r="F33" s="200">
        <f>Feuil2!N33</f>
        <v>5</v>
      </c>
      <c r="G33" s="202">
        <f>Feuil2!T33</f>
        <v>0</v>
      </c>
      <c r="H33" s="206">
        <f>Feuil2!Z33</f>
        <v>0</v>
      </c>
      <c r="I33" s="208">
        <f>Feuil2!AF33</f>
        <v>0</v>
      </c>
      <c r="J33" s="210">
        <f>Feuil2!AL33</f>
        <v>0</v>
      </c>
      <c r="K33" s="212">
        <f>Feuil2!AR33</f>
        <v>0</v>
      </c>
      <c r="L33" s="216">
        <f>Feuil2!AX33</f>
        <v>0</v>
      </c>
      <c r="M33" s="204">
        <f>Feuil2!BD33</f>
        <v>0</v>
      </c>
      <c r="N33" s="218">
        <f>Feuil2!BJ33</f>
        <v>0</v>
      </c>
      <c r="O33" s="220">
        <f>Feuil2!BP33</f>
        <v>0</v>
      </c>
      <c r="P33" s="214">
        <f>Feuil2!BV33</f>
        <v>0</v>
      </c>
      <c r="Q33" s="137">
        <f t="shared" si="3"/>
        <v>5</v>
      </c>
      <c r="R33">
        <f t="shared" si="1"/>
        <v>1</v>
      </c>
      <c r="S33" s="191" t="str">
        <f t="shared" si="2"/>
        <v>NOM32 Prénom32  Retard5</v>
      </c>
    </row>
    <row r="34" spans="1:19" x14ac:dyDescent="0.25">
      <c r="A34" t="s">
        <v>100</v>
      </c>
      <c r="B34" t="s">
        <v>40</v>
      </c>
      <c r="C34" t="str">
        <f t="shared" si="0"/>
        <v>NOM33 Prénom33</v>
      </c>
      <c r="D34" s="146"/>
      <c r="E34" s="198">
        <f>Feuil2!H34</f>
        <v>0</v>
      </c>
      <c r="F34" s="200">
        <f>Feuil2!N34</f>
        <v>5</v>
      </c>
      <c r="G34" s="202">
        <f>Feuil2!T34</f>
        <v>5</v>
      </c>
      <c r="H34" s="206">
        <f>Feuil2!Z34</f>
        <v>5</v>
      </c>
      <c r="I34" s="208">
        <f>Feuil2!AF34</f>
        <v>5</v>
      </c>
      <c r="J34" s="210">
        <f>Feuil2!AL34</f>
        <v>5</v>
      </c>
      <c r="K34" s="212">
        <f>Feuil2!AR34</f>
        <v>5</v>
      </c>
      <c r="L34" s="216">
        <f>Feuil2!AX34</f>
        <v>5</v>
      </c>
      <c r="M34" s="204">
        <f>Feuil2!BD34</f>
        <v>5</v>
      </c>
      <c r="N34" s="218">
        <f>Feuil2!BJ34</f>
        <v>5</v>
      </c>
      <c r="O34" s="220">
        <f>Feuil2!BP34</f>
        <v>5</v>
      </c>
      <c r="P34" s="214">
        <f>Feuil2!BV34</f>
        <v>5</v>
      </c>
      <c r="Q34" s="137">
        <f t="shared" si="3"/>
        <v>55</v>
      </c>
      <c r="R34">
        <f t="shared" si="1"/>
        <v>11</v>
      </c>
      <c r="S34" s="191" t="str">
        <f t="shared" si="2"/>
        <v>NOM33 Prénom33  Retard55</v>
      </c>
    </row>
    <row r="35" spans="1:19" x14ac:dyDescent="0.25">
      <c r="A35" t="s">
        <v>101</v>
      </c>
      <c r="B35" t="s">
        <v>41</v>
      </c>
      <c r="C35" t="str">
        <f t="shared" si="0"/>
        <v>NOM34 Prénom34</v>
      </c>
      <c r="D35" s="146"/>
      <c r="E35" s="198">
        <f>Feuil2!H35</f>
        <v>0</v>
      </c>
      <c r="F35" s="200">
        <f>Feuil2!N35</f>
        <v>5</v>
      </c>
      <c r="G35" s="202">
        <f>Feuil2!T35</f>
        <v>0</v>
      </c>
      <c r="H35" s="206">
        <f>Feuil2!Z35</f>
        <v>0</v>
      </c>
      <c r="I35" s="208">
        <f>Feuil2!AF35</f>
        <v>0</v>
      </c>
      <c r="J35" s="210">
        <f>Feuil2!AL35</f>
        <v>0</v>
      </c>
      <c r="K35" s="212">
        <f>Feuil2!AR35</f>
        <v>0</v>
      </c>
      <c r="L35" s="216">
        <f>Feuil2!AX35</f>
        <v>0</v>
      </c>
      <c r="M35" s="204">
        <f>Feuil2!BD35</f>
        <v>0</v>
      </c>
      <c r="N35" s="218">
        <f>Feuil2!BJ35</f>
        <v>0</v>
      </c>
      <c r="O35" s="220">
        <f>Feuil2!BP35</f>
        <v>0</v>
      </c>
      <c r="P35" s="214">
        <f>Feuil2!BV35</f>
        <v>0</v>
      </c>
      <c r="Q35" s="137">
        <f t="shared" si="3"/>
        <v>5</v>
      </c>
      <c r="R35">
        <f t="shared" si="1"/>
        <v>1</v>
      </c>
      <c r="S35" s="191" t="str">
        <f t="shared" si="2"/>
        <v>NOM34 Prénom34  Retard5</v>
      </c>
    </row>
    <row r="36" spans="1:19" x14ac:dyDescent="0.25">
      <c r="A36" t="s">
        <v>102</v>
      </c>
      <c r="B36" t="s">
        <v>42</v>
      </c>
      <c r="C36" t="str">
        <f t="shared" si="0"/>
        <v>NOM35 Prénom35</v>
      </c>
      <c r="D36" s="146"/>
      <c r="E36" s="198">
        <f>Feuil2!H36</f>
        <v>0</v>
      </c>
      <c r="F36" s="200">
        <f>Feuil2!N36</f>
        <v>5</v>
      </c>
      <c r="G36" s="202">
        <f>Feuil2!T36</f>
        <v>0</v>
      </c>
      <c r="H36" s="206">
        <f>Feuil2!Z36</f>
        <v>0</v>
      </c>
      <c r="I36" s="208">
        <f>Feuil2!AF36</f>
        <v>0</v>
      </c>
      <c r="J36" s="210">
        <f>Feuil2!AL36</f>
        <v>0</v>
      </c>
      <c r="K36" s="212">
        <f>Feuil2!AR36</f>
        <v>0</v>
      </c>
      <c r="L36" s="216">
        <f>Feuil2!AX36</f>
        <v>0</v>
      </c>
      <c r="M36" s="204">
        <f>Feuil2!BD36</f>
        <v>0</v>
      </c>
      <c r="N36" s="218">
        <f>Feuil2!BJ36</f>
        <v>0</v>
      </c>
      <c r="O36" s="220">
        <f>Feuil2!BP36</f>
        <v>0</v>
      </c>
      <c r="P36" s="214">
        <f>Feuil2!BV36</f>
        <v>0</v>
      </c>
      <c r="Q36" s="137">
        <f t="shared" si="3"/>
        <v>5</v>
      </c>
      <c r="R36">
        <f t="shared" si="1"/>
        <v>1</v>
      </c>
      <c r="S36" s="191" t="str">
        <f t="shared" si="2"/>
        <v>NOM35 Prénom35  Retard5</v>
      </c>
    </row>
    <row r="37" spans="1:19" x14ac:dyDescent="0.25">
      <c r="A37" t="s">
        <v>103</v>
      </c>
      <c r="B37" t="s">
        <v>43</v>
      </c>
      <c r="C37" t="str">
        <f t="shared" si="0"/>
        <v>NOM36 Prénom36</v>
      </c>
      <c r="D37" s="146"/>
      <c r="E37" s="198">
        <f>Feuil2!H37</f>
        <v>0</v>
      </c>
      <c r="F37" s="200">
        <f>Feuil2!N37</f>
        <v>5</v>
      </c>
      <c r="G37" s="202">
        <f>Feuil2!T37</f>
        <v>5</v>
      </c>
      <c r="H37" s="206">
        <f>Feuil2!Z37</f>
        <v>5</v>
      </c>
      <c r="I37" s="208">
        <f>Feuil2!AF37</f>
        <v>5</v>
      </c>
      <c r="J37" s="210">
        <f>Feuil2!AL37</f>
        <v>5</v>
      </c>
      <c r="K37" s="212">
        <f>Feuil2!AR37</f>
        <v>5</v>
      </c>
      <c r="L37" s="216">
        <f>Feuil2!AX37</f>
        <v>5</v>
      </c>
      <c r="M37" s="204">
        <f>Feuil2!BD37</f>
        <v>5</v>
      </c>
      <c r="N37" s="218">
        <f>Feuil2!BJ37</f>
        <v>5</v>
      </c>
      <c r="O37" s="220">
        <f>Feuil2!BP37</f>
        <v>5</v>
      </c>
      <c r="P37" s="214">
        <f>Feuil2!BV37</f>
        <v>5</v>
      </c>
      <c r="Q37" s="137">
        <f t="shared" si="3"/>
        <v>55</v>
      </c>
      <c r="R37">
        <f t="shared" si="1"/>
        <v>11</v>
      </c>
      <c r="S37" s="191" t="str">
        <f t="shared" si="2"/>
        <v>NOM36 Prénom36  Retard55</v>
      </c>
    </row>
    <row r="38" spans="1:19" x14ac:dyDescent="0.25">
      <c r="A38" t="s">
        <v>104</v>
      </c>
      <c r="B38" t="s">
        <v>44</v>
      </c>
      <c r="C38" t="str">
        <f t="shared" si="0"/>
        <v>NOM37 Prénom37</v>
      </c>
      <c r="D38" s="146"/>
      <c r="E38" s="198">
        <f>Feuil2!H38</f>
        <v>0</v>
      </c>
      <c r="F38" s="200">
        <f>Feuil2!N38</f>
        <v>5</v>
      </c>
      <c r="G38" s="202">
        <f>Feuil2!T38</f>
        <v>0</v>
      </c>
      <c r="H38" s="206">
        <f>Feuil2!Z38</f>
        <v>0</v>
      </c>
      <c r="I38" s="208">
        <f>Feuil2!AF38</f>
        <v>0</v>
      </c>
      <c r="J38" s="210">
        <f>Feuil2!AL38</f>
        <v>0</v>
      </c>
      <c r="K38" s="212">
        <f>Feuil2!AR38</f>
        <v>0</v>
      </c>
      <c r="L38" s="216">
        <f>Feuil2!AX38</f>
        <v>0</v>
      </c>
      <c r="M38" s="204">
        <f>Feuil2!BD38</f>
        <v>0</v>
      </c>
      <c r="N38" s="218">
        <f>Feuil2!BJ38</f>
        <v>0</v>
      </c>
      <c r="O38" s="220">
        <f>Feuil2!BP38</f>
        <v>0</v>
      </c>
      <c r="P38" s="214">
        <f>Feuil2!BV38</f>
        <v>0</v>
      </c>
      <c r="Q38" s="137">
        <f t="shared" si="3"/>
        <v>5</v>
      </c>
      <c r="R38">
        <f t="shared" si="1"/>
        <v>1</v>
      </c>
      <c r="S38" s="191" t="str">
        <f t="shared" si="2"/>
        <v>NOM37 Prénom37  Retard5</v>
      </c>
    </row>
    <row r="39" spans="1:19" x14ac:dyDescent="0.25">
      <c r="A39" t="s">
        <v>105</v>
      </c>
      <c r="B39" t="s">
        <v>45</v>
      </c>
      <c r="C39" t="str">
        <f t="shared" si="0"/>
        <v>NOM38 Prénom38</v>
      </c>
      <c r="D39" s="146"/>
      <c r="E39" s="198">
        <f>Feuil2!H39</f>
        <v>0</v>
      </c>
      <c r="F39" s="200">
        <f>Feuil2!N39</f>
        <v>0</v>
      </c>
      <c r="G39" s="202">
        <f>Feuil2!T39</f>
        <v>0</v>
      </c>
      <c r="H39" s="206">
        <f>Feuil2!Z39</f>
        <v>0</v>
      </c>
      <c r="I39" s="208">
        <f>Feuil2!AF39</f>
        <v>0</v>
      </c>
      <c r="J39" s="210">
        <f>Feuil2!AL39</f>
        <v>0</v>
      </c>
      <c r="K39" s="212">
        <f>Feuil2!AR39</f>
        <v>0</v>
      </c>
      <c r="L39" s="216">
        <f>Feuil2!AX39</f>
        <v>0</v>
      </c>
      <c r="M39" s="204">
        <f>Feuil2!BD39</f>
        <v>0</v>
      </c>
      <c r="N39" s="218">
        <f>Feuil2!BJ39</f>
        <v>0</v>
      </c>
      <c r="O39" s="220">
        <f>Feuil2!BP39</f>
        <v>0</v>
      </c>
      <c r="P39" s="214">
        <f>Feuil2!BV39</f>
        <v>0</v>
      </c>
      <c r="Q39" s="137">
        <f t="shared" si="3"/>
        <v>0</v>
      </c>
      <c r="R39">
        <f t="shared" si="1"/>
        <v>0</v>
      </c>
      <c r="S39" s="191" t="str">
        <f t="shared" si="2"/>
        <v>NOM38 Prénom38  Retard0</v>
      </c>
    </row>
    <row r="40" spans="1:19" x14ac:dyDescent="0.25">
      <c r="A40" t="s">
        <v>106</v>
      </c>
      <c r="B40" t="s">
        <v>46</v>
      </c>
      <c r="C40" t="str">
        <f t="shared" si="0"/>
        <v>NOM39 Prénom39</v>
      </c>
      <c r="D40" s="146"/>
      <c r="E40" s="198">
        <f>Feuil2!H40</f>
        <v>0</v>
      </c>
      <c r="F40" s="200">
        <f>Feuil2!N40</f>
        <v>5</v>
      </c>
      <c r="G40" s="202">
        <f>Feuil2!T40</f>
        <v>0</v>
      </c>
      <c r="H40" s="206">
        <f>Feuil2!Z40</f>
        <v>0</v>
      </c>
      <c r="I40" s="208">
        <f>Feuil2!AF40</f>
        <v>0</v>
      </c>
      <c r="J40" s="210">
        <f>Feuil2!AL40</f>
        <v>0</v>
      </c>
      <c r="K40" s="212">
        <f>Feuil2!AR40</f>
        <v>0</v>
      </c>
      <c r="L40" s="216">
        <f>Feuil2!AX40</f>
        <v>0</v>
      </c>
      <c r="M40" s="204">
        <f>Feuil2!BD40</f>
        <v>0</v>
      </c>
      <c r="N40" s="218">
        <f>Feuil2!BJ40</f>
        <v>0</v>
      </c>
      <c r="O40" s="220">
        <f>Feuil2!BP40</f>
        <v>0</v>
      </c>
      <c r="P40" s="214">
        <f>Feuil2!BV40</f>
        <v>0</v>
      </c>
      <c r="Q40" s="137">
        <f t="shared" si="3"/>
        <v>5</v>
      </c>
      <c r="R40">
        <f t="shared" si="1"/>
        <v>1</v>
      </c>
      <c r="S40" s="191" t="str">
        <f t="shared" si="2"/>
        <v>NOM39 Prénom39  Retard5</v>
      </c>
    </row>
    <row r="41" spans="1:19" x14ac:dyDescent="0.25">
      <c r="A41" t="s">
        <v>107</v>
      </c>
      <c r="B41" t="s">
        <v>47</v>
      </c>
      <c r="C41" t="str">
        <f t="shared" si="0"/>
        <v>NOM40 Prénom40</v>
      </c>
      <c r="D41" s="146"/>
      <c r="E41" s="198">
        <f>Feuil2!H41</f>
        <v>0</v>
      </c>
      <c r="F41" s="200">
        <f>Feuil2!N41</f>
        <v>5</v>
      </c>
      <c r="G41" s="202">
        <f>Feuil2!T41</f>
        <v>5</v>
      </c>
      <c r="H41" s="206">
        <f>Feuil2!Z41</f>
        <v>5</v>
      </c>
      <c r="I41" s="208">
        <f>Feuil2!AF41</f>
        <v>5</v>
      </c>
      <c r="J41" s="210">
        <f>Feuil2!AL41</f>
        <v>5</v>
      </c>
      <c r="K41" s="212">
        <f>Feuil2!AR41</f>
        <v>5</v>
      </c>
      <c r="L41" s="216">
        <f>Feuil2!AX41</f>
        <v>5</v>
      </c>
      <c r="M41" s="204">
        <f>Feuil2!BD41</f>
        <v>5</v>
      </c>
      <c r="N41" s="218">
        <f>Feuil2!BJ41</f>
        <v>5</v>
      </c>
      <c r="O41" s="220">
        <f>Feuil2!BP41</f>
        <v>5</v>
      </c>
      <c r="P41" s="214">
        <f>Feuil2!BV41</f>
        <v>5</v>
      </c>
      <c r="Q41" s="137">
        <f t="shared" si="3"/>
        <v>55</v>
      </c>
      <c r="R41">
        <f t="shared" si="1"/>
        <v>11</v>
      </c>
      <c r="S41" s="191" t="str">
        <f t="shared" si="2"/>
        <v>NOM40 Prénom40  Retard55</v>
      </c>
    </row>
    <row r="42" spans="1:19" x14ac:dyDescent="0.25">
      <c r="A42" t="s">
        <v>108</v>
      </c>
      <c r="B42" t="s">
        <v>48</v>
      </c>
      <c r="C42" t="str">
        <f t="shared" si="0"/>
        <v>NOM41 Prénom41</v>
      </c>
      <c r="D42" s="146"/>
      <c r="E42" s="198">
        <f>Feuil2!H42</f>
        <v>0</v>
      </c>
      <c r="F42" s="200">
        <f>Feuil2!N42</f>
        <v>5</v>
      </c>
      <c r="G42" s="202">
        <f>Feuil2!T42</f>
        <v>0</v>
      </c>
      <c r="H42" s="206">
        <f>Feuil2!Z42</f>
        <v>0</v>
      </c>
      <c r="I42" s="208">
        <f>Feuil2!AF42</f>
        <v>0</v>
      </c>
      <c r="J42" s="210">
        <f>Feuil2!AL42</f>
        <v>0</v>
      </c>
      <c r="K42" s="212">
        <f>Feuil2!AR42</f>
        <v>0</v>
      </c>
      <c r="L42" s="216">
        <f>Feuil2!AX42</f>
        <v>0</v>
      </c>
      <c r="M42" s="204">
        <f>Feuil2!BD42</f>
        <v>0</v>
      </c>
      <c r="N42" s="218">
        <f>Feuil2!BJ42</f>
        <v>0</v>
      </c>
      <c r="O42" s="220">
        <f>Feuil2!BP42</f>
        <v>0</v>
      </c>
      <c r="P42" s="214">
        <f>Feuil2!BV42</f>
        <v>0</v>
      </c>
      <c r="Q42" s="137">
        <f t="shared" si="3"/>
        <v>5</v>
      </c>
      <c r="R42">
        <f t="shared" si="1"/>
        <v>1</v>
      </c>
      <c r="S42" s="191" t="str">
        <f t="shared" si="2"/>
        <v>NOM41 Prénom41  Retard5</v>
      </c>
    </row>
    <row r="43" spans="1:19" x14ac:dyDescent="0.25">
      <c r="A43" t="s">
        <v>109</v>
      </c>
      <c r="B43" t="s">
        <v>49</v>
      </c>
      <c r="C43" t="str">
        <f t="shared" si="0"/>
        <v>NOM42 Prénom42</v>
      </c>
      <c r="D43" s="146"/>
      <c r="E43" s="198">
        <f>Feuil2!H43</f>
        <v>0</v>
      </c>
      <c r="F43" s="200">
        <f>Feuil2!N43</f>
        <v>5</v>
      </c>
      <c r="G43" s="202">
        <f>Feuil2!T43</f>
        <v>5</v>
      </c>
      <c r="H43" s="206">
        <f>Feuil2!Z43</f>
        <v>5</v>
      </c>
      <c r="I43" s="208">
        <f>Feuil2!AF43</f>
        <v>5</v>
      </c>
      <c r="J43" s="210">
        <f>Feuil2!AL43</f>
        <v>5</v>
      </c>
      <c r="K43" s="212">
        <f>Feuil2!AR43</f>
        <v>5</v>
      </c>
      <c r="L43" s="216">
        <f>Feuil2!AX43</f>
        <v>5</v>
      </c>
      <c r="M43" s="204">
        <f>Feuil2!BD43</f>
        <v>5</v>
      </c>
      <c r="N43" s="218">
        <f>Feuil2!BJ43</f>
        <v>5</v>
      </c>
      <c r="O43" s="220">
        <f>Feuil2!BP43</f>
        <v>5</v>
      </c>
      <c r="P43" s="214">
        <f>Feuil2!BV43</f>
        <v>5</v>
      </c>
      <c r="Q43" s="137">
        <f t="shared" si="3"/>
        <v>55</v>
      </c>
      <c r="R43">
        <f t="shared" si="1"/>
        <v>11</v>
      </c>
      <c r="S43" s="191" t="str">
        <f t="shared" si="2"/>
        <v>NOM42 Prénom42  Retard55</v>
      </c>
    </row>
    <row r="44" spans="1:19" x14ac:dyDescent="0.25">
      <c r="A44" t="s">
        <v>110</v>
      </c>
      <c r="B44" t="s">
        <v>50</v>
      </c>
      <c r="C44" t="str">
        <f t="shared" si="0"/>
        <v>NOM43 Prénom43</v>
      </c>
      <c r="D44" s="146"/>
      <c r="E44" s="198">
        <f>Feuil2!H44</f>
        <v>0</v>
      </c>
      <c r="F44" s="200">
        <f>Feuil2!N44</f>
        <v>5</v>
      </c>
      <c r="G44" s="202">
        <f>Feuil2!T44</f>
        <v>0</v>
      </c>
      <c r="H44" s="206">
        <f>Feuil2!Z44</f>
        <v>0</v>
      </c>
      <c r="I44" s="208">
        <f>Feuil2!AF44</f>
        <v>0</v>
      </c>
      <c r="J44" s="210">
        <f>Feuil2!AL44</f>
        <v>0</v>
      </c>
      <c r="K44" s="212">
        <f>Feuil2!AR44</f>
        <v>0</v>
      </c>
      <c r="L44" s="216">
        <f>Feuil2!AX44</f>
        <v>0</v>
      </c>
      <c r="M44" s="204">
        <f>Feuil2!BD44</f>
        <v>0</v>
      </c>
      <c r="N44" s="218">
        <f>Feuil2!BJ44</f>
        <v>0</v>
      </c>
      <c r="O44" s="220">
        <f>Feuil2!BP44</f>
        <v>0</v>
      </c>
      <c r="P44" s="214">
        <f>Feuil2!BV44</f>
        <v>0</v>
      </c>
      <c r="Q44" s="137">
        <f t="shared" si="3"/>
        <v>5</v>
      </c>
      <c r="R44">
        <f t="shared" si="1"/>
        <v>1</v>
      </c>
      <c r="S44" s="191" t="str">
        <f t="shared" si="2"/>
        <v>NOM43 Prénom43  Retard5</v>
      </c>
    </row>
    <row r="45" spans="1:19" x14ac:dyDescent="0.25">
      <c r="A45" t="s">
        <v>111</v>
      </c>
      <c r="B45" t="s">
        <v>51</v>
      </c>
      <c r="C45" t="str">
        <f t="shared" si="0"/>
        <v>NOM44 Prénom44</v>
      </c>
      <c r="D45" s="146"/>
      <c r="E45" s="198">
        <f>Feuil2!H45</f>
        <v>0</v>
      </c>
      <c r="F45" s="200">
        <f>Feuil2!N45</f>
        <v>5</v>
      </c>
      <c r="G45" s="202">
        <f>Feuil2!T45</f>
        <v>5</v>
      </c>
      <c r="H45" s="206">
        <f>Feuil2!Z45</f>
        <v>5</v>
      </c>
      <c r="I45" s="208">
        <f>Feuil2!AF45</f>
        <v>5</v>
      </c>
      <c r="J45" s="210">
        <f>Feuil2!AL45</f>
        <v>5</v>
      </c>
      <c r="K45" s="212">
        <f>Feuil2!AR45</f>
        <v>5</v>
      </c>
      <c r="L45" s="216">
        <f>Feuil2!AX45</f>
        <v>5</v>
      </c>
      <c r="M45" s="204">
        <f>Feuil2!BD45</f>
        <v>5</v>
      </c>
      <c r="N45" s="218">
        <f>Feuil2!BJ45</f>
        <v>5</v>
      </c>
      <c r="O45" s="220">
        <f>Feuil2!BP45</f>
        <v>5</v>
      </c>
      <c r="P45" s="214">
        <f>Feuil2!BV45</f>
        <v>5</v>
      </c>
      <c r="Q45" s="137">
        <f t="shared" si="3"/>
        <v>55</v>
      </c>
      <c r="R45">
        <f t="shared" si="1"/>
        <v>11</v>
      </c>
      <c r="S45" s="191" t="str">
        <f t="shared" si="2"/>
        <v>NOM44 Prénom44  Retard55</v>
      </c>
    </row>
    <row r="46" spans="1:19" x14ac:dyDescent="0.25">
      <c r="A46" t="s">
        <v>112</v>
      </c>
      <c r="B46" t="s">
        <v>52</v>
      </c>
      <c r="C46" t="str">
        <f t="shared" si="0"/>
        <v>NOM45 Prénom45</v>
      </c>
      <c r="D46" s="146"/>
      <c r="E46" s="198">
        <f>Feuil2!H46</f>
        <v>0</v>
      </c>
      <c r="F46" s="200">
        <f>Feuil2!N46</f>
        <v>5</v>
      </c>
      <c r="G46" s="202">
        <f>Feuil2!T46</f>
        <v>0</v>
      </c>
      <c r="H46" s="206">
        <f>Feuil2!Z46</f>
        <v>0</v>
      </c>
      <c r="I46" s="208">
        <f>Feuil2!AF46</f>
        <v>0</v>
      </c>
      <c r="J46" s="210">
        <f>Feuil2!AL46</f>
        <v>0</v>
      </c>
      <c r="K46" s="212">
        <f>Feuil2!AR46</f>
        <v>0</v>
      </c>
      <c r="L46" s="216">
        <f>Feuil2!AX46</f>
        <v>0</v>
      </c>
      <c r="M46" s="204">
        <f>Feuil2!BD46</f>
        <v>0</v>
      </c>
      <c r="N46" s="218">
        <f>Feuil2!BJ46</f>
        <v>0</v>
      </c>
      <c r="O46" s="220">
        <f>Feuil2!BP46</f>
        <v>0</v>
      </c>
      <c r="P46" s="214">
        <f>Feuil2!BV46</f>
        <v>0</v>
      </c>
      <c r="Q46" s="137">
        <f t="shared" si="3"/>
        <v>5</v>
      </c>
      <c r="R46">
        <f t="shared" si="1"/>
        <v>1</v>
      </c>
      <c r="S46" s="191" t="str">
        <f t="shared" si="2"/>
        <v>NOM45 Prénom45  Retard5</v>
      </c>
    </row>
    <row r="47" spans="1:19" x14ac:dyDescent="0.25">
      <c r="A47" t="s">
        <v>113</v>
      </c>
      <c r="B47" t="s">
        <v>53</v>
      </c>
      <c r="C47" t="str">
        <f t="shared" si="0"/>
        <v>NOM46 Prénom46</v>
      </c>
      <c r="D47" s="146"/>
      <c r="E47" s="198">
        <f>Feuil2!H47</f>
        <v>0</v>
      </c>
      <c r="F47" s="200">
        <f>Feuil2!N47</f>
        <v>5</v>
      </c>
      <c r="G47" s="202">
        <f>Feuil2!T47</f>
        <v>5</v>
      </c>
      <c r="H47" s="206">
        <f>Feuil2!Z47</f>
        <v>5</v>
      </c>
      <c r="I47" s="208">
        <f>Feuil2!AF47</f>
        <v>5</v>
      </c>
      <c r="J47" s="210">
        <f>Feuil2!AL47</f>
        <v>5</v>
      </c>
      <c r="K47" s="212">
        <f>Feuil2!AR47</f>
        <v>5</v>
      </c>
      <c r="L47" s="216">
        <f>Feuil2!AX47</f>
        <v>5</v>
      </c>
      <c r="M47" s="204">
        <f>Feuil2!BD47</f>
        <v>5</v>
      </c>
      <c r="N47" s="218">
        <f>Feuil2!BJ47</f>
        <v>5</v>
      </c>
      <c r="O47" s="220">
        <f>Feuil2!BP47</f>
        <v>5</v>
      </c>
      <c r="P47" s="214">
        <f>Feuil2!BV47</f>
        <v>5</v>
      </c>
      <c r="Q47" s="137">
        <f t="shared" si="3"/>
        <v>55</v>
      </c>
      <c r="R47">
        <f t="shared" si="1"/>
        <v>11</v>
      </c>
      <c r="S47" s="191" t="str">
        <f t="shared" si="2"/>
        <v>NOM46 Prénom46  Retard55</v>
      </c>
    </row>
    <row r="48" spans="1:19" x14ac:dyDescent="0.25">
      <c r="A48" t="s">
        <v>114</v>
      </c>
      <c r="B48" t="s">
        <v>54</v>
      </c>
      <c r="C48" t="str">
        <f t="shared" si="0"/>
        <v>NOM47 Prénom47</v>
      </c>
      <c r="D48" s="146"/>
      <c r="E48" s="198">
        <f>Feuil2!H48</f>
        <v>0</v>
      </c>
      <c r="F48" s="200">
        <f>Feuil2!N48</f>
        <v>5</v>
      </c>
      <c r="G48" s="202">
        <f>Feuil2!T48</f>
        <v>5</v>
      </c>
      <c r="H48" s="206">
        <f>Feuil2!Z48</f>
        <v>5</v>
      </c>
      <c r="I48" s="208">
        <f>Feuil2!AF48</f>
        <v>5</v>
      </c>
      <c r="J48" s="210">
        <f>Feuil2!AL48</f>
        <v>5</v>
      </c>
      <c r="K48" s="212">
        <f>Feuil2!AR48</f>
        <v>5</v>
      </c>
      <c r="L48" s="216">
        <f>Feuil2!AX48</f>
        <v>5</v>
      </c>
      <c r="M48" s="204">
        <f>Feuil2!BD48</f>
        <v>5</v>
      </c>
      <c r="N48" s="218">
        <f>Feuil2!BJ48</f>
        <v>5</v>
      </c>
      <c r="O48" s="220">
        <f>Feuil2!BP48</f>
        <v>5</v>
      </c>
      <c r="P48" s="214">
        <f>Feuil2!BV48</f>
        <v>5</v>
      </c>
      <c r="Q48" s="137">
        <f t="shared" si="3"/>
        <v>55</v>
      </c>
      <c r="R48">
        <f t="shared" si="1"/>
        <v>11</v>
      </c>
      <c r="S48" s="191" t="str">
        <f t="shared" si="2"/>
        <v>NOM47 Prénom47  Retard55</v>
      </c>
    </row>
    <row r="49" spans="1:19" x14ac:dyDescent="0.25">
      <c r="A49" t="s">
        <v>115</v>
      </c>
      <c r="B49" t="s">
        <v>55</v>
      </c>
      <c r="C49" t="str">
        <f t="shared" si="0"/>
        <v>NOM48 Prénom48</v>
      </c>
      <c r="D49" s="146"/>
      <c r="E49" s="198">
        <f>Feuil2!H49</f>
        <v>0</v>
      </c>
      <c r="F49" s="200">
        <f>Feuil2!N49</f>
        <v>5</v>
      </c>
      <c r="G49" s="202">
        <f>Feuil2!T49</f>
        <v>5</v>
      </c>
      <c r="H49" s="206">
        <f>Feuil2!Z49</f>
        <v>5</v>
      </c>
      <c r="I49" s="208">
        <f>Feuil2!AF49</f>
        <v>5</v>
      </c>
      <c r="J49" s="210">
        <f>Feuil2!AL49</f>
        <v>5</v>
      </c>
      <c r="K49" s="212">
        <f>Feuil2!AR49</f>
        <v>5</v>
      </c>
      <c r="L49" s="216">
        <f>Feuil2!AX49</f>
        <v>5</v>
      </c>
      <c r="M49" s="204">
        <f>Feuil2!BD49</f>
        <v>5</v>
      </c>
      <c r="N49" s="218">
        <f>Feuil2!BJ49</f>
        <v>5</v>
      </c>
      <c r="O49" s="220">
        <f>Feuil2!BP49</f>
        <v>5</v>
      </c>
      <c r="P49" s="214">
        <f>Feuil2!BV49</f>
        <v>5</v>
      </c>
      <c r="Q49" s="137">
        <f t="shared" si="3"/>
        <v>55</v>
      </c>
      <c r="R49">
        <f t="shared" si="1"/>
        <v>11</v>
      </c>
      <c r="S49" s="191" t="str">
        <f t="shared" si="2"/>
        <v>NOM48 Prénom48  Retard55</v>
      </c>
    </row>
    <row r="50" spans="1:19" x14ac:dyDescent="0.25">
      <c r="A50" t="s">
        <v>116</v>
      </c>
      <c r="B50" t="s">
        <v>56</v>
      </c>
      <c r="C50" t="str">
        <f t="shared" si="0"/>
        <v>NOM49 Prénom49</v>
      </c>
      <c r="D50" s="146"/>
      <c r="E50" s="198">
        <f>Feuil2!H50</f>
        <v>0</v>
      </c>
      <c r="F50" s="200">
        <f>Feuil2!N50</f>
        <v>5</v>
      </c>
      <c r="G50" s="202">
        <f>Feuil2!T50</f>
        <v>0</v>
      </c>
      <c r="H50" s="206">
        <f>Feuil2!Z50</f>
        <v>0</v>
      </c>
      <c r="I50" s="208">
        <f>Feuil2!AF50</f>
        <v>0</v>
      </c>
      <c r="J50" s="210">
        <f>Feuil2!AL50</f>
        <v>0</v>
      </c>
      <c r="K50" s="212">
        <f>Feuil2!AR50</f>
        <v>0</v>
      </c>
      <c r="L50" s="216">
        <f>Feuil2!AX50</f>
        <v>0</v>
      </c>
      <c r="M50" s="204">
        <f>Feuil2!BD50</f>
        <v>0</v>
      </c>
      <c r="N50" s="218">
        <f>Feuil2!BJ50</f>
        <v>0</v>
      </c>
      <c r="O50" s="220">
        <f>Feuil2!BP50</f>
        <v>0</v>
      </c>
      <c r="P50" s="214">
        <f>Feuil2!BV50</f>
        <v>0</v>
      </c>
      <c r="Q50" s="137">
        <f t="shared" si="3"/>
        <v>5</v>
      </c>
      <c r="R50">
        <f t="shared" si="1"/>
        <v>1</v>
      </c>
      <c r="S50" s="191" t="str">
        <f t="shared" si="2"/>
        <v>NOM49 Prénom49  Retard5</v>
      </c>
    </row>
    <row r="51" spans="1:19" x14ac:dyDescent="0.25">
      <c r="A51" t="s">
        <v>117</v>
      </c>
      <c r="B51" t="s">
        <v>57</v>
      </c>
      <c r="C51" t="str">
        <f t="shared" si="0"/>
        <v>NOM50 Prénom50</v>
      </c>
      <c r="D51" s="146"/>
      <c r="E51" s="198">
        <f>Feuil2!H51</f>
        <v>0</v>
      </c>
      <c r="F51" s="200">
        <f>Feuil2!N51</f>
        <v>5</v>
      </c>
      <c r="G51" s="202">
        <f>Feuil2!T51</f>
        <v>0</v>
      </c>
      <c r="H51" s="206">
        <f>Feuil2!Z51</f>
        <v>0</v>
      </c>
      <c r="I51" s="208">
        <f>Feuil2!AF51</f>
        <v>0</v>
      </c>
      <c r="J51" s="210">
        <f>Feuil2!AL51</f>
        <v>0</v>
      </c>
      <c r="K51" s="212">
        <f>Feuil2!AR51</f>
        <v>0</v>
      </c>
      <c r="L51" s="216">
        <f>Feuil2!AX51</f>
        <v>0</v>
      </c>
      <c r="M51" s="204">
        <f>Feuil2!BD51</f>
        <v>0</v>
      </c>
      <c r="N51" s="218">
        <f>Feuil2!BJ51</f>
        <v>0</v>
      </c>
      <c r="O51" s="220">
        <f>Feuil2!BP51</f>
        <v>0</v>
      </c>
      <c r="P51" s="214">
        <f>Feuil2!BV51</f>
        <v>0</v>
      </c>
      <c r="Q51" s="137">
        <f t="shared" si="3"/>
        <v>5</v>
      </c>
      <c r="R51">
        <f t="shared" si="1"/>
        <v>1</v>
      </c>
      <c r="S51" s="191" t="str">
        <f t="shared" si="2"/>
        <v>NOM50 Prénom50  Retard5</v>
      </c>
    </row>
    <row r="52" spans="1:19" x14ac:dyDescent="0.25">
      <c r="A52" t="s">
        <v>118</v>
      </c>
      <c r="B52" t="s">
        <v>58</v>
      </c>
      <c r="C52" t="str">
        <f t="shared" si="0"/>
        <v>NOM51 Prénom51</v>
      </c>
      <c r="D52" s="146"/>
      <c r="E52" s="198">
        <f>Feuil2!H52</f>
        <v>0</v>
      </c>
      <c r="F52" s="200">
        <f>Feuil2!N52</f>
        <v>5</v>
      </c>
      <c r="G52" s="202">
        <f>Feuil2!T52</f>
        <v>5</v>
      </c>
      <c r="H52" s="206">
        <f>Feuil2!Z52</f>
        <v>5</v>
      </c>
      <c r="I52" s="208">
        <f>Feuil2!AF52</f>
        <v>5</v>
      </c>
      <c r="J52" s="210">
        <f>Feuil2!AL52</f>
        <v>5</v>
      </c>
      <c r="K52" s="212">
        <f>Feuil2!AR52</f>
        <v>5</v>
      </c>
      <c r="L52" s="216">
        <f>Feuil2!AX52</f>
        <v>5</v>
      </c>
      <c r="M52" s="204">
        <f>Feuil2!BD52</f>
        <v>5</v>
      </c>
      <c r="N52" s="218">
        <f>Feuil2!BJ52</f>
        <v>5</v>
      </c>
      <c r="O52" s="220">
        <f>Feuil2!BP52</f>
        <v>5</v>
      </c>
      <c r="P52" s="214">
        <f>Feuil2!BV52</f>
        <v>5</v>
      </c>
      <c r="Q52" s="137">
        <f t="shared" si="3"/>
        <v>55</v>
      </c>
      <c r="R52">
        <f t="shared" si="1"/>
        <v>11</v>
      </c>
      <c r="S52" s="191" t="str">
        <f t="shared" si="2"/>
        <v>NOM51 Prénom51  Retard55</v>
      </c>
    </row>
    <row r="53" spans="1:19" x14ac:dyDescent="0.25">
      <c r="A53" t="s">
        <v>119</v>
      </c>
      <c r="B53" t="s">
        <v>59</v>
      </c>
      <c r="C53" t="str">
        <f t="shared" si="0"/>
        <v>NOM52 Prénom52</v>
      </c>
      <c r="D53" s="146"/>
      <c r="E53" s="198">
        <f>Feuil2!H53</f>
        <v>0</v>
      </c>
      <c r="F53" s="200">
        <f>Feuil2!N53</f>
        <v>5</v>
      </c>
      <c r="G53" s="202">
        <f>Feuil2!T53</f>
        <v>0</v>
      </c>
      <c r="H53" s="206">
        <f>Feuil2!Z53</f>
        <v>0</v>
      </c>
      <c r="I53" s="208">
        <f>Feuil2!AF53</f>
        <v>0</v>
      </c>
      <c r="J53" s="210">
        <f>Feuil2!AL53</f>
        <v>0</v>
      </c>
      <c r="K53" s="212">
        <f>Feuil2!AR53</f>
        <v>0</v>
      </c>
      <c r="L53" s="216">
        <f>Feuil2!AX53</f>
        <v>0</v>
      </c>
      <c r="M53" s="204">
        <f>Feuil2!BD53</f>
        <v>0</v>
      </c>
      <c r="N53" s="218">
        <f>Feuil2!BJ53</f>
        <v>0</v>
      </c>
      <c r="O53" s="220">
        <f>Feuil2!BP53</f>
        <v>0</v>
      </c>
      <c r="P53" s="214">
        <f>Feuil2!BV53</f>
        <v>0</v>
      </c>
      <c r="Q53" s="137">
        <f t="shared" si="3"/>
        <v>5</v>
      </c>
      <c r="R53">
        <f t="shared" si="1"/>
        <v>1</v>
      </c>
      <c r="S53" s="191" t="str">
        <f t="shared" si="2"/>
        <v>NOM52 Prénom52  Retard5</v>
      </c>
    </row>
    <row r="54" spans="1:19" x14ac:dyDescent="0.25">
      <c r="A54" t="s">
        <v>120</v>
      </c>
      <c r="B54" t="s">
        <v>60</v>
      </c>
      <c r="C54" t="str">
        <f t="shared" si="0"/>
        <v>NOM53 Prénom53</v>
      </c>
      <c r="D54" s="146"/>
      <c r="E54" s="198">
        <f>Feuil2!H54</f>
        <v>0</v>
      </c>
      <c r="F54" s="200">
        <f>Feuil2!N54</f>
        <v>5</v>
      </c>
      <c r="G54" s="202">
        <f>Feuil2!T54</f>
        <v>0</v>
      </c>
      <c r="H54" s="206">
        <f>Feuil2!Z54</f>
        <v>0</v>
      </c>
      <c r="I54" s="208">
        <f>Feuil2!AF54</f>
        <v>0</v>
      </c>
      <c r="J54" s="210">
        <f>Feuil2!AL54</f>
        <v>0</v>
      </c>
      <c r="K54" s="212">
        <f>Feuil2!AR54</f>
        <v>0</v>
      </c>
      <c r="L54" s="216">
        <f>Feuil2!AX54</f>
        <v>0</v>
      </c>
      <c r="M54" s="204">
        <f>Feuil2!BD54</f>
        <v>0</v>
      </c>
      <c r="N54" s="218">
        <f>Feuil2!BJ54</f>
        <v>0</v>
      </c>
      <c r="O54" s="220">
        <f>Feuil2!BP54</f>
        <v>0</v>
      </c>
      <c r="P54" s="214">
        <f>Feuil2!BV54</f>
        <v>0</v>
      </c>
      <c r="Q54" s="137">
        <f t="shared" si="3"/>
        <v>5</v>
      </c>
      <c r="R54">
        <f t="shared" si="1"/>
        <v>1</v>
      </c>
      <c r="S54" s="191" t="str">
        <f t="shared" si="2"/>
        <v>NOM53 Prénom53  Retard5</v>
      </c>
    </row>
    <row r="55" spans="1:19" x14ac:dyDescent="0.25">
      <c r="A55" t="s">
        <v>121</v>
      </c>
      <c r="B55" t="s">
        <v>61</v>
      </c>
      <c r="C55" t="str">
        <f t="shared" si="0"/>
        <v>NOM54 Prénom54</v>
      </c>
      <c r="D55" s="146"/>
      <c r="E55" s="198">
        <f>Feuil2!H55</f>
        <v>0</v>
      </c>
      <c r="F55" s="200">
        <f>Feuil2!N55</f>
        <v>5</v>
      </c>
      <c r="G55" s="202">
        <f>Feuil2!T55</f>
        <v>5</v>
      </c>
      <c r="H55" s="206">
        <f>Feuil2!Z55</f>
        <v>5</v>
      </c>
      <c r="I55" s="208">
        <f>Feuil2!AF55</f>
        <v>5</v>
      </c>
      <c r="J55" s="210">
        <f>Feuil2!AL55</f>
        <v>5</v>
      </c>
      <c r="K55" s="212">
        <f>Feuil2!AR55</f>
        <v>5</v>
      </c>
      <c r="L55" s="216">
        <f>Feuil2!AX55</f>
        <v>5</v>
      </c>
      <c r="M55" s="204">
        <f>Feuil2!BD55</f>
        <v>5</v>
      </c>
      <c r="N55" s="218">
        <f>Feuil2!BJ55</f>
        <v>5</v>
      </c>
      <c r="O55" s="220">
        <f>Feuil2!BP55</f>
        <v>5</v>
      </c>
      <c r="P55" s="214">
        <f>Feuil2!BV55</f>
        <v>5</v>
      </c>
      <c r="Q55" s="137">
        <f t="shared" si="3"/>
        <v>55</v>
      </c>
      <c r="R55">
        <f t="shared" si="1"/>
        <v>11</v>
      </c>
      <c r="S55" s="191" t="str">
        <f t="shared" si="2"/>
        <v>NOM54 Prénom54  Retard55</v>
      </c>
    </row>
    <row r="56" spans="1:19" x14ac:dyDescent="0.25">
      <c r="A56" t="s">
        <v>122</v>
      </c>
      <c r="B56" t="s">
        <v>62</v>
      </c>
      <c r="C56" t="str">
        <f t="shared" si="0"/>
        <v>NOM55 Prénom55</v>
      </c>
      <c r="D56" s="146"/>
      <c r="E56" s="198">
        <f>Feuil2!H56</f>
        <v>0</v>
      </c>
      <c r="F56" s="200">
        <f>Feuil2!N56</f>
        <v>5</v>
      </c>
      <c r="G56" s="202">
        <f>Feuil2!T56</f>
        <v>0</v>
      </c>
      <c r="H56" s="206">
        <f>Feuil2!Z56</f>
        <v>0</v>
      </c>
      <c r="I56" s="208">
        <f>Feuil2!AF56</f>
        <v>0</v>
      </c>
      <c r="J56" s="210">
        <f>Feuil2!AL56</f>
        <v>0</v>
      </c>
      <c r="K56" s="212">
        <f>Feuil2!AR56</f>
        <v>0</v>
      </c>
      <c r="L56" s="216">
        <f>Feuil2!AX56</f>
        <v>0</v>
      </c>
      <c r="M56" s="204">
        <f>Feuil2!BD56</f>
        <v>0</v>
      </c>
      <c r="N56" s="218">
        <f>Feuil2!BJ56</f>
        <v>0</v>
      </c>
      <c r="O56" s="220">
        <f>Feuil2!BP56</f>
        <v>0</v>
      </c>
      <c r="P56" s="214">
        <f>Feuil2!BV56</f>
        <v>0</v>
      </c>
      <c r="Q56" s="137">
        <f t="shared" si="3"/>
        <v>5</v>
      </c>
      <c r="R56">
        <f t="shared" si="1"/>
        <v>1</v>
      </c>
      <c r="S56" s="191" t="str">
        <f t="shared" si="2"/>
        <v>NOM55 Prénom55  Retard5</v>
      </c>
    </row>
    <row r="57" spans="1:19" x14ac:dyDescent="0.25">
      <c r="A57" t="s">
        <v>123</v>
      </c>
      <c r="B57" t="s">
        <v>63</v>
      </c>
      <c r="C57" t="str">
        <f t="shared" si="0"/>
        <v>NOM56 Prénom56</v>
      </c>
      <c r="D57" s="146"/>
      <c r="E57" s="198">
        <f>Feuil2!H57</f>
        <v>0</v>
      </c>
      <c r="F57" s="200">
        <f>Feuil2!N57</f>
        <v>5</v>
      </c>
      <c r="G57" s="202">
        <f>Feuil2!T57</f>
        <v>5</v>
      </c>
      <c r="H57" s="206">
        <f>Feuil2!Z57</f>
        <v>5</v>
      </c>
      <c r="I57" s="208">
        <f>Feuil2!AF57</f>
        <v>5</v>
      </c>
      <c r="J57" s="210">
        <f>Feuil2!AL57</f>
        <v>5</v>
      </c>
      <c r="K57" s="212">
        <f>Feuil2!AR57</f>
        <v>5</v>
      </c>
      <c r="L57" s="216">
        <f>Feuil2!AX57</f>
        <v>5</v>
      </c>
      <c r="M57" s="204">
        <f>Feuil2!BD57</f>
        <v>5</v>
      </c>
      <c r="N57" s="218">
        <f>Feuil2!BJ57</f>
        <v>5</v>
      </c>
      <c r="O57" s="220">
        <f>Feuil2!BP57</f>
        <v>5</v>
      </c>
      <c r="P57" s="214">
        <f>Feuil2!BV57</f>
        <v>5</v>
      </c>
      <c r="Q57" s="137">
        <f t="shared" si="3"/>
        <v>55</v>
      </c>
      <c r="R57">
        <f t="shared" si="1"/>
        <v>11</v>
      </c>
      <c r="S57" s="191" t="str">
        <f t="shared" si="2"/>
        <v>NOM56 Prénom56  Retard55</v>
      </c>
    </row>
    <row r="58" spans="1:19" x14ac:dyDescent="0.25">
      <c r="A58" t="s">
        <v>124</v>
      </c>
      <c r="B58" t="s">
        <v>64</v>
      </c>
      <c r="C58" t="str">
        <f t="shared" si="0"/>
        <v>NOM57 Prénom57</v>
      </c>
      <c r="D58" s="146"/>
      <c r="E58" s="198">
        <f>Feuil2!H58</f>
        <v>0</v>
      </c>
      <c r="F58" s="200">
        <f>Feuil2!N58</f>
        <v>5</v>
      </c>
      <c r="G58" s="202">
        <f>Feuil2!T58</f>
        <v>5</v>
      </c>
      <c r="H58" s="206">
        <f>Feuil2!Z58</f>
        <v>5</v>
      </c>
      <c r="I58" s="208">
        <f>Feuil2!AF58</f>
        <v>5</v>
      </c>
      <c r="J58" s="210">
        <f>Feuil2!AL58</f>
        <v>5</v>
      </c>
      <c r="K58" s="212">
        <f>Feuil2!AR58</f>
        <v>5</v>
      </c>
      <c r="L58" s="216">
        <f>Feuil2!AX58</f>
        <v>5</v>
      </c>
      <c r="M58" s="204">
        <f>Feuil2!BD58</f>
        <v>5</v>
      </c>
      <c r="N58" s="218">
        <f>Feuil2!BJ58</f>
        <v>5</v>
      </c>
      <c r="O58" s="220">
        <f>Feuil2!BP58</f>
        <v>5</v>
      </c>
      <c r="P58" s="214">
        <f>Feuil2!BV58</f>
        <v>5</v>
      </c>
      <c r="Q58" s="137">
        <f t="shared" si="3"/>
        <v>55</v>
      </c>
      <c r="R58">
        <f t="shared" si="1"/>
        <v>11</v>
      </c>
      <c r="S58" s="191" t="str">
        <f t="shared" si="2"/>
        <v>NOM57 Prénom57  Retard55</v>
      </c>
    </row>
    <row r="59" spans="1:19" x14ac:dyDescent="0.25">
      <c r="A59" t="s">
        <v>125</v>
      </c>
      <c r="B59" t="s">
        <v>65</v>
      </c>
      <c r="C59" t="str">
        <f t="shared" si="0"/>
        <v>NOM58 Prénom58</v>
      </c>
      <c r="D59" s="146"/>
      <c r="E59" s="198">
        <f>Feuil2!H59</f>
        <v>0</v>
      </c>
      <c r="F59" s="200">
        <f>Feuil2!N59</f>
        <v>0</v>
      </c>
      <c r="G59" s="202">
        <f>Feuil2!T59</f>
        <v>5</v>
      </c>
      <c r="H59" s="206">
        <f>Feuil2!Z59</f>
        <v>5</v>
      </c>
      <c r="I59" s="208">
        <f>Feuil2!AF59</f>
        <v>5</v>
      </c>
      <c r="J59" s="210">
        <f>Feuil2!AL59</f>
        <v>5</v>
      </c>
      <c r="K59" s="212">
        <f>Feuil2!AR59</f>
        <v>5</v>
      </c>
      <c r="L59" s="216">
        <f>Feuil2!AX59</f>
        <v>5</v>
      </c>
      <c r="M59" s="204">
        <f>Feuil2!BD59</f>
        <v>5</v>
      </c>
      <c r="N59" s="218">
        <f>Feuil2!BJ59</f>
        <v>5</v>
      </c>
      <c r="O59" s="220">
        <f>Feuil2!BP59</f>
        <v>5</v>
      </c>
      <c r="P59" s="214">
        <f>Feuil2!BV59</f>
        <v>5</v>
      </c>
      <c r="Q59" s="137">
        <f t="shared" si="3"/>
        <v>50</v>
      </c>
      <c r="R59">
        <f t="shared" si="1"/>
        <v>10</v>
      </c>
      <c r="S59" s="191" t="str">
        <f t="shared" si="2"/>
        <v>NOM58 Prénom58  Retard50</v>
      </c>
    </row>
    <row r="60" spans="1:19" x14ac:dyDescent="0.25">
      <c r="A60" t="s">
        <v>126</v>
      </c>
      <c r="B60" t="s">
        <v>66</v>
      </c>
      <c r="C60" t="str">
        <f t="shared" si="0"/>
        <v>NOM59 Prénom59</v>
      </c>
      <c r="D60" s="146"/>
      <c r="E60" s="198">
        <f>Feuil2!H60</f>
        <v>0</v>
      </c>
      <c r="F60" s="200">
        <f>Feuil2!N60</f>
        <v>5</v>
      </c>
      <c r="G60" s="202">
        <f>Feuil2!T60</f>
        <v>0</v>
      </c>
      <c r="H60" s="206">
        <f>Feuil2!Z60</f>
        <v>0</v>
      </c>
      <c r="I60" s="208">
        <f>Feuil2!AF60</f>
        <v>0</v>
      </c>
      <c r="J60" s="210">
        <f>Feuil2!AL60</f>
        <v>0</v>
      </c>
      <c r="K60" s="212">
        <f>Feuil2!AR60</f>
        <v>0</v>
      </c>
      <c r="L60" s="216">
        <f>Feuil2!AX60</f>
        <v>0</v>
      </c>
      <c r="M60" s="204">
        <f>Feuil2!BD60</f>
        <v>0</v>
      </c>
      <c r="N60" s="218">
        <f>Feuil2!BJ60</f>
        <v>0</v>
      </c>
      <c r="O60" s="220">
        <f>Feuil2!BP60</f>
        <v>0</v>
      </c>
      <c r="P60" s="214">
        <f>Feuil2!BV60</f>
        <v>0</v>
      </c>
      <c r="Q60" s="137">
        <f t="shared" si="3"/>
        <v>5</v>
      </c>
      <c r="R60">
        <f t="shared" si="1"/>
        <v>1</v>
      </c>
      <c r="S60" s="191" t="str">
        <f t="shared" si="2"/>
        <v>NOM59 Prénom59  Retard5</v>
      </c>
    </row>
    <row r="61" spans="1:19" ht="15.75" thickBot="1" x14ac:dyDescent="0.3">
      <c r="A61" t="s">
        <v>127</v>
      </c>
      <c r="B61" t="s">
        <v>67</v>
      </c>
      <c r="C61" t="str">
        <f t="shared" si="0"/>
        <v>NOM60 Prénom60</v>
      </c>
      <c r="D61" s="146"/>
      <c r="E61" s="198">
        <f>Feuil2!H61</f>
        <v>0</v>
      </c>
      <c r="F61" s="200">
        <f>Feuil2!N61</f>
        <v>5</v>
      </c>
      <c r="G61" s="202">
        <f>Feuil2!T61</f>
        <v>0</v>
      </c>
      <c r="H61" s="206">
        <f>Feuil2!Z61</f>
        <v>0</v>
      </c>
      <c r="I61" s="208">
        <f>Feuil2!AF61</f>
        <v>0</v>
      </c>
      <c r="J61" s="210">
        <f>Feuil2!AL61</f>
        <v>0</v>
      </c>
      <c r="K61" s="212">
        <f>Feuil2!AR61</f>
        <v>0</v>
      </c>
      <c r="L61" s="216">
        <f>Feuil2!AX61</f>
        <v>0</v>
      </c>
      <c r="M61" s="204">
        <f>Feuil2!BD61</f>
        <v>0</v>
      </c>
      <c r="N61" s="218">
        <f>Feuil2!BJ61</f>
        <v>0</v>
      </c>
      <c r="O61" s="220">
        <f>Feuil2!BP61</f>
        <v>0</v>
      </c>
      <c r="P61" s="214">
        <f>Feuil2!BV61</f>
        <v>0</v>
      </c>
      <c r="Q61" s="137">
        <f t="shared" si="3"/>
        <v>5</v>
      </c>
      <c r="R61">
        <f t="shared" si="1"/>
        <v>1</v>
      </c>
      <c r="S61" s="191" t="str">
        <f t="shared" si="2"/>
        <v>NOM60 Prénom60  Retard5</v>
      </c>
    </row>
    <row r="62" spans="1:19" ht="15.75" thickBot="1" x14ac:dyDescent="0.3">
      <c r="E62" s="194">
        <f t="shared" ref="E62:I62" si="4">SUM(E2:E61)</f>
        <v>25</v>
      </c>
      <c r="F62" s="195">
        <f t="shared" si="4"/>
        <v>270</v>
      </c>
      <c r="G62" s="195">
        <f t="shared" si="4"/>
        <v>145</v>
      </c>
      <c r="H62" s="195">
        <f t="shared" si="4"/>
        <v>145</v>
      </c>
      <c r="I62" s="195">
        <f t="shared" si="4"/>
        <v>145</v>
      </c>
      <c r="J62" s="195">
        <f>SUM(J2:J61)</f>
        <v>135</v>
      </c>
      <c r="K62" s="195">
        <f t="shared" ref="K62:Q62" si="5">SUM(K2:K61)</f>
        <v>135</v>
      </c>
      <c r="L62" s="195">
        <f t="shared" si="5"/>
        <v>135</v>
      </c>
      <c r="M62" s="195">
        <f t="shared" si="5"/>
        <v>135</v>
      </c>
      <c r="N62" s="195">
        <f t="shared" si="5"/>
        <v>135</v>
      </c>
      <c r="O62" s="195">
        <f t="shared" si="5"/>
        <v>140</v>
      </c>
      <c r="P62" s="195">
        <f t="shared" si="5"/>
        <v>135</v>
      </c>
      <c r="Q62" s="196">
        <f t="shared" si="5"/>
        <v>1680</v>
      </c>
    </row>
    <row r="63" spans="1:19" ht="19.5" thickBot="1" x14ac:dyDescent="0.35">
      <c r="P63" s="192" t="s">
        <v>160</v>
      </c>
      <c r="Q63" s="193">
        <f>SUM(E62:Q62)</f>
        <v>3360</v>
      </c>
    </row>
    <row r="66" spans="1:4" ht="45" x14ac:dyDescent="0.25">
      <c r="A66" s="109" t="s">
        <v>143</v>
      </c>
      <c r="B66" s="110">
        <f>SUM(E62:Q62)</f>
        <v>3360</v>
      </c>
    </row>
    <row r="67" spans="1:4" ht="30.75" thickBot="1" x14ac:dyDescent="0.3">
      <c r="A67" s="111" t="s">
        <v>139</v>
      </c>
      <c r="B67" s="112">
        <f>SUM(Q63)</f>
        <v>3360</v>
      </c>
    </row>
    <row r="68" spans="1:4" x14ac:dyDescent="0.25">
      <c r="A68" s="113" t="s">
        <v>3</v>
      </c>
      <c r="B68" s="114">
        <f>IFERROR(SUM($E$62),"")</f>
        <v>25</v>
      </c>
      <c r="D68" s="15"/>
    </row>
    <row r="69" spans="1:4" x14ac:dyDescent="0.25">
      <c r="A69" s="115" t="s">
        <v>140</v>
      </c>
      <c r="B69" s="116">
        <f>IFERROR(SUM($F$62),"")</f>
        <v>270</v>
      </c>
      <c r="D69" s="18"/>
    </row>
    <row r="70" spans="1:4" x14ac:dyDescent="0.25">
      <c r="A70" s="117" t="s">
        <v>5</v>
      </c>
      <c r="B70" s="118">
        <f>IFERROR(SUM($G$62),"")</f>
        <v>145</v>
      </c>
      <c r="D70" s="13"/>
    </row>
    <row r="71" spans="1:4" x14ac:dyDescent="0.25">
      <c r="A71" s="119" t="s">
        <v>128</v>
      </c>
      <c r="B71" s="120">
        <f>IFERROR(SUM($H$62),"")</f>
        <v>145</v>
      </c>
      <c r="D71" s="21"/>
    </row>
    <row r="72" spans="1:4" x14ac:dyDescent="0.25">
      <c r="A72" s="121" t="s">
        <v>129</v>
      </c>
      <c r="B72" s="122">
        <f>IFERROR(SUM($I$62),"")</f>
        <v>145</v>
      </c>
      <c r="D72" s="24"/>
    </row>
    <row r="73" spans="1:4" x14ac:dyDescent="0.25">
      <c r="A73" s="123" t="s">
        <v>130</v>
      </c>
      <c r="B73" s="124">
        <f>IFERROR(SUM($J$62),"")</f>
        <v>135</v>
      </c>
      <c r="D73" s="27"/>
    </row>
    <row r="74" spans="1:4" x14ac:dyDescent="0.25">
      <c r="A74" s="125" t="s">
        <v>131</v>
      </c>
      <c r="B74" s="126">
        <f>IFERROR(SUM($K$62),"")</f>
        <v>135</v>
      </c>
      <c r="D74" s="30"/>
    </row>
    <row r="75" spans="1:4" x14ac:dyDescent="0.25">
      <c r="A75" s="127" t="s">
        <v>141</v>
      </c>
      <c r="B75" s="128">
        <f>IFERROR(SUM($L$62),"")</f>
        <v>135</v>
      </c>
      <c r="D75" s="16"/>
    </row>
    <row r="76" spans="1:4" x14ac:dyDescent="0.25">
      <c r="A76" s="129" t="s">
        <v>133</v>
      </c>
      <c r="B76" s="130">
        <f>IFERROR(SUM($M$62),"")</f>
        <v>135</v>
      </c>
      <c r="D76" s="33"/>
    </row>
    <row r="77" spans="1:4" x14ac:dyDescent="0.25">
      <c r="A77" s="131" t="s">
        <v>134</v>
      </c>
      <c r="B77" s="132">
        <f>IFERROR(SUM($N$62),"")</f>
        <v>135</v>
      </c>
      <c r="D77" s="36"/>
    </row>
    <row r="78" spans="1:4" x14ac:dyDescent="0.25">
      <c r="A78" s="133" t="s">
        <v>135</v>
      </c>
      <c r="B78" s="134">
        <f>IFERROR(SUM($O$62),"")</f>
        <v>140</v>
      </c>
      <c r="D78" s="38"/>
    </row>
    <row r="79" spans="1:4" ht="15.75" thickBot="1" x14ac:dyDescent="0.3">
      <c r="A79" s="135" t="s">
        <v>142</v>
      </c>
      <c r="B79" s="136">
        <f>IFERROR(SUM($P$62),"")</f>
        <v>135</v>
      </c>
      <c r="D79" s="15"/>
    </row>
  </sheetData>
  <mergeCells count="1">
    <mergeCell ref="D2:D61"/>
  </mergeCells>
  <conditionalFormatting sqref="E2:E61">
    <cfRule type="expression" dxfId="11" priority="12">
      <formula>($E2&lt;0)</formula>
    </cfRule>
  </conditionalFormatting>
  <conditionalFormatting sqref="F2:F61">
    <cfRule type="expression" dxfId="10" priority="11">
      <formula>($E2&lt;0)</formula>
    </cfRule>
  </conditionalFormatting>
  <conditionalFormatting sqref="G2:G61">
    <cfRule type="expression" dxfId="9" priority="10">
      <formula>($E2&lt;0)</formula>
    </cfRule>
  </conditionalFormatting>
  <conditionalFormatting sqref="H2:H61">
    <cfRule type="expression" dxfId="8" priority="9">
      <formula>($E2&lt;0)</formula>
    </cfRule>
  </conditionalFormatting>
  <conditionalFormatting sqref="I2:I61">
    <cfRule type="expression" dxfId="7" priority="8">
      <formula>($E2&lt;0)</formula>
    </cfRule>
  </conditionalFormatting>
  <conditionalFormatting sqref="J2:J61">
    <cfRule type="expression" dxfId="6" priority="7">
      <formula>($E2&lt;0)</formula>
    </cfRule>
  </conditionalFormatting>
  <conditionalFormatting sqref="K2:K61">
    <cfRule type="expression" dxfId="5" priority="6">
      <formula>($E2&lt;0)</formula>
    </cfRule>
  </conditionalFormatting>
  <conditionalFormatting sqref="L2:L61">
    <cfRule type="expression" dxfId="4" priority="5">
      <formula>($E2&lt;0)</formula>
    </cfRule>
  </conditionalFormatting>
  <conditionalFormatting sqref="M2:M61">
    <cfRule type="expression" dxfId="3" priority="4">
      <formula>($E2&lt;0)</formula>
    </cfRule>
  </conditionalFormatting>
  <conditionalFormatting sqref="N2:N61">
    <cfRule type="expression" dxfId="2" priority="3">
      <formula>($E2&lt;0)</formula>
    </cfRule>
  </conditionalFormatting>
  <conditionalFormatting sqref="O2:O61">
    <cfRule type="expression" dxfId="1" priority="2">
      <formula>($E2&lt;0)</formula>
    </cfRule>
  </conditionalFormatting>
  <conditionalFormatting sqref="P2:P61">
    <cfRule type="expression" dxfId="0" priority="1">
      <formula>($E2&lt;0)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Feuil2</vt:lpstr>
      <vt:lpstr>Feuil3</vt:lpstr>
      <vt:lpstr>NUMBER</vt:lpstr>
      <vt:lpstr>ZERO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2019-02-09T17:14:52Z</dcterms:created>
  <dcterms:modified xsi:type="dcterms:W3CDTF">2019-02-13T11:28:11Z</dcterms:modified>
</cp:coreProperties>
</file>