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0730" windowHeight="11760" tabRatio="787" firstSheet="1" activeTab="2"/>
  </bookViews>
  <sheets>
    <sheet name="Indicateur 2015" sheetId="16" state="hidden" r:id="rId1"/>
    <sheet name="Paramètres" sheetId="20" r:id="rId2"/>
    <sheet name="Site 1" sheetId="10" r:id="rId3"/>
    <sheet name="Feuil1" sheetId="21" r:id="rId4"/>
    <sheet name="Résultat attendu" sheetId="23" r:id="rId5"/>
  </sheets>
  <functionGroups builtInGroupCount="17"/>
  <definedNames>
    <definedName name="_xlnm._FilterDatabase" localSheetId="2" hidden="1">'Site 1'!$A$2:$AD$43</definedName>
    <definedName name="Dateprecise">Paramètres!$G$1</definedName>
  </definedNames>
  <calcPr calcId="145621"/>
</workbook>
</file>

<file path=xl/calcChain.xml><?xml version="1.0" encoding="utf-8"?>
<calcChain xmlns="http://schemas.openxmlformats.org/spreadsheetml/2006/main">
  <c r="G1" i="20" l="1"/>
  <c r="V2" i="16"/>
  <c r="X2" i="16"/>
  <c r="V3" i="16"/>
  <c r="X3" i="16"/>
  <c r="V4" i="16"/>
  <c r="X4" i="16"/>
  <c r="X6" i="16" s="1"/>
  <c r="X5" i="16"/>
  <c r="C5" i="16"/>
  <c r="D5" i="16"/>
  <c r="E5" i="16"/>
  <c r="F5" i="16"/>
  <c r="H5" i="16"/>
  <c r="I5" i="16"/>
  <c r="J5" i="16"/>
  <c r="K5" i="16"/>
  <c r="L5" i="16"/>
  <c r="R5" i="16"/>
  <c r="U5" i="16"/>
  <c r="V5" i="16"/>
  <c r="C6" i="16"/>
  <c r="D6" i="16"/>
  <c r="E6" i="16"/>
  <c r="F6" i="16"/>
  <c r="H6" i="16"/>
  <c r="I6" i="16"/>
  <c r="J6" i="16"/>
  <c r="K6" i="16"/>
  <c r="L6" i="16"/>
  <c r="R6" i="16"/>
  <c r="U6" i="16"/>
  <c r="V6" i="16"/>
  <c r="V7" i="16"/>
  <c r="V8" i="16"/>
  <c r="V11" i="16"/>
  <c r="V9" i="16"/>
  <c r="J10" i="16"/>
  <c r="Q10" i="16"/>
  <c r="V10" i="16"/>
  <c r="J11" i="16"/>
  <c r="Q11" i="16"/>
  <c r="V12" i="16"/>
  <c r="X12" i="16"/>
  <c r="X15" i="16" s="1"/>
  <c r="V13" i="16"/>
  <c r="X13" i="16"/>
  <c r="V14" i="16"/>
  <c r="V16" i="16" s="1"/>
  <c r="V15" i="16"/>
  <c r="X14" i="16"/>
  <c r="C15" i="16"/>
  <c r="E15" i="16"/>
  <c r="F15" i="16"/>
  <c r="H15" i="16"/>
  <c r="I15" i="16"/>
  <c r="J15" i="16"/>
  <c r="K15" i="16"/>
  <c r="L15" i="16"/>
  <c r="R15" i="16"/>
  <c r="S15" i="16"/>
  <c r="U15" i="16"/>
  <c r="C16" i="16"/>
  <c r="D16" i="16"/>
  <c r="E16" i="16"/>
  <c r="F16" i="16"/>
  <c r="H16" i="16"/>
  <c r="I16" i="16"/>
  <c r="J16" i="16"/>
  <c r="K16" i="16"/>
  <c r="L16" i="16"/>
  <c r="R16" i="16"/>
  <c r="S16" i="16"/>
  <c r="U16" i="16"/>
  <c r="X16" i="16"/>
  <c r="V17" i="16"/>
  <c r="X17" i="16"/>
  <c r="V18" i="16"/>
  <c r="X18" i="16"/>
  <c r="X21" i="16" s="1"/>
  <c r="V19" i="16"/>
  <c r="V20" i="16" s="1"/>
  <c r="X19" i="16"/>
  <c r="X20" i="16" s="1"/>
  <c r="C20" i="16"/>
  <c r="E20" i="16"/>
  <c r="G20" i="16"/>
  <c r="H20" i="16"/>
  <c r="I20" i="16"/>
  <c r="J20" i="16"/>
  <c r="K20" i="16"/>
  <c r="L20" i="16"/>
  <c r="M20" i="16"/>
  <c r="R20" i="16"/>
  <c r="S20" i="16"/>
  <c r="T20" i="16"/>
  <c r="U20" i="16"/>
  <c r="C21" i="16"/>
  <c r="E21" i="16"/>
  <c r="G21" i="16"/>
  <c r="H21" i="16"/>
  <c r="I21" i="16"/>
  <c r="J21" i="16"/>
  <c r="K21" i="16"/>
  <c r="L21" i="16"/>
  <c r="M21" i="16"/>
  <c r="N21" i="16"/>
  <c r="O21" i="16"/>
  <c r="P21" i="16"/>
  <c r="R21" i="16"/>
  <c r="S21" i="16"/>
  <c r="T21" i="16"/>
  <c r="U21" i="16"/>
  <c r="V21" i="16"/>
  <c r="V22" i="16"/>
  <c r="X22" i="16"/>
  <c r="V23" i="16"/>
  <c r="X23" i="16"/>
  <c r="V24" i="16"/>
  <c r="X24" i="16"/>
  <c r="X25" i="16" s="1"/>
  <c r="C25" i="16"/>
  <c r="D25" i="16"/>
  <c r="E25" i="16"/>
  <c r="J25" i="16"/>
  <c r="K25" i="16"/>
  <c r="L25" i="16"/>
  <c r="R25" i="16"/>
  <c r="T25" i="16"/>
  <c r="V25" i="16"/>
  <c r="C26" i="16"/>
  <c r="D26" i="16"/>
  <c r="E26" i="16"/>
  <c r="H26" i="16"/>
  <c r="I26" i="16"/>
  <c r="J26" i="16"/>
  <c r="K26" i="16"/>
  <c r="L26" i="16"/>
  <c r="R26" i="16"/>
  <c r="T26" i="16"/>
  <c r="V26" i="16"/>
  <c r="V27" i="16"/>
  <c r="X27" i="16"/>
  <c r="V28" i="16"/>
  <c r="V31" i="16" s="1"/>
  <c r="X28" i="16"/>
  <c r="V29" i="16"/>
  <c r="V30" i="16" s="1"/>
  <c r="X29" i="16"/>
  <c r="X30" i="16" s="1"/>
  <c r="C30" i="16"/>
  <c r="E30" i="16"/>
  <c r="I30" i="16"/>
  <c r="J30" i="16"/>
  <c r="U30" i="16"/>
  <c r="C31" i="16"/>
  <c r="E31" i="16"/>
  <c r="H31" i="16"/>
  <c r="I31" i="16"/>
  <c r="J31" i="16"/>
  <c r="K31" i="16"/>
  <c r="R31" i="16"/>
  <c r="U31" i="16"/>
  <c r="X31" i="16"/>
  <c r="V32" i="16"/>
  <c r="X32" i="16"/>
  <c r="V33" i="16"/>
  <c r="X33" i="16"/>
  <c r="V34" i="16"/>
  <c r="X34" i="16"/>
  <c r="E35" i="16"/>
  <c r="J35" i="16"/>
  <c r="U35" i="16"/>
  <c r="V35" i="16"/>
  <c r="X35" i="16"/>
  <c r="E36" i="16"/>
  <c r="J36" i="16"/>
  <c r="U36" i="16"/>
  <c r="V36" i="16"/>
  <c r="X36" i="16"/>
  <c r="V37" i="16"/>
  <c r="X37" i="16"/>
  <c r="V38" i="16"/>
  <c r="V41" i="16" s="1"/>
  <c r="X38" i="16"/>
  <c r="X41" i="16" s="1"/>
  <c r="V39" i="16"/>
  <c r="X39" i="16"/>
  <c r="C40" i="16"/>
  <c r="E40" i="16"/>
  <c r="J40" i="16"/>
  <c r="L40" i="16"/>
  <c r="Q40" i="16"/>
  <c r="R40" i="16"/>
  <c r="V40" i="16"/>
  <c r="X40" i="16"/>
  <c r="C41" i="16"/>
  <c r="E41" i="16"/>
  <c r="I41" i="16"/>
  <c r="J41" i="16"/>
  <c r="L41" i="16"/>
  <c r="Q41" i="16"/>
  <c r="R41" i="16"/>
  <c r="C42" i="16"/>
  <c r="V42" i="16" s="1"/>
  <c r="D42" i="16"/>
  <c r="E42" i="16"/>
  <c r="F42" i="16"/>
  <c r="G42" i="16"/>
  <c r="H42" i="16"/>
  <c r="I42" i="16"/>
  <c r="J42" i="16"/>
  <c r="K42" i="16"/>
  <c r="L42" i="16"/>
  <c r="M42" i="16"/>
  <c r="N42" i="16"/>
  <c r="X42" i="16" s="1"/>
  <c r="O42" i="16"/>
  <c r="P42" i="16"/>
  <c r="Q42" i="16"/>
  <c r="R42" i="16"/>
  <c r="S42" i="16"/>
  <c r="T42" i="16"/>
  <c r="U42" i="16"/>
  <c r="W42" i="16"/>
  <c r="C43" i="16"/>
  <c r="V43" i="16" s="1"/>
  <c r="D43" i="16"/>
  <c r="D47" i="16" s="1"/>
  <c r="E43" i="16"/>
  <c r="E47" i="16" s="1"/>
  <c r="F43" i="16"/>
  <c r="G43" i="16"/>
  <c r="H43" i="16"/>
  <c r="H47" i="16" s="1"/>
  <c r="I43" i="16"/>
  <c r="I47" i="16" s="1"/>
  <c r="J43" i="16"/>
  <c r="K43" i="16"/>
  <c r="L43" i="16"/>
  <c r="L47" i="16" s="1"/>
  <c r="M43" i="16"/>
  <c r="M47" i="16" s="1"/>
  <c r="N43" i="16"/>
  <c r="O43" i="16"/>
  <c r="P43" i="16"/>
  <c r="P47" i="16" s="1"/>
  <c r="Q43" i="16"/>
  <c r="Q47" i="16" s="1"/>
  <c r="R43" i="16"/>
  <c r="S43" i="16"/>
  <c r="T43" i="16"/>
  <c r="T47" i="16" s="1"/>
  <c r="U43" i="16"/>
  <c r="U47" i="16" s="1"/>
  <c r="C44" i="16"/>
  <c r="W44" i="16" s="1"/>
  <c r="W46" i="16" s="1"/>
  <c r="D44" i="16"/>
  <c r="E44" i="16"/>
  <c r="F44" i="16"/>
  <c r="F46" i="16" s="1"/>
  <c r="G44" i="16"/>
  <c r="G46" i="16" s="1"/>
  <c r="H44" i="16"/>
  <c r="I44" i="16"/>
  <c r="J44" i="16"/>
  <c r="J46" i="16" s="1"/>
  <c r="K44" i="16"/>
  <c r="K46" i="16" s="1"/>
  <c r="L44" i="16"/>
  <c r="M44" i="16"/>
  <c r="N44" i="16"/>
  <c r="X44" i="16" s="1"/>
  <c r="O44" i="16"/>
  <c r="P44" i="16"/>
  <c r="Q44" i="16"/>
  <c r="Q46" i="16" s="1"/>
  <c r="R44" i="16"/>
  <c r="R46" i="16" s="1"/>
  <c r="S44" i="16"/>
  <c r="S46" i="16" s="1"/>
  <c r="T44" i="16"/>
  <c r="U44" i="16"/>
  <c r="U46" i="16" s="1"/>
  <c r="C45" i="16"/>
  <c r="V45" i="16" s="1"/>
  <c r="D45" i="16"/>
  <c r="E45" i="16"/>
  <c r="F45" i="16"/>
  <c r="G45" i="16"/>
  <c r="H45" i="16"/>
  <c r="I45" i="16"/>
  <c r="J45" i="16"/>
  <c r="K45" i="16"/>
  <c r="L45" i="16"/>
  <c r="M45" i="16"/>
  <c r="N45" i="16"/>
  <c r="X45" i="16" s="1"/>
  <c r="O45" i="16"/>
  <c r="P45" i="16"/>
  <c r="Q45" i="16"/>
  <c r="R45" i="16"/>
  <c r="S45" i="16"/>
  <c r="T45" i="16"/>
  <c r="U45" i="16"/>
  <c r="W45" i="16"/>
  <c r="D46" i="16"/>
  <c r="E46" i="16"/>
  <c r="H46" i="16"/>
  <c r="I46" i="16"/>
  <c r="L46" i="16"/>
  <c r="M46" i="16"/>
  <c r="T46" i="16"/>
  <c r="C47" i="16"/>
  <c r="F47" i="16"/>
  <c r="G47" i="16"/>
  <c r="J47" i="16"/>
  <c r="K47" i="16"/>
  <c r="N47" i="16"/>
  <c r="O47" i="16"/>
  <c r="R47" i="16"/>
  <c r="S47" i="16"/>
  <c r="X46" i="16" l="1"/>
  <c r="V47" i="16"/>
  <c r="V44" i="16"/>
  <c r="V46" i="16" s="1"/>
  <c r="X43" i="16"/>
  <c r="X47" i="16" s="1"/>
  <c r="C46" i="16"/>
  <c r="W43" i="16"/>
  <c r="W47" i="16" s="1"/>
  <c r="X26" i="16"/>
</calcChain>
</file>

<file path=xl/comments1.xml><?xml version="1.0" encoding="utf-8"?>
<comments xmlns="http://schemas.openxmlformats.org/spreadsheetml/2006/main">
  <authors>
    <author>CLERBOUT Virginie</author>
    <author>RICART Jean-François</author>
    <author>LELEU Maude</author>
    <author>CLERBOUT</author>
  </authors>
  <commentList>
    <comment ref="J6" authorId="0">
      <text>
        <r>
          <rPr>
            <b/>
            <sz val="9"/>
            <color indexed="81"/>
            <rFont val="Tahoma"/>
            <family val="2"/>
          </rPr>
          <t>CLERBOUT Virginie:</t>
        </r>
        <r>
          <rPr>
            <sz val="9"/>
            <color indexed="81"/>
            <rFont val="Tahoma"/>
            <family val="2"/>
          </rPr>
          <t xml:space="preserve">
INITIALE A PREVOIR DESORMAIS COTE PROD puisqu habilité niveau maintenance 
 - MTN</t>
        </r>
      </text>
    </comment>
    <comment ref="M6" authorId="1">
      <text>
        <r>
          <rPr>
            <b/>
            <sz val="9"/>
            <color indexed="81"/>
            <rFont val="Tahoma"/>
            <family val="2"/>
          </rPr>
          <t>RICART Jean-François:</t>
        </r>
        <r>
          <rPr>
            <sz val="9"/>
            <color indexed="81"/>
            <rFont val="Tahoma"/>
            <family val="2"/>
          </rPr>
          <t xml:space="preserve">
NON UTILE</t>
        </r>
      </text>
    </comment>
    <comment ref="N10" authorId="0">
      <text>
        <r>
          <rPr>
            <b/>
            <sz val="9"/>
            <color indexed="81"/>
            <rFont val="Tahoma"/>
            <family val="2"/>
          </rPr>
          <t>CLERBOUT Virginie: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21" authorId="1">
      <text>
        <r>
          <rPr>
            <sz val="9"/>
            <color indexed="81"/>
            <rFont val="Tahoma"/>
            <family val="2"/>
          </rPr>
          <t>NON UTILE</t>
        </r>
      </text>
    </comment>
    <comment ref="O21" authorId="1">
      <text>
        <r>
          <rPr>
            <sz val="9"/>
            <color indexed="81"/>
            <rFont val="Tahoma"/>
            <family val="2"/>
          </rPr>
          <t>NON UTILE</t>
        </r>
      </text>
    </comment>
    <comment ref="M22" authorId="1">
      <text>
        <r>
          <rPr>
            <sz val="9"/>
            <color indexed="81"/>
            <rFont val="Tahoma"/>
            <family val="2"/>
          </rPr>
          <t>NON UTILE</t>
        </r>
      </text>
    </comment>
    <comment ref="O22" authorId="1">
      <text>
        <r>
          <rPr>
            <sz val="9"/>
            <color indexed="81"/>
            <rFont val="Tahoma"/>
            <family val="2"/>
          </rPr>
          <t>NON UTILE</t>
        </r>
      </text>
    </comment>
    <comment ref="T23" authorId="1">
      <text>
        <r>
          <rPr>
            <sz val="9"/>
            <color indexed="81"/>
            <rFont val="Tahoma"/>
            <family val="2"/>
          </rPr>
          <t>NON UTILE</t>
        </r>
      </text>
    </comment>
    <comment ref="W23" authorId="1">
      <text>
        <r>
          <rPr>
            <b/>
            <sz val="9"/>
            <color indexed="81"/>
            <rFont val="Tahoma"/>
            <family val="2"/>
          </rPr>
          <t>RICART Jean-François:</t>
        </r>
        <r>
          <rPr>
            <sz val="9"/>
            <color indexed="81"/>
            <rFont val="Tahoma"/>
            <family val="2"/>
          </rPr>
          <t xml:space="preserve">
NON UTILE</t>
        </r>
      </text>
    </comment>
    <comment ref="Y23" authorId="1">
      <text>
        <r>
          <rPr>
            <sz val="9"/>
            <color indexed="81"/>
            <rFont val="Tahoma"/>
            <family val="2"/>
          </rPr>
          <t>NON UTILE</t>
        </r>
      </text>
    </comment>
    <comment ref="Z23" authorId="1">
      <text>
        <r>
          <rPr>
            <sz val="9"/>
            <color indexed="81"/>
            <rFont val="Tahoma"/>
            <family val="2"/>
          </rPr>
          <t>NON UTILE</t>
        </r>
      </text>
    </comment>
    <comment ref="AB23" authorId="1">
      <text>
        <r>
          <rPr>
            <sz val="9"/>
            <color indexed="81"/>
            <rFont val="Tahoma"/>
            <family val="2"/>
          </rPr>
          <t>NON UTILE</t>
        </r>
      </text>
    </comment>
    <comment ref="M24" authorId="1">
      <text>
        <r>
          <rPr>
            <sz val="9"/>
            <color indexed="81"/>
            <rFont val="Tahoma"/>
            <family val="2"/>
          </rPr>
          <t>NON UTILE</t>
        </r>
      </text>
    </comment>
    <comment ref="M26" authorId="1">
      <text>
        <r>
          <rPr>
            <sz val="9"/>
            <color indexed="81"/>
            <rFont val="Tahoma"/>
            <family val="2"/>
          </rPr>
          <t>NON UTILE</t>
        </r>
      </text>
    </comment>
    <comment ref="M28" authorId="1">
      <text>
        <r>
          <rPr>
            <sz val="9"/>
            <color indexed="81"/>
            <rFont val="Tahoma"/>
            <family val="2"/>
          </rPr>
          <t>NON UTILE</t>
        </r>
      </text>
    </comment>
    <comment ref="O28" authorId="1">
      <text>
        <r>
          <rPr>
            <sz val="9"/>
            <color indexed="81"/>
            <rFont val="Tahoma"/>
            <family val="2"/>
          </rPr>
          <t>NON UTILE</t>
        </r>
      </text>
    </comment>
    <comment ref="J29" authorId="1">
      <text>
        <r>
          <rPr>
            <b/>
            <sz val="9"/>
            <color indexed="81"/>
            <rFont val="Tahoma"/>
            <family val="2"/>
          </rPr>
          <t>RICART Jean-François:</t>
        </r>
        <r>
          <rPr>
            <sz val="9"/>
            <color indexed="81"/>
            <rFont val="Tahoma"/>
            <family val="2"/>
          </rPr>
          <t xml:space="preserve">
 niv BS BE Manœuvre HO</t>
        </r>
      </text>
    </comment>
    <comment ref="Y30" authorId="2">
      <text>
        <r>
          <rPr>
            <b/>
            <sz val="8"/>
            <color indexed="81"/>
            <rFont val="Tahoma"/>
            <family val="2"/>
          </rPr>
          <t>LELEU Maude:</t>
        </r>
        <r>
          <rPr>
            <sz val="8"/>
            <color indexed="81"/>
            <rFont val="Tahoma"/>
            <family val="2"/>
          </rPr>
          <t xml:space="preserve">
A RE-FORMER EN 2017 : Partie théorie réalisée en 2016 - MANQUE PRATIQUE Port du scaphandre non réalisé</t>
        </r>
      </text>
    </comment>
    <comment ref="AA30" authorId="3">
      <text>
        <r>
          <rPr>
            <b/>
            <sz val="8"/>
            <color indexed="81"/>
            <rFont val="Tahoma"/>
            <family val="2"/>
          </rPr>
          <t>CLERBOUT:chauffeur principal : prévu normalement
 CHAUFFEUR PPAL 2012</t>
        </r>
      </text>
    </comment>
    <comment ref="M34" authorId="1">
      <text>
        <r>
          <rPr>
            <sz val="9"/>
            <color indexed="81"/>
            <rFont val="Tahoma"/>
            <family val="2"/>
          </rPr>
          <t>NON UTILE</t>
        </r>
      </text>
    </comment>
    <comment ref="AA34" authorId="1">
      <text>
        <r>
          <rPr>
            <b/>
            <sz val="9"/>
            <color indexed="81"/>
            <rFont val="Tahoma"/>
            <family val="2"/>
          </rPr>
          <t>RICART Jean-François:</t>
        </r>
        <r>
          <rPr>
            <sz val="9"/>
            <color indexed="81"/>
            <rFont val="Tahoma"/>
            <family val="2"/>
          </rPr>
          <t xml:space="preserve">
 CHAUFFEUR PPAL</t>
        </r>
      </text>
    </comment>
    <comment ref="U36" authorId="1">
      <text>
        <r>
          <rPr>
            <b/>
            <sz val="9"/>
            <color indexed="81"/>
            <rFont val="Tahoma"/>
            <family val="2"/>
          </rPr>
          <t>RICART Jean-François:</t>
        </r>
        <r>
          <rPr>
            <sz val="9"/>
            <color indexed="81"/>
            <rFont val="Tahoma"/>
            <family val="2"/>
          </rPr>
          <t xml:space="preserve">
NON UTILE</t>
        </r>
      </text>
    </comment>
    <comment ref="Y39" authorId="1">
      <text>
        <r>
          <rPr>
            <sz val="9"/>
            <color indexed="81"/>
            <rFont val="Tahoma"/>
            <family val="2"/>
          </rPr>
          <t>NON UTILE</t>
        </r>
      </text>
    </comment>
    <comment ref="M40" authorId="1">
      <text>
        <r>
          <rPr>
            <sz val="9"/>
            <color indexed="81"/>
            <rFont val="Tahoma"/>
            <family val="2"/>
          </rPr>
          <t xml:space="preserve">
NON UTILE</t>
        </r>
      </text>
    </comment>
    <comment ref="M41" authorId="1">
      <text>
        <r>
          <rPr>
            <sz val="9"/>
            <color indexed="81"/>
            <rFont val="Tahoma"/>
            <family val="2"/>
          </rPr>
          <t>NON UTILE</t>
        </r>
      </text>
    </comment>
    <comment ref="O42" authorId="1">
      <text>
        <r>
          <rPr>
            <sz val="9"/>
            <color indexed="81"/>
            <rFont val="Tahoma"/>
            <family val="2"/>
          </rPr>
          <t>NON UTILE</t>
        </r>
      </text>
    </comment>
  </commentList>
</comments>
</file>

<file path=xl/sharedStrings.xml><?xml version="1.0" encoding="utf-8"?>
<sst xmlns="http://schemas.openxmlformats.org/spreadsheetml/2006/main" count="1488" uniqueCount="290">
  <si>
    <t>NOM ET PRENOM</t>
  </si>
  <si>
    <t>Contrat</t>
  </si>
  <si>
    <t>CDI</t>
  </si>
  <si>
    <t>APP +10SAL</t>
  </si>
  <si>
    <t>AUTOCLAVE
5 ANS</t>
  </si>
  <si>
    <t>PALAN
PAS DE RECYCLAGE</t>
  </si>
  <si>
    <r>
      <t xml:space="preserve">Hab élec </t>
    </r>
    <r>
      <rPr>
        <b/>
        <sz val="10"/>
        <rFont val="Arial"/>
        <family val="2"/>
      </rPr>
      <t xml:space="preserve">
</t>
    </r>
    <r>
      <rPr>
        <b/>
        <sz val="10"/>
        <color indexed="10"/>
        <rFont val="Arial"/>
        <family val="2"/>
      </rPr>
      <t xml:space="preserve">3 ANS </t>
    </r>
  </si>
  <si>
    <r>
      <t>Nacelle 3B</t>
    </r>
    <r>
      <rPr>
        <b/>
        <sz val="10"/>
        <rFont val="Arial"/>
        <family val="2"/>
      </rPr>
      <t xml:space="preserve">
</t>
    </r>
    <r>
      <rPr>
        <b/>
        <sz val="10"/>
        <color indexed="10"/>
        <rFont val="Arial"/>
        <family val="2"/>
      </rPr>
      <t>5 ANS</t>
    </r>
  </si>
  <si>
    <r>
      <t xml:space="preserve">Ammoniac
</t>
    </r>
    <r>
      <rPr>
        <b/>
        <sz val="10"/>
        <color indexed="10"/>
        <rFont val="Arial"/>
        <family val="2"/>
      </rPr>
      <t>2 ANS</t>
    </r>
  </si>
  <si>
    <r>
      <t xml:space="preserve">ARI
</t>
    </r>
    <r>
      <rPr>
        <b/>
        <sz val="10"/>
        <color indexed="10"/>
        <rFont val="Arial"/>
        <family val="2"/>
      </rPr>
      <t>1 AN</t>
    </r>
  </si>
  <si>
    <r>
      <t xml:space="preserve">CHAUFFEUR
</t>
    </r>
    <r>
      <rPr>
        <b/>
        <sz val="10"/>
        <color indexed="10"/>
        <rFont val="Arial"/>
        <family val="2"/>
      </rPr>
      <t>3 ANS</t>
    </r>
  </si>
  <si>
    <r>
      <t xml:space="preserve">AQI
</t>
    </r>
    <r>
      <rPr>
        <b/>
        <sz val="10"/>
        <color indexed="10"/>
        <rFont val="Arial"/>
        <family val="2"/>
      </rPr>
      <t>5 ANS</t>
    </r>
  </si>
  <si>
    <t>LEGIONNELLE
PAS DE RECYLCAGE</t>
  </si>
  <si>
    <r>
      <t xml:space="preserve">ATEX
</t>
    </r>
    <r>
      <rPr>
        <b/>
        <u/>
        <sz val="10"/>
        <color indexed="10"/>
        <rFont val="Arial"/>
        <family val="2"/>
      </rPr>
      <t>PAS DE RECY</t>
    </r>
  </si>
  <si>
    <r>
      <t>RC</t>
    </r>
    <r>
      <rPr>
        <b/>
        <sz val="10"/>
        <rFont val="Arial"/>
        <family val="2"/>
      </rPr>
      <t xml:space="preserve">
</t>
    </r>
    <r>
      <rPr>
        <b/>
        <u/>
        <sz val="10"/>
        <color indexed="10"/>
        <rFont val="Arial"/>
        <family val="2"/>
      </rPr>
      <t>PAS DE RECY</t>
    </r>
  </si>
  <si>
    <r>
      <t>Conduite chariot 1</t>
    </r>
    <r>
      <rPr>
        <b/>
        <sz val="10"/>
        <rFont val="Arial"/>
        <family val="2"/>
      </rPr>
      <t xml:space="preserve">
</t>
    </r>
    <r>
      <rPr>
        <b/>
        <sz val="10"/>
        <color indexed="10"/>
        <rFont val="Arial"/>
        <family val="2"/>
      </rPr>
      <t>5 ANS</t>
    </r>
  </si>
  <si>
    <t>Conduite chariot 3</t>
  </si>
  <si>
    <t>Conduite chariot 5</t>
  </si>
  <si>
    <t>Conduite chariot 9</t>
  </si>
  <si>
    <t>MATRICULE</t>
  </si>
  <si>
    <t xml:space="preserve">Date D'entrée </t>
  </si>
  <si>
    <t xml:space="preserve">Date de Sortie </t>
  </si>
  <si>
    <t xml:space="preserve">LIBELLE EMPLOI </t>
  </si>
  <si>
    <t>Code Service &amp; Service</t>
  </si>
  <si>
    <t>TMD</t>
  </si>
  <si>
    <t>Rayonnements ionisants</t>
  </si>
  <si>
    <t>Masque ventilé</t>
  </si>
  <si>
    <t>Harnais</t>
  </si>
  <si>
    <t>Maintenance</t>
  </si>
  <si>
    <t>Besoins</t>
  </si>
  <si>
    <t xml:space="preserve">Dept. Ingredient </t>
  </si>
  <si>
    <t>Retard</t>
  </si>
  <si>
    <t>Laboratoire/Qualité</t>
  </si>
  <si>
    <t>U5</t>
  </si>
  <si>
    <t>Dept. Lait</t>
  </si>
  <si>
    <t>Structure usine</t>
  </si>
  <si>
    <t>Service production PF</t>
  </si>
  <si>
    <t>Total besoins</t>
  </si>
  <si>
    <t>Total inscrits sessions fin 2014</t>
  </si>
  <si>
    <t>Total secteur</t>
  </si>
  <si>
    <t>Hors nouvelles formations</t>
  </si>
  <si>
    <t>Arras</t>
  </si>
  <si>
    <t>Pourcentage de conformité aux besoins en formation sécurité</t>
  </si>
  <si>
    <t>Plan 2015</t>
  </si>
  <si>
    <t>Total plan 2015</t>
  </si>
  <si>
    <t>Non formés</t>
  </si>
  <si>
    <t>Total non formés</t>
  </si>
  <si>
    <t>Indicateur réalisation plan</t>
  </si>
  <si>
    <t>Indicateur conformité</t>
  </si>
  <si>
    <t>Total indicateur réalisation plan</t>
  </si>
  <si>
    <t>Total indicateur conformité</t>
  </si>
  <si>
    <t>Pourcentage de conformité au plan de formation 2015</t>
  </si>
  <si>
    <t>Formations internes</t>
  </si>
  <si>
    <t>A former</t>
  </si>
  <si>
    <t>03/11/2015 1E/1M</t>
  </si>
  <si>
    <t>02/11/2015 1E</t>
  </si>
  <si>
    <t>25/01/2016 1E</t>
  </si>
  <si>
    <t xml:space="preserve">A former </t>
  </si>
  <si>
    <t>05/12/2016 0</t>
  </si>
  <si>
    <t>-</t>
  </si>
  <si>
    <t/>
  </si>
  <si>
    <t>20/12/2016 0</t>
  </si>
  <si>
    <t xml:space="preserve">09/04/2014 1E </t>
  </si>
  <si>
    <t>11/06/2014 0</t>
  </si>
  <si>
    <t>12/10/2010 1E</t>
  </si>
  <si>
    <t>03/06/2010 0</t>
  </si>
  <si>
    <t>14/12/2006 0</t>
  </si>
  <si>
    <t>3 ANS</t>
  </si>
  <si>
    <t>5 ANS</t>
  </si>
  <si>
    <t>1 AN</t>
  </si>
  <si>
    <t>99 ANS</t>
  </si>
  <si>
    <t>2 ANS</t>
  </si>
  <si>
    <t>Code couleur pour les formations se terminant dans les x mois avec x à laisser pour paramètrage</t>
  </si>
  <si>
    <t>Module requete extraction des personnes à échéances et des personnes à terme dans les x mois</t>
  </si>
  <si>
    <t>aprréciation précision date à prévoir année / jour avec filtre par formation et global</t>
  </si>
  <si>
    <t>Tester la mise en inactif avec déplacement de ligne automatique</t>
  </si>
  <si>
    <t>Absences</t>
  </si>
  <si>
    <t>Motif Absence</t>
  </si>
  <si>
    <t>Projection validités échues dans (mois) :</t>
  </si>
  <si>
    <t>Projection validités échues à une date précise :</t>
  </si>
  <si>
    <t>AAAAA1</t>
  </si>
  <si>
    <t>AAAAA2</t>
  </si>
  <si>
    <t>AAAAA3</t>
  </si>
  <si>
    <t>AAAAA4</t>
  </si>
  <si>
    <t>AAAAA5</t>
  </si>
  <si>
    <t>AAAAA6</t>
  </si>
  <si>
    <t>AAAAA7</t>
  </si>
  <si>
    <t>AAAAA8</t>
  </si>
  <si>
    <t>AAAAA9</t>
  </si>
  <si>
    <t>AAAAA10</t>
  </si>
  <si>
    <t>AAAAA11</t>
  </si>
  <si>
    <t>AAAAA12</t>
  </si>
  <si>
    <t>AAAAA13</t>
  </si>
  <si>
    <t>AAAAA14</t>
  </si>
  <si>
    <t>AAAAA15</t>
  </si>
  <si>
    <t>AAAAA16</t>
  </si>
  <si>
    <t>AAAAA17</t>
  </si>
  <si>
    <t>AAAAA18</t>
  </si>
  <si>
    <t>AAAAA19</t>
  </si>
  <si>
    <t>AAAAA20</t>
  </si>
  <si>
    <t>AAAAA21</t>
  </si>
  <si>
    <t>AAAAA22</t>
  </si>
  <si>
    <t>AAAAA23</t>
  </si>
  <si>
    <t>AAAAA24</t>
  </si>
  <si>
    <t>AAAAA25</t>
  </si>
  <si>
    <t>AAAAA26</t>
  </si>
  <si>
    <t>AAAAA27</t>
  </si>
  <si>
    <t>AAAAA28</t>
  </si>
  <si>
    <t>AAAAA29</t>
  </si>
  <si>
    <t>AAAAA30</t>
  </si>
  <si>
    <t>AAAAA31</t>
  </si>
  <si>
    <t>AAAAA32</t>
  </si>
  <si>
    <t>AAAAA33</t>
  </si>
  <si>
    <t>AAAAA34</t>
  </si>
  <si>
    <t>AAAAA35</t>
  </si>
  <si>
    <t>AAAAA36</t>
  </si>
  <si>
    <t>AAAAA37</t>
  </si>
  <si>
    <t>AAAAA38</t>
  </si>
  <si>
    <t>AAAAA39</t>
  </si>
  <si>
    <t>AAAAA40</t>
  </si>
  <si>
    <t>AAAAA41</t>
  </si>
  <si>
    <t>Monsieur Xavier 1</t>
  </si>
  <si>
    <t>Monsieur Xavier 2</t>
  </si>
  <si>
    <t>Monsieur Xavier 3</t>
  </si>
  <si>
    <t>Monsieur Xavier 4</t>
  </si>
  <si>
    <t>Monsieur Xavier 5</t>
  </si>
  <si>
    <t>Monsieur Xavier 6</t>
  </si>
  <si>
    <t>Monsieur Xavier 7</t>
  </si>
  <si>
    <t>Monsieur Xavier 8</t>
  </si>
  <si>
    <t>Monsieur Xavier 9</t>
  </si>
  <si>
    <t>Monsieur Xavier 10</t>
  </si>
  <si>
    <t>Monsieur Xavier 11</t>
  </si>
  <si>
    <t>Monsieur Xavier 12</t>
  </si>
  <si>
    <t>Monsieur Xavier 13</t>
  </si>
  <si>
    <t>Monsieur Xavier 14</t>
  </si>
  <si>
    <t>Monsieur Xavier 15</t>
  </si>
  <si>
    <t>Monsieur Xavier 16</t>
  </si>
  <si>
    <t>Monsieur Xavier 17</t>
  </si>
  <si>
    <t>Monsieur Xavier 18</t>
  </si>
  <si>
    <t>Monsieur Xavier 19</t>
  </si>
  <si>
    <t>Monsieur Xavier 20</t>
  </si>
  <si>
    <t>Monsieur Xavier 21</t>
  </si>
  <si>
    <t>Monsieur Xavier 22</t>
  </si>
  <si>
    <t>Monsieur Xavier 23</t>
  </si>
  <si>
    <t>Monsieur Xavier 24</t>
  </si>
  <si>
    <t>Monsieur Xavier 25</t>
  </si>
  <si>
    <t>Monsieur Xavier 26</t>
  </si>
  <si>
    <t>Monsieur Xavier 27</t>
  </si>
  <si>
    <t>Monsieur Xavier 28</t>
  </si>
  <si>
    <t>Monsieur Xavier 29</t>
  </si>
  <si>
    <t>Monsieur Xavier 30</t>
  </si>
  <si>
    <t>Monsieur Xavier 31</t>
  </si>
  <si>
    <t>Monsieur Xavier 32</t>
  </si>
  <si>
    <t>Monsieur Xavier 33</t>
  </si>
  <si>
    <t>Monsieur Xavier 34</t>
  </si>
  <si>
    <t>Monsieur Xavier 35</t>
  </si>
  <si>
    <t>Monsieur Xavier 36</t>
  </si>
  <si>
    <t>Monsieur Xavier 37</t>
  </si>
  <si>
    <t>Monsieur Xavier 38</t>
  </si>
  <si>
    <t>Monsieur Xavier 39</t>
  </si>
  <si>
    <t>Monsieur Xavier 40</t>
  </si>
  <si>
    <t>Monsieur Xavier 41</t>
  </si>
  <si>
    <t>Service 1</t>
  </si>
  <si>
    <t>Service 2</t>
  </si>
  <si>
    <t>Service 3</t>
  </si>
  <si>
    <t>Service 4</t>
  </si>
  <si>
    <t>Service 5</t>
  </si>
  <si>
    <t>Service 6</t>
  </si>
  <si>
    <t>Emploi 1</t>
  </si>
  <si>
    <t>Emploi 2</t>
  </si>
  <si>
    <t>Emploi 3</t>
  </si>
  <si>
    <t>Emploi 4</t>
  </si>
  <si>
    <t>Emploi 5</t>
  </si>
  <si>
    <t>Emploi 6</t>
  </si>
  <si>
    <t>Emploi 7</t>
  </si>
  <si>
    <t>Emploi 8</t>
  </si>
  <si>
    <t>Emploi 9</t>
  </si>
  <si>
    <t>Emploi 10</t>
  </si>
  <si>
    <t>Emploi 11</t>
  </si>
  <si>
    <t>Emploi 12</t>
  </si>
  <si>
    <t>Emploi 13</t>
  </si>
  <si>
    <t>Emploi 14</t>
  </si>
  <si>
    <t>Emploi 15</t>
  </si>
  <si>
    <t>Emploi 16</t>
  </si>
  <si>
    <t>Emploi 17</t>
  </si>
  <si>
    <t>Emploi 18</t>
  </si>
  <si>
    <t>Emploi 19</t>
  </si>
  <si>
    <t>Emploi 20</t>
  </si>
  <si>
    <t>Emploi 21</t>
  </si>
  <si>
    <t>Emploi 22</t>
  </si>
  <si>
    <t>Emploi 23</t>
  </si>
  <si>
    <t>Emploi 24</t>
  </si>
  <si>
    <t>Emploi 25</t>
  </si>
  <si>
    <t>Emploi 26</t>
  </si>
  <si>
    <t>Emploi 27</t>
  </si>
  <si>
    <t>Emploi 28</t>
  </si>
  <si>
    <t>Emploi 29</t>
  </si>
  <si>
    <t>Emploi 30</t>
  </si>
  <si>
    <t>Emploi 31</t>
  </si>
  <si>
    <t>Emploi 32</t>
  </si>
  <si>
    <t>Emploi 33</t>
  </si>
  <si>
    <t>Emploi 34</t>
  </si>
  <si>
    <t>Emploi 35</t>
  </si>
  <si>
    <t>Emploi 36</t>
  </si>
  <si>
    <t>Emploi 37</t>
  </si>
  <si>
    <t>Emploi 38</t>
  </si>
  <si>
    <t>Emploi 39</t>
  </si>
  <si>
    <t>Emploi 40</t>
  </si>
  <si>
    <t>Emploi 41</t>
  </si>
  <si>
    <t>03/09/2012 1.2.3</t>
  </si>
  <si>
    <t>03/09/2013 1.2.3</t>
  </si>
  <si>
    <t>Formation 1</t>
  </si>
  <si>
    <t>Formation 2</t>
  </si>
  <si>
    <t>Formation 3</t>
  </si>
  <si>
    <t>Formation 4</t>
  </si>
  <si>
    <t>Formation 5</t>
  </si>
  <si>
    <t>Formation 6</t>
  </si>
  <si>
    <t>Formation 7</t>
  </si>
  <si>
    <t>Formation 8</t>
  </si>
  <si>
    <t>Formation 9</t>
  </si>
  <si>
    <t>Formation 10</t>
  </si>
  <si>
    <t>Formation 11</t>
  </si>
  <si>
    <t>Formation 12</t>
  </si>
  <si>
    <t>Formation 13</t>
  </si>
  <si>
    <t>Formation 14</t>
  </si>
  <si>
    <t>Formation 15</t>
  </si>
  <si>
    <t>Formation 16</t>
  </si>
  <si>
    <t>Formation 17</t>
  </si>
  <si>
    <t>Formation 18</t>
  </si>
  <si>
    <t>Formation 19</t>
  </si>
  <si>
    <t>Formation 20</t>
  </si>
  <si>
    <t>Matricule</t>
  </si>
  <si>
    <t>Nom et Prénom</t>
  </si>
  <si>
    <t>Code service et service</t>
  </si>
  <si>
    <t>Date</t>
  </si>
  <si>
    <t>Formation</t>
  </si>
  <si>
    <t>26/01/2016</t>
  </si>
  <si>
    <t>30/05/2017</t>
  </si>
  <si>
    <t>16/11/2016</t>
  </si>
  <si>
    <t>18/02/2015</t>
  </si>
  <si>
    <t>28/09/2010</t>
  </si>
  <si>
    <t>14/06/2016</t>
  </si>
  <si>
    <t>28/04/2017</t>
  </si>
  <si>
    <t>24/06/2010</t>
  </si>
  <si>
    <t>28/06/2011</t>
  </si>
  <si>
    <t>16/01/2012</t>
  </si>
  <si>
    <t>19/12/2014</t>
  </si>
  <si>
    <t>19/01/2011</t>
  </si>
  <si>
    <t>25/01/2017</t>
  </si>
  <si>
    <t>14/03/2014</t>
  </si>
  <si>
    <t>17/06/2014</t>
  </si>
  <si>
    <t>23/11/2015</t>
  </si>
  <si>
    <t>25/11/2014</t>
  </si>
  <si>
    <t>27/04/2015</t>
  </si>
  <si>
    <t>29/06/2016</t>
  </si>
  <si>
    <t>14/11/2016</t>
  </si>
  <si>
    <t>28/11/2016</t>
  </si>
  <si>
    <t>28/01/2016</t>
  </si>
  <si>
    <t>21/06/2016</t>
  </si>
  <si>
    <t>20/02/2015</t>
  </si>
  <si>
    <t>19/06/2015</t>
  </si>
  <si>
    <t>17/07/2015</t>
  </si>
  <si>
    <t>14/11/2014</t>
  </si>
  <si>
    <t>31/03/2011</t>
  </si>
  <si>
    <t>26/04/2016</t>
  </si>
  <si>
    <t>17/02/2017</t>
  </si>
  <si>
    <t>29/11/2012</t>
  </si>
  <si>
    <t>13/11/2012</t>
  </si>
  <si>
    <t>21/10/2015</t>
  </si>
  <si>
    <t>21/03/2017</t>
  </si>
  <si>
    <t>24/02/2011</t>
  </si>
  <si>
    <t>17/04/2015</t>
  </si>
  <si>
    <t>19/09/2016</t>
  </si>
  <si>
    <t>23/06/2015</t>
  </si>
  <si>
    <t>15/09/2011</t>
  </si>
  <si>
    <t>17/10/2016</t>
  </si>
  <si>
    <t>26/07/2016</t>
  </si>
  <si>
    <t>27/01/2011</t>
  </si>
  <si>
    <t>25/02/2008</t>
  </si>
  <si>
    <t>24/01/2014</t>
  </si>
  <si>
    <t>30/11/2010</t>
  </si>
  <si>
    <t>14/01/2016</t>
  </si>
  <si>
    <t>20/10/2015</t>
  </si>
  <si>
    <t>16/09/2016</t>
  </si>
  <si>
    <t>17/11/2016</t>
  </si>
  <si>
    <t>13/03/2012</t>
  </si>
  <si>
    <t>14/11/2011</t>
  </si>
  <si>
    <t>23/04/2013</t>
  </si>
  <si>
    <t>19/10/2015</t>
  </si>
  <si>
    <t>13/06/2016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</si>
</sst>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5" x14ac:knownFonts="1">
    <font>
      <sz val="10"/>
      <name val="Arial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u/>
      <sz val="10"/>
      <color indexed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8"/>
      <name val="Arial"/>
      <family val="2"/>
    </font>
    <font>
      <b/>
      <sz val="8"/>
      <color indexed="81"/>
      <name val="Tahoma"/>
      <family val="2"/>
    </font>
    <font>
      <b/>
      <sz val="10"/>
      <color indexed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trike/>
      <sz val="10"/>
      <name val="Arial"/>
      <family val="2"/>
    </font>
    <font>
      <sz val="8"/>
      <color indexed="81"/>
      <name val="Tahoma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10"/>
      <color theme="0"/>
      <name val="Arial"/>
      <family val="2"/>
    </font>
    <font>
      <b/>
      <sz val="10"/>
      <color rgb="FFFFFF00"/>
      <name val="Arial"/>
      <family val="2"/>
    </font>
    <font>
      <b/>
      <sz val="10"/>
      <color theme="9" tint="0.3999755851924192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8" fillId="7" borderId="1" applyNumberFormat="0" applyAlignment="0" applyProtection="0"/>
    <xf numFmtId="0" fontId="9" fillId="3" borderId="0" applyNumberFormat="0" applyBorder="0" applyAlignment="0" applyProtection="0"/>
    <xf numFmtId="0" fontId="10" fillId="21" borderId="0" applyNumberFormat="0" applyBorder="0" applyAlignment="0" applyProtection="0"/>
    <xf numFmtId="0" fontId="7" fillId="0" borderId="0"/>
    <xf numFmtId="0" fontId="7" fillId="0" borderId="0"/>
    <xf numFmtId="0" fontId="11" fillId="4" borderId="0" applyNumberFormat="0" applyBorder="0" applyAlignment="0" applyProtection="0"/>
    <xf numFmtId="0" fontId="12" fillId="20" borderId="3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2" borderId="8" applyNumberFormat="0" applyAlignment="0" applyProtection="0"/>
  </cellStyleXfs>
  <cellXfs count="155">
    <xf numFmtId="0" fontId="0" fillId="0" borderId="0" xfId="0"/>
    <xf numFmtId="0" fontId="0" fillId="0" borderId="9" xfId="0" applyBorder="1"/>
    <xf numFmtId="0" fontId="0" fillId="0" borderId="0" xfId="0" applyFill="1"/>
    <xf numFmtId="0" fontId="7" fillId="0" borderId="9" xfId="0" applyFont="1" applyBorder="1"/>
    <xf numFmtId="0" fontId="7" fillId="0" borderId="9" xfId="0" applyFont="1" applyFill="1" applyBorder="1" applyAlignment="1">
      <alignment wrapText="1"/>
    </xf>
    <xf numFmtId="14" fontId="21" fillId="0" borderId="9" xfId="0" applyNumberFormat="1" applyFont="1" applyFill="1" applyBorder="1" applyAlignment="1">
      <alignment horizontal="center" vertical="center"/>
    </xf>
    <xf numFmtId="14" fontId="21" fillId="0" borderId="9" xfId="0" applyNumberFormat="1" applyFont="1" applyFill="1" applyBorder="1" applyAlignment="1">
      <alignment horizontal="center" vertical="center" wrapText="1"/>
    </xf>
    <xf numFmtId="14" fontId="21" fillId="0" borderId="9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1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22" fillId="23" borderId="10" xfId="0" applyFont="1" applyFill="1" applyBorder="1" applyAlignment="1">
      <alignment horizontal="center" wrapText="1"/>
    </xf>
    <xf numFmtId="164" fontId="22" fillId="23" borderId="10" xfId="0" applyNumberFormat="1" applyFont="1" applyFill="1" applyBorder="1" applyAlignment="1">
      <alignment horizontal="center" wrapText="1"/>
    </xf>
    <xf numFmtId="0" fontId="22" fillId="24" borderId="11" xfId="0" applyFont="1" applyFill="1" applyBorder="1" applyAlignment="1">
      <alignment horizontal="center" wrapText="1"/>
    </xf>
    <xf numFmtId="0" fontId="22" fillId="24" borderId="10" xfId="0" applyFont="1" applyFill="1" applyBorder="1" applyAlignment="1">
      <alignment horizontal="center" wrapText="1"/>
    </xf>
    <xf numFmtId="0" fontId="21" fillId="23" borderId="11" xfId="0" applyFont="1" applyFill="1" applyBorder="1" applyAlignment="1">
      <alignment horizontal="center" wrapText="1"/>
    </xf>
    <xf numFmtId="0" fontId="22" fillId="26" borderId="10" xfId="0" applyFont="1" applyFill="1" applyBorder="1" applyAlignment="1">
      <alignment horizontal="center" wrapText="1"/>
    </xf>
    <xf numFmtId="0" fontId="21" fillId="26" borderId="11" xfId="0" applyFont="1" applyFill="1" applyBorder="1" applyAlignment="1">
      <alignment horizontal="center" vertical="center" wrapText="1"/>
    </xf>
    <xf numFmtId="1" fontId="0" fillId="0" borderId="9" xfId="0" applyNumberFormat="1" applyBorder="1"/>
    <xf numFmtId="1" fontId="0" fillId="0" borderId="12" xfId="0" applyNumberFormat="1" applyBorder="1"/>
    <xf numFmtId="1" fontId="0" fillId="0" borderId="13" xfId="0" applyNumberFormat="1" applyBorder="1"/>
    <xf numFmtId="1" fontId="0" fillId="27" borderId="14" xfId="0" applyNumberFormat="1" applyFill="1" applyBorder="1"/>
    <xf numFmtId="1" fontId="0" fillId="27" borderId="10" xfId="0" applyNumberFormat="1" applyFill="1" applyBorder="1"/>
    <xf numFmtId="0" fontId="0" fillId="0" borderId="15" xfId="0" applyBorder="1"/>
    <xf numFmtId="0" fontId="0" fillId="27" borderId="10" xfId="0" applyFill="1" applyBorder="1"/>
    <xf numFmtId="0" fontId="0" fillId="0" borderId="16" xfId="0" applyFill="1" applyBorder="1"/>
    <xf numFmtId="1" fontId="0" fillId="0" borderId="9" xfId="0" applyNumberFormat="1" applyFill="1" applyBorder="1"/>
    <xf numFmtId="1" fontId="0" fillId="0" borderId="12" xfId="0" applyNumberFormat="1" applyFill="1" applyBorder="1"/>
    <xf numFmtId="0" fontId="21" fillId="28" borderId="17" xfId="0" applyFont="1" applyFill="1" applyBorder="1" applyAlignment="1">
      <alignment horizontal="center" vertical="center" textRotation="90" wrapText="1"/>
    </xf>
    <xf numFmtId="0" fontId="7" fillId="0" borderId="18" xfId="0" applyFont="1" applyFill="1" applyBorder="1"/>
    <xf numFmtId="0" fontId="21" fillId="26" borderId="17" xfId="0" applyFont="1" applyFill="1" applyBorder="1" applyAlignment="1">
      <alignment horizontal="center" vertical="center" wrapText="1"/>
    </xf>
    <xf numFmtId="1" fontId="0" fillId="29" borderId="9" xfId="0" applyNumberFormat="1" applyFill="1" applyBorder="1"/>
    <xf numFmtId="0" fontId="0" fillId="29" borderId="9" xfId="0" applyFill="1" applyBorder="1"/>
    <xf numFmtId="1" fontId="0" fillId="29" borderId="12" xfId="0" applyNumberFormat="1" applyFill="1" applyBorder="1"/>
    <xf numFmtId="0" fontId="0" fillId="29" borderId="12" xfId="0" applyFill="1" applyBorder="1"/>
    <xf numFmtId="0" fontId="0" fillId="0" borderId="19" xfId="0" applyFill="1" applyBorder="1"/>
    <xf numFmtId="1" fontId="0" fillId="28" borderId="14" xfId="0" applyNumberFormat="1" applyFill="1" applyBorder="1"/>
    <xf numFmtId="0" fontId="21" fillId="0" borderId="0" xfId="0" applyFont="1" applyFill="1" applyBorder="1" applyAlignment="1">
      <alignment horizontal="center" vertical="center" wrapText="1"/>
    </xf>
    <xf numFmtId="1" fontId="0" fillId="0" borderId="20" xfId="0" applyNumberFormat="1" applyFill="1" applyBorder="1"/>
    <xf numFmtId="0" fontId="0" fillId="0" borderId="21" xfId="0" applyBorder="1"/>
    <xf numFmtId="0" fontId="0" fillId="0" borderId="22" xfId="0" applyBorder="1"/>
    <xf numFmtId="0" fontId="0" fillId="0" borderId="12" xfId="0" applyFill="1" applyBorder="1"/>
    <xf numFmtId="0" fontId="0" fillId="0" borderId="18" xfId="0" applyBorder="1"/>
    <xf numFmtId="0" fontId="0" fillId="0" borderId="23" xfId="0" applyBorder="1"/>
    <xf numFmtId="0" fontId="7" fillId="27" borderId="14" xfId="0" applyFont="1" applyFill="1" applyBorder="1"/>
    <xf numFmtId="0" fontId="7" fillId="0" borderId="12" xfId="0" applyNumberFormat="1" applyFont="1" applyFill="1" applyBorder="1" applyAlignment="1">
      <alignment horizontal="right" wrapText="1"/>
    </xf>
    <xf numFmtId="0" fontId="7" fillId="0" borderId="12" xfId="0" applyNumberFormat="1" applyFont="1" applyFill="1" applyBorder="1" applyAlignment="1">
      <alignment horizontal="right" vertical="center" wrapText="1"/>
    </xf>
    <xf numFmtId="0" fontId="0" fillId="0" borderId="24" xfId="0" applyBorder="1"/>
    <xf numFmtId="1" fontId="0" fillId="27" borderId="25" xfId="0" applyNumberFormat="1" applyFill="1" applyBorder="1"/>
    <xf numFmtId="0" fontId="0" fillId="0" borderId="22" xfId="0" applyFill="1" applyBorder="1"/>
    <xf numFmtId="1" fontId="0" fillId="0" borderId="26" xfId="0" applyNumberFormat="1" applyFill="1" applyBorder="1"/>
    <xf numFmtId="1" fontId="0" fillId="30" borderId="10" xfId="0" applyNumberFormat="1" applyFill="1" applyBorder="1"/>
    <xf numFmtId="1" fontId="0" fillId="0" borderId="27" xfId="0" applyNumberFormat="1" applyFill="1" applyBorder="1"/>
    <xf numFmtId="1" fontId="0" fillId="0" borderId="28" xfId="0" applyNumberFormat="1" applyFill="1" applyBorder="1"/>
    <xf numFmtId="0" fontId="7" fillId="30" borderId="9" xfId="0" applyFont="1" applyFill="1" applyBorder="1"/>
    <xf numFmtId="1" fontId="0" fillId="30" borderId="9" xfId="0" applyNumberFormat="1" applyFill="1" applyBorder="1"/>
    <xf numFmtId="1" fontId="0" fillId="0" borderId="13" xfId="0" applyNumberFormat="1" applyFill="1" applyBorder="1"/>
    <xf numFmtId="1" fontId="0" fillId="30" borderId="25" xfId="0" applyNumberFormat="1" applyFill="1" applyBorder="1"/>
    <xf numFmtId="0" fontId="0" fillId="29" borderId="0" xfId="0" applyFill="1"/>
    <xf numFmtId="1" fontId="0" fillId="30" borderId="13" xfId="0" applyNumberFormat="1" applyFill="1" applyBorder="1"/>
    <xf numFmtId="0" fontId="7" fillId="0" borderId="22" xfId="0" applyFont="1" applyBorder="1"/>
    <xf numFmtId="0" fontId="7" fillId="0" borderId="18" xfId="0" applyFont="1" applyBorder="1"/>
    <xf numFmtId="0" fontId="0" fillId="0" borderId="29" xfId="0" applyFill="1" applyBorder="1"/>
    <xf numFmtId="0" fontId="0" fillId="0" borderId="18" xfId="0" applyFill="1" applyBorder="1"/>
    <xf numFmtId="0" fontId="0" fillId="0" borderId="23" xfId="0" applyFill="1" applyBorder="1"/>
    <xf numFmtId="0" fontId="0" fillId="0" borderId="24" xfId="0" applyFill="1" applyBorder="1"/>
    <xf numFmtId="0" fontId="0" fillId="29" borderId="0" xfId="0" applyFill="1" applyBorder="1"/>
    <xf numFmtId="0" fontId="7" fillId="29" borderId="22" xfId="0" applyFont="1" applyFill="1" applyBorder="1"/>
    <xf numFmtId="0" fontId="7" fillId="30" borderId="18" xfId="0" applyFont="1" applyFill="1" applyBorder="1"/>
    <xf numFmtId="1" fontId="21" fillId="30" borderId="9" xfId="0" applyNumberFormat="1" applyFont="1" applyFill="1" applyBorder="1"/>
    <xf numFmtId="1" fontId="21" fillId="30" borderId="13" xfId="0" applyNumberFormat="1" applyFont="1" applyFill="1" applyBorder="1"/>
    <xf numFmtId="14" fontId="0" fillId="0" borderId="9" xfId="0" applyNumberFormat="1" applyBorder="1"/>
    <xf numFmtId="0" fontId="0" fillId="0" borderId="9" xfId="0" applyFill="1" applyBorder="1"/>
    <xf numFmtId="0" fontId="7" fillId="0" borderId="9" xfId="0" applyNumberFormat="1" applyFont="1" applyFill="1" applyBorder="1" applyAlignment="1">
      <alignment horizontal="right" wrapText="1"/>
    </xf>
    <xf numFmtId="0" fontId="7" fillId="27" borderId="23" xfId="0" applyFont="1" applyFill="1" applyBorder="1"/>
    <xf numFmtId="0" fontId="0" fillId="0" borderId="30" xfId="0" applyFill="1" applyBorder="1"/>
    <xf numFmtId="0" fontId="30" fillId="0" borderId="9" xfId="0" applyFont="1" applyFill="1" applyBorder="1" applyAlignment="1">
      <alignment horizontal="center" vertical="center" wrapText="1"/>
    </xf>
    <xf numFmtId="0" fontId="7" fillId="0" borderId="0" xfId="0" applyFont="1"/>
    <xf numFmtId="14" fontId="21" fillId="0" borderId="31" xfId="0" applyNumberFormat="1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14" fontId="7" fillId="0" borderId="9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1" fillId="0" borderId="9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20" fillId="0" borderId="9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14" fontId="22" fillId="0" borderId="9" xfId="0" applyNumberFormat="1" applyFont="1" applyFill="1" applyBorder="1" applyAlignment="1">
      <alignment horizontal="center" vertical="center"/>
    </xf>
    <xf numFmtId="0" fontId="21" fillId="0" borderId="9" xfId="0" applyFont="1" applyFill="1" applyBorder="1" applyAlignment="1" applyProtection="1">
      <alignment horizontal="center" vertical="center" wrapText="1"/>
    </xf>
    <xf numFmtId="0" fontId="22" fillId="0" borderId="9" xfId="0" applyFont="1" applyFill="1" applyBorder="1" applyAlignment="1" applyProtection="1">
      <alignment horizontal="center" vertical="center" wrapText="1"/>
    </xf>
    <xf numFmtId="0" fontId="30" fillId="0" borderId="9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4" fontId="22" fillId="0" borderId="9" xfId="0" applyNumberFormat="1" applyFont="1" applyFill="1" applyBorder="1" applyAlignment="1">
      <alignment horizontal="center" vertical="center" wrapText="1"/>
    </xf>
    <xf numFmtId="14" fontId="7" fillId="0" borderId="9" xfId="0" applyNumberFormat="1" applyFont="1" applyFill="1" applyBorder="1" applyAlignment="1">
      <alignment horizontal="center" vertical="center" wrapText="1"/>
    </xf>
    <xf numFmtId="14" fontId="28" fillId="0" borderId="9" xfId="0" applyNumberFormat="1" applyFont="1" applyFill="1" applyBorder="1" applyAlignment="1">
      <alignment horizontal="center" vertical="center"/>
    </xf>
    <xf numFmtId="14" fontId="21" fillId="0" borderId="27" xfId="0" applyNumberFormat="1" applyFont="1" applyFill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7" fillId="0" borderId="0" xfId="0" applyNumberFormat="1" applyFont="1" applyFill="1" applyAlignment="1">
      <alignment horizontal="center" vertical="center"/>
    </xf>
    <xf numFmtId="14" fontId="7" fillId="25" borderId="0" xfId="0" applyNumberFormat="1" applyFont="1" applyFill="1" applyAlignment="1">
      <alignment horizontal="center" vertical="center"/>
    </xf>
    <xf numFmtId="14" fontId="21" fillId="0" borderId="9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2" fillId="0" borderId="0" xfId="0" applyFont="1"/>
    <xf numFmtId="14" fontId="7" fillId="0" borderId="0" xfId="0" applyNumberFormat="1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/>
    </xf>
    <xf numFmtId="14" fontId="21" fillId="0" borderId="27" xfId="0" applyNumberFormat="1" applyFont="1" applyBorder="1" applyAlignment="1">
      <alignment horizontal="center" vertical="center" wrapText="1"/>
    </xf>
    <xf numFmtId="14" fontId="21" fillId="0" borderId="33" xfId="0" applyNumberFormat="1" applyFont="1" applyBorder="1" applyAlignment="1">
      <alignment horizontal="center" vertical="center" wrapText="1"/>
    </xf>
    <xf numFmtId="14" fontId="30" fillId="30" borderId="9" xfId="0" applyNumberFormat="1" applyFont="1" applyFill="1" applyBorder="1" applyAlignment="1">
      <alignment horizontal="center" vertical="center" wrapText="1"/>
    </xf>
    <xf numFmtId="0" fontId="30" fillId="30" borderId="9" xfId="0" applyFont="1" applyFill="1" applyBorder="1" applyAlignment="1">
      <alignment horizontal="center" vertical="center" wrapText="1"/>
    </xf>
    <xf numFmtId="14" fontId="33" fillId="30" borderId="9" xfId="0" applyNumberFormat="1" applyFont="1" applyFill="1" applyBorder="1" applyAlignment="1">
      <alignment horizontal="center" vertical="center" wrapText="1"/>
    </xf>
    <xf numFmtId="14" fontId="21" fillId="30" borderId="9" xfId="0" applyNumberFormat="1" applyFont="1" applyFill="1" applyBorder="1" applyAlignment="1">
      <alignment horizontal="center" vertical="center" wrapText="1"/>
    </xf>
    <xf numFmtId="0" fontId="21" fillId="0" borderId="27" xfId="0" applyFont="1" applyFill="1" applyBorder="1" applyAlignment="1" applyProtection="1">
      <alignment horizontal="center" vertical="center" wrapText="1"/>
    </xf>
    <xf numFmtId="14" fontId="28" fillId="0" borderId="27" xfId="0" applyNumberFormat="1" applyFont="1" applyFill="1" applyBorder="1" applyAlignment="1">
      <alignment horizontal="center" vertical="center"/>
    </xf>
    <xf numFmtId="14" fontId="34" fillId="31" borderId="9" xfId="0" applyNumberFormat="1" applyFont="1" applyFill="1" applyBorder="1" applyAlignment="1">
      <alignment horizontal="center" vertical="center" wrapText="1"/>
    </xf>
    <xf numFmtId="0" fontId="21" fillId="0" borderId="27" xfId="0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center" vertical="center" wrapText="1"/>
    </xf>
    <xf numFmtId="0" fontId="30" fillId="0" borderId="27" xfId="0" applyFont="1" applyFill="1" applyBorder="1" applyAlignment="1">
      <alignment horizontal="center" vertical="center" wrapText="1"/>
    </xf>
    <xf numFmtId="0" fontId="30" fillId="0" borderId="27" xfId="0" applyFont="1" applyFill="1" applyBorder="1" applyAlignment="1">
      <alignment horizontal="center" vertical="center"/>
    </xf>
    <xf numFmtId="0" fontId="22" fillId="0" borderId="27" xfId="0" applyFont="1" applyFill="1" applyBorder="1" applyAlignment="1" applyProtection="1">
      <alignment horizontal="center" vertical="center" wrapText="1"/>
    </xf>
    <xf numFmtId="0" fontId="22" fillId="0" borderId="27" xfId="0" applyFont="1" applyFill="1" applyBorder="1" applyAlignment="1">
      <alignment horizontal="center" vertical="center" wrapText="1"/>
    </xf>
    <xf numFmtId="0" fontId="31" fillId="0" borderId="27" xfId="0" applyFont="1" applyFill="1" applyBorder="1" applyAlignment="1">
      <alignment horizontal="center" vertical="center" wrapText="1"/>
    </xf>
    <xf numFmtId="14" fontId="21" fillId="0" borderId="27" xfId="0" applyNumberFormat="1" applyFont="1" applyFill="1" applyBorder="1" applyAlignment="1" applyProtection="1">
      <alignment horizontal="center" vertical="center" wrapText="1"/>
    </xf>
    <xf numFmtId="0" fontId="32" fillId="29" borderId="0" xfId="0" applyFont="1" applyFill="1" applyAlignment="1">
      <alignment horizontal="center"/>
    </xf>
    <xf numFmtId="14" fontId="0" fillId="32" borderId="10" xfId="0" applyNumberFormat="1" applyFill="1" applyBorder="1"/>
    <xf numFmtId="0" fontId="0" fillId="32" borderId="9" xfId="0" applyFill="1" applyBorder="1"/>
    <xf numFmtId="0" fontId="7" fillId="33" borderId="0" xfId="0" applyFont="1" applyFill="1"/>
    <xf numFmtId="0" fontId="7" fillId="33" borderId="0" xfId="0" applyFont="1" applyFill="1" applyAlignment="1">
      <alignment horizontal="center"/>
    </xf>
    <xf numFmtId="0" fontId="0" fillId="33" borderId="0" xfId="0" applyFill="1"/>
    <xf numFmtId="14" fontId="7" fillId="33" borderId="0" xfId="0" applyNumberFormat="1" applyFont="1" applyFill="1" applyBorder="1" applyAlignment="1">
      <alignment horizontal="center" vertical="center" wrapText="1"/>
    </xf>
    <xf numFmtId="0" fontId="7" fillId="33" borderId="0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3" fillId="0" borderId="27" xfId="0" applyFont="1" applyFill="1" applyBorder="1" applyAlignment="1">
      <alignment horizontal="center" vertical="center" wrapText="1"/>
    </xf>
    <xf numFmtId="0" fontId="21" fillId="0" borderId="27" xfId="0" applyFont="1" applyFill="1" applyBorder="1" applyAlignment="1">
      <alignment horizontal="center" vertical="center"/>
    </xf>
    <xf numFmtId="0" fontId="23" fillId="0" borderId="9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7" fillId="0" borderId="0" xfId="0" applyFont="1" applyAlignment="1">
      <alignment horizontal="center"/>
    </xf>
    <xf numFmtId="14" fontId="0" fillId="0" borderId="0" xfId="0" applyNumberFormat="1"/>
    <xf numFmtId="0" fontId="7" fillId="0" borderId="0" xfId="0" applyFont="1" applyAlignment="1">
      <alignment horizontal="center"/>
    </xf>
    <xf numFmtId="0" fontId="7" fillId="0" borderId="31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22" fillId="30" borderId="9" xfId="0" applyFont="1" applyFill="1" applyBorder="1" applyAlignment="1">
      <alignment horizontal="center" vertical="center" wrapText="1"/>
    </xf>
    <xf numFmtId="0" fontId="22" fillId="30" borderId="10" xfId="0" applyFont="1" applyFill="1" applyBorder="1" applyAlignment="1">
      <alignment horizontal="center" vertical="center" wrapText="1"/>
    </xf>
    <xf numFmtId="0" fontId="22" fillId="30" borderId="27" xfId="0" applyFont="1" applyFill="1" applyBorder="1" applyAlignment="1">
      <alignment horizontal="center" vertical="center" wrapText="1"/>
    </xf>
    <xf numFmtId="14" fontId="22" fillId="30" borderId="9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14" fontId="21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8" builtinId="20" customBuiltin="1"/>
    <cellStyle name="Insatisfaisant" xfId="29" builtinId="27" customBuiltin="1"/>
    <cellStyle name="Neutre" xfId="30" builtinId="28" customBuiltin="1"/>
    <cellStyle name="Normal" xfId="0" builtinId="0"/>
    <cellStyle name="Normal 2" xfId="31"/>
    <cellStyle name="Normal 3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115"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C000"/>
        </patternFill>
      </fill>
    </dxf>
    <dxf>
      <fill>
        <patternFill patternType="lightGrid">
          <fgColor indexed="64"/>
          <bgColor theme="1"/>
        </patternFill>
      </fill>
    </dxf>
    <dxf>
      <fill>
        <patternFill patternType="lightGrid">
          <fgColor indexed="64"/>
          <bgColor theme="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C000"/>
        </patternFill>
      </fill>
    </dxf>
    <dxf>
      <fill>
        <patternFill patternType="lightGrid">
          <fgColor indexed="64"/>
          <bgColor theme="1"/>
        </patternFill>
      </fill>
    </dxf>
    <dxf>
      <fill>
        <patternFill patternType="lightGrid">
          <fgColor indexed="64"/>
          <bgColor theme="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C000"/>
        </patternFill>
      </fill>
    </dxf>
    <dxf>
      <fill>
        <patternFill patternType="lightGrid">
          <fgColor indexed="64"/>
          <bgColor theme="1"/>
        </patternFill>
      </fill>
    </dxf>
    <dxf>
      <fill>
        <patternFill patternType="lightGrid">
          <fgColor indexed="64"/>
          <bgColor theme="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/>
      </font>
      <fill>
        <patternFill>
          <bgColor rgb="FFFFC000"/>
        </patternFill>
      </fill>
    </dxf>
    <dxf>
      <fill>
        <patternFill patternType="lightGrid">
          <fgColor indexed="64"/>
          <bgColor theme="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ill>
        <patternFill patternType="lightGrid">
          <fgColor indexed="64"/>
          <bgColor theme="1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FF00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/>
      </font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'Indicateur 2015'!$B$51</c:f>
              <c:strCache>
                <c:ptCount val="1"/>
                <c:pt idx="0">
                  <c:v>Pourcentage de conformité au plan de formation 2015</c:v>
                </c:pt>
              </c:strCache>
            </c:strRef>
          </c:tx>
          <c:marker>
            <c:symbol val="none"/>
          </c:marker>
          <c:cat>
            <c:numRef>
              <c:f>'Indicateur 2015'!$C$50:$S$50</c:f>
              <c:numCache>
                <c:formatCode>m/d/yyyy</c:formatCode>
                <c:ptCount val="17"/>
                <c:pt idx="0">
                  <c:v>41640</c:v>
                </c:pt>
                <c:pt idx="1">
                  <c:v>41932</c:v>
                </c:pt>
                <c:pt idx="2">
                  <c:v>41934</c:v>
                </c:pt>
                <c:pt idx="3">
                  <c:v>41961</c:v>
                </c:pt>
                <c:pt idx="4">
                  <c:v>41989</c:v>
                </c:pt>
                <c:pt idx="5">
                  <c:v>42004</c:v>
                </c:pt>
                <c:pt idx="6">
                  <c:v>42005</c:v>
                </c:pt>
                <c:pt idx="7">
                  <c:v>42022</c:v>
                </c:pt>
                <c:pt idx="8">
                  <c:v>42041</c:v>
                </c:pt>
                <c:pt idx="9">
                  <c:v>42046</c:v>
                </c:pt>
                <c:pt idx="10">
                  <c:v>42087</c:v>
                </c:pt>
                <c:pt idx="11">
                  <c:v>42165</c:v>
                </c:pt>
                <c:pt idx="12">
                  <c:v>42187</c:v>
                </c:pt>
                <c:pt idx="13">
                  <c:v>42227</c:v>
                </c:pt>
                <c:pt idx="14">
                  <c:v>42251</c:v>
                </c:pt>
                <c:pt idx="15">
                  <c:v>42284</c:v>
                </c:pt>
                <c:pt idx="16">
                  <c:v>42313</c:v>
                </c:pt>
              </c:numCache>
            </c:numRef>
          </c:cat>
          <c:val>
            <c:numRef>
              <c:f>'Indicateur 2015'!$C$51:$S$51</c:f>
              <c:numCache>
                <c:formatCode>General</c:formatCode>
                <c:ptCount val="17"/>
                <c:pt idx="0">
                  <c:v>0</c:v>
                </c:pt>
                <c:pt idx="1">
                  <c:v>11</c:v>
                </c:pt>
                <c:pt idx="2">
                  <c:v>14</c:v>
                </c:pt>
                <c:pt idx="3">
                  <c:v>25</c:v>
                </c:pt>
                <c:pt idx="4">
                  <c:v>41</c:v>
                </c:pt>
                <c:pt idx="5">
                  <c:v>42</c:v>
                </c:pt>
                <c:pt idx="6">
                  <c:v>0</c:v>
                </c:pt>
                <c:pt idx="7">
                  <c:v>1</c:v>
                </c:pt>
                <c:pt idx="8">
                  <c:v>6</c:v>
                </c:pt>
                <c:pt idx="9">
                  <c:v>13</c:v>
                </c:pt>
                <c:pt idx="10">
                  <c:v>31</c:v>
                </c:pt>
                <c:pt idx="11">
                  <c:v>38</c:v>
                </c:pt>
                <c:pt idx="12">
                  <c:v>44</c:v>
                </c:pt>
                <c:pt idx="13">
                  <c:v>52</c:v>
                </c:pt>
                <c:pt idx="14">
                  <c:v>54</c:v>
                </c:pt>
                <c:pt idx="15">
                  <c:v>59</c:v>
                </c:pt>
                <c:pt idx="16">
                  <c:v>62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5F9E-4A8E-84F6-F4167EECA24A}"/>
            </c:ext>
          </c:extLst>
        </c:ser>
        <c:ser>
          <c:idx val="1"/>
          <c:order val="1"/>
          <c:tx>
            <c:strRef>
              <c:f>'Indicateur 2015'!$B$52</c:f>
              <c:strCache>
                <c:ptCount val="1"/>
                <c:pt idx="0">
                  <c:v>Pourcentage de conformité aux besoins en formation sécurité</c:v>
                </c:pt>
              </c:strCache>
            </c:strRef>
          </c:tx>
          <c:marker>
            <c:symbol val="none"/>
          </c:marker>
          <c:cat>
            <c:numRef>
              <c:f>'Indicateur 2015'!$C$50:$S$50</c:f>
              <c:numCache>
                <c:formatCode>m/d/yyyy</c:formatCode>
                <c:ptCount val="17"/>
                <c:pt idx="0">
                  <c:v>41640</c:v>
                </c:pt>
                <c:pt idx="1">
                  <c:v>41932</c:v>
                </c:pt>
                <c:pt idx="2">
                  <c:v>41934</c:v>
                </c:pt>
                <c:pt idx="3">
                  <c:v>41961</c:v>
                </c:pt>
                <c:pt idx="4">
                  <c:v>41989</c:v>
                </c:pt>
                <c:pt idx="5">
                  <c:v>42004</c:v>
                </c:pt>
                <c:pt idx="6">
                  <c:v>42005</c:v>
                </c:pt>
                <c:pt idx="7">
                  <c:v>42022</c:v>
                </c:pt>
                <c:pt idx="8">
                  <c:v>42041</c:v>
                </c:pt>
                <c:pt idx="9">
                  <c:v>42046</c:v>
                </c:pt>
                <c:pt idx="10">
                  <c:v>42087</c:v>
                </c:pt>
                <c:pt idx="11">
                  <c:v>42165</c:v>
                </c:pt>
                <c:pt idx="12">
                  <c:v>42187</c:v>
                </c:pt>
                <c:pt idx="13">
                  <c:v>42227</c:v>
                </c:pt>
                <c:pt idx="14">
                  <c:v>42251</c:v>
                </c:pt>
                <c:pt idx="15">
                  <c:v>42284</c:v>
                </c:pt>
                <c:pt idx="16">
                  <c:v>42313</c:v>
                </c:pt>
              </c:numCache>
            </c:numRef>
          </c:cat>
          <c:val>
            <c:numRef>
              <c:f>'Indicateur 2015'!$C$52:$S$52</c:f>
              <c:numCache>
                <c:formatCode>General</c:formatCode>
                <c:ptCount val="17"/>
                <c:pt idx="0">
                  <c:v>55</c:v>
                </c:pt>
                <c:pt idx="1">
                  <c:v>65</c:v>
                </c:pt>
                <c:pt idx="2">
                  <c:v>69</c:v>
                </c:pt>
                <c:pt idx="3">
                  <c:v>75</c:v>
                </c:pt>
                <c:pt idx="4">
                  <c:v>75</c:v>
                </c:pt>
                <c:pt idx="5">
                  <c:v>76</c:v>
                </c:pt>
                <c:pt idx="6">
                  <c:v>65</c:v>
                </c:pt>
                <c:pt idx="7">
                  <c:v>65</c:v>
                </c:pt>
                <c:pt idx="8">
                  <c:v>67</c:v>
                </c:pt>
                <c:pt idx="9">
                  <c:v>70</c:v>
                </c:pt>
                <c:pt idx="10">
                  <c:v>76</c:v>
                </c:pt>
                <c:pt idx="11">
                  <c:v>77</c:v>
                </c:pt>
                <c:pt idx="12">
                  <c:v>78</c:v>
                </c:pt>
                <c:pt idx="13">
                  <c:v>82</c:v>
                </c:pt>
                <c:pt idx="14">
                  <c:v>83</c:v>
                </c:pt>
                <c:pt idx="15">
                  <c:v>84</c:v>
                </c:pt>
                <c:pt idx="16">
                  <c:v>85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5F9E-4A8E-84F6-F4167EECA2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202688"/>
        <c:axId val="179220864"/>
      </c:lineChart>
      <c:dateAx>
        <c:axId val="179202688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79220864"/>
        <c:crosses val="autoZero"/>
        <c:auto val="1"/>
        <c:lblOffset val="100"/>
        <c:baseTimeUnit val="days"/>
      </c:dateAx>
      <c:valAx>
        <c:axId val="1792208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79202688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1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733425</xdr:colOff>
      <xdr:row>55</xdr:row>
      <xdr:rowOff>28575</xdr:rowOff>
    </xdr:from>
    <xdr:to>
      <xdr:col>8</xdr:col>
      <xdr:colOff>733425</xdr:colOff>
      <xdr:row>72</xdr:row>
      <xdr:rowOff>19050</xdr:rowOff>
    </xdr:to>
    <xdr:graphicFrame macro="">
      <xdr:nvGraphicFramePr>
        <xdr:cNvPr id="654908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X53"/>
  <sheetViews>
    <sheetView topLeftCell="G1" workbookViewId="0">
      <pane ySplit="1545" activePane="bottomLeft"/>
      <selection activeCell="X1" sqref="X1"/>
      <selection pane="bottomLeft" activeCell="V42" sqref="V42"/>
    </sheetView>
  </sheetViews>
  <sheetFormatPr baseColWidth="10" defaultRowHeight="12.75" x14ac:dyDescent="0.2"/>
  <cols>
    <col min="1" max="1" width="19.85546875" customWidth="1"/>
    <col min="2" max="2" width="30.42578125" customWidth="1"/>
    <col min="22" max="22" width="8.85546875" customWidth="1"/>
  </cols>
  <sheetData>
    <row r="1" spans="1:24" ht="64.5" thickBot="1" x14ac:dyDescent="0.25">
      <c r="C1" s="11" t="s">
        <v>6</v>
      </c>
      <c r="D1" s="12" t="s">
        <v>15</v>
      </c>
      <c r="E1" s="12" t="s">
        <v>16</v>
      </c>
      <c r="F1" s="12" t="s">
        <v>17</v>
      </c>
      <c r="G1" s="11" t="s">
        <v>18</v>
      </c>
      <c r="H1" s="11" t="s">
        <v>7</v>
      </c>
      <c r="I1" s="11" t="s">
        <v>13</v>
      </c>
      <c r="J1" s="11" t="s">
        <v>14</v>
      </c>
      <c r="K1" s="11" t="s">
        <v>12</v>
      </c>
      <c r="L1" s="16" t="s">
        <v>5</v>
      </c>
      <c r="M1" s="13" t="s">
        <v>8</v>
      </c>
      <c r="N1" s="14" t="s">
        <v>9</v>
      </c>
      <c r="O1" s="11" t="s">
        <v>10</v>
      </c>
      <c r="P1" s="11" t="s">
        <v>11</v>
      </c>
      <c r="Q1" s="15" t="s">
        <v>4</v>
      </c>
      <c r="R1" s="17" t="s">
        <v>27</v>
      </c>
      <c r="S1" s="17" t="s">
        <v>26</v>
      </c>
      <c r="T1" s="17" t="s">
        <v>25</v>
      </c>
      <c r="U1" s="17" t="s">
        <v>24</v>
      </c>
      <c r="V1" s="28" t="s">
        <v>39</v>
      </c>
      <c r="W1" s="30" t="s">
        <v>40</v>
      </c>
      <c r="X1" s="30" t="s">
        <v>52</v>
      </c>
    </row>
    <row r="2" spans="1:24" s="2" customFormat="1" x14ac:dyDescent="0.2">
      <c r="A2" s="40" t="s">
        <v>30</v>
      </c>
      <c r="B2" s="41" t="s">
        <v>43</v>
      </c>
      <c r="C2" s="45">
        <v>36</v>
      </c>
      <c r="D2" s="45">
        <v>5</v>
      </c>
      <c r="E2" s="45">
        <v>12</v>
      </c>
      <c r="F2" s="45">
        <v>12</v>
      </c>
      <c r="G2" s="45"/>
      <c r="H2" s="45">
        <v>2</v>
      </c>
      <c r="I2" s="45">
        <v>16</v>
      </c>
      <c r="J2" s="45">
        <v>6</v>
      </c>
      <c r="K2" s="45">
        <v>13</v>
      </c>
      <c r="L2" s="45">
        <v>31</v>
      </c>
      <c r="M2" s="45"/>
      <c r="N2" s="45"/>
      <c r="O2" s="45"/>
      <c r="P2" s="45"/>
      <c r="Q2" s="45"/>
      <c r="R2" s="46">
        <v>61</v>
      </c>
      <c r="S2" s="46"/>
      <c r="T2" s="46"/>
      <c r="U2" s="46">
        <v>38</v>
      </c>
      <c r="V2" s="50">
        <f>SUM(C2:U2)</f>
        <v>232</v>
      </c>
      <c r="W2" s="37"/>
      <c r="X2" s="2">
        <f>N2+R2+S2+T2+U2</f>
        <v>99</v>
      </c>
    </row>
    <row r="3" spans="1:24" x14ac:dyDescent="0.2">
      <c r="A3" s="42" t="s">
        <v>30</v>
      </c>
      <c r="B3" s="1" t="s">
        <v>29</v>
      </c>
      <c r="C3" s="18">
        <v>64</v>
      </c>
      <c r="D3" s="18">
        <v>27</v>
      </c>
      <c r="E3" s="18">
        <v>49</v>
      </c>
      <c r="F3" s="18">
        <v>40</v>
      </c>
      <c r="G3" s="18"/>
      <c r="H3" s="18">
        <v>20</v>
      </c>
      <c r="I3" s="18">
        <v>84</v>
      </c>
      <c r="J3" s="18">
        <v>44</v>
      </c>
      <c r="K3" s="18">
        <v>44</v>
      </c>
      <c r="L3" s="18">
        <v>77</v>
      </c>
      <c r="M3" s="18"/>
      <c r="N3" s="18"/>
      <c r="O3" s="18"/>
      <c r="P3" s="18"/>
      <c r="Q3" s="18"/>
      <c r="R3" s="18">
        <v>63</v>
      </c>
      <c r="S3" s="18"/>
      <c r="T3" s="18"/>
      <c r="U3" s="18">
        <v>45</v>
      </c>
      <c r="V3" s="56">
        <f>SUM(C3:U3)</f>
        <v>557</v>
      </c>
      <c r="X3" s="2">
        <f>N3+R3+S3+T3+U3</f>
        <v>108</v>
      </c>
    </row>
    <row r="4" spans="1:24" x14ac:dyDescent="0.2">
      <c r="A4" s="42" t="s">
        <v>30</v>
      </c>
      <c r="B4" s="1" t="s">
        <v>45</v>
      </c>
      <c r="C4" s="18">
        <v>13</v>
      </c>
      <c r="D4" s="73">
        <v>1</v>
      </c>
      <c r="E4" s="73">
        <v>1</v>
      </c>
      <c r="F4" s="73">
        <v>1</v>
      </c>
      <c r="G4" s="18"/>
      <c r="H4" s="18">
        <v>0</v>
      </c>
      <c r="I4" s="18">
        <v>16</v>
      </c>
      <c r="J4" s="18">
        <v>4</v>
      </c>
      <c r="K4" s="18">
        <v>7</v>
      </c>
      <c r="L4" s="18">
        <v>15</v>
      </c>
      <c r="M4" s="18"/>
      <c r="N4" s="18"/>
      <c r="O4" s="18"/>
      <c r="P4" s="18"/>
      <c r="Q4" s="18"/>
      <c r="R4" s="18">
        <v>7</v>
      </c>
      <c r="S4" s="18"/>
      <c r="T4" s="18"/>
      <c r="U4" s="18">
        <v>2</v>
      </c>
      <c r="V4" s="56">
        <f>SUM(C4:U4)</f>
        <v>67</v>
      </c>
      <c r="X4" s="2">
        <f>N4+R4+S4+T4+U4</f>
        <v>9</v>
      </c>
    </row>
    <row r="5" spans="1:24" x14ac:dyDescent="0.2">
      <c r="A5" s="42" t="s">
        <v>30</v>
      </c>
      <c r="B5" s="54" t="s">
        <v>47</v>
      </c>
      <c r="C5" s="55">
        <f>100-(C4/(C2/100))</f>
        <v>63.888888888888886</v>
      </c>
      <c r="D5" s="55">
        <f>100-(D4/(D2/100))</f>
        <v>80</v>
      </c>
      <c r="E5" s="55">
        <f>100-(E4/(E2/100))</f>
        <v>91.666666666666671</v>
      </c>
      <c r="F5" s="55">
        <f>100-(F4/(F2/100))</f>
        <v>91.666666666666671</v>
      </c>
      <c r="G5" s="55"/>
      <c r="H5" s="55">
        <f>100-(H4/(H2/100))</f>
        <v>100</v>
      </c>
      <c r="I5" s="55">
        <f>100-(I4/(I2/100))</f>
        <v>0</v>
      </c>
      <c r="J5" s="55">
        <f>100-(J4/(J2/100))</f>
        <v>33.333333333333329</v>
      </c>
      <c r="K5" s="55">
        <f>100-(K4/(K2/100))</f>
        <v>46.153846153846153</v>
      </c>
      <c r="L5" s="55">
        <f>100-(L4/(L2/100))</f>
        <v>51.612903225806448</v>
      </c>
      <c r="M5" s="55"/>
      <c r="N5" s="55"/>
      <c r="O5" s="55"/>
      <c r="P5" s="55"/>
      <c r="Q5" s="55"/>
      <c r="R5" s="55">
        <f>100-(R4/(R2/100))</f>
        <v>88.52459016393442</v>
      </c>
      <c r="S5" s="55"/>
      <c r="T5" s="55"/>
      <c r="U5" s="55">
        <f>100-(U4/(U2/100))</f>
        <v>94.73684210526315</v>
      </c>
      <c r="V5" s="55">
        <f>100-(V4/(V2/100))</f>
        <v>71.120689655172413</v>
      </c>
      <c r="X5" s="55">
        <f>100-(X4/(X2/100))</f>
        <v>90.909090909090907</v>
      </c>
    </row>
    <row r="6" spans="1:24" ht="13.5" thickBot="1" x14ac:dyDescent="0.25">
      <c r="A6" s="43" t="s">
        <v>30</v>
      </c>
      <c r="B6" s="44" t="s">
        <v>48</v>
      </c>
      <c r="C6" s="21">
        <f>(C3-C4)/(C3/100)</f>
        <v>79.6875</v>
      </c>
      <c r="D6" s="21">
        <f>(D3-D4)/(D3/100)</f>
        <v>96.296296296296291</v>
      </c>
      <c r="E6" s="21">
        <f>(E3-E4)/(E3/100)</f>
        <v>97.959183673469383</v>
      </c>
      <c r="F6" s="21">
        <f>(F3-F4)/(F3/100)</f>
        <v>97.5</v>
      </c>
      <c r="G6" s="21"/>
      <c r="H6" s="21">
        <f>(H3-H4)/(H3/100)</f>
        <v>100</v>
      </c>
      <c r="I6" s="21">
        <f>(I3-I4)/(I3/100)</f>
        <v>80.952380952380949</v>
      </c>
      <c r="J6" s="21">
        <f>(J3-J4)/(J3/100)</f>
        <v>90.909090909090907</v>
      </c>
      <c r="K6" s="21">
        <f>(K3-K4)/(K3/100)</f>
        <v>84.090909090909093</v>
      </c>
      <c r="L6" s="21">
        <f>(L3-L4)/(L3/100)</f>
        <v>80.519480519480524</v>
      </c>
      <c r="M6" s="21"/>
      <c r="N6" s="21"/>
      <c r="O6" s="21"/>
      <c r="P6" s="21"/>
      <c r="Q6" s="21"/>
      <c r="R6" s="21">
        <f>(R3-R4)/(R3/100)</f>
        <v>88.888888888888886</v>
      </c>
      <c r="S6" s="21"/>
      <c r="T6" s="21"/>
      <c r="U6" s="21">
        <f>(U3-U4)/(U3/100)</f>
        <v>95.555555555555557</v>
      </c>
      <c r="V6" s="36">
        <f>(V3-V4)/(V3/100)</f>
        <v>87.971274685816866</v>
      </c>
      <c r="X6" s="36">
        <f>(X3-X4)/(X3/100)</f>
        <v>91.666666666666657</v>
      </c>
    </row>
    <row r="7" spans="1:24" s="2" customFormat="1" x14ac:dyDescent="0.2">
      <c r="A7" s="42" t="s">
        <v>32</v>
      </c>
      <c r="B7" s="41" t="s">
        <v>43</v>
      </c>
      <c r="C7" s="52"/>
      <c r="D7" s="52"/>
      <c r="E7" s="52"/>
      <c r="F7" s="52"/>
      <c r="G7" s="52"/>
      <c r="H7" s="52"/>
      <c r="I7" s="52"/>
      <c r="J7" s="52">
        <v>2</v>
      </c>
      <c r="K7" s="52"/>
      <c r="L7" s="52"/>
      <c r="M7" s="52"/>
      <c r="N7" s="52"/>
      <c r="O7" s="52"/>
      <c r="P7" s="52"/>
      <c r="Q7" s="52">
        <v>2</v>
      </c>
      <c r="R7" s="52"/>
      <c r="S7" s="52"/>
      <c r="T7" s="52"/>
      <c r="U7" s="53"/>
      <c r="V7" s="38">
        <f>SUM(C7:U7)</f>
        <v>4</v>
      </c>
    </row>
    <row r="8" spans="1:24" x14ac:dyDescent="0.2">
      <c r="A8" s="42" t="s">
        <v>32</v>
      </c>
      <c r="B8" s="1" t="s">
        <v>29</v>
      </c>
      <c r="C8" s="18"/>
      <c r="D8" s="18"/>
      <c r="E8" s="18"/>
      <c r="F8" s="18"/>
      <c r="G8" s="18"/>
      <c r="H8" s="18"/>
      <c r="I8" s="18"/>
      <c r="J8" s="18">
        <v>26</v>
      </c>
      <c r="K8" s="18"/>
      <c r="L8" s="18"/>
      <c r="M8" s="18"/>
      <c r="N8" s="18"/>
      <c r="O8" s="18"/>
      <c r="P8" s="18"/>
      <c r="Q8" s="18">
        <v>7</v>
      </c>
      <c r="R8" s="18"/>
      <c r="S8" s="18"/>
      <c r="T8" s="18"/>
      <c r="U8" s="20"/>
      <c r="V8" s="38">
        <f>SUM(C8:U8)</f>
        <v>33</v>
      </c>
      <c r="X8" s="2"/>
    </row>
    <row r="9" spans="1:24" x14ac:dyDescent="0.2">
      <c r="A9" s="42" t="s">
        <v>32</v>
      </c>
      <c r="B9" s="1" t="s">
        <v>45</v>
      </c>
      <c r="C9" s="18"/>
      <c r="D9" s="18"/>
      <c r="E9" s="18"/>
      <c r="F9" s="18"/>
      <c r="G9" s="18"/>
      <c r="H9" s="18"/>
      <c r="I9" s="18"/>
      <c r="J9" s="18">
        <v>0</v>
      </c>
      <c r="K9" s="18"/>
      <c r="L9" s="18"/>
      <c r="M9" s="18"/>
      <c r="N9" s="18"/>
      <c r="O9" s="18"/>
      <c r="P9" s="18"/>
      <c r="Q9" s="18">
        <v>2</v>
      </c>
      <c r="R9" s="18"/>
      <c r="S9" s="18"/>
      <c r="T9" s="18"/>
      <c r="U9" s="20"/>
      <c r="V9" s="38">
        <f>SUM(C9:U9)</f>
        <v>2</v>
      </c>
      <c r="X9" s="2"/>
    </row>
    <row r="10" spans="1:24" x14ac:dyDescent="0.2">
      <c r="A10" s="42" t="s">
        <v>32</v>
      </c>
      <c r="B10" s="54" t="s">
        <v>47</v>
      </c>
      <c r="C10" s="51"/>
      <c r="D10" s="51"/>
      <c r="E10" s="51"/>
      <c r="F10" s="51"/>
      <c r="G10" s="51"/>
      <c r="H10" s="51"/>
      <c r="I10" s="51"/>
      <c r="J10" s="55">
        <f>100-(J9/(J7/100))</f>
        <v>100</v>
      </c>
      <c r="K10" s="51"/>
      <c r="L10" s="51"/>
      <c r="M10" s="51"/>
      <c r="N10" s="51"/>
      <c r="O10" s="51"/>
      <c r="P10" s="51"/>
      <c r="Q10" s="55">
        <f>100-(Q9/(Q7/100))</f>
        <v>0</v>
      </c>
      <c r="R10" s="51"/>
      <c r="S10" s="51"/>
      <c r="T10" s="51"/>
      <c r="U10" s="57"/>
      <c r="V10" s="55">
        <f>100-(V9/(V7/100))</f>
        <v>50</v>
      </c>
      <c r="X10" s="55"/>
    </row>
    <row r="11" spans="1:24" ht="13.5" thickBot="1" x14ac:dyDescent="0.25">
      <c r="A11" s="47" t="s">
        <v>32</v>
      </c>
      <c r="B11" s="44" t="s">
        <v>48</v>
      </c>
      <c r="C11" s="22"/>
      <c r="D11" s="22"/>
      <c r="E11" s="22"/>
      <c r="F11" s="22"/>
      <c r="G11" s="22"/>
      <c r="H11" s="22"/>
      <c r="I11" s="22"/>
      <c r="J11" s="21">
        <f>(J8-J9)/(J8/100)</f>
        <v>100</v>
      </c>
      <c r="K11" s="22"/>
      <c r="L11" s="22"/>
      <c r="M11" s="22"/>
      <c r="N11" s="22"/>
      <c r="O11" s="22"/>
      <c r="P11" s="22"/>
      <c r="Q11" s="21">
        <f>(Q8-Q9)/(Q8/100)</f>
        <v>71.428571428571416</v>
      </c>
      <c r="R11" s="22"/>
      <c r="S11" s="22"/>
      <c r="T11" s="22"/>
      <c r="U11" s="48"/>
      <c r="V11" s="36">
        <f>(V8-V9)/(V8/100)</f>
        <v>93.939393939393938</v>
      </c>
      <c r="X11" s="36"/>
    </row>
    <row r="12" spans="1:24" s="58" customFormat="1" x14ac:dyDescent="0.2">
      <c r="A12" s="60" t="s">
        <v>33</v>
      </c>
      <c r="B12" s="41" t="s">
        <v>43</v>
      </c>
      <c r="C12" s="33">
        <v>14</v>
      </c>
      <c r="D12" s="33">
        <v>0</v>
      </c>
      <c r="E12" s="33">
        <v>0</v>
      </c>
      <c r="F12" s="33">
        <v>0</v>
      </c>
      <c r="G12" s="33"/>
      <c r="H12" s="33">
        <v>2</v>
      </c>
      <c r="I12" s="33">
        <v>15</v>
      </c>
      <c r="J12" s="33">
        <v>2</v>
      </c>
      <c r="K12" s="33">
        <v>4</v>
      </c>
      <c r="L12" s="33">
        <v>7</v>
      </c>
      <c r="M12" s="33"/>
      <c r="N12" s="33"/>
      <c r="O12" s="33"/>
      <c r="P12" s="33"/>
      <c r="Q12" s="33"/>
      <c r="R12" s="33">
        <v>16</v>
      </c>
      <c r="S12" s="33">
        <v>17</v>
      </c>
      <c r="T12" s="33"/>
      <c r="U12" s="33">
        <v>14</v>
      </c>
      <c r="V12" s="50">
        <f>SUM(C12:U12)</f>
        <v>91</v>
      </c>
      <c r="X12" s="2">
        <f>N12+R12+S12+T12+U12</f>
        <v>47</v>
      </c>
    </row>
    <row r="13" spans="1:24" x14ac:dyDescent="0.2">
      <c r="A13" s="42" t="s">
        <v>33</v>
      </c>
      <c r="B13" s="1" t="s">
        <v>29</v>
      </c>
      <c r="C13" s="18">
        <v>20</v>
      </c>
      <c r="D13" s="18">
        <v>1</v>
      </c>
      <c r="E13" s="18">
        <v>20</v>
      </c>
      <c r="F13" s="18">
        <v>20</v>
      </c>
      <c r="G13" s="1"/>
      <c r="H13" s="18">
        <v>3</v>
      </c>
      <c r="I13" s="18">
        <v>20</v>
      </c>
      <c r="J13" s="18">
        <v>21</v>
      </c>
      <c r="K13" s="18">
        <v>20</v>
      </c>
      <c r="L13" s="18">
        <v>18</v>
      </c>
      <c r="M13" s="18"/>
      <c r="N13" s="18"/>
      <c r="O13" s="18"/>
      <c r="P13" s="18"/>
      <c r="Q13" s="18"/>
      <c r="R13" s="18">
        <v>17</v>
      </c>
      <c r="S13" s="18">
        <v>17</v>
      </c>
      <c r="T13" s="18"/>
      <c r="U13" s="18">
        <v>21</v>
      </c>
      <c r="V13" s="56">
        <f>SUM(C13:U13)</f>
        <v>198</v>
      </c>
      <c r="X13" s="2">
        <f>N13+R13+S13+T13+U13</f>
        <v>55</v>
      </c>
    </row>
    <row r="14" spans="1:24" x14ac:dyDescent="0.2">
      <c r="A14" s="42" t="s">
        <v>33</v>
      </c>
      <c r="B14" s="1" t="s">
        <v>45</v>
      </c>
      <c r="C14" s="18">
        <v>2</v>
      </c>
      <c r="D14" s="18">
        <v>0</v>
      </c>
      <c r="E14" s="18">
        <v>0</v>
      </c>
      <c r="F14" s="18">
        <v>0</v>
      </c>
      <c r="G14" s="1"/>
      <c r="H14" s="18">
        <v>1</v>
      </c>
      <c r="I14" s="18">
        <v>11</v>
      </c>
      <c r="J14" s="18">
        <v>0</v>
      </c>
      <c r="K14" s="18">
        <v>3</v>
      </c>
      <c r="L14" s="18">
        <v>5</v>
      </c>
      <c r="M14" s="18"/>
      <c r="N14" s="18"/>
      <c r="O14" s="18"/>
      <c r="P14" s="18"/>
      <c r="Q14" s="18"/>
      <c r="R14" s="18">
        <v>0</v>
      </c>
      <c r="S14" s="18">
        <v>2</v>
      </c>
      <c r="T14" s="18"/>
      <c r="U14" s="18">
        <v>0</v>
      </c>
      <c r="V14" s="56">
        <f>SUM(C14:U14)</f>
        <v>24</v>
      </c>
      <c r="X14" s="2">
        <f>N14+R14+S14+T14+U14</f>
        <v>2</v>
      </c>
    </row>
    <row r="15" spans="1:24" x14ac:dyDescent="0.2">
      <c r="A15" s="61" t="s">
        <v>33</v>
      </c>
      <c r="B15" s="54" t="s">
        <v>47</v>
      </c>
      <c r="C15" s="55">
        <f>100-(C14/(C12/100))</f>
        <v>85.714285714285722</v>
      </c>
      <c r="D15" s="55"/>
      <c r="E15" s="55" t="e">
        <f>100-(E14/(E12/100))</f>
        <v>#DIV/0!</v>
      </c>
      <c r="F15" s="55" t="e">
        <f>100-(F14/(F12/100))</f>
        <v>#DIV/0!</v>
      </c>
      <c r="G15" s="55"/>
      <c r="H15" s="55">
        <f>100-(H14/(H12/100))</f>
        <v>50</v>
      </c>
      <c r="I15" s="55">
        <f>100-(I14/(I12/100))</f>
        <v>26.666666666666657</v>
      </c>
      <c r="J15" s="55">
        <f>100-(J14/(J12/100))</f>
        <v>100</v>
      </c>
      <c r="K15" s="55">
        <f>100-(K14/(K12/100))</f>
        <v>25</v>
      </c>
      <c r="L15" s="55">
        <f>100-(L14/(L12/100))</f>
        <v>28.571428571428584</v>
      </c>
      <c r="M15" s="55"/>
      <c r="N15" s="55"/>
      <c r="O15" s="55"/>
      <c r="P15" s="55"/>
      <c r="Q15" s="55"/>
      <c r="R15" s="55">
        <f>100-(R14/(R12/100))</f>
        <v>100</v>
      </c>
      <c r="S15" s="55">
        <f>100-(S14/(S12/100))</f>
        <v>88.235294117647058</v>
      </c>
      <c r="T15" s="55"/>
      <c r="U15" s="55">
        <f>100-(U14/(U12/100))</f>
        <v>100</v>
      </c>
      <c r="V15" s="59">
        <f>100-(V14/(V12/100))</f>
        <v>73.626373626373635</v>
      </c>
      <c r="X15" s="59">
        <f>100-(X14/(X12/100))</f>
        <v>95.744680851063833</v>
      </c>
    </row>
    <row r="16" spans="1:24" ht="13.5" thickBot="1" x14ac:dyDescent="0.25">
      <c r="A16" s="47" t="s">
        <v>33</v>
      </c>
      <c r="B16" s="44" t="s">
        <v>48</v>
      </c>
      <c r="C16" s="21">
        <f>(C13-C14)/(C13/100)</f>
        <v>90</v>
      </c>
      <c r="D16" s="21">
        <f>(D13-D14)/(D13/100)</f>
        <v>100</v>
      </c>
      <c r="E16" s="21">
        <f>(E13-E14)/(E13/100)</f>
        <v>100</v>
      </c>
      <c r="F16" s="21">
        <f>(F13-F14)/(F13/100)</f>
        <v>100</v>
      </c>
      <c r="G16" s="24"/>
      <c r="H16" s="21">
        <f>(H13-H14)/(H13/100)</f>
        <v>66.666666666666671</v>
      </c>
      <c r="I16" s="21">
        <f>(I13-I14)/(I13/100)</f>
        <v>45</v>
      </c>
      <c r="J16" s="21">
        <f>(J13-J14)/(J13/100)</f>
        <v>100</v>
      </c>
      <c r="K16" s="21">
        <f>(K13-K14)/(K13/100)</f>
        <v>85</v>
      </c>
      <c r="L16" s="21">
        <f>(L13-L14)/(L13/100)</f>
        <v>72.222222222222229</v>
      </c>
      <c r="M16" s="22"/>
      <c r="N16" s="22"/>
      <c r="O16" s="22"/>
      <c r="P16" s="22"/>
      <c r="Q16" s="22"/>
      <c r="R16" s="21">
        <f>(R13-R14)/(R13/100)</f>
        <v>99.999999999999986</v>
      </c>
      <c r="S16" s="21">
        <f>(S13-S14)/(S13/100)</f>
        <v>88.235294117647058</v>
      </c>
      <c r="T16" s="22"/>
      <c r="U16" s="21">
        <f>(U13-U14)/(U13/100)</f>
        <v>100</v>
      </c>
      <c r="V16" s="36">
        <f>(V13-V14)/(V13/100)</f>
        <v>87.878787878787875</v>
      </c>
      <c r="X16" s="36">
        <f>(X13-X14)/(X13/100)</f>
        <v>96.36363636363636</v>
      </c>
    </row>
    <row r="17" spans="1:24" s="58" customFormat="1" x14ac:dyDescent="0.2">
      <c r="A17" s="40" t="s">
        <v>28</v>
      </c>
      <c r="B17" s="41" t="s">
        <v>43</v>
      </c>
      <c r="C17" s="33">
        <v>17</v>
      </c>
      <c r="D17" s="33"/>
      <c r="E17" s="33">
        <v>13</v>
      </c>
      <c r="F17" s="33"/>
      <c r="G17" s="34">
        <v>6</v>
      </c>
      <c r="H17" s="33">
        <v>18</v>
      </c>
      <c r="I17" s="33">
        <v>9</v>
      </c>
      <c r="J17" s="33">
        <v>11</v>
      </c>
      <c r="K17" s="33">
        <v>5</v>
      </c>
      <c r="L17" s="33">
        <v>30</v>
      </c>
      <c r="M17" s="33">
        <v>25</v>
      </c>
      <c r="N17" s="33">
        <v>0</v>
      </c>
      <c r="O17" s="33">
        <v>0</v>
      </c>
      <c r="P17" s="33">
        <v>0</v>
      </c>
      <c r="Q17" s="33"/>
      <c r="R17" s="33">
        <v>11</v>
      </c>
      <c r="S17" s="33">
        <v>8</v>
      </c>
      <c r="T17" s="33">
        <v>3</v>
      </c>
      <c r="U17" s="33">
        <v>3</v>
      </c>
      <c r="V17" s="50">
        <f>SUM(C17:U17)</f>
        <v>159</v>
      </c>
      <c r="X17" s="2">
        <f>N17+R17+S17+T17+U17</f>
        <v>25</v>
      </c>
    </row>
    <row r="18" spans="1:24" x14ac:dyDescent="0.2">
      <c r="A18" s="42" t="s">
        <v>28</v>
      </c>
      <c r="B18" s="1" t="s">
        <v>29</v>
      </c>
      <c r="C18" s="18">
        <v>46</v>
      </c>
      <c r="D18" s="18"/>
      <c r="E18" s="18">
        <v>40</v>
      </c>
      <c r="F18" s="18"/>
      <c r="G18" s="18">
        <v>12</v>
      </c>
      <c r="H18" s="18">
        <v>37</v>
      </c>
      <c r="I18" s="18">
        <v>43</v>
      </c>
      <c r="J18" s="18">
        <v>56</v>
      </c>
      <c r="K18" s="18">
        <v>33</v>
      </c>
      <c r="L18" s="18">
        <v>33</v>
      </c>
      <c r="M18" s="18">
        <v>28</v>
      </c>
      <c r="N18" s="18">
        <v>29</v>
      </c>
      <c r="O18" s="18">
        <v>13</v>
      </c>
      <c r="P18" s="18">
        <v>16</v>
      </c>
      <c r="Q18" s="18"/>
      <c r="R18" s="18">
        <v>38</v>
      </c>
      <c r="S18" s="18">
        <v>14</v>
      </c>
      <c r="T18" s="18">
        <v>7</v>
      </c>
      <c r="U18" s="18">
        <v>5</v>
      </c>
      <c r="V18" s="56">
        <f>SUM(C18:U18)</f>
        <v>450</v>
      </c>
      <c r="X18" s="2">
        <f>N18+R18+S18+T18+U18</f>
        <v>93</v>
      </c>
    </row>
    <row r="19" spans="1:24" x14ac:dyDescent="0.2">
      <c r="A19" s="42" t="s">
        <v>28</v>
      </c>
      <c r="B19" s="1" t="s">
        <v>45</v>
      </c>
      <c r="C19" s="18">
        <v>5</v>
      </c>
      <c r="D19" s="18"/>
      <c r="E19" s="18">
        <v>1</v>
      </c>
      <c r="F19" s="18"/>
      <c r="G19" s="18">
        <v>1</v>
      </c>
      <c r="H19" s="18">
        <v>7</v>
      </c>
      <c r="I19" s="18">
        <v>8</v>
      </c>
      <c r="J19" s="18">
        <v>2</v>
      </c>
      <c r="K19" s="18">
        <v>3</v>
      </c>
      <c r="L19" s="18">
        <v>8</v>
      </c>
      <c r="M19" s="18">
        <v>5</v>
      </c>
      <c r="N19" s="18">
        <v>0</v>
      </c>
      <c r="O19" s="18">
        <v>0</v>
      </c>
      <c r="P19" s="18">
        <v>0</v>
      </c>
      <c r="Q19" s="18"/>
      <c r="R19" s="18">
        <v>5</v>
      </c>
      <c r="S19" s="18">
        <v>6</v>
      </c>
      <c r="T19" s="18">
        <v>1</v>
      </c>
      <c r="U19" s="18">
        <v>0</v>
      </c>
      <c r="V19" s="56">
        <f>SUM(C19:U19)</f>
        <v>52</v>
      </c>
      <c r="X19" s="2">
        <f>N19+R19+S19+T19+U19</f>
        <v>12</v>
      </c>
    </row>
    <row r="20" spans="1:24" x14ac:dyDescent="0.2">
      <c r="A20" s="42" t="s">
        <v>28</v>
      </c>
      <c r="B20" s="54" t="s">
        <v>47</v>
      </c>
      <c r="C20" s="55">
        <f>100-(C19/(C17/100))</f>
        <v>70.588235294117652</v>
      </c>
      <c r="D20" s="55"/>
      <c r="E20" s="55">
        <f>100-(E19/(E17/100))</f>
        <v>92.307692307692307</v>
      </c>
      <c r="F20" s="55"/>
      <c r="G20" s="55">
        <f t="shared" ref="G20:M20" si="0">100-(G19/(G17/100))</f>
        <v>83.333333333333329</v>
      </c>
      <c r="H20" s="55">
        <f t="shared" si="0"/>
        <v>61.111111111111107</v>
      </c>
      <c r="I20" s="55">
        <f t="shared" si="0"/>
        <v>11.111111111111114</v>
      </c>
      <c r="J20" s="55">
        <f t="shared" si="0"/>
        <v>81.818181818181813</v>
      </c>
      <c r="K20" s="55">
        <f t="shared" si="0"/>
        <v>40</v>
      </c>
      <c r="L20" s="55">
        <f t="shared" si="0"/>
        <v>73.333333333333329</v>
      </c>
      <c r="M20" s="55">
        <f t="shared" si="0"/>
        <v>80</v>
      </c>
      <c r="N20" s="55">
        <v>100</v>
      </c>
      <c r="O20" s="55"/>
      <c r="P20" s="55"/>
      <c r="Q20" s="55"/>
      <c r="R20" s="55">
        <f>100-(R19/(R17/100))</f>
        <v>54.545454545454547</v>
      </c>
      <c r="S20" s="55">
        <f>100-(S19/(S17/100))</f>
        <v>25</v>
      </c>
      <c r="T20" s="55">
        <f>100-(T19/(T17/100))</f>
        <v>66.666666666666657</v>
      </c>
      <c r="U20" s="55">
        <f>100-(U19/(U17/100))</f>
        <v>100</v>
      </c>
      <c r="V20" s="59">
        <f>100-(V19/(V17/100))</f>
        <v>67.295597484276726</v>
      </c>
      <c r="X20" s="59">
        <f>100-(X19/(X17/100))</f>
        <v>52</v>
      </c>
    </row>
    <row r="21" spans="1:24" ht="13.5" thickBot="1" x14ac:dyDescent="0.25">
      <c r="A21" s="47" t="s">
        <v>28</v>
      </c>
      <c r="B21" s="44" t="s">
        <v>48</v>
      </c>
      <c r="C21" s="21">
        <f>(C18-C19)/(C18/100)</f>
        <v>89.130434782608688</v>
      </c>
      <c r="D21" s="22"/>
      <c r="E21" s="21">
        <f>(E18-E19)/(E18/100)</f>
        <v>97.5</v>
      </c>
      <c r="F21" s="22"/>
      <c r="G21" s="21">
        <f t="shared" ref="G21:P21" si="1">(G18-G19)/(G18/100)</f>
        <v>91.666666666666671</v>
      </c>
      <c r="H21" s="21">
        <f t="shared" si="1"/>
        <v>81.081081081081081</v>
      </c>
      <c r="I21" s="21">
        <f t="shared" si="1"/>
        <v>81.395348837209298</v>
      </c>
      <c r="J21" s="21">
        <f t="shared" si="1"/>
        <v>96.428571428571416</v>
      </c>
      <c r="K21" s="21">
        <f t="shared" si="1"/>
        <v>90.909090909090907</v>
      </c>
      <c r="L21" s="21">
        <f t="shared" si="1"/>
        <v>75.757575757575751</v>
      </c>
      <c r="M21" s="21">
        <f t="shared" si="1"/>
        <v>82.142857142857139</v>
      </c>
      <c r="N21" s="21">
        <f t="shared" si="1"/>
        <v>100</v>
      </c>
      <c r="O21" s="21">
        <f t="shared" si="1"/>
        <v>100</v>
      </c>
      <c r="P21" s="21">
        <f t="shared" si="1"/>
        <v>100</v>
      </c>
      <c r="Q21" s="22"/>
      <c r="R21" s="21">
        <f>(R18-R19)/(R18/100)</f>
        <v>86.84210526315789</v>
      </c>
      <c r="S21" s="21">
        <f>(S18-S19)/(S18/100)</f>
        <v>57.142857142857139</v>
      </c>
      <c r="T21" s="21">
        <f>(T18-T19)/(T18/100)</f>
        <v>85.714285714285708</v>
      </c>
      <c r="U21" s="21">
        <f>(U18-U19)/(U18/100)</f>
        <v>100</v>
      </c>
      <c r="V21" s="36">
        <f>(V18-V19)/(V18/100)</f>
        <v>88.444444444444443</v>
      </c>
      <c r="X21" s="36">
        <f>(X18-X19)/(X18/100)</f>
        <v>87.096774193548384</v>
      </c>
    </row>
    <row r="22" spans="1:24" s="58" customFormat="1" x14ac:dyDescent="0.2">
      <c r="A22" s="49" t="s">
        <v>34</v>
      </c>
      <c r="B22" s="41" t="s">
        <v>43</v>
      </c>
      <c r="C22" s="33">
        <v>15</v>
      </c>
      <c r="D22" s="33">
        <v>3</v>
      </c>
      <c r="E22" s="33">
        <v>4</v>
      </c>
      <c r="F22" s="33"/>
      <c r="G22" s="33"/>
      <c r="H22" s="33">
        <v>0</v>
      </c>
      <c r="I22" s="33">
        <v>0</v>
      </c>
      <c r="J22" s="33">
        <v>2</v>
      </c>
      <c r="K22" s="33">
        <v>5</v>
      </c>
      <c r="L22" s="33">
        <v>6</v>
      </c>
      <c r="M22" s="33"/>
      <c r="N22" s="33"/>
      <c r="O22" s="33"/>
      <c r="P22" s="33"/>
      <c r="Q22" s="33"/>
      <c r="R22" s="33">
        <v>3</v>
      </c>
      <c r="S22" s="33"/>
      <c r="T22" s="33">
        <v>13</v>
      </c>
      <c r="U22" s="33"/>
      <c r="V22" s="50">
        <f>SUM(C22:U22)</f>
        <v>51</v>
      </c>
      <c r="X22" s="2">
        <f>N22+R22+S22+T22+U22</f>
        <v>16</v>
      </c>
    </row>
    <row r="23" spans="1:24" x14ac:dyDescent="0.2">
      <c r="A23" s="63" t="s">
        <v>34</v>
      </c>
      <c r="B23" s="1" t="s">
        <v>29</v>
      </c>
      <c r="C23" s="18">
        <v>27</v>
      </c>
      <c r="D23" s="18">
        <v>20</v>
      </c>
      <c r="E23" s="18">
        <v>21</v>
      </c>
      <c r="F23" s="18"/>
      <c r="G23" s="18"/>
      <c r="H23" s="18">
        <v>2</v>
      </c>
      <c r="I23" s="18">
        <v>1</v>
      </c>
      <c r="J23" s="18">
        <v>63</v>
      </c>
      <c r="K23" s="18">
        <v>10</v>
      </c>
      <c r="L23" s="18">
        <v>20</v>
      </c>
      <c r="M23" s="18"/>
      <c r="N23" s="18"/>
      <c r="O23" s="18"/>
      <c r="P23" s="18"/>
      <c r="Q23" s="18"/>
      <c r="R23" s="18">
        <v>3</v>
      </c>
      <c r="S23" s="18"/>
      <c r="T23" s="18">
        <v>19</v>
      </c>
      <c r="U23" s="18"/>
      <c r="V23" s="56">
        <f>SUM(C23:U23)</f>
        <v>186</v>
      </c>
      <c r="X23" s="2">
        <f>N23+R23+S23+T23+U23</f>
        <v>22</v>
      </c>
    </row>
    <row r="24" spans="1:24" x14ac:dyDescent="0.2">
      <c r="A24" s="63" t="s">
        <v>34</v>
      </c>
      <c r="B24" s="1" t="s">
        <v>45</v>
      </c>
      <c r="C24" s="18">
        <v>7</v>
      </c>
      <c r="D24" s="18">
        <v>0</v>
      </c>
      <c r="E24" s="18">
        <v>0</v>
      </c>
      <c r="F24" s="18"/>
      <c r="G24" s="18"/>
      <c r="H24" s="18">
        <v>0</v>
      </c>
      <c r="I24" s="18">
        <v>0</v>
      </c>
      <c r="J24" s="18">
        <v>1</v>
      </c>
      <c r="K24" s="18">
        <v>4</v>
      </c>
      <c r="L24" s="18">
        <v>4</v>
      </c>
      <c r="M24" s="18"/>
      <c r="N24" s="18"/>
      <c r="O24" s="18"/>
      <c r="P24" s="18"/>
      <c r="Q24" s="18"/>
      <c r="R24" s="18">
        <v>0</v>
      </c>
      <c r="S24" s="18"/>
      <c r="T24" s="18">
        <v>1</v>
      </c>
      <c r="U24" s="18"/>
      <c r="V24" s="56">
        <f>SUM(C24:U24)</f>
        <v>17</v>
      </c>
      <c r="X24" s="2">
        <f>N24+R24+S24+T24+U24</f>
        <v>1</v>
      </c>
    </row>
    <row r="25" spans="1:24" x14ac:dyDescent="0.2">
      <c r="A25" s="63" t="s">
        <v>34</v>
      </c>
      <c r="B25" s="54" t="s">
        <v>47</v>
      </c>
      <c r="C25" s="55">
        <f>100-(C24/(C22/100))</f>
        <v>53.333333333333329</v>
      </c>
      <c r="D25" s="55">
        <f>100-(D24/(D22/100))</f>
        <v>100</v>
      </c>
      <c r="E25" s="55">
        <f>100-(E24/(E22/100))</f>
        <v>100</v>
      </c>
      <c r="F25" s="55"/>
      <c r="G25" s="55"/>
      <c r="H25" s="55"/>
      <c r="I25" s="55"/>
      <c r="J25" s="55">
        <f>100-(J24/(J22/100))</f>
        <v>50</v>
      </c>
      <c r="K25" s="55">
        <f>100-(K24/(K22/100))</f>
        <v>20</v>
      </c>
      <c r="L25" s="55">
        <f>100-(L24/(L22/100))</f>
        <v>33.333333333333329</v>
      </c>
      <c r="M25" s="55"/>
      <c r="N25" s="55"/>
      <c r="O25" s="55"/>
      <c r="P25" s="55"/>
      <c r="Q25" s="55"/>
      <c r="R25" s="55">
        <f>100-(R24/(R22/100))</f>
        <v>100</v>
      </c>
      <c r="S25" s="55"/>
      <c r="T25" s="55">
        <f>100-(T24/(T22/100))</f>
        <v>92.307692307692307</v>
      </c>
      <c r="U25" s="55"/>
      <c r="V25" s="59">
        <f>100-(V24/(V22/100))</f>
        <v>66.666666666666657</v>
      </c>
      <c r="X25" s="59">
        <f>100-(X24/(X22/100))</f>
        <v>93.75</v>
      </c>
    </row>
    <row r="26" spans="1:24" ht="13.5" thickBot="1" x14ac:dyDescent="0.25">
      <c r="A26" s="65" t="s">
        <v>34</v>
      </c>
      <c r="B26" s="44" t="s">
        <v>48</v>
      </c>
      <c r="C26" s="21">
        <f>(C23-C24)/(C23/100)</f>
        <v>74.074074074074076</v>
      </c>
      <c r="D26" s="21">
        <f>(D23-D24)/(D23/100)</f>
        <v>100</v>
      </c>
      <c r="E26" s="21">
        <f>(E23-E24)/(E23/100)</f>
        <v>100</v>
      </c>
      <c r="F26" s="22"/>
      <c r="G26" s="22"/>
      <c r="H26" s="21">
        <f>(H23-H24)/(H23/100)</f>
        <v>100</v>
      </c>
      <c r="I26" s="21">
        <f>(I23-I24)/(I23/100)</f>
        <v>100</v>
      </c>
      <c r="J26" s="21">
        <f>(J23-J24)/(J23/100)</f>
        <v>98.412698412698418</v>
      </c>
      <c r="K26" s="21">
        <f>(K23-K24)/(K23/100)</f>
        <v>60</v>
      </c>
      <c r="L26" s="21">
        <f>(L23-L24)/(L23/100)</f>
        <v>80</v>
      </c>
      <c r="M26" s="22"/>
      <c r="N26" s="22"/>
      <c r="O26" s="22"/>
      <c r="P26" s="22"/>
      <c r="Q26" s="22"/>
      <c r="R26" s="21">
        <f>(R23-R24)/(R23/100)</f>
        <v>100</v>
      </c>
      <c r="S26" s="22"/>
      <c r="T26" s="21">
        <f>(T23-T24)/(T23/100)</f>
        <v>94.73684210526315</v>
      </c>
      <c r="U26" s="22"/>
      <c r="V26" s="36">
        <f>(V23-V24)/(V23/100)</f>
        <v>90.86021505376344</v>
      </c>
      <c r="X26" s="36">
        <f>(X23-X24)/(X23/100)</f>
        <v>95.454545454545453</v>
      </c>
    </row>
    <row r="27" spans="1:24" s="58" customFormat="1" x14ac:dyDescent="0.2">
      <c r="A27" s="49" t="s">
        <v>35</v>
      </c>
      <c r="B27" s="41" t="s">
        <v>43</v>
      </c>
      <c r="C27" s="33">
        <v>6</v>
      </c>
      <c r="D27" s="33"/>
      <c r="E27" s="33">
        <v>4</v>
      </c>
      <c r="F27" s="33"/>
      <c r="G27" s="33"/>
      <c r="H27" s="33">
        <v>2</v>
      </c>
      <c r="I27" s="33">
        <v>1</v>
      </c>
      <c r="J27" s="33">
        <v>4</v>
      </c>
      <c r="K27" s="33">
        <v>0</v>
      </c>
      <c r="L27" s="33"/>
      <c r="M27" s="33"/>
      <c r="N27" s="33"/>
      <c r="O27" s="33"/>
      <c r="P27" s="33"/>
      <c r="Q27" s="33"/>
      <c r="R27" s="33">
        <v>0</v>
      </c>
      <c r="S27" s="33"/>
      <c r="T27" s="33"/>
      <c r="U27" s="33">
        <v>2</v>
      </c>
      <c r="V27" s="50">
        <f>SUM(C27:U27)</f>
        <v>19</v>
      </c>
      <c r="X27" s="2">
        <f>N27+R27+S27+T27+U27</f>
        <v>2</v>
      </c>
    </row>
    <row r="28" spans="1:24" x14ac:dyDescent="0.2">
      <c r="A28" s="63" t="s">
        <v>35</v>
      </c>
      <c r="B28" s="1" t="s">
        <v>29</v>
      </c>
      <c r="C28" s="18">
        <v>9</v>
      </c>
      <c r="D28" s="18"/>
      <c r="E28" s="18">
        <v>7</v>
      </c>
      <c r="F28" s="18"/>
      <c r="G28" s="18"/>
      <c r="H28" s="18">
        <v>2</v>
      </c>
      <c r="I28" s="18">
        <v>9</v>
      </c>
      <c r="J28" s="18">
        <v>10</v>
      </c>
      <c r="K28" s="18">
        <v>5</v>
      </c>
      <c r="L28" s="18"/>
      <c r="M28" s="18"/>
      <c r="N28" s="18"/>
      <c r="O28" s="18"/>
      <c r="P28" s="18"/>
      <c r="Q28" s="18"/>
      <c r="R28" s="18">
        <v>1</v>
      </c>
      <c r="S28" s="18"/>
      <c r="T28" s="18"/>
      <c r="U28" s="18">
        <v>5</v>
      </c>
      <c r="V28" s="56">
        <f>SUM(C28:U28)</f>
        <v>48</v>
      </c>
      <c r="X28" s="2">
        <f>N28+R28+S28+T28+U28</f>
        <v>6</v>
      </c>
    </row>
    <row r="29" spans="1:24" x14ac:dyDescent="0.2">
      <c r="A29" s="63" t="s">
        <v>35</v>
      </c>
      <c r="B29" s="1" t="s">
        <v>45</v>
      </c>
      <c r="C29" s="18">
        <v>4</v>
      </c>
      <c r="D29" s="18"/>
      <c r="E29" s="18">
        <v>0</v>
      </c>
      <c r="F29" s="18"/>
      <c r="G29" s="18"/>
      <c r="H29" s="18">
        <v>1</v>
      </c>
      <c r="I29" s="18">
        <v>1</v>
      </c>
      <c r="J29" s="18">
        <v>1</v>
      </c>
      <c r="K29" s="18">
        <v>0</v>
      </c>
      <c r="L29" s="18"/>
      <c r="M29" s="18"/>
      <c r="N29" s="18"/>
      <c r="O29" s="18"/>
      <c r="P29" s="18"/>
      <c r="Q29" s="18"/>
      <c r="R29" s="18">
        <v>0</v>
      </c>
      <c r="S29" s="18"/>
      <c r="T29" s="18"/>
      <c r="U29" s="18">
        <v>1</v>
      </c>
      <c r="V29" s="56">
        <f>SUM(C29:U29)</f>
        <v>8</v>
      </c>
      <c r="X29" s="2">
        <f>N29+R29+S29+T29+U29</f>
        <v>1</v>
      </c>
    </row>
    <row r="30" spans="1:24" x14ac:dyDescent="0.2">
      <c r="A30" s="63" t="s">
        <v>35</v>
      </c>
      <c r="B30" s="54" t="s">
        <v>47</v>
      </c>
      <c r="C30" s="55">
        <f>100-(C29/(C27/100))</f>
        <v>33.333333333333329</v>
      </c>
      <c r="D30" s="55"/>
      <c r="E30" s="55">
        <f>100-(E29/(E27/100))</f>
        <v>100</v>
      </c>
      <c r="F30" s="55"/>
      <c r="G30" s="55"/>
      <c r="H30" s="55">
        <v>100</v>
      </c>
      <c r="I30" s="55">
        <f>100-(I29/(I27/100))</f>
        <v>0</v>
      </c>
      <c r="J30" s="55">
        <f>100-(J29/(J27/100))</f>
        <v>75</v>
      </c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>
        <f>100-(U29/(U27/100))</f>
        <v>50</v>
      </c>
      <c r="V30" s="59">
        <f>100-(V29/(V27/100))</f>
        <v>57.89473684210526</v>
      </c>
      <c r="X30" s="59">
        <f>100-(X29/(X27/100))</f>
        <v>50</v>
      </c>
    </row>
    <row r="31" spans="1:24" ht="13.5" thickBot="1" x14ac:dyDescent="0.25">
      <c r="A31" s="65" t="s">
        <v>35</v>
      </c>
      <c r="B31" s="44" t="s">
        <v>48</v>
      </c>
      <c r="C31" s="21">
        <f>(C28-C29)/(C28/100)</f>
        <v>55.555555555555557</v>
      </c>
      <c r="D31" s="24"/>
      <c r="E31" s="21">
        <f>(E28-E29)/(E28/100)</f>
        <v>99.999999999999986</v>
      </c>
      <c r="F31" s="24"/>
      <c r="G31" s="24"/>
      <c r="H31" s="21">
        <f>(H28-H29)/(H28/100)</f>
        <v>50</v>
      </c>
      <c r="I31" s="21">
        <f>(I28-I29)/(I28/100)</f>
        <v>88.888888888888886</v>
      </c>
      <c r="J31" s="21">
        <f>(J28-J29)/(J28/100)</f>
        <v>90</v>
      </c>
      <c r="K31" s="21">
        <f>(K28-K29)/(K28/100)</f>
        <v>100</v>
      </c>
      <c r="L31" s="24"/>
      <c r="M31" s="24"/>
      <c r="N31" s="24"/>
      <c r="O31" s="24"/>
      <c r="P31" s="24"/>
      <c r="Q31" s="24"/>
      <c r="R31" s="21">
        <f>(R28-R29)/(R28/100)</f>
        <v>100</v>
      </c>
      <c r="S31" s="24"/>
      <c r="T31" s="24"/>
      <c r="U31" s="21">
        <f>(U28-U29)/(U28/100)</f>
        <v>80</v>
      </c>
      <c r="V31" s="36">
        <f>(V28-V29)/(V28/100)</f>
        <v>83.333333333333343</v>
      </c>
      <c r="X31" s="36">
        <f>(X28-X29)/(X28/100)</f>
        <v>83.333333333333343</v>
      </c>
    </row>
    <row r="32" spans="1:24" s="58" customFormat="1" x14ac:dyDescent="0.2">
      <c r="A32" s="49" t="s">
        <v>36</v>
      </c>
      <c r="B32" s="41" t="s">
        <v>43</v>
      </c>
      <c r="C32" s="33"/>
      <c r="D32" s="34"/>
      <c r="E32" s="33">
        <v>1</v>
      </c>
      <c r="F32" s="34"/>
      <c r="G32" s="34"/>
      <c r="H32" s="33"/>
      <c r="I32" s="33"/>
      <c r="J32" s="33">
        <v>2</v>
      </c>
      <c r="K32" s="33"/>
      <c r="L32" s="34"/>
      <c r="M32" s="34"/>
      <c r="N32" s="34"/>
      <c r="O32" s="34"/>
      <c r="P32" s="34"/>
      <c r="Q32" s="34"/>
      <c r="R32" s="33"/>
      <c r="S32" s="34"/>
      <c r="T32" s="34"/>
      <c r="U32" s="33">
        <v>1</v>
      </c>
      <c r="V32" s="50">
        <f>SUM(C32:U32)</f>
        <v>4</v>
      </c>
      <c r="X32" s="2">
        <f>N32+R32+S32+T32+U32</f>
        <v>1</v>
      </c>
    </row>
    <row r="33" spans="1:24" x14ac:dyDescent="0.2">
      <c r="A33" s="63" t="s">
        <v>36</v>
      </c>
      <c r="B33" s="1" t="s">
        <v>29</v>
      </c>
      <c r="C33" s="26"/>
      <c r="D33" s="1"/>
      <c r="E33" s="26">
        <v>5</v>
      </c>
      <c r="F33" s="1"/>
      <c r="G33" s="1"/>
      <c r="H33" s="1"/>
      <c r="I33" s="1"/>
      <c r="J33" s="26">
        <v>11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26">
        <v>3</v>
      </c>
      <c r="V33" s="56">
        <f>SUM(C33:U33)</f>
        <v>19</v>
      </c>
      <c r="X33" s="2">
        <f>N33+R33+S33+T33+U33</f>
        <v>3</v>
      </c>
    </row>
    <row r="34" spans="1:24" x14ac:dyDescent="0.2">
      <c r="A34" s="63" t="s">
        <v>36</v>
      </c>
      <c r="B34" s="1" t="s">
        <v>45</v>
      </c>
      <c r="C34" s="26"/>
      <c r="D34" s="1"/>
      <c r="E34" s="26">
        <v>0</v>
      </c>
      <c r="F34" s="1"/>
      <c r="G34" s="1"/>
      <c r="H34" s="1"/>
      <c r="I34" s="1"/>
      <c r="J34" s="26">
        <v>2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26">
        <v>0</v>
      </c>
      <c r="V34" s="56">
        <f>SUM(C34:U34)</f>
        <v>2</v>
      </c>
      <c r="X34" s="2">
        <f>N34+R34+S34+T34+U34</f>
        <v>0</v>
      </c>
    </row>
    <row r="35" spans="1:24" x14ac:dyDescent="0.2">
      <c r="A35" s="63" t="s">
        <v>36</v>
      </c>
      <c r="B35" s="54" t="s">
        <v>47</v>
      </c>
      <c r="C35" s="55"/>
      <c r="D35" s="55"/>
      <c r="E35" s="55">
        <f>100-(E34/(E32/100))</f>
        <v>100</v>
      </c>
      <c r="F35" s="55"/>
      <c r="G35" s="55"/>
      <c r="H35" s="55"/>
      <c r="I35" s="55"/>
      <c r="J35" s="55">
        <f>100-(J34/(J32/100))</f>
        <v>0</v>
      </c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>
        <f>100-(U34/(U32/100))</f>
        <v>100</v>
      </c>
      <c r="V35" s="59">
        <f>100-(V34/(V32/100))</f>
        <v>50</v>
      </c>
      <c r="X35" s="59">
        <f>100-(X34/(X32/100))</f>
        <v>100</v>
      </c>
    </row>
    <row r="36" spans="1:24" ht="13.5" thickBot="1" x14ac:dyDescent="0.25">
      <c r="A36" s="64" t="s">
        <v>36</v>
      </c>
      <c r="B36" s="44" t="s">
        <v>48</v>
      </c>
      <c r="C36" s="21"/>
      <c r="D36" s="24"/>
      <c r="E36" s="21">
        <f>(E33-E34)/(E33/100)</f>
        <v>100</v>
      </c>
      <c r="F36" s="24"/>
      <c r="G36" s="24"/>
      <c r="H36" s="24"/>
      <c r="I36" s="24"/>
      <c r="J36" s="21">
        <f>(J33-J34)/(J33/100)</f>
        <v>81.818181818181813</v>
      </c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1">
        <f>(U33-U34)/(U33/100)</f>
        <v>100</v>
      </c>
      <c r="V36" s="36">
        <f>(V33-V34)/(V33/100)</f>
        <v>89.473684210526315</v>
      </c>
      <c r="X36" s="36">
        <f>(X33-X34)/(X33/100)</f>
        <v>100</v>
      </c>
    </row>
    <row r="37" spans="1:24" s="58" customFormat="1" x14ac:dyDescent="0.2">
      <c r="A37" s="62" t="s">
        <v>41</v>
      </c>
      <c r="B37" s="41" t="s">
        <v>43</v>
      </c>
      <c r="C37" s="31">
        <v>10</v>
      </c>
      <c r="D37" s="32"/>
      <c r="E37" s="31">
        <v>6</v>
      </c>
      <c r="F37" s="32"/>
      <c r="G37" s="32"/>
      <c r="H37" s="32"/>
      <c r="I37" s="32">
        <v>1</v>
      </c>
      <c r="J37" s="31">
        <v>7</v>
      </c>
      <c r="K37" s="32"/>
      <c r="L37" s="32">
        <v>5</v>
      </c>
      <c r="M37" s="32"/>
      <c r="N37" s="32"/>
      <c r="O37" s="32"/>
      <c r="P37" s="32"/>
      <c r="Q37" s="32">
        <v>3</v>
      </c>
      <c r="R37" s="32">
        <v>5</v>
      </c>
      <c r="S37" s="32"/>
      <c r="T37" s="32"/>
      <c r="U37" s="31"/>
      <c r="V37" s="26">
        <f>SUM(C37:U37)</f>
        <v>37</v>
      </c>
      <c r="X37" s="2">
        <f>N37+R37+S37+T37+U37</f>
        <v>5</v>
      </c>
    </row>
    <row r="38" spans="1:24" x14ac:dyDescent="0.2">
      <c r="A38" s="62" t="s">
        <v>41</v>
      </c>
      <c r="B38" s="39" t="s">
        <v>29</v>
      </c>
      <c r="C38" s="31">
        <v>11</v>
      </c>
      <c r="D38" s="32"/>
      <c r="E38" s="31">
        <v>12</v>
      </c>
      <c r="F38" s="32"/>
      <c r="G38" s="32"/>
      <c r="H38" s="32"/>
      <c r="I38" s="32">
        <v>8</v>
      </c>
      <c r="J38" s="31">
        <v>20</v>
      </c>
      <c r="K38" s="32"/>
      <c r="L38" s="32">
        <v>5</v>
      </c>
      <c r="M38" s="32"/>
      <c r="N38" s="32"/>
      <c r="O38" s="32"/>
      <c r="P38" s="32"/>
      <c r="Q38" s="32">
        <v>6</v>
      </c>
      <c r="R38" s="32">
        <v>5</v>
      </c>
      <c r="S38" s="32"/>
      <c r="T38" s="32"/>
      <c r="U38" s="31"/>
      <c r="V38" s="26">
        <f>SUM(C38:U38)</f>
        <v>67</v>
      </c>
      <c r="X38" s="2">
        <f>N38+R38+S38+T38+U38</f>
        <v>5</v>
      </c>
    </row>
    <row r="39" spans="1:24" x14ac:dyDescent="0.2">
      <c r="A39" s="25" t="s">
        <v>41</v>
      </c>
      <c r="B39" s="23" t="s">
        <v>31</v>
      </c>
      <c r="C39" s="31">
        <v>10</v>
      </c>
      <c r="D39" s="32"/>
      <c r="E39" s="31">
        <v>5</v>
      </c>
      <c r="F39" s="32"/>
      <c r="G39" s="32"/>
      <c r="H39" s="32"/>
      <c r="I39" s="32">
        <v>1</v>
      </c>
      <c r="J39" s="31">
        <v>5</v>
      </c>
      <c r="K39" s="32"/>
      <c r="L39" s="32">
        <v>5</v>
      </c>
      <c r="M39" s="32"/>
      <c r="N39" s="32"/>
      <c r="O39" s="32"/>
      <c r="P39" s="32"/>
      <c r="Q39" s="32">
        <v>3</v>
      </c>
      <c r="R39" s="32">
        <v>5</v>
      </c>
      <c r="S39" s="32"/>
      <c r="T39" s="32"/>
      <c r="U39" s="31"/>
      <c r="V39" s="56">
        <f>SUM(C39:U39)</f>
        <v>34</v>
      </c>
      <c r="X39" s="2">
        <f>N39+R39+S39+T39+U39</f>
        <v>5</v>
      </c>
    </row>
    <row r="40" spans="1:24" x14ac:dyDescent="0.2">
      <c r="A40" s="25" t="s">
        <v>41</v>
      </c>
      <c r="B40" s="54" t="s">
        <v>47</v>
      </c>
      <c r="C40" s="55">
        <f>100-(C39/(C37/100))</f>
        <v>0</v>
      </c>
      <c r="D40" s="55"/>
      <c r="E40" s="55">
        <f>100-(E39/(E37/100))</f>
        <v>16.666666666666657</v>
      </c>
      <c r="F40" s="55"/>
      <c r="G40" s="55"/>
      <c r="H40" s="55"/>
      <c r="I40" s="55"/>
      <c r="J40" s="55">
        <f>100-(J39/(J37/100))</f>
        <v>28.571428571428584</v>
      </c>
      <c r="K40" s="55"/>
      <c r="L40" s="55">
        <f>100-(L39/(L37/100))</f>
        <v>0</v>
      </c>
      <c r="M40" s="55"/>
      <c r="N40" s="55"/>
      <c r="O40" s="55"/>
      <c r="P40" s="55"/>
      <c r="Q40" s="55">
        <f>100-(Q39/(Q37/100))</f>
        <v>0</v>
      </c>
      <c r="R40" s="55">
        <f>100-(R39/(R37/100))</f>
        <v>0</v>
      </c>
      <c r="S40" s="55"/>
      <c r="T40" s="55"/>
      <c r="U40" s="55"/>
      <c r="V40" s="55">
        <f>100-(V39/(V37/100))</f>
        <v>8.1081081081081123</v>
      </c>
      <c r="X40" s="55">
        <f>100-(X39/(X37/100))</f>
        <v>0</v>
      </c>
    </row>
    <row r="41" spans="1:24" ht="13.5" thickBot="1" x14ac:dyDescent="0.25">
      <c r="A41" s="35" t="s">
        <v>41</v>
      </c>
      <c r="B41" s="44" t="s">
        <v>48</v>
      </c>
      <c r="C41" s="21">
        <f>(C38-C39)/(C38/100)</f>
        <v>9.0909090909090917</v>
      </c>
      <c r="D41" s="24"/>
      <c r="E41" s="21">
        <f>(E38-E39)/(E38/100)</f>
        <v>58.333333333333336</v>
      </c>
      <c r="F41" s="24"/>
      <c r="G41" s="24"/>
      <c r="H41" s="24"/>
      <c r="I41" s="21">
        <f>(I38-I39)/(I38/100)</f>
        <v>87.5</v>
      </c>
      <c r="J41" s="21">
        <f>(J38-J39)/(J38/100)</f>
        <v>75</v>
      </c>
      <c r="K41" s="24"/>
      <c r="L41" s="21">
        <f>(L38-L39)/(L38/100)</f>
        <v>0</v>
      </c>
      <c r="M41" s="24"/>
      <c r="N41" s="24"/>
      <c r="O41" s="24"/>
      <c r="P41" s="24"/>
      <c r="Q41" s="21">
        <f>(Q38-Q39)/(Q38/100)</f>
        <v>50</v>
      </c>
      <c r="R41" s="21">
        <f>(R38-R39)/(R38/100)</f>
        <v>0</v>
      </c>
      <c r="S41" s="24"/>
      <c r="T41" s="24"/>
      <c r="U41" s="22"/>
      <c r="V41" s="36">
        <f>(V38-V39)/(V38/100)</f>
        <v>49.253731343283576</v>
      </c>
      <c r="X41" s="36">
        <f>(X38-X39)/(X38/100)</f>
        <v>0</v>
      </c>
    </row>
    <row r="42" spans="1:24" s="58" customFormat="1" x14ac:dyDescent="0.2">
      <c r="A42" s="66"/>
      <c r="B42" s="67" t="s">
        <v>44</v>
      </c>
      <c r="C42" s="19">
        <f t="shared" ref="C42:U42" si="2">C32+C27+C22+C17+C12+C2+C37</f>
        <v>98</v>
      </c>
      <c r="D42" s="19">
        <f t="shared" si="2"/>
        <v>8</v>
      </c>
      <c r="E42" s="19">
        <f t="shared" si="2"/>
        <v>40</v>
      </c>
      <c r="F42" s="19">
        <f t="shared" si="2"/>
        <v>12</v>
      </c>
      <c r="G42" s="19">
        <f t="shared" si="2"/>
        <v>6</v>
      </c>
      <c r="H42" s="19">
        <f t="shared" si="2"/>
        <v>24</v>
      </c>
      <c r="I42" s="19">
        <f t="shared" si="2"/>
        <v>42</v>
      </c>
      <c r="J42" s="19">
        <f t="shared" si="2"/>
        <v>34</v>
      </c>
      <c r="K42" s="19">
        <f t="shared" si="2"/>
        <v>27</v>
      </c>
      <c r="L42" s="19">
        <f t="shared" si="2"/>
        <v>79</v>
      </c>
      <c r="M42" s="19">
        <f t="shared" si="2"/>
        <v>25</v>
      </c>
      <c r="N42" s="19">
        <f t="shared" si="2"/>
        <v>0</v>
      </c>
      <c r="O42" s="19">
        <f t="shared" si="2"/>
        <v>0</v>
      </c>
      <c r="P42" s="19">
        <f t="shared" si="2"/>
        <v>0</v>
      </c>
      <c r="Q42" s="19">
        <f t="shared" si="2"/>
        <v>3</v>
      </c>
      <c r="R42" s="19">
        <f t="shared" si="2"/>
        <v>96</v>
      </c>
      <c r="S42" s="19">
        <f t="shared" si="2"/>
        <v>25</v>
      </c>
      <c r="T42" s="19">
        <f t="shared" si="2"/>
        <v>16</v>
      </c>
      <c r="U42" s="19">
        <f t="shared" si="2"/>
        <v>58</v>
      </c>
      <c r="V42" s="27">
        <f>SUM(C42:U42)</f>
        <v>593</v>
      </c>
      <c r="W42" s="50">
        <f>SUM(C42:Q42)-L42</f>
        <v>319</v>
      </c>
      <c r="X42" s="2">
        <f>N42+R42+S42+T42+U42</f>
        <v>195</v>
      </c>
    </row>
    <row r="43" spans="1:24" x14ac:dyDescent="0.2">
      <c r="B43" s="29" t="s">
        <v>37</v>
      </c>
      <c r="C43" s="18">
        <f t="shared" ref="C43:U43" si="3">C33+C28+C23+C18+C13+C3+C38</f>
        <v>177</v>
      </c>
      <c r="D43" s="18">
        <f t="shared" si="3"/>
        <v>48</v>
      </c>
      <c r="E43" s="18">
        <f t="shared" si="3"/>
        <v>154</v>
      </c>
      <c r="F43" s="18">
        <f t="shared" si="3"/>
        <v>60</v>
      </c>
      <c r="G43" s="18">
        <f t="shared" si="3"/>
        <v>12</v>
      </c>
      <c r="H43" s="18">
        <f t="shared" si="3"/>
        <v>64</v>
      </c>
      <c r="I43" s="18">
        <f t="shared" si="3"/>
        <v>165</v>
      </c>
      <c r="J43" s="18">
        <f t="shared" si="3"/>
        <v>225</v>
      </c>
      <c r="K43" s="18">
        <f t="shared" si="3"/>
        <v>112</v>
      </c>
      <c r="L43" s="18">
        <f t="shared" si="3"/>
        <v>153</v>
      </c>
      <c r="M43" s="18">
        <f t="shared" si="3"/>
        <v>28</v>
      </c>
      <c r="N43" s="18">
        <f t="shared" si="3"/>
        <v>29</v>
      </c>
      <c r="O43" s="18">
        <f t="shared" si="3"/>
        <v>13</v>
      </c>
      <c r="P43" s="18">
        <f t="shared" si="3"/>
        <v>16</v>
      </c>
      <c r="Q43" s="18">
        <f t="shared" si="3"/>
        <v>6</v>
      </c>
      <c r="R43" s="18">
        <f t="shared" si="3"/>
        <v>127</v>
      </c>
      <c r="S43" s="18">
        <f t="shared" si="3"/>
        <v>31</v>
      </c>
      <c r="T43" s="18">
        <f t="shared" si="3"/>
        <v>26</v>
      </c>
      <c r="U43" s="18">
        <f t="shared" si="3"/>
        <v>79</v>
      </c>
      <c r="V43" s="26">
        <f>SUM(C43:U43)</f>
        <v>1525</v>
      </c>
      <c r="W43" s="56">
        <f>SUM(C43:Q43)-L43</f>
        <v>1109</v>
      </c>
      <c r="X43" s="2">
        <f>N43+R43+S43+T43+U43</f>
        <v>292</v>
      </c>
    </row>
    <row r="44" spans="1:24" x14ac:dyDescent="0.2">
      <c r="B44" s="29" t="s">
        <v>46</v>
      </c>
      <c r="C44" s="18">
        <f t="shared" ref="C44:U44" si="4">C34+C29+C24+C19+C14+C4+C39</f>
        <v>41</v>
      </c>
      <c r="D44" s="18">
        <f t="shared" si="4"/>
        <v>1</v>
      </c>
      <c r="E44" s="18">
        <f t="shared" si="4"/>
        <v>7</v>
      </c>
      <c r="F44" s="18">
        <f t="shared" si="4"/>
        <v>1</v>
      </c>
      <c r="G44" s="18">
        <f t="shared" si="4"/>
        <v>1</v>
      </c>
      <c r="H44" s="18">
        <f t="shared" si="4"/>
        <v>9</v>
      </c>
      <c r="I44" s="18">
        <f t="shared" si="4"/>
        <v>37</v>
      </c>
      <c r="J44" s="18">
        <f t="shared" si="4"/>
        <v>15</v>
      </c>
      <c r="K44" s="18">
        <f t="shared" si="4"/>
        <v>17</v>
      </c>
      <c r="L44" s="18">
        <f t="shared" si="4"/>
        <v>37</v>
      </c>
      <c r="M44" s="18">
        <f t="shared" si="4"/>
        <v>5</v>
      </c>
      <c r="N44" s="18">
        <f t="shared" si="4"/>
        <v>0</v>
      </c>
      <c r="O44" s="18">
        <f t="shared" si="4"/>
        <v>0</v>
      </c>
      <c r="P44" s="18">
        <f t="shared" si="4"/>
        <v>0</v>
      </c>
      <c r="Q44" s="18">
        <f t="shared" si="4"/>
        <v>3</v>
      </c>
      <c r="R44" s="18">
        <f t="shared" si="4"/>
        <v>17</v>
      </c>
      <c r="S44" s="18">
        <f t="shared" si="4"/>
        <v>8</v>
      </c>
      <c r="T44" s="18">
        <f t="shared" si="4"/>
        <v>2</v>
      </c>
      <c r="U44" s="18">
        <f t="shared" si="4"/>
        <v>3</v>
      </c>
      <c r="V44" s="26">
        <f>SUM(C44:U44)</f>
        <v>204</v>
      </c>
      <c r="W44" s="56">
        <f>SUM(C44:Q44)-L44</f>
        <v>137</v>
      </c>
      <c r="X44" s="2">
        <f>N44+R44+S44+T44+U44</f>
        <v>30</v>
      </c>
    </row>
    <row r="45" spans="1:24" hidden="1" x14ac:dyDescent="0.2">
      <c r="B45" s="29" t="s">
        <v>38</v>
      </c>
      <c r="C45" s="18" t="e">
        <f>#REF!+#REF!+#REF!+#REF!+#REF!+#REF!+#REF!</f>
        <v>#REF!</v>
      </c>
      <c r="D45" s="18" t="e">
        <f>#REF!+#REF!+#REF!+#REF!+#REF!+#REF!+#REF!</f>
        <v>#REF!</v>
      </c>
      <c r="E45" s="18" t="e">
        <f>#REF!+#REF!+#REF!+#REF!+#REF!+#REF!+#REF!</f>
        <v>#REF!</v>
      </c>
      <c r="F45" s="18" t="e">
        <f>#REF!+#REF!+#REF!+#REF!+#REF!+#REF!+#REF!</f>
        <v>#REF!</v>
      </c>
      <c r="G45" s="18" t="e">
        <f>#REF!+#REF!+#REF!+#REF!+#REF!+#REF!+#REF!</f>
        <v>#REF!</v>
      </c>
      <c r="H45" s="18" t="e">
        <f>#REF!+#REF!+#REF!+#REF!+#REF!+#REF!+#REF!</f>
        <v>#REF!</v>
      </c>
      <c r="I45" s="18" t="e">
        <f>#REF!+#REF!+#REF!+#REF!+#REF!+#REF!+#REF!</f>
        <v>#REF!</v>
      </c>
      <c r="J45" s="18" t="e">
        <f>#REF!+#REF!+#REF!+#REF!+#REF!+#REF!+#REF!</f>
        <v>#REF!</v>
      </c>
      <c r="K45" s="18" t="e">
        <f>#REF!+#REF!+#REF!+#REF!+#REF!+#REF!+#REF!</f>
        <v>#REF!</v>
      </c>
      <c r="L45" s="18" t="e">
        <f>#REF!+#REF!+#REF!+#REF!+#REF!+#REF!+#REF!</f>
        <v>#REF!</v>
      </c>
      <c r="M45" s="18" t="e">
        <f>#REF!+#REF!+#REF!+#REF!+#REF!+#REF!+#REF!</f>
        <v>#REF!</v>
      </c>
      <c r="N45" s="18" t="e">
        <f>#REF!+#REF!+#REF!+#REF!+#REF!+#REF!+#REF!</f>
        <v>#REF!</v>
      </c>
      <c r="O45" s="18" t="e">
        <f>#REF!+#REF!+#REF!+#REF!+#REF!+#REF!+#REF!</f>
        <v>#REF!</v>
      </c>
      <c r="P45" s="18" t="e">
        <f>#REF!+#REF!+#REF!+#REF!+#REF!+#REF!+#REF!</f>
        <v>#REF!</v>
      </c>
      <c r="Q45" s="18" t="e">
        <f>#REF!+#REF!+#REF!+#REF!+#REF!+#REF!+#REF!</f>
        <v>#REF!</v>
      </c>
      <c r="R45" s="18" t="e">
        <f>#REF!+#REF!+#REF!+#REF!+#REF!+#REF!+#REF!</f>
        <v>#REF!</v>
      </c>
      <c r="S45" s="18" t="e">
        <f>#REF!+#REF!+#REF!+#REF!+#REF!+#REF!+#REF!</f>
        <v>#REF!</v>
      </c>
      <c r="T45" s="18" t="e">
        <f>#REF!+#REF!+#REF!+#REF!+#REF!+#REF!+#REF!</f>
        <v>#REF!</v>
      </c>
      <c r="U45" s="18" t="e">
        <f>#REF!+#REF!+#REF!+#REF!+#REF!+#REF!+#REF!</f>
        <v>#REF!</v>
      </c>
      <c r="V45" s="26" t="e">
        <f>SUM(C45:U45)</f>
        <v>#REF!</v>
      </c>
      <c r="W45" s="56" t="e">
        <f>SUM(C45:Q45)-L45</f>
        <v>#REF!</v>
      </c>
      <c r="X45" s="2" t="e">
        <f>N45+R45+S45+T45+U45</f>
        <v>#REF!</v>
      </c>
    </row>
    <row r="46" spans="1:24" x14ac:dyDescent="0.2">
      <c r="B46" s="68" t="s">
        <v>49</v>
      </c>
      <c r="C46" s="55">
        <f t="shared" ref="C46:M46" si="5">100-(C44/(C42/100))</f>
        <v>58.163265306122447</v>
      </c>
      <c r="D46" s="55">
        <f t="shared" si="5"/>
        <v>87.5</v>
      </c>
      <c r="E46" s="55">
        <f t="shared" si="5"/>
        <v>82.5</v>
      </c>
      <c r="F46" s="55">
        <f t="shared" si="5"/>
        <v>91.666666666666671</v>
      </c>
      <c r="G46" s="55">
        <f t="shared" si="5"/>
        <v>83.333333333333329</v>
      </c>
      <c r="H46" s="55">
        <f t="shared" si="5"/>
        <v>62.5</v>
      </c>
      <c r="I46" s="55">
        <f t="shared" si="5"/>
        <v>11.904761904761898</v>
      </c>
      <c r="J46" s="55">
        <f t="shared" si="5"/>
        <v>55.882352941176471</v>
      </c>
      <c r="K46" s="55">
        <f t="shared" si="5"/>
        <v>37.037037037037038</v>
      </c>
      <c r="L46" s="55">
        <f t="shared" si="5"/>
        <v>53.164556962025316</v>
      </c>
      <c r="M46" s="55">
        <f t="shared" si="5"/>
        <v>80</v>
      </c>
      <c r="N46" s="55">
        <v>100</v>
      </c>
      <c r="O46" s="55"/>
      <c r="P46" s="55"/>
      <c r="Q46" s="55">
        <f t="shared" ref="Q46:X46" si="6">100-(Q44/(Q42/100))</f>
        <v>0</v>
      </c>
      <c r="R46" s="55">
        <f t="shared" si="6"/>
        <v>82.291666666666657</v>
      </c>
      <c r="S46" s="55">
        <f t="shared" si="6"/>
        <v>68</v>
      </c>
      <c r="T46" s="55">
        <f t="shared" si="6"/>
        <v>87.5</v>
      </c>
      <c r="U46" s="55">
        <f t="shared" si="6"/>
        <v>94.827586206896555</v>
      </c>
      <c r="V46" s="69">
        <f t="shared" si="6"/>
        <v>65.598650927487341</v>
      </c>
      <c r="W46" s="70">
        <f t="shared" si="6"/>
        <v>57.053291536050153</v>
      </c>
      <c r="X46" s="69">
        <f t="shared" si="6"/>
        <v>84.615384615384613</v>
      </c>
    </row>
    <row r="47" spans="1:24" ht="13.5" thickBot="1" x14ac:dyDescent="0.25">
      <c r="B47" s="74" t="s">
        <v>50</v>
      </c>
      <c r="C47" s="36">
        <f t="shared" ref="C47:X47" si="7">(C43-C44)/(C43/100)</f>
        <v>76.836158192090394</v>
      </c>
      <c r="D47" s="36">
        <f t="shared" si="7"/>
        <v>97.916666666666671</v>
      </c>
      <c r="E47" s="36">
        <f t="shared" si="7"/>
        <v>95.454545454545453</v>
      </c>
      <c r="F47" s="36">
        <f t="shared" si="7"/>
        <v>98.333333333333343</v>
      </c>
      <c r="G47" s="36">
        <f t="shared" si="7"/>
        <v>91.666666666666671</v>
      </c>
      <c r="H47" s="36">
        <f t="shared" si="7"/>
        <v>85.9375</v>
      </c>
      <c r="I47" s="36">
        <f t="shared" si="7"/>
        <v>77.575757575757578</v>
      </c>
      <c r="J47" s="36">
        <f t="shared" si="7"/>
        <v>93.333333333333329</v>
      </c>
      <c r="K47" s="36">
        <f t="shared" si="7"/>
        <v>84.821428571428569</v>
      </c>
      <c r="L47" s="36">
        <f t="shared" si="7"/>
        <v>75.816993464052288</v>
      </c>
      <c r="M47" s="36">
        <f t="shared" si="7"/>
        <v>82.142857142857139</v>
      </c>
      <c r="N47" s="36">
        <f t="shared" si="7"/>
        <v>100</v>
      </c>
      <c r="O47" s="36">
        <f t="shared" si="7"/>
        <v>100</v>
      </c>
      <c r="P47" s="36">
        <f t="shared" si="7"/>
        <v>100</v>
      </c>
      <c r="Q47" s="36">
        <f t="shared" si="7"/>
        <v>50</v>
      </c>
      <c r="R47" s="36">
        <f t="shared" si="7"/>
        <v>86.614173228346459</v>
      </c>
      <c r="S47" s="36">
        <f t="shared" si="7"/>
        <v>74.193548387096769</v>
      </c>
      <c r="T47" s="36">
        <f t="shared" si="7"/>
        <v>92.307692307692307</v>
      </c>
      <c r="U47" s="36">
        <f t="shared" si="7"/>
        <v>96.202531645569621</v>
      </c>
      <c r="V47" s="36">
        <f t="shared" si="7"/>
        <v>86.622950819672127</v>
      </c>
      <c r="W47" s="36">
        <f t="shared" si="7"/>
        <v>87.646528403967537</v>
      </c>
      <c r="X47" s="36">
        <f t="shared" si="7"/>
        <v>89.726027397260282</v>
      </c>
    </row>
    <row r="50" spans="2:19" x14ac:dyDescent="0.2">
      <c r="B50" s="3"/>
      <c r="C50" s="71">
        <v>41640</v>
      </c>
      <c r="D50" s="71">
        <v>41932</v>
      </c>
      <c r="E50" s="71">
        <v>41934</v>
      </c>
      <c r="F50" s="71">
        <v>41961</v>
      </c>
      <c r="G50" s="71">
        <v>41989</v>
      </c>
      <c r="H50" s="71">
        <v>42004</v>
      </c>
      <c r="I50" s="71">
        <v>42005</v>
      </c>
      <c r="J50" s="71">
        <v>42022</v>
      </c>
      <c r="K50" s="71">
        <v>42041</v>
      </c>
      <c r="L50" s="71">
        <v>42046</v>
      </c>
      <c r="M50" s="71">
        <v>42087</v>
      </c>
      <c r="N50" s="71">
        <v>42165</v>
      </c>
      <c r="O50" s="71">
        <v>42187</v>
      </c>
      <c r="P50" s="71">
        <v>42227</v>
      </c>
      <c r="Q50" s="71">
        <v>42251</v>
      </c>
      <c r="R50" s="71">
        <v>42284</v>
      </c>
      <c r="S50" s="71">
        <v>42313</v>
      </c>
    </row>
    <row r="51" spans="2:19" ht="25.5" x14ac:dyDescent="0.2">
      <c r="B51" s="4" t="s">
        <v>51</v>
      </c>
      <c r="C51" s="1">
        <v>0</v>
      </c>
      <c r="D51" s="1">
        <v>11</v>
      </c>
      <c r="E51" s="1">
        <v>14</v>
      </c>
      <c r="F51" s="72">
        <v>25</v>
      </c>
      <c r="G51" s="72">
        <v>41</v>
      </c>
      <c r="H51" s="72">
        <v>42</v>
      </c>
      <c r="I51" s="72">
        <v>0</v>
      </c>
      <c r="J51" s="72">
        <v>1</v>
      </c>
      <c r="K51" s="72">
        <v>6</v>
      </c>
      <c r="L51" s="72">
        <v>13</v>
      </c>
      <c r="M51" s="72">
        <v>31</v>
      </c>
      <c r="N51" s="72">
        <v>38</v>
      </c>
      <c r="O51" s="72">
        <v>44</v>
      </c>
      <c r="P51" s="72">
        <v>52</v>
      </c>
      <c r="Q51" s="72">
        <v>54</v>
      </c>
      <c r="R51" s="72">
        <v>59</v>
      </c>
      <c r="S51" s="1">
        <v>62</v>
      </c>
    </row>
    <row r="52" spans="2:19" ht="25.5" x14ac:dyDescent="0.2">
      <c r="B52" s="4" t="s">
        <v>42</v>
      </c>
      <c r="C52" s="1">
        <v>55</v>
      </c>
      <c r="D52" s="1">
        <v>65</v>
      </c>
      <c r="E52" s="1">
        <v>69</v>
      </c>
      <c r="F52" s="72">
        <v>75</v>
      </c>
      <c r="G52" s="72">
        <v>75</v>
      </c>
      <c r="H52" s="72">
        <v>76</v>
      </c>
      <c r="I52" s="72">
        <v>65</v>
      </c>
      <c r="J52" s="72">
        <v>65</v>
      </c>
      <c r="K52" s="72">
        <v>67</v>
      </c>
      <c r="L52" s="72">
        <v>70</v>
      </c>
      <c r="M52" s="72">
        <v>76</v>
      </c>
      <c r="N52" s="72">
        <v>77</v>
      </c>
      <c r="O52" s="72">
        <v>78</v>
      </c>
      <c r="P52" s="72">
        <v>82</v>
      </c>
      <c r="Q52" s="72">
        <v>83</v>
      </c>
      <c r="R52" s="72">
        <v>84</v>
      </c>
      <c r="S52" s="1">
        <v>85</v>
      </c>
    </row>
    <row r="53" spans="2:19" x14ac:dyDescent="0.2">
      <c r="B53" s="1" t="s">
        <v>52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72">
        <v>42</v>
      </c>
      <c r="O53" s="72">
        <v>52</v>
      </c>
      <c r="P53" s="72">
        <v>61</v>
      </c>
      <c r="Q53" s="72">
        <v>69</v>
      </c>
      <c r="R53" s="72">
        <v>68</v>
      </c>
      <c r="S53" s="75">
        <v>85</v>
      </c>
    </row>
  </sheetData>
  <sheetProtection password="C235" sheet="1" sort="0" autoFilter="0"/>
  <pageMargins left="0.7" right="0.7" top="0.75" bottom="0.75" header="0.3" footer="0.3"/>
  <pageSetup paperSize="8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26"/>
  <sheetViews>
    <sheetView workbookViewId="0">
      <selection activeCell="F15" sqref="F15"/>
    </sheetView>
  </sheetViews>
  <sheetFormatPr baseColWidth="10" defaultRowHeight="12.75" x14ac:dyDescent="0.2"/>
  <cols>
    <col min="2" max="2" width="20.85546875" customWidth="1"/>
    <col min="4" max="5" width="19.85546875" bestFit="1" customWidth="1"/>
    <col min="7" max="7" width="11.42578125" hidden="1" customWidth="1"/>
  </cols>
  <sheetData>
    <row r="1" spans="1:8" x14ac:dyDescent="0.2">
      <c r="G1" s="126">
        <f ca="1">IF(ISBLANK(Paramètres!$D$2),DATE(YEAR(TODAY()),MONTH(TODAY())+Paramètres!$D$3,DAY(TODAY())),Paramètres!$D$2)</f>
        <v>43100</v>
      </c>
    </row>
    <row r="2" spans="1:8" x14ac:dyDescent="0.2">
      <c r="A2" s="146" t="s">
        <v>79</v>
      </c>
      <c r="B2" s="147"/>
      <c r="C2" s="147"/>
      <c r="D2" s="127">
        <v>43100</v>
      </c>
    </row>
    <row r="3" spans="1:8" x14ac:dyDescent="0.2">
      <c r="A3" s="144" t="s">
        <v>78</v>
      </c>
      <c r="B3" s="145"/>
      <c r="C3" s="145"/>
      <c r="D3" s="128"/>
      <c r="E3" s="77"/>
      <c r="H3" s="103"/>
    </row>
    <row r="4" spans="1:8" x14ac:dyDescent="0.2">
      <c r="A4" s="143"/>
      <c r="B4" s="143"/>
      <c r="C4" s="143"/>
      <c r="H4" s="104"/>
    </row>
    <row r="5" spans="1:8" x14ac:dyDescent="0.2">
      <c r="B5" s="102"/>
      <c r="C5" s="102"/>
      <c r="D5" s="102"/>
      <c r="H5" s="104"/>
    </row>
    <row r="6" spans="1:8" x14ac:dyDescent="0.2">
      <c r="B6" s="77"/>
      <c r="C6" s="102"/>
      <c r="E6" s="102"/>
    </row>
    <row r="7" spans="1:8" x14ac:dyDescent="0.2">
      <c r="A7" s="77"/>
      <c r="B7" s="129" t="s">
        <v>72</v>
      </c>
      <c r="C7" s="130"/>
      <c r="D7" s="131"/>
      <c r="E7" s="132"/>
      <c r="F7" s="131"/>
    </row>
    <row r="8" spans="1:8" x14ac:dyDescent="0.2">
      <c r="A8" s="77"/>
      <c r="B8" s="77"/>
      <c r="C8" s="102"/>
      <c r="E8" s="105"/>
    </row>
    <row r="9" spans="1:8" x14ac:dyDescent="0.2">
      <c r="A9" s="77"/>
      <c r="B9" s="77" t="s">
        <v>73</v>
      </c>
      <c r="C9" s="102"/>
      <c r="E9" s="105"/>
    </row>
    <row r="10" spans="1:8" x14ac:dyDescent="0.2">
      <c r="A10" s="77"/>
      <c r="C10" s="102"/>
      <c r="E10" s="105"/>
    </row>
    <row r="11" spans="1:8" x14ac:dyDescent="0.2">
      <c r="A11" s="77"/>
      <c r="B11" s="129" t="s">
        <v>74</v>
      </c>
      <c r="C11" s="130"/>
      <c r="D11" s="131"/>
      <c r="E11" s="133"/>
      <c r="F11" s="131"/>
    </row>
    <row r="12" spans="1:8" x14ac:dyDescent="0.2">
      <c r="A12" s="77"/>
      <c r="C12" s="102"/>
      <c r="E12" s="105"/>
    </row>
    <row r="13" spans="1:8" x14ac:dyDescent="0.2">
      <c r="A13" s="77"/>
      <c r="B13" s="77" t="s">
        <v>75</v>
      </c>
      <c r="C13" s="102"/>
      <c r="E13" s="105"/>
    </row>
    <row r="14" spans="1:8" x14ac:dyDescent="0.2">
      <c r="B14" s="105"/>
      <c r="C14" s="102"/>
      <c r="E14" s="105"/>
    </row>
    <row r="15" spans="1:8" x14ac:dyDescent="0.2">
      <c r="A15" s="102"/>
      <c r="B15" s="105"/>
      <c r="C15" s="102"/>
      <c r="E15" s="105"/>
    </row>
    <row r="16" spans="1:8" x14ac:dyDescent="0.2">
      <c r="A16" s="102"/>
      <c r="B16" s="92"/>
      <c r="C16" s="102"/>
      <c r="E16" s="105"/>
    </row>
    <row r="17" spans="1:4" x14ac:dyDescent="0.2">
      <c r="A17" s="102"/>
      <c r="B17" s="92"/>
      <c r="C17" s="102"/>
      <c r="D17" s="102"/>
    </row>
    <row r="18" spans="1:4" x14ac:dyDescent="0.2">
      <c r="A18" s="102"/>
      <c r="B18" s="105"/>
      <c r="C18" s="102"/>
      <c r="D18" s="102"/>
    </row>
    <row r="19" spans="1:4" x14ac:dyDescent="0.2">
      <c r="A19" s="102"/>
      <c r="B19" s="105"/>
      <c r="C19" s="102"/>
      <c r="D19" s="102"/>
    </row>
    <row r="20" spans="1:4" x14ac:dyDescent="0.2">
      <c r="B20" s="105"/>
    </row>
    <row r="21" spans="1:4" x14ac:dyDescent="0.2">
      <c r="B21" s="105"/>
    </row>
    <row r="22" spans="1:4" x14ac:dyDescent="0.2">
      <c r="B22" s="105"/>
    </row>
    <row r="23" spans="1:4" x14ac:dyDescent="0.2">
      <c r="B23" s="105"/>
    </row>
    <row r="24" spans="1:4" x14ac:dyDescent="0.2">
      <c r="B24" s="105"/>
    </row>
    <row r="25" spans="1:4" x14ac:dyDescent="0.2">
      <c r="B25" s="105"/>
    </row>
    <row r="26" spans="1:4" x14ac:dyDescent="0.2">
      <c r="B26" s="105"/>
    </row>
  </sheetData>
  <mergeCells count="3">
    <mergeCell ref="A4:C4"/>
    <mergeCell ref="A3:C3"/>
    <mergeCell ref="A2: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D50"/>
  <sheetViews>
    <sheetView showGridLines="0" tabSelected="1" zoomScale="85" zoomScaleNormal="85" workbookViewId="0">
      <pane xSplit="2" ySplit="2" topLeftCell="F3" activePane="bottomRight" state="frozen"/>
      <selection pane="topRight" activeCell="C1" sqref="C1"/>
      <selection pane="bottomLeft" activeCell="A3" sqref="A3"/>
      <selection pane="bottomRight" activeCell="I15" sqref="I15"/>
    </sheetView>
  </sheetViews>
  <sheetFormatPr baseColWidth="10" defaultColWidth="21.42578125" defaultRowHeight="12.75" x14ac:dyDescent="0.2"/>
  <cols>
    <col min="1" max="1" width="19.7109375" style="8" customWidth="1"/>
    <col min="2" max="2" width="27.42578125" style="8" bestFit="1" customWidth="1"/>
    <col min="3" max="3" width="44.85546875" style="8" customWidth="1"/>
    <col min="4" max="4" width="40.42578125" style="8" customWidth="1"/>
    <col min="5" max="5" width="13.42578125" style="8" bestFit="1" customWidth="1"/>
    <col min="6" max="6" width="17.5703125" style="82" customWidth="1"/>
    <col min="7" max="7" width="19.42578125" style="8" bestFit="1" customWidth="1"/>
    <col min="8" max="9" width="28" style="8" customWidth="1"/>
    <col min="10" max="10" width="25.7109375" style="97" customWidth="1"/>
    <col min="11" max="11" width="25.7109375" style="99" customWidth="1"/>
    <col min="12" max="12" width="25.7109375" style="98" customWidth="1"/>
    <col min="13" max="16" width="25.7109375" style="97" customWidth="1"/>
    <col min="17" max="17" width="25.7109375" style="99" customWidth="1"/>
    <col min="18" max="18" width="25.7109375" style="97" customWidth="1"/>
    <col min="19" max="20" width="25.7109375" style="98" customWidth="1"/>
    <col min="21" max="21" width="25.7109375" style="100" customWidth="1"/>
    <col min="22" max="23" width="25.7109375" style="99" customWidth="1"/>
    <col min="24" max="24" width="25.7109375" style="97" customWidth="1"/>
    <col min="25" max="29" width="25.7109375" style="82" customWidth="1"/>
    <col min="30" max="30" width="44.42578125" style="8" bestFit="1" customWidth="1"/>
    <col min="31" max="16384" width="21.42578125" style="8"/>
  </cols>
  <sheetData>
    <row r="1" spans="1:30" ht="12.75" customHeight="1" x14ac:dyDescent="0.2">
      <c r="A1" s="148" t="s">
        <v>19</v>
      </c>
      <c r="B1" s="148" t="s">
        <v>0</v>
      </c>
      <c r="C1" s="148" t="s">
        <v>23</v>
      </c>
      <c r="D1" s="148" t="s">
        <v>22</v>
      </c>
      <c r="E1" s="148" t="s">
        <v>1</v>
      </c>
      <c r="F1" s="151" t="s">
        <v>20</v>
      </c>
      <c r="G1" s="148" t="s">
        <v>21</v>
      </c>
      <c r="H1" s="148" t="s">
        <v>76</v>
      </c>
      <c r="I1" s="149" t="s">
        <v>77</v>
      </c>
      <c r="J1" s="111" t="s">
        <v>67</v>
      </c>
      <c r="K1" s="111" t="s">
        <v>68</v>
      </c>
      <c r="L1" s="112" t="s">
        <v>68</v>
      </c>
      <c r="M1" s="111" t="s">
        <v>68</v>
      </c>
      <c r="N1" s="111" t="s">
        <v>68</v>
      </c>
      <c r="O1" s="111" t="s">
        <v>68</v>
      </c>
      <c r="P1" s="111" t="s">
        <v>68</v>
      </c>
      <c r="Q1" s="111" t="s">
        <v>68</v>
      </c>
      <c r="R1" s="111" t="s">
        <v>68</v>
      </c>
      <c r="S1" s="112" t="s">
        <v>67</v>
      </c>
      <c r="T1" s="112" t="s">
        <v>68</v>
      </c>
      <c r="U1" s="113" t="s">
        <v>70</v>
      </c>
      <c r="V1" s="111" t="s">
        <v>68</v>
      </c>
      <c r="W1" s="111" t="s">
        <v>68</v>
      </c>
      <c r="X1" s="111" t="s">
        <v>68</v>
      </c>
      <c r="Y1" s="117" t="s">
        <v>71</v>
      </c>
      <c r="Z1" s="117" t="s">
        <v>71</v>
      </c>
      <c r="AA1" s="111" t="s">
        <v>69</v>
      </c>
      <c r="AB1" s="111" t="s">
        <v>67</v>
      </c>
      <c r="AC1" s="111" t="s">
        <v>68</v>
      </c>
    </row>
    <row r="2" spans="1:30" ht="31.5" customHeight="1" x14ac:dyDescent="0.2">
      <c r="A2" s="148"/>
      <c r="B2" s="148"/>
      <c r="C2" s="148"/>
      <c r="D2" s="148"/>
      <c r="E2" s="148"/>
      <c r="F2" s="151"/>
      <c r="G2" s="148"/>
      <c r="H2" s="148"/>
      <c r="I2" s="150"/>
      <c r="J2" s="114" t="s">
        <v>211</v>
      </c>
      <c r="K2" s="114" t="s">
        <v>212</v>
      </c>
      <c r="L2" s="114" t="s">
        <v>213</v>
      </c>
      <c r="M2" s="114" t="s">
        <v>214</v>
      </c>
      <c r="N2" s="114" t="s">
        <v>215</v>
      </c>
      <c r="O2" s="114" t="s">
        <v>216</v>
      </c>
      <c r="P2" s="114" t="s">
        <v>217</v>
      </c>
      <c r="Q2" s="114" t="s">
        <v>218</v>
      </c>
      <c r="R2" s="114" t="s">
        <v>219</v>
      </c>
      <c r="S2" s="114" t="s">
        <v>220</v>
      </c>
      <c r="T2" s="114" t="s">
        <v>221</v>
      </c>
      <c r="U2" s="114" t="s">
        <v>222</v>
      </c>
      <c r="V2" s="114" t="s">
        <v>223</v>
      </c>
      <c r="W2" s="114" t="s">
        <v>224</v>
      </c>
      <c r="X2" s="114" t="s">
        <v>225</v>
      </c>
      <c r="Y2" s="114" t="s">
        <v>226</v>
      </c>
      <c r="Z2" s="114" t="s">
        <v>227</v>
      </c>
      <c r="AA2" s="114" t="s">
        <v>228</v>
      </c>
      <c r="AB2" s="114" t="s">
        <v>229</v>
      </c>
      <c r="AC2" s="114" t="s">
        <v>230</v>
      </c>
    </row>
    <row r="3" spans="1:30" x14ac:dyDescent="0.2">
      <c r="A3" s="106" t="s">
        <v>80</v>
      </c>
      <c r="B3" s="107" t="s">
        <v>121</v>
      </c>
      <c r="C3" s="107" t="s">
        <v>162</v>
      </c>
      <c r="D3" s="106" t="s">
        <v>168</v>
      </c>
      <c r="E3" s="108" t="s">
        <v>2</v>
      </c>
      <c r="F3" s="109">
        <v>41699</v>
      </c>
      <c r="G3" s="110" t="s">
        <v>59</v>
      </c>
      <c r="H3" s="115"/>
      <c r="I3" s="125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</row>
    <row r="4" spans="1:30" s="85" customFormat="1" x14ac:dyDescent="0.2">
      <c r="A4" s="106" t="s">
        <v>81</v>
      </c>
      <c r="B4" s="107" t="s">
        <v>122</v>
      </c>
      <c r="C4" s="107" t="s">
        <v>162</v>
      </c>
      <c r="D4" s="106" t="s">
        <v>169</v>
      </c>
      <c r="E4" s="80" t="s">
        <v>2</v>
      </c>
      <c r="F4" s="7">
        <v>37354</v>
      </c>
      <c r="G4" s="78" t="s">
        <v>59</v>
      </c>
      <c r="H4" s="84"/>
      <c r="I4" s="118"/>
      <c r="J4" s="96">
        <v>42395</v>
      </c>
      <c r="K4" s="81"/>
      <c r="L4" s="96"/>
      <c r="M4" s="5"/>
      <c r="N4" s="5">
        <v>42037</v>
      </c>
      <c r="O4" s="5"/>
      <c r="P4" s="5"/>
      <c r="Q4" s="5"/>
      <c r="R4" s="81"/>
      <c r="S4" s="79"/>
      <c r="T4" s="9" t="s">
        <v>61</v>
      </c>
      <c r="U4" s="5">
        <v>40577</v>
      </c>
      <c r="V4" s="5"/>
      <c r="W4" s="81"/>
      <c r="X4" s="81"/>
      <c r="Y4" s="81"/>
      <c r="Z4" s="81"/>
      <c r="AA4" s="81"/>
      <c r="AB4" s="5"/>
      <c r="AC4" s="81"/>
      <c r="AD4" s="8"/>
    </row>
    <row r="5" spans="1:30" x14ac:dyDescent="0.2">
      <c r="A5" s="106" t="s">
        <v>82</v>
      </c>
      <c r="B5" s="107" t="s">
        <v>123</v>
      </c>
      <c r="C5" s="107" t="s">
        <v>162</v>
      </c>
      <c r="D5" s="106" t="s">
        <v>170</v>
      </c>
      <c r="E5" s="80" t="s">
        <v>2</v>
      </c>
      <c r="F5" s="7">
        <v>41821</v>
      </c>
      <c r="G5" s="78" t="s">
        <v>59</v>
      </c>
      <c r="H5" s="84"/>
      <c r="I5" s="118"/>
      <c r="J5" s="96">
        <v>42885</v>
      </c>
      <c r="K5" s="81"/>
      <c r="L5" s="96"/>
      <c r="M5" s="81"/>
      <c r="N5" s="81"/>
      <c r="O5" s="81"/>
      <c r="P5" s="81"/>
      <c r="Q5" s="81"/>
      <c r="R5" s="81"/>
      <c r="S5" s="79"/>
      <c r="T5" s="9" t="s">
        <v>58</v>
      </c>
      <c r="U5" s="5">
        <v>42167</v>
      </c>
      <c r="V5" s="81"/>
      <c r="W5" s="81"/>
      <c r="X5" s="81"/>
      <c r="Y5" s="81"/>
      <c r="Z5" s="81"/>
      <c r="AA5" s="81"/>
      <c r="AB5" s="5"/>
      <c r="AC5" s="81"/>
    </row>
    <row r="6" spans="1:30" x14ac:dyDescent="0.2">
      <c r="A6" s="106" t="s">
        <v>83</v>
      </c>
      <c r="B6" s="107" t="s">
        <v>124</v>
      </c>
      <c r="C6" s="107" t="s">
        <v>162</v>
      </c>
      <c r="D6" s="106" t="s">
        <v>171</v>
      </c>
      <c r="E6" s="80" t="s">
        <v>2</v>
      </c>
      <c r="F6" s="7">
        <v>31327</v>
      </c>
      <c r="G6" s="78" t="s">
        <v>59</v>
      </c>
      <c r="H6" s="80"/>
      <c r="I6" s="108"/>
      <c r="J6" s="96">
        <v>42690</v>
      </c>
      <c r="K6" s="81"/>
      <c r="L6" s="96"/>
      <c r="M6" s="6">
        <v>41340</v>
      </c>
      <c r="N6" s="5">
        <v>41340</v>
      </c>
      <c r="O6" s="6"/>
      <c r="P6" s="6"/>
      <c r="Q6" s="6">
        <v>42053</v>
      </c>
      <c r="R6" s="5">
        <v>42053</v>
      </c>
      <c r="S6" s="5"/>
      <c r="T6" s="9" t="s">
        <v>58</v>
      </c>
      <c r="U6" s="5">
        <v>40449</v>
      </c>
      <c r="V6" s="5">
        <v>41985</v>
      </c>
      <c r="W6" s="5">
        <v>41985</v>
      </c>
      <c r="X6" s="81"/>
      <c r="Y6" s="81"/>
      <c r="Z6" s="81"/>
      <c r="AA6" s="81"/>
      <c r="AB6" s="5"/>
      <c r="AC6" s="81"/>
      <c r="AD6" s="85"/>
    </row>
    <row r="7" spans="1:30" x14ac:dyDescent="0.2">
      <c r="A7" s="106" t="s">
        <v>84</v>
      </c>
      <c r="B7" s="107" t="s">
        <v>125</v>
      </c>
      <c r="C7" s="107" t="s">
        <v>162</v>
      </c>
      <c r="D7" s="106" t="s">
        <v>172</v>
      </c>
      <c r="E7" s="80" t="s">
        <v>2</v>
      </c>
      <c r="F7" s="7">
        <v>39203</v>
      </c>
      <c r="G7" s="78" t="s">
        <v>59</v>
      </c>
      <c r="H7" s="89"/>
      <c r="I7" s="115"/>
      <c r="J7" s="96"/>
      <c r="K7" s="81"/>
      <c r="L7" s="96"/>
      <c r="M7" s="95"/>
      <c r="N7" s="95"/>
      <c r="O7" s="95"/>
      <c r="P7" s="95"/>
      <c r="Q7" s="95"/>
      <c r="R7" s="81"/>
      <c r="S7" s="79"/>
      <c r="T7" s="79"/>
      <c r="U7" s="81"/>
      <c r="V7" s="81"/>
      <c r="W7" s="81"/>
      <c r="X7" s="81"/>
      <c r="Y7" s="81"/>
      <c r="Z7" s="81"/>
      <c r="AA7" s="81"/>
      <c r="AB7" s="5"/>
      <c r="AC7" s="81"/>
      <c r="AD7" s="85"/>
    </row>
    <row r="8" spans="1:30" s="85" customFormat="1" x14ac:dyDescent="0.2">
      <c r="A8" s="106" t="s">
        <v>85</v>
      </c>
      <c r="B8" s="107" t="s">
        <v>126</v>
      </c>
      <c r="C8" s="107" t="s">
        <v>162</v>
      </c>
      <c r="D8" s="106" t="s">
        <v>173</v>
      </c>
      <c r="E8" s="80" t="s">
        <v>2</v>
      </c>
      <c r="F8" s="7">
        <v>34438</v>
      </c>
      <c r="G8" s="78" t="s">
        <v>59</v>
      </c>
      <c r="H8" s="134"/>
      <c r="I8" s="135"/>
      <c r="J8" s="96">
        <v>42437</v>
      </c>
      <c r="K8" s="81">
        <v>40942</v>
      </c>
      <c r="L8" s="81">
        <v>41214</v>
      </c>
      <c r="M8" s="5"/>
      <c r="N8" s="5"/>
      <c r="O8" s="5"/>
      <c r="P8" s="5"/>
      <c r="Q8" s="5"/>
      <c r="R8" s="81"/>
      <c r="S8" s="79"/>
      <c r="T8" s="9" t="s">
        <v>66</v>
      </c>
      <c r="U8" s="5">
        <v>42289</v>
      </c>
      <c r="V8" s="81"/>
      <c r="W8" s="94">
        <v>42535</v>
      </c>
      <c r="X8" s="81"/>
      <c r="Y8" s="81"/>
      <c r="Z8" s="81"/>
      <c r="AA8" s="81"/>
      <c r="AB8" s="5"/>
      <c r="AC8" s="81"/>
      <c r="AD8" s="8"/>
    </row>
    <row r="9" spans="1:30" x14ac:dyDescent="0.2">
      <c r="A9" s="106" t="s">
        <v>86</v>
      </c>
      <c r="B9" s="107" t="s">
        <v>127</v>
      </c>
      <c r="C9" s="107" t="s">
        <v>162</v>
      </c>
      <c r="D9" s="106" t="s">
        <v>174</v>
      </c>
      <c r="E9" s="80" t="s">
        <v>2</v>
      </c>
      <c r="F9" s="7">
        <v>31778</v>
      </c>
      <c r="G9" s="78" t="s">
        <v>59</v>
      </c>
      <c r="H9" s="86"/>
      <c r="I9" s="119"/>
      <c r="J9" s="96">
        <v>42853</v>
      </c>
      <c r="K9" s="81"/>
      <c r="L9" s="96"/>
      <c r="M9" s="6"/>
      <c r="N9" s="6"/>
      <c r="O9" s="6"/>
      <c r="P9" s="6"/>
      <c r="Q9" s="6"/>
      <c r="R9" s="81"/>
      <c r="S9" s="79"/>
      <c r="T9" s="9" t="s">
        <v>58</v>
      </c>
      <c r="U9" s="5">
        <v>40353</v>
      </c>
      <c r="V9" s="5">
        <v>41985</v>
      </c>
      <c r="W9" s="5">
        <v>41985</v>
      </c>
      <c r="X9" s="5"/>
      <c r="Y9" s="81"/>
      <c r="Z9" s="81"/>
      <c r="AA9" s="81"/>
      <c r="AB9" s="5"/>
      <c r="AC9" s="81"/>
    </row>
    <row r="10" spans="1:30" x14ac:dyDescent="0.2">
      <c r="A10" s="106" t="s">
        <v>87</v>
      </c>
      <c r="B10" s="107" t="s">
        <v>128</v>
      </c>
      <c r="C10" s="107" t="s">
        <v>162</v>
      </c>
      <c r="D10" s="106" t="s">
        <v>175</v>
      </c>
      <c r="E10" s="80" t="s">
        <v>2</v>
      </c>
      <c r="F10" s="7">
        <v>42821</v>
      </c>
      <c r="G10" s="78" t="s">
        <v>59</v>
      </c>
      <c r="H10" s="9"/>
      <c r="I10" s="136"/>
      <c r="J10" s="96">
        <v>42885</v>
      </c>
      <c r="K10" s="81" t="s">
        <v>60</v>
      </c>
      <c r="L10" s="96"/>
      <c r="M10" s="94"/>
      <c r="N10" s="81" t="s">
        <v>53</v>
      </c>
      <c r="O10" s="81"/>
      <c r="P10" s="94"/>
      <c r="Q10" s="81"/>
      <c r="R10" s="81"/>
      <c r="S10" s="10"/>
      <c r="T10" s="9" t="s">
        <v>53</v>
      </c>
      <c r="U10" s="6" t="s">
        <v>57</v>
      </c>
      <c r="V10" s="94" t="s">
        <v>53</v>
      </c>
      <c r="W10" s="5" t="s">
        <v>53</v>
      </c>
      <c r="X10" s="81"/>
      <c r="Y10" s="94"/>
      <c r="Z10" s="81"/>
      <c r="AA10" s="81"/>
      <c r="AB10" s="94"/>
      <c r="AC10" s="81"/>
      <c r="AD10" s="85"/>
    </row>
    <row r="11" spans="1:30" x14ac:dyDescent="0.2">
      <c r="A11" s="106" t="s">
        <v>88</v>
      </c>
      <c r="B11" s="107" t="s">
        <v>129</v>
      </c>
      <c r="C11" s="107" t="s">
        <v>162</v>
      </c>
      <c r="D11" s="106" t="s">
        <v>176</v>
      </c>
      <c r="E11" s="80" t="s">
        <v>2</v>
      </c>
      <c r="F11" s="7">
        <v>40940</v>
      </c>
      <c r="G11" s="78" t="s">
        <v>59</v>
      </c>
      <c r="H11" s="84"/>
      <c r="I11" s="118"/>
      <c r="J11" s="96"/>
      <c r="K11" s="81"/>
      <c r="L11" s="96"/>
      <c r="M11" s="81"/>
      <c r="N11" s="81"/>
      <c r="O11" s="81"/>
      <c r="P11" s="81"/>
      <c r="Q11" s="81"/>
      <c r="R11" s="81"/>
      <c r="S11" s="79"/>
      <c r="T11" s="79"/>
      <c r="U11" s="81"/>
      <c r="V11" s="81"/>
      <c r="W11" s="81"/>
      <c r="X11" s="81"/>
      <c r="Y11" s="81"/>
      <c r="Z11" s="81"/>
      <c r="AA11" s="81"/>
      <c r="AB11" s="5"/>
      <c r="AC11" s="81"/>
    </row>
    <row r="12" spans="1:30" x14ac:dyDescent="0.2">
      <c r="A12" s="106" t="s">
        <v>89</v>
      </c>
      <c r="B12" s="107" t="s">
        <v>130</v>
      </c>
      <c r="C12" s="107" t="s">
        <v>162</v>
      </c>
      <c r="D12" s="106" t="s">
        <v>177</v>
      </c>
      <c r="E12" s="80" t="s">
        <v>2</v>
      </c>
      <c r="F12" s="7">
        <v>39377</v>
      </c>
      <c r="G12" s="78" t="s">
        <v>59</v>
      </c>
      <c r="H12" s="84"/>
      <c r="I12" s="118"/>
      <c r="J12" s="96">
        <v>42853</v>
      </c>
      <c r="K12" s="81"/>
      <c r="L12" s="96"/>
      <c r="M12" s="81"/>
      <c r="N12" s="81"/>
      <c r="O12" s="81"/>
      <c r="P12" s="81"/>
      <c r="Q12" s="81"/>
      <c r="R12" s="81"/>
      <c r="S12" s="79"/>
      <c r="T12" s="9" t="s">
        <v>65</v>
      </c>
      <c r="U12" s="5">
        <v>41436</v>
      </c>
      <c r="V12" s="5"/>
      <c r="W12" s="81"/>
      <c r="X12" s="81"/>
      <c r="Y12" s="81"/>
      <c r="Z12" s="81"/>
      <c r="AA12" s="81"/>
      <c r="AB12" s="5"/>
      <c r="AC12" s="81"/>
    </row>
    <row r="13" spans="1:30" x14ac:dyDescent="0.2">
      <c r="A13" s="106" t="s">
        <v>90</v>
      </c>
      <c r="B13" s="107" t="s">
        <v>131</v>
      </c>
      <c r="C13" s="107" t="s">
        <v>162</v>
      </c>
      <c r="D13" s="106" t="s">
        <v>178</v>
      </c>
      <c r="E13" s="80" t="s">
        <v>2</v>
      </c>
      <c r="F13" s="7">
        <v>42660</v>
      </c>
      <c r="G13" s="78" t="s">
        <v>59</v>
      </c>
      <c r="H13" s="9"/>
      <c r="I13" s="136"/>
      <c r="J13" s="96"/>
      <c r="K13" s="81" t="s">
        <v>60</v>
      </c>
      <c r="L13" s="96"/>
      <c r="M13" s="5"/>
      <c r="N13" s="5"/>
      <c r="O13" s="5"/>
      <c r="P13" s="5"/>
      <c r="Q13" s="5"/>
      <c r="R13" s="81"/>
      <c r="S13" s="79"/>
      <c r="T13" s="79"/>
      <c r="U13" s="5"/>
      <c r="V13" s="5"/>
      <c r="W13" s="5"/>
      <c r="X13" s="5"/>
      <c r="Y13" s="81"/>
      <c r="Z13" s="81"/>
      <c r="AA13" s="81"/>
      <c r="AB13" s="5"/>
      <c r="AC13" s="81"/>
    </row>
    <row r="14" spans="1:30" x14ac:dyDescent="0.2">
      <c r="A14" s="106" t="s">
        <v>91</v>
      </c>
      <c r="B14" s="107" t="s">
        <v>132</v>
      </c>
      <c r="C14" s="107" t="s">
        <v>163</v>
      </c>
      <c r="D14" s="106" t="s">
        <v>179</v>
      </c>
      <c r="E14" s="80" t="s">
        <v>2</v>
      </c>
      <c r="F14" s="7">
        <v>41822</v>
      </c>
      <c r="G14" s="78" t="s">
        <v>59</v>
      </c>
      <c r="H14" s="84"/>
      <c r="I14" s="118"/>
      <c r="J14" s="96"/>
      <c r="K14" s="81"/>
      <c r="L14" s="96"/>
      <c r="M14" s="81"/>
      <c r="N14" s="81"/>
      <c r="O14" s="81"/>
      <c r="P14" s="81"/>
      <c r="Q14" s="81"/>
      <c r="R14" s="81"/>
      <c r="S14" s="79"/>
      <c r="T14" s="9"/>
      <c r="U14" s="5"/>
      <c r="V14" s="5"/>
      <c r="W14" s="81"/>
      <c r="X14" s="81"/>
      <c r="Y14" s="81"/>
      <c r="Z14" s="81"/>
      <c r="AA14" s="81"/>
      <c r="AB14" s="5"/>
      <c r="AC14" s="81"/>
    </row>
    <row r="15" spans="1:30" x14ac:dyDescent="0.2">
      <c r="A15" s="106" t="s">
        <v>92</v>
      </c>
      <c r="B15" s="107" t="s">
        <v>133</v>
      </c>
      <c r="C15" s="107" t="s">
        <v>164</v>
      </c>
      <c r="D15" s="106" t="s">
        <v>180</v>
      </c>
      <c r="E15" s="80" t="s">
        <v>2</v>
      </c>
      <c r="F15" s="7">
        <v>42835</v>
      </c>
      <c r="G15" s="78" t="s">
        <v>59</v>
      </c>
      <c r="H15" s="84"/>
      <c r="I15" s="118"/>
      <c r="J15" s="96">
        <v>42885</v>
      </c>
      <c r="K15" s="81">
        <v>40580</v>
      </c>
      <c r="L15" s="81">
        <v>40580</v>
      </c>
      <c r="M15" s="81"/>
      <c r="N15" s="81"/>
      <c r="O15" s="81"/>
      <c r="P15" s="81"/>
      <c r="Q15" s="81"/>
      <c r="R15" s="81"/>
      <c r="S15" s="79"/>
      <c r="T15" s="79"/>
      <c r="U15" s="5"/>
      <c r="V15" s="5"/>
      <c r="W15" s="81"/>
      <c r="X15" s="81"/>
      <c r="Y15" s="81"/>
      <c r="Z15" s="81"/>
      <c r="AA15" s="81"/>
      <c r="AB15" s="5"/>
      <c r="AC15" s="81"/>
    </row>
    <row r="16" spans="1:30" x14ac:dyDescent="0.2">
      <c r="A16" s="106" t="s">
        <v>93</v>
      </c>
      <c r="B16" s="107" t="s">
        <v>134</v>
      </c>
      <c r="C16" s="107" t="s">
        <v>165</v>
      </c>
      <c r="D16" s="106" t="s">
        <v>181</v>
      </c>
      <c r="E16" s="80" t="s">
        <v>3</v>
      </c>
      <c r="F16" s="7">
        <v>42254</v>
      </c>
      <c r="G16" s="78">
        <v>43349</v>
      </c>
      <c r="H16" s="76"/>
      <c r="I16" s="120"/>
      <c r="J16" s="96"/>
      <c r="K16" s="81"/>
      <c r="L16" s="96"/>
      <c r="M16" s="6"/>
      <c r="N16" s="5"/>
      <c r="O16" s="5"/>
      <c r="P16" s="5"/>
      <c r="Q16" s="5"/>
      <c r="R16" s="5"/>
      <c r="S16" s="5"/>
      <c r="T16" s="84"/>
      <c r="U16" s="5">
        <v>42408</v>
      </c>
      <c r="V16" s="6"/>
      <c r="W16" s="5"/>
      <c r="X16" s="5"/>
      <c r="Y16" s="81"/>
      <c r="Z16" s="81"/>
      <c r="AA16" s="81"/>
      <c r="AB16" s="5"/>
      <c r="AC16" s="81"/>
    </row>
    <row r="17" spans="1:30" x14ac:dyDescent="0.2">
      <c r="A17" s="106" t="s">
        <v>94</v>
      </c>
      <c r="B17" s="107" t="s">
        <v>135</v>
      </c>
      <c r="C17" s="107" t="s">
        <v>165</v>
      </c>
      <c r="D17" s="106" t="s">
        <v>182</v>
      </c>
      <c r="E17" s="80" t="s">
        <v>2</v>
      </c>
      <c r="F17" s="7">
        <v>42681</v>
      </c>
      <c r="G17" s="78" t="s">
        <v>59</v>
      </c>
      <c r="H17" s="9"/>
      <c r="I17" s="136"/>
      <c r="J17" s="96">
        <v>42885</v>
      </c>
      <c r="K17" s="81" t="s">
        <v>60</v>
      </c>
      <c r="L17" s="96"/>
      <c r="M17" s="81"/>
      <c r="N17" s="94"/>
      <c r="O17" s="81"/>
      <c r="P17" s="94"/>
      <c r="Q17" s="81"/>
      <c r="R17" s="94"/>
      <c r="S17" s="79"/>
      <c r="T17" s="10"/>
      <c r="U17" s="81"/>
      <c r="V17" s="94"/>
      <c r="W17" s="81"/>
      <c r="X17" s="94"/>
      <c r="Y17" s="81"/>
      <c r="Z17" s="94"/>
      <c r="AA17" s="81"/>
      <c r="AB17" s="94"/>
      <c r="AC17" s="81"/>
    </row>
    <row r="18" spans="1:30" x14ac:dyDescent="0.2">
      <c r="A18" s="106" t="s">
        <v>95</v>
      </c>
      <c r="B18" s="107" t="s">
        <v>136</v>
      </c>
      <c r="C18" s="107" t="s">
        <v>165</v>
      </c>
      <c r="D18" s="106" t="s">
        <v>183</v>
      </c>
      <c r="E18" s="80" t="s">
        <v>2</v>
      </c>
      <c r="F18" s="7">
        <v>42457</v>
      </c>
      <c r="G18" s="78" t="s">
        <v>59</v>
      </c>
      <c r="H18" s="91"/>
      <c r="I18" s="121"/>
      <c r="J18" s="96"/>
      <c r="K18" s="81"/>
      <c r="L18" s="96"/>
      <c r="M18" s="81"/>
      <c r="N18" s="81"/>
      <c r="O18" s="81"/>
      <c r="P18" s="81"/>
      <c r="Q18" s="81"/>
      <c r="R18" s="81"/>
      <c r="S18" s="79"/>
      <c r="T18" s="9" t="s">
        <v>58</v>
      </c>
      <c r="U18" s="5"/>
      <c r="V18" s="5"/>
      <c r="W18" s="81"/>
      <c r="X18" s="81"/>
      <c r="Y18" s="81"/>
      <c r="Z18" s="81"/>
      <c r="AA18" s="81"/>
      <c r="AB18" s="81"/>
      <c r="AC18" s="81"/>
    </row>
    <row r="19" spans="1:30" x14ac:dyDescent="0.2">
      <c r="A19" s="106" t="s">
        <v>96</v>
      </c>
      <c r="B19" s="107" t="s">
        <v>137</v>
      </c>
      <c r="C19" s="107" t="s">
        <v>165</v>
      </c>
      <c r="D19" s="106" t="s">
        <v>184</v>
      </c>
      <c r="E19" s="80" t="s">
        <v>2</v>
      </c>
      <c r="F19" s="7">
        <v>40133</v>
      </c>
      <c r="G19" s="78" t="s">
        <v>59</v>
      </c>
      <c r="H19" s="84"/>
      <c r="I19" s="118"/>
      <c r="J19" s="96">
        <v>42437</v>
      </c>
      <c r="K19" s="81"/>
      <c r="L19" s="96"/>
      <c r="M19" s="81"/>
      <c r="N19" s="81"/>
      <c r="O19" s="81"/>
      <c r="P19" s="81"/>
      <c r="Q19" s="81"/>
      <c r="R19" s="81"/>
      <c r="S19" s="79"/>
      <c r="T19" s="9" t="s">
        <v>58</v>
      </c>
      <c r="U19" s="5">
        <v>41436</v>
      </c>
      <c r="V19" s="5"/>
      <c r="W19" s="81"/>
      <c r="X19" s="81"/>
      <c r="Y19" s="81"/>
      <c r="Z19" s="81"/>
      <c r="AA19" s="81"/>
      <c r="AB19" s="81"/>
      <c r="AC19" s="81"/>
    </row>
    <row r="20" spans="1:30" x14ac:dyDescent="0.2">
      <c r="A20" s="106" t="s">
        <v>97</v>
      </c>
      <c r="B20" s="107" t="s">
        <v>138</v>
      </c>
      <c r="C20" s="107" t="s">
        <v>166</v>
      </c>
      <c r="D20" s="106" t="s">
        <v>185</v>
      </c>
      <c r="E20" s="80" t="s">
        <v>2</v>
      </c>
      <c r="F20" s="7">
        <v>39326</v>
      </c>
      <c r="G20" s="78" t="s">
        <v>59</v>
      </c>
      <c r="H20" s="84"/>
      <c r="I20" s="118"/>
      <c r="J20" s="96"/>
      <c r="K20" s="81"/>
      <c r="L20" s="96"/>
      <c r="M20" s="5"/>
      <c r="N20" s="5">
        <v>42038</v>
      </c>
      <c r="O20" s="5"/>
      <c r="P20" s="5"/>
      <c r="Q20" s="5"/>
      <c r="R20" s="81"/>
      <c r="S20" s="9"/>
      <c r="T20" s="79"/>
      <c r="U20" s="5">
        <v>40722</v>
      </c>
      <c r="V20" s="5"/>
      <c r="W20" s="81"/>
      <c r="X20" s="5"/>
      <c r="Y20" s="81"/>
      <c r="Z20" s="81"/>
      <c r="AA20" s="81"/>
      <c r="AB20" s="5"/>
      <c r="AC20" s="81"/>
    </row>
    <row r="21" spans="1:30" x14ac:dyDescent="0.2">
      <c r="A21" s="106" t="s">
        <v>98</v>
      </c>
      <c r="B21" s="107" t="s">
        <v>139</v>
      </c>
      <c r="C21" s="107" t="s">
        <v>166</v>
      </c>
      <c r="D21" s="106" t="s">
        <v>186</v>
      </c>
      <c r="E21" s="80" t="s">
        <v>2</v>
      </c>
      <c r="F21" s="7">
        <v>41883</v>
      </c>
      <c r="G21" s="78" t="s">
        <v>59</v>
      </c>
      <c r="H21" s="137"/>
      <c r="I21" s="138"/>
      <c r="J21" s="96"/>
      <c r="K21" s="81"/>
      <c r="L21" s="96"/>
      <c r="M21" s="6"/>
      <c r="N21" s="6">
        <v>40924</v>
      </c>
      <c r="O21" s="6"/>
      <c r="P21" s="5"/>
      <c r="Q21" s="5"/>
      <c r="R21" s="5"/>
      <c r="S21" s="9"/>
      <c r="T21" s="9"/>
      <c r="U21" s="5">
        <v>42073</v>
      </c>
      <c r="V21" s="5"/>
      <c r="W21" s="5"/>
      <c r="X21" s="5"/>
      <c r="Y21" s="5"/>
      <c r="Z21" s="5"/>
      <c r="AA21" s="81"/>
      <c r="AB21" s="5"/>
      <c r="AC21" s="81"/>
    </row>
    <row r="22" spans="1:30" x14ac:dyDescent="0.2">
      <c r="A22" s="106" t="s">
        <v>99</v>
      </c>
      <c r="B22" s="107" t="s">
        <v>140</v>
      </c>
      <c r="C22" s="107" t="s">
        <v>166</v>
      </c>
      <c r="D22" s="106" t="s">
        <v>187</v>
      </c>
      <c r="E22" s="80" t="s">
        <v>2</v>
      </c>
      <c r="F22" s="7">
        <v>41993</v>
      </c>
      <c r="G22" s="78" t="s">
        <v>59</v>
      </c>
      <c r="H22" s="80"/>
      <c r="I22" s="108"/>
      <c r="J22" s="96"/>
      <c r="K22" s="81"/>
      <c r="L22" s="96"/>
      <c r="M22" s="6"/>
      <c r="N22" s="5">
        <v>41586</v>
      </c>
      <c r="O22" s="6"/>
      <c r="P22" s="5"/>
      <c r="Q22" s="5"/>
      <c r="R22" s="81"/>
      <c r="S22" s="79"/>
      <c r="T22" s="79"/>
      <c r="U22" s="5">
        <v>42167</v>
      </c>
      <c r="V22" s="81"/>
      <c r="W22" s="81"/>
      <c r="X22" s="81"/>
      <c r="Y22" s="81"/>
      <c r="Z22" s="81"/>
      <c r="AA22" s="81"/>
      <c r="AB22" s="5"/>
      <c r="AC22" s="81"/>
    </row>
    <row r="23" spans="1:30" x14ac:dyDescent="0.2">
      <c r="A23" s="106" t="s">
        <v>100</v>
      </c>
      <c r="B23" s="107" t="s">
        <v>141</v>
      </c>
      <c r="C23" s="107" t="s">
        <v>166</v>
      </c>
      <c r="D23" s="106" t="s">
        <v>188</v>
      </c>
      <c r="E23" s="80" t="s">
        <v>2</v>
      </c>
      <c r="F23" s="7">
        <v>33240</v>
      </c>
      <c r="G23" s="78" t="s">
        <v>59</v>
      </c>
      <c r="H23" s="84"/>
      <c r="I23" s="118"/>
      <c r="J23" s="96"/>
      <c r="K23" s="81"/>
      <c r="L23" s="96"/>
      <c r="M23" s="5"/>
      <c r="N23" s="5">
        <v>42433</v>
      </c>
      <c r="O23" s="5"/>
      <c r="P23" s="5"/>
      <c r="Q23" s="5"/>
      <c r="R23" s="5"/>
      <c r="S23" s="9"/>
      <c r="T23" s="9" t="s">
        <v>64</v>
      </c>
      <c r="U23" s="5">
        <v>40353</v>
      </c>
      <c r="V23" s="5"/>
      <c r="W23" s="81">
        <v>40856</v>
      </c>
      <c r="X23" s="5"/>
      <c r="Y23" s="88">
        <v>40695</v>
      </c>
      <c r="Z23" s="88">
        <v>2011</v>
      </c>
      <c r="AA23" s="81"/>
      <c r="AB23" s="5">
        <v>40695</v>
      </c>
      <c r="AC23" s="81"/>
    </row>
    <row r="24" spans="1:30" x14ac:dyDescent="0.2">
      <c r="A24" s="106" t="s">
        <v>101</v>
      </c>
      <c r="B24" s="107" t="s">
        <v>142</v>
      </c>
      <c r="C24" s="107" t="s">
        <v>166</v>
      </c>
      <c r="D24" s="106" t="s">
        <v>189</v>
      </c>
      <c r="E24" s="80" t="s">
        <v>2</v>
      </c>
      <c r="F24" s="7">
        <v>36374</v>
      </c>
      <c r="G24" s="78" t="s">
        <v>59</v>
      </c>
      <c r="H24" s="90"/>
      <c r="I24" s="122"/>
      <c r="J24" s="96"/>
      <c r="K24" s="81"/>
      <c r="L24" s="96"/>
      <c r="M24" s="6">
        <v>41992</v>
      </c>
      <c r="N24" s="5">
        <v>41992</v>
      </c>
      <c r="O24" s="5"/>
      <c r="P24" s="5"/>
      <c r="Q24" s="5"/>
      <c r="R24" s="81"/>
      <c r="S24" s="79"/>
      <c r="T24" s="79"/>
      <c r="U24" s="5">
        <v>40562</v>
      </c>
      <c r="V24" s="5"/>
      <c r="W24" s="81"/>
      <c r="X24" s="5"/>
      <c r="Y24" s="81"/>
      <c r="Z24" s="81"/>
      <c r="AA24" s="81"/>
      <c r="AB24" s="5"/>
      <c r="AC24" s="81"/>
    </row>
    <row r="25" spans="1:30" x14ac:dyDescent="0.2">
      <c r="A25" s="106" t="s">
        <v>102</v>
      </c>
      <c r="B25" s="107" t="s">
        <v>143</v>
      </c>
      <c r="C25" s="107" t="s">
        <v>166</v>
      </c>
      <c r="D25" s="106" t="s">
        <v>190</v>
      </c>
      <c r="E25" s="80" t="s">
        <v>2</v>
      </c>
      <c r="F25" s="7">
        <v>40148</v>
      </c>
      <c r="G25" s="78" t="s">
        <v>59</v>
      </c>
      <c r="H25" s="84"/>
      <c r="I25" s="118"/>
      <c r="J25" s="96">
        <v>42760</v>
      </c>
      <c r="K25" s="81"/>
      <c r="L25" s="96"/>
      <c r="M25" s="81"/>
      <c r="N25" s="81"/>
      <c r="O25" s="81"/>
      <c r="P25" s="81"/>
      <c r="Q25" s="81"/>
      <c r="R25" s="81"/>
      <c r="S25" s="79"/>
      <c r="T25" s="84" t="s">
        <v>61</v>
      </c>
      <c r="U25" s="5">
        <v>40484</v>
      </c>
      <c r="V25" s="5"/>
      <c r="W25" s="5"/>
      <c r="X25" s="81"/>
      <c r="Y25" s="81"/>
      <c r="Z25" s="81"/>
      <c r="AA25" s="81"/>
      <c r="AB25" s="81"/>
      <c r="AC25" s="81"/>
    </row>
    <row r="26" spans="1:30" s="85" customFormat="1" x14ac:dyDescent="0.2">
      <c r="A26" s="106" t="s">
        <v>103</v>
      </c>
      <c r="B26" s="107" t="s">
        <v>144</v>
      </c>
      <c r="C26" s="107" t="s">
        <v>166</v>
      </c>
      <c r="D26" s="106" t="s">
        <v>191</v>
      </c>
      <c r="E26" s="80" t="s">
        <v>2</v>
      </c>
      <c r="F26" s="7">
        <v>42339</v>
      </c>
      <c r="G26" s="78" t="s">
        <v>59</v>
      </c>
      <c r="H26" s="80"/>
      <c r="I26" s="108"/>
      <c r="J26" s="96">
        <v>41712</v>
      </c>
      <c r="K26" s="81"/>
      <c r="L26" s="96"/>
      <c r="M26" s="6">
        <v>41807</v>
      </c>
      <c r="N26" s="5">
        <v>41807</v>
      </c>
      <c r="O26" s="5"/>
      <c r="P26" s="6">
        <v>41807</v>
      </c>
      <c r="Q26" s="6"/>
      <c r="R26" s="5">
        <v>42331</v>
      </c>
      <c r="S26" s="5"/>
      <c r="T26" s="9" t="s">
        <v>62</v>
      </c>
      <c r="U26" s="5">
        <v>42073</v>
      </c>
      <c r="V26" s="5"/>
      <c r="W26" s="5">
        <v>41968</v>
      </c>
      <c r="X26" s="5">
        <v>42121</v>
      </c>
      <c r="Y26" s="5">
        <v>42550</v>
      </c>
      <c r="Z26" s="101">
        <v>42550</v>
      </c>
      <c r="AA26" s="6">
        <v>42688</v>
      </c>
      <c r="AB26" s="5"/>
      <c r="AC26" s="81"/>
      <c r="AD26" s="8"/>
    </row>
    <row r="27" spans="1:30" x14ac:dyDescent="0.2">
      <c r="A27" s="106" t="s">
        <v>104</v>
      </c>
      <c r="B27" s="107" t="s">
        <v>145</v>
      </c>
      <c r="C27" s="107" t="s">
        <v>166</v>
      </c>
      <c r="D27" s="106" t="s">
        <v>192</v>
      </c>
      <c r="E27" s="80" t="s">
        <v>3</v>
      </c>
      <c r="F27" s="7">
        <v>42618</v>
      </c>
      <c r="G27" s="78">
        <v>43343</v>
      </c>
      <c r="H27" s="83"/>
      <c r="I27" s="124"/>
      <c r="J27" s="96">
        <v>42702</v>
      </c>
      <c r="K27" s="81" t="s">
        <v>60</v>
      </c>
      <c r="L27" s="96"/>
      <c r="M27" s="81"/>
      <c r="N27" s="81"/>
      <c r="O27" s="81"/>
      <c r="P27" s="81"/>
      <c r="Q27" s="81"/>
      <c r="R27" s="5"/>
      <c r="S27" s="9"/>
      <c r="T27" s="79"/>
      <c r="U27" s="6" t="s">
        <v>57</v>
      </c>
      <c r="V27" s="81"/>
      <c r="W27" s="81"/>
      <c r="X27" s="81"/>
      <c r="Y27" s="81"/>
      <c r="Z27" s="81"/>
      <c r="AA27" s="81"/>
      <c r="AB27" s="81"/>
      <c r="AC27" s="5"/>
    </row>
    <row r="28" spans="1:30" x14ac:dyDescent="0.2">
      <c r="A28" s="106" t="s">
        <v>105</v>
      </c>
      <c r="B28" s="107" t="s">
        <v>146</v>
      </c>
      <c r="C28" s="107" t="s">
        <v>166</v>
      </c>
      <c r="D28" s="106" t="s">
        <v>193</v>
      </c>
      <c r="E28" s="80" t="s">
        <v>2</v>
      </c>
      <c r="F28" s="7">
        <v>32846</v>
      </c>
      <c r="G28" s="78" t="s">
        <v>59</v>
      </c>
      <c r="H28" s="84"/>
      <c r="I28" s="118"/>
      <c r="J28" s="96">
        <v>42186</v>
      </c>
      <c r="K28" s="81"/>
      <c r="L28" s="96"/>
      <c r="M28" s="6">
        <v>42397</v>
      </c>
      <c r="N28" s="5">
        <v>42397</v>
      </c>
      <c r="O28" s="5">
        <v>42397</v>
      </c>
      <c r="P28" s="5"/>
      <c r="Q28" s="5"/>
      <c r="R28" s="5">
        <v>42542</v>
      </c>
      <c r="S28" s="79"/>
      <c r="T28" s="9"/>
      <c r="U28" s="5">
        <v>40549</v>
      </c>
      <c r="V28" s="5"/>
      <c r="W28" s="5">
        <v>40795</v>
      </c>
      <c r="X28" s="5">
        <v>42055</v>
      </c>
      <c r="Y28" s="5">
        <v>42550</v>
      </c>
      <c r="Z28" s="5">
        <v>42550</v>
      </c>
      <c r="AA28" s="81"/>
      <c r="AB28" s="5">
        <v>41984</v>
      </c>
      <c r="AC28" s="81"/>
    </row>
    <row r="29" spans="1:30" x14ac:dyDescent="0.2">
      <c r="A29" s="106" t="s">
        <v>106</v>
      </c>
      <c r="B29" s="107" t="s">
        <v>147</v>
      </c>
      <c r="C29" s="107" t="s">
        <v>166</v>
      </c>
      <c r="D29" s="106" t="s">
        <v>194</v>
      </c>
      <c r="E29" s="80" t="s">
        <v>2</v>
      </c>
      <c r="F29" s="7">
        <v>41736</v>
      </c>
      <c r="G29" s="78" t="s">
        <v>59</v>
      </c>
      <c r="H29" s="80"/>
      <c r="I29" s="108"/>
      <c r="J29" s="96">
        <v>42249</v>
      </c>
      <c r="K29" s="81"/>
      <c r="L29" s="96" t="s">
        <v>209</v>
      </c>
      <c r="M29" s="5"/>
      <c r="N29" s="5">
        <v>42174</v>
      </c>
      <c r="O29" s="5"/>
      <c r="P29" s="5"/>
      <c r="Q29" s="5">
        <v>42202</v>
      </c>
      <c r="R29" s="5">
        <v>42202</v>
      </c>
      <c r="S29" s="9"/>
      <c r="T29" s="5" t="s">
        <v>63</v>
      </c>
      <c r="U29" s="5">
        <v>41957</v>
      </c>
      <c r="V29" s="5"/>
      <c r="W29" s="81"/>
      <c r="X29" s="5"/>
      <c r="Y29" s="81"/>
      <c r="Z29" s="81"/>
      <c r="AA29" s="81"/>
      <c r="AB29" s="5"/>
      <c r="AC29" s="81"/>
    </row>
    <row r="30" spans="1:30" x14ac:dyDescent="0.2">
      <c r="A30" s="106" t="s">
        <v>107</v>
      </c>
      <c r="B30" s="107" t="s">
        <v>148</v>
      </c>
      <c r="C30" s="107" t="s">
        <v>166</v>
      </c>
      <c r="D30" s="106" t="s">
        <v>195</v>
      </c>
      <c r="E30" s="80" t="s">
        <v>2</v>
      </c>
      <c r="F30" s="7">
        <v>29374</v>
      </c>
      <c r="G30" s="78" t="s">
        <v>59</v>
      </c>
      <c r="H30" s="87"/>
      <c r="I30" s="123"/>
      <c r="J30" s="96"/>
      <c r="K30" s="81"/>
      <c r="L30" s="96"/>
      <c r="M30" s="6"/>
      <c r="N30" s="6"/>
      <c r="O30" s="6"/>
      <c r="P30" s="6"/>
      <c r="Q30" s="6"/>
      <c r="R30" s="5"/>
      <c r="S30" s="9"/>
      <c r="T30" s="9" t="s">
        <v>64</v>
      </c>
      <c r="U30" s="5">
        <v>40633</v>
      </c>
      <c r="V30" s="5"/>
      <c r="W30" s="5" t="s">
        <v>53</v>
      </c>
      <c r="X30" s="5">
        <v>42314</v>
      </c>
      <c r="Y30" s="93">
        <v>42550</v>
      </c>
      <c r="Z30" s="5">
        <v>42550</v>
      </c>
      <c r="AA30" s="93">
        <v>42688</v>
      </c>
      <c r="AB30" s="5"/>
      <c r="AC30" s="81"/>
    </row>
    <row r="31" spans="1:30" x14ac:dyDescent="0.2">
      <c r="A31" s="106" t="s">
        <v>108</v>
      </c>
      <c r="B31" s="107" t="s">
        <v>149</v>
      </c>
      <c r="C31" s="107" t="s">
        <v>166</v>
      </c>
      <c r="D31" s="106" t="s">
        <v>196</v>
      </c>
      <c r="E31" s="80" t="s">
        <v>3</v>
      </c>
      <c r="F31" s="7">
        <v>42255</v>
      </c>
      <c r="G31" s="78">
        <v>43350</v>
      </c>
      <c r="H31" s="80"/>
      <c r="I31" s="108"/>
      <c r="J31" s="96">
        <v>42760</v>
      </c>
      <c r="K31" s="81"/>
      <c r="L31" s="96"/>
      <c r="M31" s="81"/>
      <c r="N31" s="81"/>
      <c r="O31" s="81"/>
      <c r="P31" s="81"/>
      <c r="Q31" s="81"/>
      <c r="R31" s="81"/>
      <c r="S31" s="79"/>
      <c r="T31" s="79"/>
      <c r="U31" s="81"/>
      <c r="V31" s="81"/>
      <c r="W31" s="81"/>
      <c r="X31" s="81"/>
      <c r="Y31" s="81"/>
      <c r="Z31" s="81"/>
      <c r="AA31" s="81"/>
      <c r="AB31" s="5"/>
      <c r="AC31" s="81"/>
    </row>
    <row r="32" spans="1:30" s="85" customFormat="1" x14ac:dyDescent="0.2">
      <c r="A32" s="106" t="s">
        <v>109</v>
      </c>
      <c r="B32" s="107" t="s">
        <v>150</v>
      </c>
      <c r="C32" s="107" t="s">
        <v>166</v>
      </c>
      <c r="D32" s="106" t="s">
        <v>197</v>
      </c>
      <c r="E32" s="80" t="s">
        <v>3</v>
      </c>
      <c r="F32" s="7">
        <v>42296</v>
      </c>
      <c r="G32" s="78">
        <v>42978</v>
      </c>
      <c r="H32" s="9"/>
      <c r="I32" s="136"/>
      <c r="J32" s="96">
        <v>42486</v>
      </c>
      <c r="K32" s="81">
        <v>42783</v>
      </c>
      <c r="L32" s="96"/>
      <c r="M32" s="5"/>
      <c r="N32" s="5"/>
      <c r="O32" s="5"/>
      <c r="P32" s="5"/>
      <c r="Q32" s="5"/>
      <c r="R32" s="5"/>
      <c r="S32" s="9"/>
      <c r="T32" s="9" t="s">
        <v>56</v>
      </c>
      <c r="U32" s="5"/>
      <c r="V32" s="5"/>
      <c r="W32" s="5"/>
      <c r="X32" s="5"/>
      <c r="Y32" s="5"/>
      <c r="Z32" s="5"/>
      <c r="AA32" s="81"/>
      <c r="AB32" s="5"/>
      <c r="AC32" s="81"/>
      <c r="AD32" s="8"/>
    </row>
    <row r="33" spans="1:30" x14ac:dyDescent="0.2">
      <c r="A33" s="106" t="s">
        <v>110</v>
      </c>
      <c r="B33" s="107" t="s">
        <v>151</v>
      </c>
      <c r="C33" s="107" t="s">
        <v>166</v>
      </c>
      <c r="D33" s="106" t="s">
        <v>198</v>
      </c>
      <c r="E33" s="80" t="s">
        <v>2</v>
      </c>
      <c r="F33" s="7">
        <v>30529</v>
      </c>
      <c r="G33" s="78" t="s">
        <v>59</v>
      </c>
      <c r="H33" s="84"/>
      <c r="I33" s="118"/>
      <c r="J33" s="96">
        <v>42760</v>
      </c>
      <c r="K33" s="81"/>
      <c r="L33" s="96"/>
      <c r="M33" s="6"/>
      <c r="N33" s="6">
        <v>42174</v>
      </c>
      <c r="O33" s="6"/>
      <c r="P33" s="6">
        <v>42174</v>
      </c>
      <c r="Q33" s="6">
        <v>42202</v>
      </c>
      <c r="R33" s="5">
        <v>42202</v>
      </c>
      <c r="S33" s="79"/>
      <c r="T33" s="9"/>
      <c r="U33" s="5">
        <v>40606</v>
      </c>
      <c r="V33" s="5"/>
      <c r="W33" s="5">
        <v>41242</v>
      </c>
      <c r="X33" s="5">
        <v>41226</v>
      </c>
      <c r="Y33" s="5">
        <v>42298</v>
      </c>
      <c r="Z33" s="5">
        <v>42298</v>
      </c>
      <c r="AA33" s="6">
        <v>42688</v>
      </c>
      <c r="AB33" s="5"/>
      <c r="AC33" s="81"/>
    </row>
    <row r="34" spans="1:30" x14ac:dyDescent="0.2">
      <c r="A34" s="106" t="s">
        <v>111</v>
      </c>
      <c r="B34" s="107" t="s">
        <v>152</v>
      </c>
      <c r="C34" s="107" t="s">
        <v>167</v>
      </c>
      <c r="D34" s="106" t="s">
        <v>199</v>
      </c>
      <c r="E34" s="80" t="s">
        <v>2</v>
      </c>
      <c r="F34" s="7">
        <v>28857</v>
      </c>
      <c r="G34" s="78" t="s">
        <v>59</v>
      </c>
      <c r="H34" s="84"/>
      <c r="I34" s="118"/>
      <c r="J34" s="96">
        <v>42815</v>
      </c>
      <c r="K34" s="81"/>
      <c r="L34" s="96" t="s">
        <v>210</v>
      </c>
      <c r="M34" s="6">
        <v>41918</v>
      </c>
      <c r="N34" s="5">
        <v>41918</v>
      </c>
      <c r="O34" s="5"/>
      <c r="P34" s="5"/>
      <c r="Q34" s="5">
        <v>42053</v>
      </c>
      <c r="R34" s="5">
        <v>42053</v>
      </c>
      <c r="S34" s="5" t="s">
        <v>54</v>
      </c>
      <c r="T34" s="5"/>
      <c r="U34" s="5">
        <v>40598</v>
      </c>
      <c r="V34" s="5">
        <v>41985</v>
      </c>
      <c r="W34" s="5">
        <v>41985</v>
      </c>
      <c r="X34" s="5">
        <v>42055</v>
      </c>
      <c r="Y34" s="5">
        <v>42111</v>
      </c>
      <c r="Z34" s="5">
        <v>42111</v>
      </c>
      <c r="AA34" s="6">
        <v>42632</v>
      </c>
      <c r="AB34" s="5"/>
      <c r="AC34" s="81"/>
    </row>
    <row r="35" spans="1:30" x14ac:dyDescent="0.2">
      <c r="A35" s="106" t="s">
        <v>112</v>
      </c>
      <c r="B35" s="107" t="s">
        <v>153</v>
      </c>
      <c r="C35" s="107" t="s">
        <v>167</v>
      </c>
      <c r="D35" s="106" t="s">
        <v>200</v>
      </c>
      <c r="E35" s="80" t="s">
        <v>2</v>
      </c>
      <c r="F35" s="7">
        <v>39873</v>
      </c>
      <c r="G35" s="78" t="s">
        <v>59</v>
      </c>
      <c r="H35" s="84"/>
      <c r="I35" s="118"/>
      <c r="J35" s="96">
        <v>42815</v>
      </c>
      <c r="K35" s="81"/>
      <c r="L35" s="96"/>
      <c r="M35" s="6"/>
      <c r="N35" s="6">
        <v>42178</v>
      </c>
      <c r="O35" s="6"/>
      <c r="P35" s="6">
        <v>42178</v>
      </c>
      <c r="Q35" s="6"/>
      <c r="R35" s="5">
        <v>40801</v>
      </c>
      <c r="S35" s="79"/>
      <c r="T35" s="9"/>
      <c r="U35" s="5">
        <v>40484</v>
      </c>
      <c r="V35" s="5"/>
      <c r="W35" s="5">
        <v>40585</v>
      </c>
      <c r="X35" s="5">
        <v>41226</v>
      </c>
      <c r="Y35" s="5">
        <v>42111</v>
      </c>
      <c r="Z35" s="5">
        <v>42111</v>
      </c>
      <c r="AA35" s="5">
        <v>42688</v>
      </c>
      <c r="AB35" s="5"/>
      <c r="AC35" s="81"/>
    </row>
    <row r="36" spans="1:30" x14ac:dyDescent="0.2">
      <c r="A36" s="106" t="s">
        <v>113</v>
      </c>
      <c r="B36" s="107" t="s">
        <v>154</v>
      </c>
      <c r="C36" s="107" t="s">
        <v>167</v>
      </c>
      <c r="D36" s="106" t="s">
        <v>201</v>
      </c>
      <c r="E36" s="80" t="s">
        <v>2</v>
      </c>
      <c r="F36" s="7">
        <v>37658</v>
      </c>
      <c r="G36" s="78" t="s">
        <v>59</v>
      </c>
      <c r="H36" s="87"/>
      <c r="I36" s="123"/>
      <c r="J36" s="96"/>
      <c r="K36" s="81">
        <v>42654</v>
      </c>
      <c r="L36" s="96"/>
      <c r="M36" s="81"/>
      <c r="N36" s="81">
        <v>42660</v>
      </c>
      <c r="O36" s="81">
        <v>42660</v>
      </c>
      <c r="P36" s="81"/>
      <c r="Q36" s="81"/>
      <c r="R36" s="81">
        <v>42577</v>
      </c>
      <c r="S36" s="79"/>
      <c r="T36" s="79"/>
      <c r="U36" s="5">
        <v>40570</v>
      </c>
      <c r="V36" s="5"/>
      <c r="W36" s="81"/>
      <c r="X36" s="81"/>
      <c r="Y36" s="81"/>
      <c r="Z36" s="81"/>
      <c r="AA36" s="81"/>
      <c r="AB36" s="5"/>
      <c r="AC36" s="81"/>
    </row>
    <row r="37" spans="1:30" x14ac:dyDescent="0.2">
      <c r="A37" s="106" t="s">
        <v>114</v>
      </c>
      <c r="B37" s="107" t="s">
        <v>155</v>
      </c>
      <c r="C37" s="107" t="s">
        <v>167</v>
      </c>
      <c r="D37" s="106" t="s">
        <v>202</v>
      </c>
      <c r="E37" s="80" t="s">
        <v>2</v>
      </c>
      <c r="F37" s="7">
        <v>35044</v>
      </c>
      <c r="G37" s="78" t="s">
        <v>59</v>
      </c>
      <c r="H37" s="84"/>
      <c r="I37" s="118"/>
      <c r="J37" s="96">
        <v>42500</v>
      </c>
      <c r="K37" s="81"/>
      <c r="L37" s="96"/>
      <c r="M37" s="81"/>
      <c r="N37" s="81"/>
      <c r="O37" s="81"/>
      <c r="P37" s="81"/>
      <c r="Q37" s="81"/>
      <c r="R37" s="81"/>
      <c r="S37" s="79"/>
      <c r="T37" s="9" t="s">
        <v>64</v>
      </c>
      <c r="U37" s="5">
        <v>40423</v>
      </c>
      <c r="V37" s="5"/>
      <c r="W37" s="5"/>
      <c r="X37" s="81"/>
      <c r="Y37" s="81"/>
      <c r="Z37" s="81"/>
      <c r="AA37" s="81"/>
      <c r="AB37" s="5"/>
      <c r="AC37" s="81"/>
    </row>
    <row r="38" spans="1:30" x14ac:dyDescent="0.2">
      <c r="A38" s="106" t="s">
        <v>115</v>
      </c>
      <c r="B38" s="107" t="s">
        <v>156</v>
      </c>
      <c r="C38" s="107" t="s">
        <v>167</v>
      </c>
      <c r="D38" s="106" t="s">
        <v>203</v>
      </c>
      <c r="E38" s="80" t="s">
        <v>2</v>
      </c>
      <c r="F38" s="7">
        <v>36836</v>
      </c>
      <c r="G38" s="78" t="s">
        <v>59</v>
      </c>
      <c r="H38" s="84"/>
      <c r="I38" s="118"/>
      <c r="J38" s="96">
        <v>42760</v>
      </c>
      <c r="K38" s="81"/>
      <c r="L38" s="96"/>
      <c r="M38" s="6"/>
      <c r="N38" s="6">
        <v>42433</v>
      </c>
      <c r="O38" s="6"/>
      <c r="P38" s="6">
        <v>42433</v>
      </c>
      <c r="Q38" s="6"/>
      <c r="R38" s="5">
        <v>41885</v>
      </c>
      <c r="S38" s="79"/>
      <c r="T38" s="79"/>
      <c r="U38" s="5">
        <v>40519</v>
      </c>
      <c r="V38" s="5"/>
      <c r="W38" s="5">
        <v>42535</v>
      </c>
      <c r="X38" s="5">
        <v>42055</v>
      </c>
      <c r="Y38" s="5">
        <v>42298</v>
      </c>
      <c r="Z38" s="5">
        <v>42298</v>
      </c>
      <c r="AA38" s="5">
        <v>42632</v>
      </c>
      <c r="AB38" s="5"/>
      <c r="AC38" s="81"/>
    </row>
    <row r="39" spans="1:30" x14ac:dyDescent="0.2">
      <c r="A39" s="106" t="s">
        <v>116</v>
      </c>
      <c r="B39" s="107" t="s">
        <v>157</v>
      </c>
      <c r="C39" s="107" t="s">
        <v>167</v>
      </c>
      <c r="D39" s="106" t="s">
        <v>204</v>
      </c>
      <c r="E39" s="80" t="s">
        <v>2</v>
      </c>
      <c r="F39" s="7">
        <v>34505</v>
      </c>
      <c r="G39" s="78" t="s">
        <v>59</v>
      </c>
      <c r="H39" s="84"/>
      <c r="I39" s="118"/>
      <c r="J39" s="96">
        <v>42186</v>
      </c>
      <c r="K39" s="81"/>
      <c r="L39" s="96"/>
      <c r="M39" s="6"/>
      <c r="N39" s="6"/>
      <c r="O39" s="6"/>
      <c r="P39" s="6"/>
      <c r="Q39" s="6">
        <v>42053</v>
      </c>
      <c r="R39" s="5">
        <v>42053</v>
      </c>
      <c r="S39" s="5"/>
      <c r="T39" s="9" t="s">
        <v>64</v>
      </c>
      <c r="U39" s="5">
        <v>40562</v>
      </c>
      <c r="V39" s="5"/>
      <c r="W39" s="5">
        <v>42188</v>
      </c>
      <c r="X39" s="5">
        <v>42055</v>
      </c>
      <c r="Y39" s="5">
        <v>39503</v>
      </c>
      <c r="Z39" s="81"/>
      <c r="AA39" s="6"/>
      <c r="AB39" s="5"/>
      <c r="AC39" s="81"/>
    </row>
    <row r="40" spans="1:30" x14ac:dyDescent="0.2">
      <c r="A40" s="106" t="s">
        <v>117</v>
      </c>
      <c r="B40" s="107" t="s">
        <v>158</v>
      </c>
      <c r="C40" s="107" t="s">
        <v>167</v>
      </c>
      <c r="D40" s="106" t="s">
        <v>205</v>
      </c>
      <c r="E40" s="80" t="s">
        <v>2</v>
      </c>
      <c r="F40" s="7">
        <v>30438</v>
      </c>
      <c r="G40" s="78" t="s">
        <v>59</v>
      </c>
      <c r="H40" s="84"/>
      <c r="I40" s="118"/>
      <c r="J40" s="96">
        <v>41663</v>
      </c>
      <c r="K40" s="81">
        <v>42795</v>
      </c>
      <c r="L40" s="96"/>
      <c r="M40" s="6">
        <v>41918</v>
      </c>
      <c r="N40" s="5">
        <v>41918</v>
      </c>
      <c r="O40" s="5"/>
      <c r="P40" s="5">
        <v>41918</v>
      </c>
      <c r="Q40" s="5"/>
      <c r="R40" s="5">
        <v>41920</v>
      </c>
      <c r="S40" s="79"/>
      <c r="T40" s="79"/>
      <c r="U40" s="5">
        <v>40512</v>
      </c>
      <c r="V40" s="5"/>
      <c r="W40" s="5">
        <v>42342</v>
      </c>
      <c r="X40" s="5">
        <v>42383</v>
      </c>
      <c r="Y40" s="5">
        <v>42297</v>
      </c>
      <c r="Z40" s="5">
        <v>42629</v>
      </c>
      <c r="AA40" s="6">
        <v>42632</v>
      </c>
      <c r="AB40" s="5"/>
      <c r="AC40" s="81"/>
    </row>
    <row r="41" spans="1:30" x14ac:dyDescent="0.2">
      <c r="A41" s="106" t="s">
        <v>118</v>
      </c>
      <c r="B41" s="107" t="s">
        <v>159</v>
      </c>
      <c r="C41" s="107" t="s">
        <v>167</v>
      </c>
      <c r="D41" s="106" t="s">
        <v>206</v>
      </c>
      <c r="E41" s="80" t="s">
        <v>2</v>
      </c>
      <c r="F41" s="7">
        <v>40833</v>
      </c>
      <c r="G41" s="78" t="s">
        <v>59</v>
      </c>
      <c r="H41" s="84"/>
      <c r="I41" s="118"/>
      <c r="J41" s="96">
        <v>42691</v>
      </c>
      <c r="K41" s="81"/>
      <c r="L41" s="96"/>
      <c r="M41" s="6">
        <v>40981</v>
      </c>
      <c r="N41" s="5">
        <v>40981</v>
      </c>
      <c r="O41" s="5"/>
      <c r="P41" s="5"/>
      <c r="Q41" s="5"/>
      <c r="R41" s="5">
        <v>41672</v>
      </c>
      <c r="S41" s="84" t="s">
        <v>55</v>
      </c>
      <c r="T41" s="9"/>
      <c r="U41" s="5">
        <v>41436</v>
      </c>
      <c r="V41" s="5"/>
      <c r="W41" s="5">
        <v>41968</v>
      </c>
      <c r="X41" s="5">
        <v>42055</v>
      </c>
      <c r="Y41" s="5">
        <v>42298</v>
      </c>
      <c r="Z41" s="5">
        <v>42629</v>
      </c>
      <c r="AA41" s="81"/>
      <c r="AB41" s="5">
        <v>40861</v>
      </c>
      <c r="AC41" s="81"/>
      <c r="AD41" s="85"/>
    </row>
    <row r="42" spans="1:30" x14ac:dyDescent="0.2">
      <c r="A42" s="106" t="s">
        <v>119</v>
      </c>
      <c r="B42" s="107" t="s">
        <v>160</v>
      </c>
      <c r="C42" s="107" t="s">
        <v>167</v>
      </c>
      <c r="D42" s="106" t="s">
        <v>207</v>
      </c>
      <c r="E42" s="80" t="s">
        <v>2</v>
      </c>
      <c r="F42" s="7">
        <v>40527</v>
      </c>
      <c r="G42" s="78" t="s">
        <v>59</v>
      </c>
      <c r="H42" s="84"/>
      <c r="I42" s="118"/>
      <c r="J42" s="96">
        <v>41246</v>
      </c>
      <c r="K42" s="81"/>
      <c r="L42" s="96"/>
      <c r="M42" s="5"/>
      <c r="N42" s="5">
        <v>42660</v>
      </c>
      <c r="O42" s="5">
        <v>42660</v>
      </c>
      <c r="P42" s="5"/>
      <c r="Q42" s="5"/>
      <c r="R42" s="5">
        <v>40801</v>
      </c>
      <c r="S42" s="9"/>
      <c r="T42" s="9" t="s">
        <v>63</v>
      </c>
      <c r="U42" s="5">
        <v>40423</v>
      </c>
      <c r="V42" s="5"/>
      <c r="W42" s="81"/>
      <c r="X42" s="81"/>
      <c r="Y42" s="81"/>
      <c r="Z42" s="81"/>
      <c r="AA42" s="81"/>
      <c r="AB42" s="5"/>
      <c r="AC42" s="81"/>
    </row>
    <row r="43" spans="1:30" x14ac:dyDescent="0.2">
      <c r="A43" s="106" t="s">
        <v>120</v>
      </c>
      <c r="B43" s="107" t="s">
        <v>161</v>
      </c>
      <c r="C43" s="107" t="s">
        <v>167</v>
      </c>
      <c r="D43" s="106" t="s">
        <v>208</v>
      </c>
      <c r="E43" s="80" t="s">
        <v>2</v>
      </c>
      <c r="F43" s="7">
        <v>38355</v>
      </c>
      <c r="G43" s="78" t="s">
        <v>59</v>
      </c>
      <c r="H43" s="84"/>
      <c r="I43" s="118"/>
      <c r="J43" s="96">
        <v>42760</v>
      </c>
      <c r="K43" s="81"/>
      <c r="L43" s="96"/>
      <c r="M43" s="5"/>
      <c r="N43" s="5">
        <v>42653</v>
      </c>
      <c r="O43" s="5"/>
      <c r="P43" s="5"/>
      <c r="Q43" s="5"/>
      <c r="R43" s="5">
        <v>41387</v>
      </c>
      <c r="S43" s="79"/>
      <c r="T43" s="79"/>
      <c r="U43" s="5">
        <v>40353</v>
      </c>
      <c r="V43" s="5"/>
      <c r="W43" s="5">
        <v>42342</v>
      </c>
      <c r="X43" s="5">
        <v>42055</v>
      </c>
      <c r="Y43" s="5">
        <v>42296</v>
      </c>
      <c r="Z43" s="5">
        <v>42296</v>
      </c>
      <c r="AA43" s="81"/>
      <c r="AB43" s="5">
        <v>42534</v>
      </c>
      <c r="AC43" s="81"/>
    </row>
    <row r="44" spans="1:30" x14ac:dyDescent="0.2">
      <c r="J44" s="99"/>
      <c r="L44" s="139"/>
      <c r="M44" s="99"/>
      <c r="N44" s="99"/>
      <c r="O44" s="99"/>
      <c r="P44" s="99"/>
      <c r="R44" s="99"/>
      <c r="S44" s="139"/>
      <c r="T44" s="99"/>
      <c r="U44" s="99"/>
      <c r="X44" s="99"/>
      <c r="Y44" s="140"/>
      <c r="Z44" s="140"/>
      <c r="AA44" s="140"/>
      <c r="AB44" s="140"/>
      <c r="AC44" s="140"/>
    </row>
    <row r="45" spans="1:30" x14ac:dyDescent="0.2">
      <c r="J45" s="99"/>
      <c r="L45" s="139"/>
      <c r="M45" s="99"/>
      <c r="N45" s="99"/>
      <c r="O45" s="99"/>
      <c r="P45" s="99"/>
      <c r="R45" s="99"/>
      <c r="S45" s="139"/>
      <c r="T45" s="139"/>
      <c r="U45" s="99"/>
      <c r="X45" s="99"/>
      <c r="Y45" s="140"/>
      <c r="Z45" s="140"/>
      <c r="AA45" s="140"/>
      <c r="AB45" s="140"/>
      <c r="AC45" s="140"/>
    </row>
    <row r="46" spans="1:30" x14ac:dyDescent="0.2">
      <c r="J46" s="99"/>
      <c r="L46" s="139"/>
      <c r="M46" s="99"/>
      <c r="N46" s="99"/>
      <c r="O46" s="99"/>
      <c r="P46" s="99"/>
      <c r="R46" s="99"/>
      <c r="S46" s="139"/>
      <c r="T46" s="139"/>
      <c r="U46" s="99"/>
      <c r="X46" s="99"/>
      <c r="Y46" s="140"/>
      <c r="Z46" s="140"/>
      <c r="AA46" s="140"/>
      <c r="AB46" s="140"/>
      <c r="AC46" s="140"/>
    </row>
    <row r="47" spans="1:30" x14ac:dyDescent="0.2">
      <c r="J47" s="99"/>
      <c r="L47" s="139"/>
      <c r="M47" s="99"/>
      <c r="N47" s="99"/>
      <c r="O47" s="99"/>
      <c r="P47" s="99"/>
      <c r="R47" s="99"/>
      <c r="S47" s="139"/>
      <c r="T47" s="139"/>
      <c r="U47" s="99"/>
      <c r="X47" s="99"/>
      <c r="Y47" s="140"/>
      <c r="Z47" s="140"/>
      <c r="AA47" s="140"/>
      <c r="AB47" s="140"/>
      <c r="AC47" s="140"/>
    </row>
    <row r="48" spans="1:30" x14ac:dyDescent="0.2">
      <c r="J48" s="99"/>
      <c r="L48" s="139"/>
      <c r="M48" s="99"/>
      <c r="N48" s="99"/>
      <c r="O48" s="99"/>
      <c r="P48" s="99"/>
      <c r="R48" s="99"/>
      <c r="S48" s="139"/>
      <c r="T48" s="139"/>
      <c r="U48" s="99"/>
      <c r="X48" s="99"/>
      <c r="Y48" s="140"/>
      <c r="Z48" s="140"/>
      <c r="AA48" s="140"/>
      <c r="AB48" s="140"/>
      <c r="AC48" s="140"/>
    </row>
    <row r="49" spans="6:29" x14ac:dyDescent="0.2">
      <c r="J49" s="99"/>
      <c r="L49" s="139"/>
      <c r="M49" s="99"/>
      <c r="N49" s="99"/>
      <c r="O49" s="99"/>
      <c r="P49" s="99"/>
      <c r="R49" s="99"/>
      <c r="S49" s="139"/>
      <c r="T49" s="139"/>
      <c r="U49" s="99"/>
      <c r="X49" s="99"/>
      <c r="Y49" s="140"/>
      <c r="Z49" s="140"/>
      <c r="AA49" s="140"/>
      <c r="AB49" s="140"/>
      <c r="AC49" s="140"/>
    </row>
    <row r="50" spans="6:29" x14ac:dyDescent="0.2">
      <c r="F50" s="8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99"/>
      <c r="Y50" s="140"/>
      <c r="Z50" s="140"/>
      <c r="AA50" s="140"/>
      <c r="AB50" s="140"/>
      <c r="AC50" s="140"/>
    </row>
  </sheetData>
  <sheetProtection pivotTables="0"/>
  <autoFilter ref="A2:AD43"/>
  <mergeCells count="9">
    <mergeCell ref="G1:G2"/>
    <mergeCell ref="I1:I2"/>
    <mergeCell ref="F1:F2"/>
    <mergeCell ref="H1:H2"/>
    <mergeCell ref="A1:A2"/>
    <mergeCell ref="B1:B2"/>
    <mergeCell ref="C1:C2"/>
    <mergeCell ref="D1:D2"/>
    <mergeCell ref="E1:E2"/>
  </mergeCells>
  <phoneticPr fontId="1" type="noConversion"/>
  <conditionalFormatting sqref="M3:N49 P3:P49 U3:W49 X3:X705 Z3:AC705 J51:J705 J3:K49">
    <cfRule type="expression" dxfId="114" priority="12" stopIfTrue="1">
      <formula>ISNUMBER(SEARCH("NON UTILE",comment(J3)))</formula>
    </cfRule>
    <cfRule type="containsBlanks" priority="40" stopIfTrue="1">
      <formula>LEN(TRIM(J3))=0</formula>
    </cfRule>
    <cfRule type="expression" dxfId="113" priority="151" stopIfTrue="1">
      <formula>DATE(YEAR(J3)+LEFT(J$1,FIND(" ",J$1)-1),MONTH(J3),DAY(J3))&lt;TODAY()</formula>
    </cfRule>
    <cfRule type="expression" dxfId="112" priority="155" stopIfTrue="1">
      <formula>DATE(YEAR(J3)+LEFT(J$1,FIND(" ",J$1)-1),MONTH(J3),DAY(J3))&gt;=TODAY()</formula>
    </cfRule>
    <cfRule type="containsText" dxfId="111" priority="156" stopIfTrue="1" operator="containsText" text="A former">
      <formula>NOT(ISERROR(SEARCH("A former",J3)))</formula>
    </cfRule>
  </conditionalFormatting>
  <conditionalFormatting sqref="K51:K705">
    <cfRule type="expression" dxfId="110" priority="39" stopIfTrue="1">
      <formula>ISNUMBER(SEARCH("NON UTILE",comment(K51)))</formula>
    </cfRule>
    <cfRule type="containsBlanks" priority="145" stopIfTrue="1">
      <formula>LEN(TRIM(K51))=0</formula>
    </cfRule>
    <cfRule type="expression" dxfId="109" priority="146" stopIfTrue="1">
      <formula>DATE(YEAR(K51)+LEFT(K$1,FIND(" ",K$1)-1),MONTH(K51),DAY(K51))&lt;TODAY()</formula>
    </cfRule>
    <cfRule type="expression" dxfId="108" priority="149" stopIfTrue="1">
      <formula>DATE(YEAR(K51)+LEFT(K$1,FIND(" ",K$1)-1),MONTH(K51),DAY(K51))&gt;=TODAY()</formula>
    </cfRule>
    <cfRule type="containsText" dxfId="107" priority="150" stopIfTrue="1" operator="containsText" text="A former">
      <formula>NOT(ISERROR(SEARCH("A former",K51)))</formula>
    </cfRule>
  </conditionalFormatting>
  <conditionalFormatting sqref="M51:M705">
    <cfRule type="expression" dxfId="106" priority="30" stopIfTrue="1">
      <formula>ISNUMBER(SEARCH("NON UTILE",comment(M51)))</formula>
    </cfRule>
    <cfRule type="containsBlanks" priority="143" stopIfTrue="1">
      <formula>LEN(TRIM(M51))=0</formula>
    </cfRule>
    <cfRule type="expression" dxfId="105" priority="167" stopIfTrue="1">
      <formula>DATE(YEAR(M51)+LEFT(M$1,FIND(" ",M$1)-1),MONTH(M51),DAY(M51))&lt;TODAY()</formula>
    </cfRule>
    <cfRule type="expression" dxfId="104" priority="170" stopIfTrue="1">
      <formula>DATE(YEAR(M51)+LEFT(M$1,FIND(" ",M$1)-1),MONTH(M51),DAY(M51))&gt;=TODAY()</formula>
    </cfRule>
    <cfRule type="containsText" dxfId="103" priority="171" stopIfTrue="1" operator="containsText" text="A former">
      <formula>NOT(ISERROR(SEARCH("A former",M51)))</formula>
    </cfRule>
  </conditionalFormatting>
  <conditionalFormatting sqref="N51:N705">
    <cfRule type="expression" dxfId="102" priority="28" stopIfTrue="1">
      <formula>ISNUMBER(SEARCH("NON UTILE",comment(N51)))</formula>
    </cfRule>
    <cfRule type="containsBlanks" priority="137" stopIfTrue="1">
      <formula>LEN(TRIM(N51))=0</formula>
    </cfRule>
    <cfRule type="expression" dxfId="101" priority="138" stopIfTrue="1">
      <formula>DATE(YEAR(N51)+LEFT(N$1,FIND(" ",N$1)-1),MONTH(N51),DAY(N51))&lt;TODAY()</formula>
    </cfRule>
    <cfRule type="expression" dxfId="100" priority="141" stopIfTrue="1">
      <formula>DATE(YEAR(N51)+LEFT(N$1,FIND(" ",N$1)-1),MONTH(N51),DAY(N51))&gt;=TODAY()</formula>
    </cfRule>
    <cfRule type="containsText" dxfId="99" priority="142" stopIfTrue="1" operator="containsText" text="A former">
      <formula>NOT(ISERROR(SEARCH("A former",N51)))</formula>
    </cfRule>
  </conditionalFormatting>
  <conditionalFormatting sqref="O51:O705 O3:O49 Q3:R49">
    <cfRule type="expression" dxfId="98" priority="27" stopIfTrue="1">
      <formula>ISNUMBER(SEARCH("NON UTILE",comment(O3)))</formula>
    </cfRule>
    <cfRule type="containsBlanks" priority="131" stopIfTrue="1">
      <formula>LEN(TRIM(O3))=0</formula>
    </cfRule>
    <cfRule type="expression" dxfId="97" priority="132" stopIfTrue="1">
      <formula>DATE(YEAR(O3)+LEFT(O$1,FIND(" ",O$1)-1),MONTH(O3),DAY(O3))&lt;TODAY()</formula>
    </cfRule>
    <cfRule type="expression" dxfId="96" priority="135" stopIfTrue="1">
      <formula>DATE(YEAR(O3)+LEFT(O$1,FIND(" ",O$1)-1),MONTH(O3),DAY(O3))&gt;=TODAY()</formula>
    </cfRule>
    <cfRule type="containsText" dxfId="95" priority="136" stopIfTrue="1" operator="containsText" text="A former">
      <formula>NOT(ISERROR(SEARCH("A former",O3)))</formula>
    </cfRule>
  </conditionalFormatting>
  <conditionalFormatting sqref="P51:P705">
    <cfRule type="expression" dxfId="94" priority="26" stopIfTrue="1">
      <formula>ISNUMBER(SEARCH("NON UTILE",comment(P51)))</formula>
    </cfRule>
    <cfRule type="containsBlanks" priority="125" stopIfTrue="1">
      <formula>LEN(TRIM(P51))=0</formula>
    </cfRule>
    <cfRule type="expression" dxfId="93" priority="126" stopIfTrue="1">
      <formula>DATE(YEAR(P51)+LEFT(P$1,FIND(" ",P$1)-1),MONTH(P51),DAY(P51))&lt;TODAY()</formula>
    </cfRule>
    <cfRule type="expression" dxfId="92" priority="129" stopIfTrue="1">
      <formula>DATE(YEAR(P51)+LEFT(P$1,FIND(" ",P$1)-1),MONTH(P51),DAY(P51))&gt;=TODAY()</formula>
    </cfRule>
    <cfRule type="containsText" dxfId="91" priority="130" stopIfTrue="1" operator="containsText" text="A former">
      <formula>NOT(ISERROR(SEARCH("A former",P51)))</formula>
    </cfRule>
  </conditionalFormatting>
  <conditionalFormatting sqref="Q51:Q705">
    <cfRule type="expression" dxfId="90" priority="25" stopIfTrue="1">
      <formula>ISNUMBER(SEARCH("NON UTILE",comment(Q51)))</formula>
    </cfRule>
    <cfRule type="containsBlanks" priority="119" stopIfTrue="1">
      <formula>LEN(TRIM(Q51))=0</formula>
    </cfRule>
    <cfRule type="expression" dxfId="89" priority="120" stopIfTrue="1">
      <formula>DATE(YEAR(Q51)+LEFT(Q$1,FIND(" ",Q$1)-1),MONTH(Q51),DAY(Q51))&lt;TODAY()</formula>
    </cfRule>
    <cfRule type="expression" dxfId="88" priority="123" stopIfTrue="1">
      <formula>DATE(YEAR(Q51)+LEFT(Q$1,FIND(" ",Q$1)-1),MONTH(Q51),DAY(Q51))&gt;=TODAY()</formula>
    </cfRule>
    <cfRule type="containsText" dxfId="87" priority="124" stopIfTrue="1" operator="containsText" text="A former">
      <formula>NOT(ISERROR(SEARCH("A former",Q51)))</formula>
    </cfRule>
  </conditionalFormatting>
  <conditionalFormatting sqref="R51:R705">
    <cfRule type="expression" dxfId="86" priority="24" stopIfTrue="1">
      <formula>ISNUMBER(SEARCH("NON UTILE",comment(R51)))</formula>
    </cfRule>
    <cfRule type="containsBlanks" priority="113" stopIfTrue="1">
      <formula>LEN(TRIM(R51))=0</formula>
    </cfRule>
    <cfRule type="expression" dxfId="85" priority="114" stopIfTrue="1">
      <formula>DATE(YEAR(R51)+LEFT(R$1,FIND(" ",R$1)-1),MONTH(R51),DAY(R51))&lt;TODAY()</formula>
    </cfRule>
    <cfRule type="expression" dxfId="84" priority="117" stopIfTrue="1">
      <formula>DATE(YEAR(R51)+LEFT(R$1,FIND(" ",R$1)-1),MONTH(R51),DAY(R51))&gt;=TODAY()</formula>
    </cfRule>
    <cfRule type="containsText" dxfId="83" priority="118" stopIfTrue="1" operator="containsText" text="A former">
      <formula>NOT(ISERROR(SEARCH("A former",R51)))</formula>
    </cfRule>
  </conditionalFormatting>
  <conditionalFormatting sqref="S51:S705 S3:T49 L3:L49">
    <cfRule type="expression" dxfId="82" priority="23" stopIfTrue="1">
      <formula>ISNUMBER(SEARCH("NON UTILE",comment(L3)))</formula>
    </cfRule>
    <cfRule type="expression" dxfId="81" priority="95" stopIfTrue="1">
      <formula>DATE(YEAR(LEFT(L3,FIND(" ",L3)-1))+LEFT(L$1,FIND(" ",L$1)-1),MONTH(LEFT(L3,FIND(" ",L3)-1)),DAY(LEFT(L3,FIND(" ",L3)-1)))&lt;TODAY()</formula>
    </cfRule>
    <cfRule type="expression" dxfId="80" priority="98" stopIfTrue="1">
      <formula>DATE(YEAR(LEFT(L3,FIND(" ",L3)-1))+LEFT(L$1,FIND(" ",L$1)-1),MONTH(LEFT(L3,FIND(" ",L3)-1)),DAY(LEFT(L3,FIND(" ",L3)-1)))&gt;=TODAY()</formula>
    </cfRule>
    <cfRule type="containsText" dxfId="79" priority="99" stopIfTrue="1" operator="containsText" text="A former">
      <formula>NOT(ISERROR(SEARCH("A former",L3)))</formula>
    </cfRule>
    <cfRule type="containsBlanks" priority="100" stopIfTrue="1">
      <formula>LEN(TRIM(L3))=0</formula>
    </cfRule>
  </conditionalFormatting>
  <conditionalFormatting sqref="T51:T705">
    <cfRule type="expression" dxfId="78" priority="22" stopIfTrue="1">
      <formula>ISNUMBER(SEARCH("NON UTILE",comment(T51)))</formula>
    </cfRule>
    <cfRule type="expression" dxfId="77" priority="101" stopIfTrue="1">
      <formula>DATE(YEAR(LEFT(T51,FIND(" ",T51)-1))+LEFT(T$1,FIND(" ",T$1)-1),MONTH(LEFT(T51,FIND(" ",T51)-1)),DAY(LEFT(T51,FIND(" ",T51)-1)))&lt;TODAY()</formula>
    </cfRule>
    <cfRule type="expression" dxfId="76" priority="105" stopIfTrue="1">
      <formula>DATE(YEAR(LEFT(T51,FIND(" ",T51)-1))+LEFT(T$1,FIND(" ",T$1)-1),MONTH(LEFT(T51,FIND(" ",T51)-1)),DAY(LEFT(T51,FIND(" ",T51)-1)))&gt;=TODAY()</formula>
    </cfRule>
    <cfRule type="containsText" dxfId="75" priority="106" stopIfTrue="1" operator="containsText" text="A former">
      <formula>NOT(ISERROR(SEARCH("A former",T51)))</formula>
    </cfRule>
    <cfRule type="containsBlanks" priority="538" stopIfTrue="1">
      <formula>LEN(TRIM(T51))=0</formula>
    </cfRule>
  </conditionalFormatting>
  <conditionalFormatting sqref="U51:U705">
    <cfRule type="expression" dxfId="74" priority="21" stopIfTrue="1">
      <formula>ISNUMBER(SEARCH("NON UTILE",comment(U51)))</formula>
    </cfRule>
    <cfRule type="containsBlanks" priority="89" stopIfTrue="1">
      <formula>LEN(TRIM(U51))=0</formula>
    </cfRule>
    <cfRule type="expression" dxfId="73" priority="90" stopIfTrue="1">
      <formula>DATE(YEAR(U51)+LEFT(U$1,FIND(" ",U$1)-1),MONTH(U51),DAY(U51))&lt;TODAY()</formula>
    </cfRule>
    <cfRule type="expression" dxfId="72" priority="93" stopIfTrue="1">
      <formula>DATE(YEAR(U51)+LEFT(U$1,FIND(" ",U$1)-1),MONTH(U51),DAY(U51))&gt;=TODAY()</formula>
    </cfRule>
    <cfRule type="containsText" dxfId="71" priority="94" stopIfTrue="1" operator="containsText" text="A former">
      <formula>NOT(ISERROR(SEARCH("A former",U51)))</formula>
    </cfRule>
  </conditionalFormatting>
  <conditionalFormatting sqref="Y3">
    <cfRule type="containsText" dxfId="70" priority="70" stopIfTrue="1" operator="containsText" text="A former">
      <formula>NOT(ISERROR(SEARCH("A former",Y3)))</formula>
    </cfRule>
  </conditionalFormatting>
  <conditionalFormatting sqref="V51:V705">
    <cfRule type="expression" dxfId="69" priority="20" stopIfTrue="1">
      <formula>ISNUMBER(SEARCH("NON UTILE",comment(V51)))</formula>
    </cfRule>
    <cfRule type="containsBlanks" priority="83" stopIfTrue="1">
      <formula>LEN(TRIM(V51))=0</formula>
    </cfRule>
    <cfRule type="expression" dxfId="68" priority="84" stopIfTrue="1">
      <formula>DATE(YEAR(V51)+LEFT(V$1,FIND(" ",V$1)-1),MONTH(V51),DAY(V51))&lt;TODAY()</formula>
    </cfRule>
    <cfRule type="expression" dxfId="67" priority="87" stopIfTrue="1">
      <formula>DATE(YEAR(V51)+LEFT(V$1,FIND(" ",V$1)-1),MONTH(V51),DAY(V51))&gt;=TODAY()</formula>
    </cfRule>
    <cfRule type="containsText" dxfId="66" priority="88" stopIfTrue="1" operator="containsText" text="A former">
      <formula>NOT(ISERROR(SEARCH("A former",V51)))</formula>
    </cfRule>
  </conditionalFormatting>
  <conditionalFormatting sqref="W51:W705">
    <cfRule type="expression" dxfId="65" priority="19" stopIfTrue="1">
      <formula>ISNUMBER(SEARCH("NON UTILE",comment(W51)))</formula>
    </cfRule>
    <cfRule type="containsBlanks" priority="77" stopIfTrue="1">
      <formula>LEN(TRIM(W51))=0</formula>
    </cfRule>
    <cfRule type="expression" dxfId="64" priority="78" stopIfTrue="1">
      <formula>DATE(YEAR(W51)+LEFT(W$1,FIND(" ",W$1)-1),MONTH(W51),DAY(W51))&lt;TODAY()</formula>
    </cfRule>
    <cfRule type="expression" dxfId="63" priority="81" stopIfTrue="1">
      <formula>DATE(YEAR(W51)+LEFT(W$1,FIND(" ",W$1)-1),MONTH(W51),DAY(W51))&gt;=TODAY()</formula>
    </cfRule>
    <cfRule type="containsText" dxfId="62" priority="82" stopIfTrue="1" operator="containsText" text="A former">
      <formula>NOT(ISERROR(SEARCH("A former",W51)))</formula>
    </cfRule>
  </conditionalFormatting>
  <conditionalFormatting sqref="Y3:Y705">
    <cfRule type="expression" dxfId="61" priority="17" stopIfTrue="1">
      <formula>ISNUMBER(SEARCH("NON UTILE",comment(Y3)))</formula>
    </cfRule>
    <cfRule type="containsBlanks" priority="65" stopIfTrue="1">
      <formula>LEN(TRIM(Y3))=0</formula>
    </cfRule>
    <cfRule type="expression" dxfId="60" priority="66" stopIfTrue="1">
      <formula>DATE(YEAR(Y3)+LEFT(Y$1,FIND(" ",Y$1)-1),MONTH(Y3),DAY(Y3))&lt;TODAY()</formula>
    </cfRule>
    <cfRule type="expression" dxfId="59" priority="69" stopIfTrue="1">
      <formula>DATE(YEAR(Y3)+LEFT(Y$1,FIND(" ",Y$1)-1),MONTH(Y3),DAY(Y3))&gt;=TODAY()</formula>
    </cfRule>
  </conditionalFormatting>
  <conditionalFormatting sqref="J3:AC49">
    <cfRule type="expression" dxfId="58" priority="1" stopIfTrue="1">
      <formula>$H3="X"</formula>
    </cfRule>
  </conditionalFormatting>
  <conditionalFormatting sqref="L51:L705">
    <cfRule type="expression" dxfId="57" priority="539" stopIfTrue="1">
      <formula>ISNUMBER(SEARCH("NON UTILE",comment(L51)))</formula>
    </cfRule>
    <cfRule type="expression" dxfId="56" priority="540" stopIfTrue="1">
      <formula>DATE(YEAR(LEFT(L51,FIND(" ",L51)-1))+LEFT(L$1,FIND(" ",L$1)-1),MONTH(LEFT(L51,FIND(" ",L51)-1)),DAY(LEFT(L51,FIND(" ",L51)-1)))&lt;TODAY()</formula>
    </cfRule>
    <cfRule type="expression" dxfId="55" priority="542" stopIfTrue="1">
      <formula>DATE(YEAR(LEFT(L51,FIND(" ",L51)-1))+LEFT(L$1,FIND(" ",L$1)-1),MONTH(LEFT(L51,FIND(" ",L51)-1)),DAY(LEFT(L51,FIND(" ",L51)-1)))&gt;=TODAY()</formula>
    </cfRule>
    <cfRule type="containsText" dxfId="54" priority="543" stopIfTrue="1" operator="containsText" text="A former">
      <formula>NOT(ISERROR(SEARCH("A former",L51)))</formula>
    </cfRule>
    <cfRule type="containsBlanks" priority="544" stopIfTrue="1">
      <formula>LEN(TRIM(L51))=0</formula>
    </cfRule>
  </conditionalFormatting>
  <conditionalFormatting sqref="L15">
    <cfRule type="expression" dxfId="53" priority="7" stopIfTrue="1">
      <formula>ISNUMBER(SEARCH("NON UTILE",comment(L15)))</formula>
    </cfRule>
    <cfRule type="containsBlanks" priority="8" stopIfTrue="1">
      <formula>LEN(TRIM(L15))=0</formula>
    </cfRule>
    <cfRule type="expression" dxfId="52" priority="9" stopIfTrue="1">
      <formula>DATE(YEAR(L15)+LEFT(L$1,FIND(" ",L$1)-1),MONTH(L15),DAY(L15))&lt;TODAY()</formula>
    </cfRule>
    <cfRule type="expression" dxfId="51" priority="10" stopIfTrue="1">
      <formula>DATE(YEAR(L15)+LEFT(L$1,FIND(" ",L$1)-1),MONTH(L15),DAY(L15))&gt;=TODAY()</formula>
    </cfRule>
    <cfRule type="containsText" dxfId="50" priority="11" stopIfTrue="1" operator="containsText" text="A former">
      <formula>NOT(ISERROR(SEARCH("A former",L15)))</formula>
    </cfRule>
  </conditionalFormatting>
  <conditionalFormatting sqref="L8">
    <cfRule type="expression" dxfId="49" priority="2" stopIfTrue="1">
      <formula>ISNUMBER(SEARCH("NON UTILE",comment(L8)))</formula>
    </cfRule>
    <cfRule type="containsBlanks" priority="3" stopIfTrue="1">
      <formula>LEN(TRIM(L8))=0</formula>
    </cfRule>
    <cfRule type="expression" dxfId="48" priority="4" stopIfTrue="1">
      <formula>DATE(YEAR(L8)+LEFT(L$1,FIND(" ",L$1)-1),MONTH(L8),DAY(L8))&lt;TODAY()</formula>
    </cfRule>
    <cfRule type="expression" dxfId="47" priority="5" stopIfTrue="1">
      <formula>DATE(YEAR(L8)+LEFT(L$1,FIND(" ",L$1)-1),MONTH(L8),DAY(L8))&gt;=TODAY()</formula>
    </cfRule>
    <cfRule type="containsText" dxfId="46" priority="6" stopIfTrue="1" operator="containsText" text="A former">
      <formula>NOT(ISERROR(SEARCH("A former",L8)))</formula>
    </cfRule>
  </conditionalFormatting>
  <conditionalFormatting sqref="J3:J43">
    <cfRule type="expression" dxfId="45" priority="152" stopIfTrue="1">
      <formula>DATE(YEAR(J1048556)+LEFT(J$1,FIND(" ",J$1)-1),MONTH(J1048556),DAY(J1048556))&lt;=Dateprecise</formula>
    </cfRule>
  </conditionalFormatting>
  <pageMargins left="0.25" right="0.25" top="0.75" bottom="0.75" header="0.3" footer="0.3"/>
  <pageSetup paperSize="9" scale="17" fitToHeight="0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07"/>
  <sheetViews>
    <sheetView workbookViewId="0">
      <selection sqref="A1:E1"/>
    </sheetView>
  </sheetViews>
  <sheetFormatPr baseColWidth="10" defaultRowHeight="12.75" x14ac:dyDescent="0.2"/>
  <cols>
    <col min="1" max="1" width="9.42578125" bestFit="1" customWidth="1"/>
    <col min="2" max="2" width="16.5703125" bestFit="1" customWidth="1"/>
    <col min="3" max="3" width="20.140625" bestFit="1" customWidth="1"/>
    <col min="4" max="4" width="16.28515625" bestFit="1" customWidth="1"/>
    <col min="5" max="5" width="11.85546875" bestFit="1" customWidth="1"/>
  </cols>
  <sheetData>
    <row r="1" spans="1:5" ht="12.75" customHeight="1" x14ac:dyDescent="0.2">
      <c r="A1" t="s">
        <v>231</v>
      </c>
      <c r="B1" t="s">
        <v>232</v>
      </c>
      <c r="C1" t="s">
        <v>233</v>
      </c>
      <c r="D1" t="s">
        <v>234</v>
      </c>
      <c r="E1" t="s">
        <v>235</v>
      </c>
    </row>
    <row r="2" spans="1:5" x14ac:dyDescent="0.2">
      <c r="A2" t="s">
        <v>81</v>
      </c>
      <c r="B2" t="s">
        <v>122</v>
      </c>
      <c r="C2" t="s">
        <v>162</v>
      </c>
      <c r="D2" t="s">
        <v>236</v>
      </c>
      <c r="E2" t="s">
        <v>211</v>
      </c>
    </row>
    <row r="3" spans="1:5" x14ac:dyDescent="0.2">
      <c r="A3" t="s">
        <v>81</v>
      </c>
      <c r="B3" t="s">
        <v>122</v>
      </c>
      <c r="C3" t="s">
        <v>162</v>
      </c>
      <c r="D3" s="142">
        <v>42037</v>
      </c>
      <c r="E3" t="s">
        <v>215</v>
      </c>
    </row>
    <row r="4" spans="1:5" x14ac:dyDescent="0.2">
      <c r="A4" t="s">
        <v>81</v>
      </c>
      <c r="B4" t="s">
        <v>122</v>
      </c>
      <c r="C4" t="s">
        <v>162</v>
      </c>
      <c r="D4" t="s">
        <v>61</v>
      </c>
      <c r="E4" t="s">
        <v>221</v>
      </c>
    </row>
    <row r="5" spans="1:5" x14ac:dyDescent="0.2">
      <c r="A5" t="s">
        <v>81</v>
      </c>
      <c r="B5" t="s">
        <v>122</v>
      </c>
      <c r="C5" t="s">
        <v>162</v>
      </c>
      <c r="D5" s="142">
        <v>40604</v>
      </c>
      <c r="E5" t="s">
        <v>222</v>
      </c>
    </row>
    <row r="6" spans="1:5" x14ac:dyDescent="0.2">
      <c r="A6" t="s">
        <v>82</v>
      </c>
      <c r="B6" t="s">
        <v>123</v>
      </c>
      <c r="C6" t="s">
        <v>162</v>
      </c>
      <c r="D6" t="s">
        <v>237</v>
      </c>
      <c r="E6" t="s">
        <v>211</v>
      </c>
    </row>
    <row r="7" spans="1:5" x14ac:dyDescent="0.2">
      <c r="A7" t="s">
        <v>82</v>
      </c>
      <c r="B7" t="s">
        <v>123</v>
      </c>
      <c r="C7" t="s">
        <v>162</v>
      </c>
      <c r="D7" t="s">
        <v>58</v>
      </c>
      <c r="E7" t="s">
        <v>221</v>
      </c>
    </row>
    <row r="8" spans="1:5" x14ac:dyDescent="0.2">
      <c r="A8" t="s">
        <v>82</v>
      </c>
      <c r="B8" t="s">
        <v>123</v>
      </c>
      <c r="C8" t="s">
        <v>162</v>
      </c>
      <c r="D8" s="142">
        <v>42344</v>
      </c>
      <c r="E8" t="s">
        <v>222</v>
      </c>
    </row>
    <row r="9" spans="1:5" x14ac:dyDescent="0.2">
      <c r="A9" t="s">
        <v>83</v>
      </c>
      <c r="B9" t="s">
        <v>124</v>
      </c>
      <c r="C9" t="s">
        <v>162</v>
      </c>
      <c r="D9" t="s">
        <v>238</v>
      </c>
      <c r="E9" t="s">
        <v>211</v>
      </c>
    </row>
    <row r="10" spans="1:5" x14ac:dyDescent="0.2">
      <c r="A10" t="s">
        <v>83</v>
      </c>
      <c r="B10" t="s">
        <v>124</v>
      </c>
      <c r="C10" t="s">
        <v>162</v>
      </c>
      <c r="D10" s="142">
        <v>41458</v>
      </c>
      <c r="E10" t="s">
        <v>214</v>
      </c>
    </row>
    <row r="11" spans="1:5" x14ac:dyDescent="0.2">
      <c r="A11" t="s">
        <v>83</v>
      </c>
      <c r="B11" t="s">
        <v>124</v>
      </c>
      <c r="C11" t="s">
        <v>162</v>
      </c>
      <c r="D11" s="142">
        <v>41458</v>
      </c>
      <c r="E11" t="s">
        <v>215</v>
      </c>
    </row>
    <row r="12" spans="1:5" x14ac:dyDescent="0.2">
      <c r="A12" t="s">
        <v>83</v>
      </c>
      <c r="B12" t="s">
        <v>124</v>
      </c>
      <c r="C12" t="s">
        <v>162</v>
      </c>
      <c r="D12" t="s">
        <v>239</v>
      </c>
      <c r="E12" t="s">
        <v>218</v>
      </c>
    </row>
    <row r="13" spans="1:5" x14ac:dyDescent="0.2">
      <c r="A13" t="s">
        <v>83</v>
      </c>
      <c r="B13" t="s">
        <v>124</v>
      </c>
      <c r="C13" t="s">
        <v>162</v>
      </c>
      <c r="D13" t="s">
        <v>239</v>
      </c>
      <c r="E13" t="s">
        <v>219</v>
      </c>
    </row>
    <row r="14" spans="1:5" x14ac:dyDescent="0.2">
      <c r="A14" t="s">
        <v>83</v>
      </c>
      <c r="B14" t="s">
        <v>124</v>
      </c>
      <c r="C14" t="s">
        <v>162</v>
      </c>
      <c r="D14" t="s">
        <v>58</v>
      </c>
      <c r="E14" t="s">
        <v>221</v>
      </c>
    </row>
    <row r="15" spans="1:5" x14ac:dyDescent="0.2">
      <c r="A15" t="s">
        <v>83</v>
      </c>
      <c r="B15" t="s">
        <v>124</v>
      </c>
      <c r="C15" t="s">
        <v>162</v>
      </c>
      <c r="D15" t="s">
        <v>240</v>
      </c>
      <c r="E15" t="s">
        <v>222</v>
      </c>
    </row>
    <row r="16" spans="1:5" x14ac:dyDescent="0.2">
      <c r="A16" t="s">
        <v>83</v>
      </c>
      <c r="B16" t="s">
        <v>124</v>
      </c>
      <c r="C16" t="s">
        <v>162</v>
      </c>
      <c r="D16" s="142">
        <v>41985</v>
      </c>
      <c r="E16" t="s">
        <v>223</v>
      </c>
    </row>
    <row r="17" spans="1:5" x14ac:dyDescent="0.2">
      <c r="A17" t="s">
        <v>83</v>
      </c>
      <c r="B17" t="s">
        <v>124</v>
      </c>
      <c r="C17" t="s">
        <v>162</v>
      </c>
      <c r="D17" s="142">
        <v>41985</v>
      </c>
      <c r="E17" t="s">
        <v>224</v>
      </c>
    </row>
    <row r="18" spans="1:5" x14ac:dyDescent="0.2">
      <c r="A18" t="s">
        <v>85</v>
      </c>
      <c r="B18" t="s">
        <v>126</v>
      </c>
      <c r="C18" t="s">
        <v>162</v>
      </c>
      <c r="D18" s="142">
        <v>42585</v>
      </c>
      <c r="E18" t="s">
        <v>211</v>
      </c>
    </row>
    <row r="19" spans="1:5" x14ac:dyDescent="0.2">
      <c r="A19" t="s">
        <v>85</v>
      </c>
      <c r="B19" t="s">
        <v>126</v>
      </c>
      <c r="C19" t="s">
        <v>162</v>
      </c>
      <c r="D19" s="142">
        <v>40970</v>
      </c>
      <c r="E19" t="s">
        <v>212</v>
      </c>
    </row>
    <row r="20" spans="1:5" x14ac:dyDescent="0.2">
      <c r="A20" t="s">
        <v>85</v>
      </c>
      <c r="B20" t="s">
        <v>126</v>
      </c>
      <c r="C20" t="s">
        <v>162</v>
      </c>
      <c r="D20" s="142">
        <v>40919</v>
      </c>
      <c r="E20" t="s">
        <v>213</v>
      </c>
    </row>
    <row r="21" spans="1:5" x14ac:dyDescent="0.2">
      <c r="A21" t="s">
        <v>85</v>
      </c>
      <c r="B21" t="s">
        <v>126</v>
      </c>
      <c r="C21" t="s">
        <v>162</v>
      </c>
      <c r="D21" t="s">
        <v>66</v>
      </c>
      <c r="E21" t="s">
        <v>221</v>
      </c>
    </row>
    <row r="22" spans="1:5" x14ac:dyDescent="0.2">
      <c r="A22" t="s">
        <v>85</v>
      </c>
      <c r="B22" t="s">
        <v>126</v>
      </c>
      <c r="C22" t="s">
        <v>162</v>
      </c>
      <c r="D22" s="142">
        <v>42348</v>
      </c>
      <c r="E22" t="s">
        <v>222</v>
      </c>
    </row>
    <row r="23" spans="1:5" x14ac:dyDescent="0.2">
      <c r="A23" t="s">
        <v>85</v>
      </c>
      <c r="B23" t="s">
        <v>126</v>
      </c>
      <c r="C23" t="s">
        <v>162</v>
      </c>
      <c r="D23" t="s">
        <v>241</v>
      </c>
      <c r="E23" t="s">
        <v>224</v>
      </c>
    </row>
    <row r="24" spans="1:5" x14ac:dyDescent="0.2">
      <c r="A24" t="s">
        <v>86</v>
      </c>
      <c r="B24" t="s">
        <v>127</v>
      </c>
      <c r="C24" t="s">
        <v>162</v>
      </c>
      <c r="D24" t="s">
        <v>242</v>
      </c>
      <c r="E24" t="s">
        <v>211</v>
      </c>
    </row>
    <row r="25" spans="1:5" x14ac:dyDescent="0.2">
      <c r="A25" t="s">
        <v>86</v>
      </c>
      <c r="B25" t="s">
        <v>127</v>
      </c>
      <c r="C25" t="s">
        <v>162</v>
      </c>
      <c r="D25" t="s">
        <v>58</v>
      </c>
      <c r="E25" t="s">
        <v>221</v>
      </c>
    </row>
    <row r="26" spans="1:5" x14ac:dyDescent="0.2">
      <c r="A26" t="s">
        <v>86</v>
      </c>
      <c r="B26" t="s">
        <v>127</v>
      </c>
      <c r="C26" t="s">
        <v>162</v>
      </c>
      <c r="D26" t="s">
        <v>243</v>
      </c>
      <c r="E26" t="s">
        <v>222</v>
      </c>
    </row>
    <row r="27" spans="1:5" x14ac:dyDescent="0.2">
      <c r="A27" t="s">
        <v>86</v>
      </c>
      <c r="B27" t="s">
        <v>127</v>
      </c>
      <c r="C27" t="s">
        <v>162</v>
      </c>
      <c r="D27" s="142">
        <v>41985</v>
      </c>
      <c r="E27" t="s">
        <v>223</v>
      </c>
    </row>
    <row r="28" spans="1:5" x14ac:dyDescent="0.2">
      <c r="A28" t="s">
        <v>86</v>
      </c>
      <c r="B28" t="s">
        <v>127</v>
      </c>
      <c r="C28" t="s">
        <v>162</v>
      </c>
      <c r="D28" s="142">
        <v>41985</v>
      </c>
      <c r="E28" t="s">
        <v>224</v>
      </c>
    </row>
    <row r="29" spans="1:5" x14ac:dyDescent="0.2">
      <c r="A29" t="s">
        <v>87</v>
      </c>
      <c r="B29" t="s">
        <v>128</v>
      </c>
      <c r="C29" t="s">
        <v>162</v>
      </c>
      <c r="D29" t="s">
        <v>237</v>
      </c>
      <c r="E29" t="s">
        <v>211</v>
      </c>
    </row>
    <row r="30" spans="1:5" x14ac:dyDescent="0.2">
      <c r="A30" t="s">
        <v>87</v>
      </c>
      <c r="B30" t="s">
        <v>128</v>
      </c>
      <c r="C30" t="s">
        <v>162</v>
      </c>
      <c r="D30" t="s">
        <v>53</v>
      </c>
      <c r="E30" t="s">
        <v>215</v>
      </c>
    </row>
    <row r="31" spans="1:5" x14ac:dyDescent="0.2">
      <c r="A31" t="s">
        <v>87</v>
      </c>
      <c r="B31" t="s">
        <v>128</v>
      </c>
      <c r="C31" t="s">
        <v>162</v>
      </c>
      <c r="D31" t="s">
        <v>53</v>
      </c>
      <c r="E31" t="s">
        <v>221</v>
      </c>
    </row>
    <row r="32" spans="1:5" x14ac:dyDescent="0.2">
      <c r="A32" t="s">
        <v>87</v>
      </c>
      <c r="B32" t="s">
        <v>128</v>
      </c>
      <c r="C32" t="s">
        <v>162</v>
      </c>
      <c r="D32" t="s">
        <v>57</v>
      </c>
      <c r="E32" t="s">
        <v>222</v>
      </c>
    </row>
    <row r="33" spans="1:5" x14ac:dyDescent="0.2">
      <c r="A33" t="s">
        <v>87</v>
      </c>
      <c r="B33" t="s">
        <v>128</v>
      </c>
      <c r="C33" t="s">
        <v>162</v>
      </c>
      <c r="D33" t="s">
        <v>53</v>
      </c>
      <c r="E33" t="s">
        <v>223</v>
      </c>
    </row>
    <row r="34" spans="1:5" x14ac:dyDescent="0.2">
      <c r="A34" t="s">
        <v>87</v>
      </c>
      <c r="B34" t="s">
        <v>128</v>
      </c>
      <c r="C34" t="s">
        <v>162</v>
      </c>
      <c r="D34" t="s">
        <v>53</v>
      </c>
      <c r="E34" t="s">
        <v>224</v>
      </c>
    </row>
    <row r="35" spans="1:5" x14ac:dyDescent="0.2">
      <c r="A35" t="s">
        <v>89</v>
      </c>
      <c r="B35" t="s">
        <v>130</v>
      </c>
      <c r="C35" t="s">
        <v>162</v>
      </c>
      <c r="D35" t="s">
        <v>242</v>
      </c>
      <c r="E35" t="s">
        <v>211</v>
      </c>
    </row>
    <row r="36" spans="1:5" x14ac:dyDescent="0.2">
      <c r="A36" t="s">
        <v>89</v>
      </c>
      <c r="B36" t="s">
        <v>130</v>
      </c>
      <c r="C36" t="s">
        <v>162</v>
      </c>
      <c r="D36" t="s">
        <v>65</v>
      </c>
      <c r="E36" t="s">
        <v>221</v>
      </c>
    </row>
    <row r="37" spans="1:5" x14ac:dyDescent="0.2">
      <c r="A37" t="s">
        <v>89</v>
      </c>
      <c r="B37" t="s">
        <v>130</v>
      </c>
      <c r="C37" t="s">
        <v>162</v>
      </c>
      <c r="D37" s="142">
        <v>41584</v>
      </c>
      <c r="E37" t="s">
        <v>222</v>
      </c>
    </row>
    <row r="38" spans="1:5" x14ac:dyDescent="0.2">
      <c r="A38" t="s">
        <v>92</v>
      </c>
      <c r="B38" t="s">
        <v>133</v>
      </c>
      <c r="C38" t="s">
        <v>164</v>
      </c>
      <c r="D38" t="s">
        <v>237</v>
      </c>
      <c r="E38" t="s">
        <v>211</v>
      </c>
    </row>
    <row r="39" spans="1:5" x14ac:dyDescent="0.2">
      <c r="A39" t="s">
        <v>92</v>
      </c>
      <c r="B39" t="s">
        <v>133</v>
      </c>
      <c r="C39" t="s">
        <v>164</v>
      </c>
      <c r="D39" s="142">
        <v>40696</v>
      </c>
      <c r="E39" t="s">
        <v>212</v>
      </c>
    </row>
    <row r="40" spans="1:5" x14ac:dyDescent="0.2">
      <c r="A40" t="s">
        <v>92</v>
      </c>
      <c r="B40" t="s">
        <v>133</v>
      </c>
      <c r="C40" t="s">
        <v>164</v>
      </c>
      <c r="D40" s="142">
        <v>40696</v>
      </c>
      <c r="E40" t="s">
        <v>213</v>
      </c>
    </row>
    <row r="41" spans="1:5" x14ac:dyDescent="0.2">
      <c r="A41" t="s">
        <v>93</v>
      </c>
      <c r="B41" t="s">
        <v>134</v>
      </c>
      <c r="C41" t="s">
        <v>165</v>
      </c>
      <c r="D41" s="142">
        <v>42584</v>
      </c>
      <c r="E41" t="s">
        <v>222</v>
      </c>
    </row>
    <row r="42" spans="1:5" x14ac:dyDescent="0.2">
      <c r="A42" t="s">
        <v>94</v>
      </c>
      <c r="B42" t="s">
        <v>135</v>
      </c>
      <c r="C42" t="s">
        <v>165</v>
      </c>
      <c r="D42" t="s">
        <v>237</v>
      </c>
      <c r="E42" t="s">
        <v>211</v>
      </c>
    </row>
    <row r="43" spans="1:5" x14ac:dyDescent="0.2">
      <c r="A43" t="s">
        <v>95</v>
      </c>
      <c r="B43" t="s">
        <v>136</v>
      </c>
      <c r="C43" t="s">
        <v>165</v>
      </c>
      <c r="D43" t="s">
        <v>58</v>
      </c>
      <c r="E43" t="s">
        <v>221</v>
      </c>
    </row>
    <row r="44" spans="1:5" x14ac:dyDescent="0.2">
      <c r="A44" t="s">
        <v>96</v>
      </c>
      <c r="B44" t="s">
        <v>137</v>
      </c>
      <c r="C44" t="s">
        <v>165</v>
      </c>
      <c r="D44" s="142">
        <v>42585</v>
      </c>
      <c r="E44" t="s">
        <v>211</v>
      </c>
    </row>
    <row r="45" spans="1:5" x14ac:dyDescent="0.2">
      <c r="A45" t="s">
        <v>96</v>
      </c>
      <c r="B45" t="s">
        <v>137</v>
      </c>
      <c r="C45" t="s">
        <v>165</v>
      </c>
      <c r="D45" t="s">
        <v>58</v>
      </c>
      <c r="E45" t="s">
        <v>221</v>
      </c>
    </row>
    <row r="46" spans="1:5" x14ac:dyDescent="0.2">
      <c r="A46" t="s">
        <v>96</v>
      </c>
      <c r="B46" t="s">
        <v>137</v>
      </c>
      <c r="C46" t="s">
        <v>165</v>
      </c>
      <c r="D46" s="142">
        <v>41584</v>
      </c>
      <c r="E46" t="s">
        <v>222</v>
      </c>
    </row>
    <row r="47" spans="1:5" x14ac:dyDescent="0.2">
      <c r="A47" t="s">
        <v>97</v>
      </c>
      <c r="B47" t="s">
        <v>138</v>
      </c>
      <c r="C47" t="s">
        <v>166</v>
      </c>
      <c r="D47" s="142">
        <v>42065</v>
      </c>
      <c r="E47" t="s">
        <v>215</v>
      </c>
    </row>
    <row r="48" spans="1:5" x14ac:dyDescent="0.2">
      <c r="A48" t="s">
        <v>97</v>
      </c>
      <c r="B48" t="s">
        <v>138</v>
      </c>
      <c r="C48" t="s">
        <v>166</v>
      </c>
      <c r="D48" t="s">
        <v>244</v>
      </c>
      <c r="E48" t="s">
        <v>222</v>
      </c>
    </row>
    <row r="49" spans="1:5" x14ac:dyDescent="0.2">
      <c r="A49" t="s">
        <v>98</v>
      </c>
      <c r="B49" t="s">
        <v>139</v>
      </c>
      <c r="C49" t="s">
        <v>166</v>
      </c>
      <c r="D49" t="s">
        <v>245</v>
      </c>
      <c r="E49" t="s">
        <v>215</v>
      </c>
    </row>
    <row r="50" spans="1:5" x14ac:dyDescent="0.2">
      <c r="A50" t="s">
        <v>98</v>
      </c>
      <c r="B50" t="s">
        <v>139</v>
      </c>
      <c r="C50" t="s">
        <v>166</v>
      </c>
      <c r="D50" s="142">
        <v>42280</v>
      </c>
      <c r="E50" t="s">
        <v>222</v>
      </c>
    </row>
    <row r="51" spans="1:5" x14ac:dyDescent="0.2">
      <c r="A51" t="s">
        <v>99</v>
      </c>
      <c r="B51" t="s">
        <v>140</v>
      </c>
      <c r="C51" t="s">
        <v>166</v>
      </c>
      <c r="D51" s="142">
        <v>41497</v>
      </c>
      <c r="E51" t="s">
        <v>215</v>
      </c>
    </row>
    <row r="52" spans="1:5" x14ac:dyDescent="0.2">
      <c r="A52" t="s">
        <v>99</v>
      </c>
      <c r="B52" t="s">
        <v>140</v>
      </c>
      <c r="C52" t="s">
        <v>166</v>
      </c>
      <c r="D52" s="142">
        <v>42344</v>
      </c>
      <c r="E52" t="s">
        <v>222</v>
      </c>
    </row>
    <row r="53" spans="1:5" x14ac:dyDescent="0.2">
      <c r="A53" t="s">
        <v>100</v>
      </c>
      <c r="B53" t="s">
        <v>141</v>
      </c>
      <c r="C53" t="s">
        <v>166</v>
      </c>
      <c r="D53" s="142">
        <v>42463</v>
      </c>
      <c r="E53" t="s">
        <v>215</v>
      </c>
    </row>
    <row r="54" spans="1:5" x14ac:dyDescent="0.2">
      <c r="A54" t="s">
        <v>100</v>
      </c>
      <c r="B54" t="s">
        <v>141</v>
      </c>
      <c r="C54" t="s">
        <v>166</v>
      </c>
      <c r="D54" t="s">
        <v>64</v>
      </c>
      <c r="E54" t="s">
        <v>221</v>
      </c>
    </row>
    <row r="55" spans="1:5" x14ac:dyDescent="0.2">
      <c r="A55" t="s">
        <v>100</v>
      </c>
      <c r="B55" t="s">
        <v>141</v>
      </c>
      <c r="C55" t="s">
        <v>166</v>
      </c>
      <c r="D55" t="s">
        <v>243</v>
      </c>
      <c r="E55" t="s">
        <v>222</v>
      </c>
    </row>
    <row r="56" spans="1:5" x14ac:dyDescent="0.2">
      <c r="A56" t="s">
        <v>100</v>
      </c>
      <c r="B56" t="s">
        <v>141</v>
      </c>
      <c r="C56" t="s">
        <v>166</v>
      </c>
      <c r="D56" s="142">
        <v>40797</v>
      </c>
      <c r="E56" t="s">
        <v>224</v>
      </c>
    </row>
    <row r="57" spans="1:5" x14ac:dyDescent="0.2">
      <c r="A57" t="s">
        <v>100</v>
      </c>
      <c r="B57" t="s">
        <v>141</v>
      </c>
      <c r="C57" t="s">
        <v>166</v>
      </c>
      <c r="D57" s="142">
        <v>40549</v>
      </c>
      <c r="E57" t="s">
        <v>226</v>
      </c>
    </row>
    <row r="58" spans="1:5" x14ac:dyDescent="0.2">
      <c r="A58" t="s">
        <v>100</v>
      </c>
      <c r="B58" t="s">
        <v>141</v>
      </c>
      <c r="C58" t="s">
        <v>166</v>
      </c>
      <c r="D58" s="142">
        <v>1893</v>
      </c>
      <c r="E58" t="s">
        <v>227</v>
      </c>
    </row>
    <row r="59" spans="1:5" x14ac:dyDescent="0.2">
      <c r="A59" t="s">
        <v>100</v>
      </c>
      <c r="B59" t="s">
        <v>141</v>
      </c>
      <c r="C59" t="s">
        <v>166</v>
      </c>
      <c r="D59" s="142">
        <v>40549</v>
      </c>
      <c r="E59" t="s">
        <v>229</v>
      </c>
    </row>
    <row r="60" spans="1:5" x14ac:dyDescent="0.2">
      <c r="A60" t="s">
        <v>101</v>
      </c>
      <c r="B60" t="s">
        <v>142</v>
      </c>
      <c r="C60" t="s">
        <v>166</v>
      </c>
      <c r="D60" t="s">
        <v>246</v>
      </c>
      <c r="E60" t="s">
        <v>214</v>
      </c>
    </row>
    <row r="61" spans="1:5" x14ac:dyDescent="0.2">
      <c r="A61" t="s">
        <v>101</v>
      </c>
      <c r="B61" t="s">
        <v>142</v>
      </c>
      <c r="C61" t="s">
        <v>166</v>
      </c>
      <c r="D61" t="s">
        <v>246</v>
      </c>
      <c r="E61" t="s">
        <v>215</v>
      </c>
    </row>
    <row r="62" spans="1:5" x14ac:dyDescent="0.2">
      <c r="A62" t="s">
        <v>101</v>
      </c>
      <c r="B62" t="s">
        <v>142</v>
      </c>
      <c r="C62" t="s">
        <v>166</v>
      </c>
      <c r="D62" t="s">
        <v>247</v>
      </c>
      <c r="E62" t="s">
        <v>222</v>
      </c>
    </row>
    <row r="63" spans="1:5" x14ac:dyDescent="0.2">
      <c r="A63" t="s">
        <v>102</v>
      </c>
      <c r="B63" t="s">
        <v>143</v>
      </c>
      <c r="C63" t="s">
        <v>166</v>
      </c>
      <c r="D63" t="s">
        <v>248</v>
      </c>
      <c r="E63" t="s">
        <v>211</v>
      </c>
    </row>
    <row r="64" spans="1:5" x14ac:dyDescent="0.2">
      <c r="A64" t="s">
        <v>102</v>
      </c>
      <c r="B64" t="s">
        <v>143</v>
      </c>
      <c r="C64" t="s">
        <v>166</v>
      </c>
      <c r="D64" t="s">
        <v>61</v>
      </c>
      <c r="E64" t="s">
        <v>221</v>
      </c>
    </row>
    <row r="65" spans="1:5" x14ac:dyDescent="0.2">
      <c r="A65" t="s">
        <v>102</v>
      </c>
      <c r="B65" t="s">
        <v>143</v>
      </c>
      <c r="C65" t="s">
        <v>166</v>
      </c>
      <c r="D65" s="142">
        <v>40220</v>
      </c>
      <c r="E65" t="s">
        <v>222</v>
      </c>
    </row>
    <row r="66" spans="1:5" x14ac:dyDescent="0.2">
      <c r="A66" t="s">
        <v>103</v>
      </c>
      <c r="B66" t="s">
        <v>144</v>
      </c>
      <c r="C66" t="s">
        <v>166</v>
      </c>
      <c r="D66" t="s">
        <v>249</v>
      </c>
      <c r="E66" t="s">
        <v>211</v>
      </c>
    </row>
    <row r="67" spans="1:5" x14ac:dyDescent="0.2">
      <c r="A67" t="s">
        <v>103</v>
      </c>
      <c r="B67" t="s">
        <v>144</v>
      </c>
      <c r="C67" t="s">
        <v>166</v>
      </c>
      <c r="D67" t="s">
        <v>250</v>
      </c>
      <c r="E67" t="s">
        <v>214</v>
      </c>
    </row>
    <row r="68" spans="1:5" x14ac:dyDescent="0.2">
      <c r="A68" t="s">
        <v>103</v>
      </c>
      <c r="B68" t="s">
        <v>144</v>
      </c>
      <c r="C68" t="s">
        <v>166</v>
      </c>
      <c r="D68" t="s">
        <v>250</v>
      </c>
      <c r="E68" t="s">
        <v>215</v>
      </c>
    </row>
    <row r="69" spans="1:5" x14ac:dyDescent="0.2">
      <c r="A69" t="s">
        <v>103</v>
      </c>
      <c r="B69" t="s">
        <v>144</v>
      </c>
      <c r="C69" t="s">
        <v>166</v>
      </c>
      <c r="D69" t="s">
        <v>250</v>
      </c>
      <c r="E69" t="s">
        <v>217</v>
      </c>
    </row>
    <row r="70" spans="1:5" x14ac:dyDescent="0.2">
      <c r="A70" t="s">
        <v>103</v>
      </c>
      <c r="B70" t="s">
        <v>144</v>
      </c>
      <c r="C70" t="s">
        <v>166</v>
      </c>
      <c r="D70" t="s">
        <v>251</v>
      </c>
      <c r="E70" t="s">
        <v>219</v>
      </c>
    </row>
    <row r="71" spans="1:5" x14ac:dyDescent="0.2">
      <c r="A71" t="s">
        <v>103</v>
      </c>
      <c r="B71" t="s">
        <v>144</v>
      </c>
      <c r="C71" t="s">
        <v>166</v>
      </c>
      <c r="D71" t="s">
        <v>62</v>
      </c>
      <c r="E71" t="s">
        <v>221</v>
      </c>
    </row>
    <row r="72" spans="1:5" x14ac:dyDescent="0.2">
      <c r="A72" t="s">
        <v>103</v>
      </c>
      <c r="B72" t="s">
        <v>144</v>
      </c>
      <c r="C72" t="s">
        <v>166</v>
      </c>
      <c r="D72" s="142">
        <v>42280</v>
      </c>
      <c r="E72" t="s">
        <v>222</v>
      </c>
    </row>
    <row r="73" spans="1:5" x14ac:dyDescent="0.2">
      <c r="A73" t="s">
        <v>103</v>
      </c>
      <c r="B73" t="s">
        <v>144</v>
      </c>
      <c r="C73" t="s">
        <v>166</v>
      </c>
      <c r="D73" t="s">
        <v>252</v>
      </c>
      <c r="E73" t="s">
        <v>224</v>
      </c>
    </row>
    <row r="74" spans="1:5" x14ac:dyDescent="0.2">
      <c r="A74" t="s">
        <v>103</v>
      </c>
      <c r="B74" t="s">
        <v>144</v>
      </c>
      <c r="C74" t="s">
        <v>166</v>
      </c>
      <c r="D74" t="s">
        <v>253</v>
      </c>
      <c r="E74" t="s">
        <v>225</v>
      </c>
    </row>
    <row r="75" spans="1:5" x14ac:dyDescent="0.2">
      <c r="A75" t="s">
        <v>103</v>
      </c>
      <c r="B75" t="s">
        <v>144</v>
      </c>
      <c r="C75" t="s">
        <v>166</v>
      </c>
      <c r="D75" t="s">
        <v>254</v>
      </c>
      <c r="E75" t="s">
        <v>226</v>
      </c>
    </row>
    <row r="76" spans="1:5" x14ac:dyDescent="0.2">
      <c r="A76" t="s">
        <v>103</v>
      </c>
      <c r="B76" t="s">
        <v>144</v>
      </c>
      <c r="C76" t="s">
        <v>166</v>
      </c>
      <c r="D76" t="s">
        <v>254</v>
      </c>
      <c r="E76" t="s">
        <v>227</v>
      </c>
    </row>
    <row r="77" spans="1:5" x14ac:dyDescent="0.2">
      <c r="A77" t="s">
        <v>103</v>
      </c>
      <c r="B77" t="s">
        <v>144</v>
      </c>
      <c r="C77" t="s">
        <v>166</v>
      </c>
      <c r="D77" t="s">
        <v>255</v>
      </c>
      <c r="E77" t="s">
        <v>228</v>
      </c>
    </row>
    <row r="78" spans="1:5" x14ac:dyDescent="0.2">
      <c r="A78" t="s">
        <v>104</v>
      </c>
      <c r="B78" t="s">
        <v>145</v>
      </c>
      <c r="C78" t="s">
        <v>166</v>
      </c>
      <c r="D78" t="s">
        <v>256</v>
      </c>
      <c r="E78" t="s">
        <v>211</v>
      </c>
    </row>
    <row r="79" spans="1:5" x14ac:dyDescent="0.2">
      <c r="A79" t="s">
        <v>104</v>
      </c>
      <c r="B79" t="s">
        <v>145</v>
      </c>
      <c r="C79" t="s">
        <v>166</v>
      </c>
      <c r="D79" t="s">
        <v>57</v>
      </c>
      <c r="E79" t="s">
        <v>222</v>
      </c>
    </row>
    <row r="80" spans="1:5" x14ac:dyDescent="0.2">
      <c r="A80" t="s">
        <v>105</v>
      </c>
      <c r="B80" t="s">
        <v>146</v>
      </c>
      <c r="C80" t="s">
        <v>166</v>
      </c>
      <c r="D80" s="142">
        <v>42011</v>
      </c>
      <c r="E80" t="s">
        <v>211</v>
      </c>
    </row>
    <row r="81" spans="1:5" x14ac:dyDescent="0.2">
      <c r="A81" t="s">
        <v>105</v>
      </c>
      <c r="B81" t="s">
        <v>146</v>
      </c>
      <c r="C81" t="s">
        <v>166</v>
      </c>
      <c r="D81" t="s">
        <v>257</v>
      </c>
      <c r="E81" t="s">
        <v>214</v>
      </c>
    </row>
    <row r="82" spans="1:5" x14ac:dyDescent="0.2">
      <c r="A82" t="s">
        <v>105</v>
      </c>
      <c r="B82" t="s">
        <v>146</v>
      </c>
      <c r="C82" t="s">
        <v>166</v>
      </c>
      <c r="D82" t="s">
        <v>257</v>
      </c>
      <c r="E82" t="s">
        <v>215</v>
      </c>
    </row>
    <row r="83" spans="1:5" x14ac:dyDescent="0.2">
      <c r="A83" t="s">
        <v>105</v>
      </c>
      <c r="B83" t="s">
        <v>146</v>
      </c>
      <c r="C83" t="s">
        <v>166</v>
      </c>
      <c r="D83" t="s">
        <v>257</v>
      </c>
      <c r="E83" t="s">
        <v>216</v>
      </c>
    </row>
    <row r="84" spans="1:5" x14ac:dyDescent="0.2">
      <c r="A84" t="s">
        <v>105</v>
      </c>
      <c r="B84" t="s">
        <v>146</v>
      </c>
      <c r="C84" t="s">
        <v>166</v>
      </c>
      <c r="D84" t="s">
        <v>258</v>
      </c>
      <c r="E84" t="s">
        <v>219</v>
      </c>
    </row>
    <row r="85" spans="1:5" x14ac:dyDescent="0.2">
      <c r="A85" t="s">
        <v>105</v>
      </c>
      <c r="B85" t="s">
        <v>146</v>
      </c>
      <c r="C85" t="s">
        <v>166</v>
      </c>
      <c r="D85" s="142">
        <v>40695</v>
      </c>
      <c r="E85" t="s">
        <v>222</v>
      </c>
    </row>
    <row r="86" spans="1:5" x14ac:dyDescent="0.2">
      <c r="A86" t="s">
        <v>105</v>
      </c>
      <c r="B86" t="s">
        <v>146</v>
      </c>
      <c r="C86" t="s">
        <v>166</v>
      </c>
      <c r="D86" s="142">
        <v>40795</v>
      </c>
      <c r="E86" t="s">
        <v>224</v>
      </c>
    </row>
    <row r="87" spans="1:5" x14ac:dyDescent="0.2">
      <c r="A87" t="s">
        <v>105</v>
      </c>
      <c r="B87" t="s">
        <v>146</v>
      </c>
      <c r="C87" t="s">
        <v>166</v>
      </c>
      <c r="D87" t="s">
        <v>259</v>
      </c>
      <c r="E87" t="s">
        <v>225</v>
      </c>
    </row>
    <row r="88" spans="1:5" x14ac:dyDescent="0.2">
      <c r="A88" t="s">
        <v>105</v>
      </c>
      <c r="B88" t="s">
        <v>146</v>
      </c>
      <c r="C88" t="s">
        <v>166</v>
      </c>
      <c r="D88" t="s">
        <v>254</v>
      </c>
      <c r="E88" t="s">
        <v>226</v>
      </c>
    </row>
    <row r="89" spans="1:5" x14ac:dyDescent="0.2">
      <c r="A89" t="s">
        <v>105</v>
      </c>
      <c r="B89" t="s">
        <v>146</v>
      </c>
      <c r="C89" t="s">
        <v>166</v>
      </c>
      <c r="D89" t="s">
        <v>254</v>
      </c>
      <c r="E89" t="s">
        <v>227</v>
      </c>
    </row>
    <row r="90" spans="1:5" x14ac:dyDescent="0.2">
      <c r="A90" t="s">
        <v>105</v>
      </c>
      <c r="B90" t="s">
        <v>146</v>
      </c>
      <c r="C90" t="s">
        <v>166</v>
      </c>
      <c r="D90" s="142">
        <v>41955</v>
      </c>
      <c r="E90" t="s">
        <v>229</v>
      </c>
    </row>
    <row r="91" spans="1:5" x14ac:dyDescent="0.2">
      <c r="A91" t="s">
        <v>106</v>
      </c>
      <c r="B91" t="s">
        <v>147</v>
      </c>
      <c r="C91" t="s">
        <v>166</v>
      </c>
      <c r="D91" s="142">
        <v>42044</v>
      </c>
      <c r="E91" t="s">
        <v>211</v>
      </c>
    </row>
    <row r="92" spans="1:5" x14ac:dyDescent="0.2">
      <c r="A92" t="s">
        <v>106</v>
      </c>
      <c r="B92" t="s">
        <v>147</v>
      </c>
      <c r="C92" t="s">
        <v>166</v>
      </c>
      <c r="D92" t="s">
        <v>209</v>
      </c>
      <c r="E92" t="s">
        <v>213</v>
      </c>
    </row>
    <row r="93" spans="1:5" x14ac:dyDescent="0.2">
      <c r="A93" t="s">
        <v>106</v>
      </c>
      <c r="B93" t="s">
        <v>147</v>
      </c>
      <c r="C93" t="s">
        <v>166</v>
      </c>
      <c r="D93" t="s">
        <v>260</v>
      </c>
      <c r="E93" t="s">
        <v>215</v>
      </c>
    </row>
    <row r="94" spans="1:5" x14ac:dyDescent="0.2">
      <c r="A94" t="s">
        <v>106</v>
      </c>
      <c r="B94" t="s">
        <v>147</v>
      </c>
      <c r="C94" t="s">
        <v>166</v>
      </c>
      <c r="D94" t="s">
        <v>261</v>
      </c>
      <c r="E94" t="s">
        <v>218</v>
      </c>
    </row>
    <row r="95" spans="1:5" x14ac:dyDescent="0.2">
      <c r="A95" t="s">
        <v>106</v>
      </c>
      <c r="B95" t="s">
        <v>147</v>
      </c>
      <c r="C95" t="s">
        <v>166</v>
      </c>
      <c r="D95" t="s">
        <v>261</v>
      </c>
      <c r="E95" t="s">
        <v>219</v>
      </c>
    </row>
    <row r="96" spans="1:5" x14ac:dyDescent="0.2">
      <c r="A96" t="s">
        <v>106</v>
      </c>
      <c r="B96" t="s">
        <v>147</v>
      </c>
      <c r="C96" t="s">
        <v>166</v>
      </c>
      <c r="D96" t="s">
        <v>63</v>
      </c>
      <c r="E96" t="s">
        <v>221</v>
      </c>
    </row>
    <row r="97" spans="1:5" x14ac:dyDescent="0.2">
      <c r="A97" t="s">
        <v>106</v>
      </c>
      <c r="B97" t="s">
        <v>147</v>
      </c>
      <c r="C97" t="s">
        <v>166</v>
      </c>
      <c r="D97" t="s">
        <v>262</v>
      </c>
      <c r="E97" t="s">
        <v>222</v>
      </c>
    </row>
    <row r="98" spans="1:5" x14ac:dyDescent="0.2">
      <c r="A98" t="s">
        <v>107</v>
      </c>
      <c r="B98" t="s">
        <v>148</v>
      </c>
      <c r="C98" t="s">
        <v>166</v>
      </c>
      <c r="D98" t="s">
        <v>64</v>
      </c>
      <c r="E98" t="s">
        <v>221</v>
      </c>
    </row>
    <row r="99" spans="1:5" x14ac:dyDescent="0.2">
      <c r="A99" t="s">
        <v>107</v>
      </c>
      <c r="B99" t="s">
        <v>148</v>
      </c>
      <c r="C99" t="s">
        <v>166</v>
      </c>
      <c r="D99" t="s">
        <v>263</v>
      </c>
      <c r="E99" t="s">
        <v>222</v>
      </c>
    </row>
    <row r="100" spans="1:5" x14ac:dyDescent="0.2">
      <c r="A100" t="s">
        <v>107</v>
      </c>
      <c r="B100" t="s">
        <v>148</v>
      </c>
      <c r="C100" t="s">
        <v>166</v>
      </c>
      <c r="D100" t="s">
        <v>53</v>
      </c>
      <c r="E100" t="s">
        <v>224</v>
      </c>
    </row>
    <row r="101" spans="1:5" x14ac:dyDescent="0.2">
      <c r="A101" t="s">
        <v>107</v>
      </c>
      <c r="B101" t="s">
        <v>148</v>
      </c>
      <c r="C101" t="s">
        <v>166</v>
      </c>
      <c r="D101" s="142">
        <v>42166</v>
      </c>
      <c r="E101" t="s">
        <v>225</v>
      </c>
    </row>
    <row r="102" spans="1:5" x14ac:dyDescent="0.2">
      <c r="A102" t="s">
        <v>107</v>
      </c>
      <c r="B102" t="s">
        <v>148</v>
      </c>
      <c r="C102" t="s">
        <v>166</v>
      </c>
      <c r="D102" t="s">
        <v>254</v>
      </c>
      <c r="E102" t="s">
        <v>226</v>
      </c>
    </row>
    <row r="103" spans="1:5" x14ac:dyDescent="0.2">
      <c r="A103" t="s">
        <v>107</v>
      </c>
      <c r="B103" t="s">
        <v>148</v>
      </c>
      <c r="C103" t="s">
        <v>166</v>
      </c>
      <c r="D103" t="s">
        <v>254</v>
      </c>
      <c r="E103" t="s">
        <v>227</v>
      </c>
    </row>
    <row r="104" spans="1:5" x14ac:dyDescent="0.2">
      <c r="A104" t="s">
        <v>107</v>
      </c>
      <c r="B104" t="s">
        <v>148</v>
      </c>
      <c r="C104" t="s">
        <v>166</v>
      </c>
      <c r="D104" t="s">
        <v>255</v>
      </c>
      <c r="E104" t="s">
        <v>228</v>
      </c>
    </row>
    <row r="105" spans="1:5" x14ac:dyDescent="0.2">
      <c r="A105" t="s">
        <v>108</v>
      </c>
      <c r="B105" t="s">
        <v>149</v>
      </c>
      <c r="C105" t="s">
        <v>166</v>
      </c>
      <c r="D105" t="s">
        <v>248</v>
      </c>
      <c r="E105" t="s">
        <v>211</v>
      </c>
    </row>
    <row r="106" spans="1:5" x14ac:dyDescent="0.2">
      <c r="A106" t="s">
        <v>109</v>
      </c>
      <c r="B106" t="s">
        <v>150</v>
      </c>
      <c r="C106" t="s">
        <v>166</v>
      </c>
      <c r="D106" t="s">
        <v>264</v>
      </c>
      <c r="E106" t="s">
        <v>211</v>
      </c>
    </row>
    <row r="107" spans="1:5" x14ac:dyDescent="0.2">
      <c r="A107" t="s">
        <v>109</v>
      </c>
      <c r="B107" t="s">
        <v>150</v>
      </c>
      <c r="C107" t="s">
        <v>166</v>
      </c>
      <c r="D107" t="s">
        <v>265</v>
      </c>
      <c r="E107" t="s">
        <v>212</v>
      </c>
    </row>
    <row r="108" spans="1:5" x14ac:dyDescent="0.2">
      <c r="A108" t="s">
        <v>109</v>
      </c>
      <c r="B108" t="s">
        <v>150</v>
      </c>
      <c r="C108" t="s">
        <v>166</v>
      </c>
      <c r="D108" t="s">
        <v>56</v>
      </c>
      <c r="E108" t="s">
        <v>221</v>
      </c>
    </row>
    <row r="109" spans="1:5" x14ac:dyDescent="0.2">
      <c r="A109" t="s">
        <v>110</v>
      </c>
      <c r="B109" t="s">
        <v>151</v>
      </c>
      <c r="C109" t="s">
        <v>166</v>
      </c>
      <c r="D109" t="s">
        <v>248</v>
      </c>
      <c r="E109" t="s">
        <v>211</v>
      </c>
    </row>
    <row r="110" spans="1:5" x14ac:dyDescent="0.2">
      <c r="A110" t="s">
        <v>110</v>
      </c>
      <c r="B110" t="s">
        <v>151</v>
      </c>
      <c r="C110" t="s">
        <v>166</v>
      </c>
      <c r="D110" t="s">
        <v>260</v>
      </c>
      <c r="E110" t="s">
        <v>215</v>
      </c>
    </row>
    <row r="111" spans="1:5" x14ac:dyDescent="0.2">
      <c r="A111" t="s">
        <v>110</v>
      </c>
      <c r="B111" t="s">
        <v>151</v>
      </c>
      <c r="C111" t="s">
        <v>166</v>
      </c>
      <c r="D111" t="s">
        <v>260</v>
      </c>
      <c r="E111" t="s">
        <v>217</v>
      </c>
    </row>
    <row r="112" spans="1:5" x14ac:dyDescent="0.2">
      <c r="A112" t="s">
        <v>110</v>
      </c>
      <c r="B112" t="s">
        <v>151</v>
      </c>
      <c r="C112" t="s">
        <v>166</v>
      </c>
      <c r="D112" t="s">
        <v>261</v>
      </c>
      <c r="E112" t="s">
        <v>218</v>
      </c>
    </row>
    <row r="113" spans="1:5" x14ac:dyDescent="0.2">
      <c r="A113" t="s">
        <v>110</v>
      </c>
      <c r="B113" t="s">
        <v>151</v>
      </c>
      <c r="C113" t="s">
        <v>166</v>
      </c>
      <c r="D113" t="s">
        <v>261</v>
      </c>
      <c r="E113" t="s">
        <v>219</v>
      </c>
    </row>
    <row r="114" spans="1:5" x14ac:dyDescent="0.2">
      <c r="A114" t="s">
        <v>110</v>
      </c>
      <c r="B114" t="s">
        <v>151</v>
      </c>
      <c r="C114" t="s">
        <v>166</v>
      </c>
      <c r="D114" s="142">
        <v>40636</v>
      </c>
      <c r="E114" t="s">
        <v>222</v>
      </c>
    </row>
    <row r="115" spans="1:5" x14ac:dyDescent="0.2">
      <c r="A115" t="s">
        <v>110</v>
      </c>
      <c r="B115" t="s">
        <v>151</v>
      </c>
      <c r="C115" t="s">
        <v>166</v>
      </c>
      <c r="D115" t="s">
        <v>266</v>
      </c>
      <c r="E115" t="s">
        <v>224</v>
      </c>
    </row>
    <row r="116" spans="1:5" x14ac:dyDescent="0.2">
      <c r="A116" t="s">
        <v>110</v>
      </c>
      <c r="B116" t="s">
        <v>151</v>
      </c>
      <c r="C116" t="s">
        <v>166</v>
      </c>
      <c r="D116" t="s">
        <v>267</v>
      </c>
      <c r="E116" t="s">
        <v>225</v>
      </c>
    </row>
    <row r="117" spans="1:5" x14ac:dyDescent="0.2">
      <c r="A117" t="s">
        <v>110</v>
      </c>
      <c r="B117" t="s">
        <v>151</v>
      </c>
      <c r="C117" t="s">
        <v>166</v>
      </c>
      <c r="D117" t="s">
        <v>268</v>
      </c>
      <c r="E117" t="s">
        <v>226</v>
      </c>
    </row>
    <row r="118" spans="1:5" x14ac:dyDescent="0.2">
      <c r="A118" t="s">
        <v>110</v>
      </c>
      <c r="B118" t="s">
        <v>151</v>
      </c>
      <c r="C118" t="s">
        <v>166</v>
      </c>
      <c r="D118" t="s">
        <v>268</v>
      </c>
      <c r="E118" t="s">
        <v>227</v>
      </c>
    </row>
    <row r="119" spans="1:5" x14ac:dyDescent="0.2">
      <c r="A119" t="s">
        <v>110</v>
      </c>
      <c r="B119" t="s">
        <v>151</v>
      </c>
      <c r="C119" t="s">
        <v>166</v>
      </c>
      <c r="D119" t="s">
        <v>255</v>
      </c>
      <c r="E119" t="s">
        <v>228</v>
      </c>
    </row>
    <row r="120" spans="1:5" x14ac:dyDescent="0.2">
      <c r="A120" t="s">
        <v>111</v>
      </c>
      <c r="B120" t="s">
        <v>152</v>
      </c>
      <c r="C120" t="s">
        <v>167</v>
      </c>
      <c r="D120" t="s">
        <v>269</v>
      </c>
      <c r="E120" t="s">
        <v>211</v>
      </c>
    </row>
    <row r="121" spans="1:5" x14ac:dyDescent="0.2">
      <c r="A121" t="s">
        <v>111</v>
      </c>
      <c r="B121" t="s">
        <v>152</v>
      </c>
      <c r="C121" t="s">
        <v>167</v>
      </c>
      <c r="D121" t="s">
        <v>210</v>
      </c>
      <c r="E121" t="s">
        <v>213</v>
      </c>
    </row>
    <row r="122" spans="1:5" x14ac:dyDescent="0.2">
      <c r="A122" t="s">
        <v>111</v>
      </c>
      <c r="B122" t="s">
        <v>152</v>
      </c>
      <c r="C122" t="s">
        <v>167</v>
      </c>
      <c r="D122" s="142">
        <v>41800</v>
      </c>
      <c r="E122" t="s">
        <v>214</v>
      </c>
    </row>
    <row r="123" spans="1:5" x14ac:dyDescent="0.2">
      <c r="A123" t="s">
        <v>111</v>
      </c>
      <c r="B123" t="s">
        <v>152</v>
      </c>
      <c r="C123" t="s">
        <v>167</v>
      </c>
      <c r="D123" s="142">
        <v>41800</v>
      </c>
      <c r="E123" t="s">
        <v>215</v>
      </c>
    </row>
    <row r="124" spans="1:5" x14ac:dyDescent="0.2">
      <c r="A124" t="s">
        <v>111</v>
      </c>
      <c r="B124" t="s">
        <v>152</v>
      </c>
      <c r="C124" t="s">
        <v>167</v>
      </c>
      <c r="D124" t="s">
        <v>239</v>
      </c>
      <c r="E124" t="s">
        <v>218</v>
      </c>
    </row>
    <row r="125" spans="1:5" x14ac:dyDescent="0.2">
      <c r="A125" t="s">
        <v>111</v>
      </c>
      <c r="B125" t="s">
        <v>152</v>
      </c>
      <c r="C125" t="s">
        <v>167</v>
      </c>
      <c r="D125" t="s">
        <v>239</v>
      </c>
      <c r="E125" t="s">
        <v>219</v>
      </c>
    </row>
    <row r="126" spans="1:5" x14ac:dyDescent="0.2">
      <c r="A126" t="s">
        <v>111</v>
      </c>
      <c r="B126" t="s">
        <v>152</v>
      </c>
      <c r="C126" t="s">
        <v>167</v>
      </c>
      <c r="D126" t="s">
        <v>54</v>
      </c>
      <c r="E126" t="s">
        <v>220</v>
      </c>
    </row>
    <row r="127" spans="1:5" x14ac:dyDescent="0.2">
      <c r="A127" t="s">
        <v>111</v>
      </c>
      <c r="B127" t="s">
        <v>152</v>
      </c>
      <c r="C127" t="s">
        <v>167</v>
      </c>
      <c r="D127" t="s">
        <v>270</v>
      </c>
      <c r="E127" t="s">
        <v>222</v>
      </c>
    </row>
    <row r="128" spans="1:5" x14ac:dyDescent="0.2">
      <c r="A128" t="s">
        <v>111</v>
      </c>
      <c r="B128" t="s">
        <v>152</v>
      </c>
      <c r="C128" t="s">
        <v>167</v>
      </c>
      <c r="D128" s="142">
        <v>41985</v>
      </c>
      <c r="E128" t="s">
        <v>223</v>
      </c>
    </row>
    <row r="129" spans="1:5" x14ac:dyDescent="0.2">
      <c r="A129" t="s">
        <v>111</v>
      </c>
      <c r="B129" t="s">
        <v>152</v>
      </c>
      <c r="C129" t="s">
        <v>167</v>
      </c>
      <c r="D129" s="142">
        <v>41985</v>
      </c>
      <c r="E129" t="s">
        <v>224</v>
      </c>
    </row>
    <row r="130" spans="1:5" x14ac:dyDescent="0.2">
      <c r="A130" t="s">
        <v>111</v>
      </c>
      <c r="B130" t="s">
        <v>152</v>
      </c>
      <c r="C130" t="s">
        <v>167</v>
      </c>
      <c r="D130" t="s">
        <v>259</v>
      </c>
      <c r="E130" t="s">
        <v>225</v>
      </c>
    </row>
    <row r="131" spans="1:5" x14ac:dyDescent="0.2">
      <c r="A131" t="s">
        <v>111</v>
      </c>
      <c r="B131" t="s">
        <v>152</v>
      </c>
      <c r="C131" t="s">
        <v>167</v>
      </c>
      <c r="D131" t="s">
        <v>271</v>
      </c>
      <c r="E131" t="s">
        <v>226</v>
      </c>
    </row>
    <row r="132" spans="1:5" x14ac:dyDescent="0.2">
      <c r="A132" t="s">
        <v>111</v>
      </c>
      <c r="B132" t="s">
        <v>152</v>
      </c>
      <c r="C132" t="s">
        <v>167</v>
      </c>
      <c r="D132" t="s">
        <v>271</v>
      </c>
      <c r="E132" t="s">
        <v>227</v>
      </c>
    </row>
    <row r="133" spans="1:5" x14ac:dyDescent="0.2">
      <c r="A133" t="s">
        <v>111</v>
      </c>
      <c r="B133" t="s">
        <v>152</v>
      </c>
      <c r="C133" t="s">
        <v>167</v>
      </c>
      <c r="D133" t="s">
        <v>272</v>
      </c>
      <c r="E133" t="s">
        <v>228</v>
      </c>
    </row>
    <row r="134" spans="1:5" x14ac:dyDescent="0.2">
      <c r="A134" t="s">
        <v>112</v>
      </c>
      <c r="B134" t="s">
        <v>153</v>
      </c>
      <c r="C134" t="s">
        <v>167</v>
      </c>
      <c r="D134" t="s">
        <v>269</v>
      </c>
      <c r="E134" t="s">
        <v>211</v>
      </c>
    </row>
    <row r="135" spans="1:5" x14ac:dyDescent="0.2">
      <c r="A135" t="s">
        <v>112</v>
      </c>
      <c r="B135" t="s">
        <v>153</v>
      </c>
      <c r="C135" t="s">
        <v>167</v>
      </c>
      <c r="D135" t="s">
        <v>273</v>
      </c>
      <c r="E135" t="s">
        <v>215</v>
      </c>
    </row>
    <row r="136" spans="1:5" x14ac:dyDescent="0.2">
      <c r="A136" t="s">
        <v>112</v>
      </c>
      <c r="B136" t="s">
        <v>153</v>
      </c>
      <c r="C136" t="s">
        <v>167</v>
      </c>
      <c r="D136" t="s">
        <v>273</v>
      </c>
      <c r="E136" t="s">
        <v>217</v>
      </c>
    </row>
    <row r="137" spans="1:5" x14ac:dyDescent="0.2">
      <c r="A137" t="s">
        <v>112</v>
      </c>
      <c r="B137" t="s">
        <v>153</v>
      </c>
      <c r="C137" t="s">
        <v>167</v>
      </c>
      <c r="D137" t="s">
        <v>274</v>
      </c>
      <c r="E137" t="s">
        <v>219</v>
      </c>
    </row>
    <row r="138" spans="1:5" x14ac:dyDescent="0.2">
      <c r="A138" t="s">
        <v>112</v>
      </c>
      <c r="B138" t="s">
        <v>153</v>
      </c>
      <c r="C138" t="s">
        <v>167</v>
      </c>
      <c r="D138" s="142">
        <v>40220</v>
      </c>
      <c r="E138" t="s">
        <v>222</v>
      </c>
    </row>
    <row r="139" spans="1:5" x14ac:dyDescent="0.2">
      <c r="A139" t="s">
        <v>112</v>
      </c>
      <c r="B139" t="s">
        <v>153</v>
      </c>
      <c r="C139" t="s">
        <v>167</v>
      </c>
      <c r="D139" s="142">
        <v>40849</v>
      </c>
      <c r="E139" t="s">
        <v>224</v>
      </c>
    </row>
    <row r="140" spans="1:5" x14ac:dyDescent="0.2">
      <c r="A140" t="s">
        <v>112</v>
      </c>
      <c r="B140" t="s">
        <v>153</v>
      </c>
      <c r="C140" t="s">
        <v>167</v>
      </c>
      <c r="D140" t="s">
        <v>267</v>
      </c>
      <c r="E140" t="s">
        <v>225</v>
      </c>
    </row>
    <row r="141" spans="1:5" x14ac:dyDescent="0.2">
      <c r="A141" t="s">
        <v>112</v>
      </c>
      <c r="B141" t="s">
        <v>153</v>
      </c>
      <c r="C141" t="s">
        <v>167</v>
      </c>
      <c r="D141" t="s">
        <v>271</v>
      </c>
      <c r="E141" t="s">
        <v>226</v>
      </c>
    </row>
    <row r="142" spans="1:5" x14ac:dyDescent="0.2">
      <c r="A142" t="s">
        <v>112</v>
      </c>
      <c r="B142" t="s">
        <v>153</v>
      </c>
      <c r="C142" t="s">
        <v>167</v>
      </c>
      <c r="D142" t="s">
        <v>271</v>
      </c>
      <c r="E142" t="s">
        <v>227</v>
      </c>
    </row>
    <row r="143" spans="1:5" x14ac:dyDescent="0.2">
      <c r="A143" t="s">
        <v>112</v>
      </c>
      <c r="B143" t="s">
        <v>153</v>
      </c>
      <c r="C143" t="s">
        <v>167</v>
      </c>
      <c r="D143" t="s">
        <v>255</v>
      </c>
      <c r="E143" t="s">
        <v>228</v>
      </c>
    </row>
    <row r="144" spans="1:5" x14ac:dyDescent="0.2">
      <c r="A144" t="s">
        <v>113</v>
      </c>
      <c r="B144" t="s">
        <v>154</v>
      </c>
      <c r="C144" t="s">
        <v>167</v>
      </c>
      <c r="D144" s="142">
        <v>42684</v>
      </c>
      <c r="E144" t="s">
        <v>212</v>
      </c>
    </row>
    <row r="145" spans="1:5" x14ac:dyDescent="0.2">
      <c r="A145" t="s">
        <v>113</v>
      </c>
      <c r="B145" t="s">
        <v>154</v>
      </c>
      <c r="C145" t="s">
        <v>167</v>
      </c>
      <c r="D145" t="s">
        <v>275</v>
      </c>
      <c r="E145" t="s">
        <v>215</v>
      </c>
    </row>
    <row r="146" spans="1:5" x14ac:dyDescent="0.2">
      <c r="A146" t="s">
        <v>113</v>
      </c>
      <c r="B146" t="s">
        <v>154</v>
      </c>
      <c r="C146" t="s">
        <v>167</v>
      </c>
      <c r="D146" t="s">
        <v>275</v>
      </c>
      <c r="E146" t="s">
        <v>216</v>
      </c>
    </row>
    <row r="147" spans="1:5" x14ac:dyDescent="0.2">
      <c r="A147" t="s">
        <v>113</v>
      </c>
      <c r="B147" t="s">
        <v>154</v>
      </c>
      <c r="C147" t="s">
        <v>167</v>
      </c>
      <c r="D147" t="s">
        <v>276</v>
      </c>
      <c r="E147" t="s">
        <v>219</v>
      </c>
    </row>
    <row r="148" spans="1:5" x14ac:dyDescent="0.2">
      <c r="A148" t="s">
        <v>113</v>
      </c>
      <c r="B148" t="s">
        <v>154</v>
      </c>
      <c r="C148" t="s">
        <v>167</v>
      </c>
      <c r="D148" t="s">
        <v>277</v>
      </c>
      <c r="E148" t="s">
        <v>222</v>
      </c>
    </row>
    <row r="149" spans="1:5" x14ac:dyDescent="0.2">
      <c r="A149" t="s">
        <v>114</v>
      </c>
      <c r="B149" t="s">
        <v>155</v>
      </c>
      <c r="C149" t="s">
        <v>167</v>
      </c>
      <c r="D149" s="142">
        <v>42648</v>
      </c>
      <c r="E149" t="s">
        <v>211</v>
      </c>
    </row>
    <row r="150" spans="1:5" x14ac:dyDescent="0.2">
      <c r="A150" t="s">
        <v>114</v>
      </c>
      <c r="B150" t="s">
        <v>155</v>
      </c>
      <c r="C150" t="s">
        <v>167</v>
      </c>
      <c r="D150" t="s">
        <v>64</v>
      </c>
      <c r="E150" t="s">
        <v>221</v>
      </c>
    </row>
    <row r="151" spans="1:5" x14ac:dyDescent="0.2">
      <c r="A151" t="s">
        <v>114</v>
      </c>
      <c r="B151" t="s">
        <v>155</v>
      </c>
      <c r="C151" t="s">
        <v>167</v>
      </c>
      <c r="D151" s="142">
        <v>40218</v>
      </c>
      <c r="E151" t="s">
        <v>222</v>
      </c>
    </row>
    <row r="152" spans="1:5" x14ac:dyDescent="0.2">
      <c r="A152" t="s">
        <v>115</v>
      </c>
      <c r="B152" t="s">
        <v>156</v>
      </c>
      <c r="C152" t="s">
        <v>167</v>
      </c>
      <c r="D152" t="s">
        <v>248</v>
      </c>
      <c r="E152" t="s">
        <v>211</v>
      </c>
    </row>
    <row r="153" spans="1:5" x14ac:dyDescent="0.2">
      <c r="A153" t="s">
        <v>115</v>
      </c>
      <c r="B153" t="s">
        <v>156</v>
      </c>
      <c r="C153" t="s">
        <v>167</v>
      </c>
      <c r="D153" s="142">
        <v>42463</v>
      </c>
      <c r="E153" t="s">
        <v>215</v>
      </c>
    </row>
    <row r="154" spans="1:5" x14ac:dyDescent="0.2">
      <c r="A154" t="s">
        <v>115</v>
      </c>
      <c r="B154" t="s">
        <v>156</v>
      </c>
      <c r="C154" t="s">
        <v>167</v>
      </c>
      <c r="D154" s="142">
        <v>42463</v>
      </c>
      <c r="E154" t="s">
        <v>217</v>
      </c>
    </row>
    <row r="155" spans="1:5" x14ac:dyDescent="0.2">
      <c r="A155" t="s">
        <v>115</v>
      </c>
      <c r="B155" t="s">
        <v>156</v>
      </c>
      <c r="C155" t="s">
        <v>167</v>
      </c>
      <c r="D155" s="142">
        <v>41707</v>
      </c>
      <c r="E155" t="s">
        <v>219</v>
      </c>
    </row>
    <row r="156" spans="1:5" x14ac:dyDescent="0.2">
      <c r="A156" t="s">
        <v>115</v>
      </c>
      <c r="B156" t="s">
        <v>156</v>
      </c>
      <c r="C156" t="s">
        <v>167</v>
      </c>
      <c r="D156" s="142">
        <v>40371</v>
      </c>
      <c r="E156" t="s">
        <v>222</v>
      </c>
    </row>
    <row r="157" spans="1:5" x14ac:dyDescent="0.2">
      <c r="A157" t="s">
        <v>115</v>
      </c>
      <c r="B157" t="s">
        <v>156</v>
      </c>
      <c r="C157" t="s">
        <v>167</v>
      </c>
      <c r="D157" t="s">
        <v>241</v>
      </c>
      <c r="E157" t="s">
        <v>224</v>
      </c>
    </row>
    <row r="158" spans="1:5" x14ac:dyDescent="0.2">
      <c r="A158" t="s">
        <v>115</v>
      </c>
      <c r="B158" t="s">
        <v>156</v>
      </c>
      <c r="C158" t="s">
        <v>167</v>
      </c>
      <c r="D158" t="s">
        <v>259</v>
      </c>
      <c r="E158" t="s">
        <v>225</v>
      </c>
    </row>
    <row r="159" spans="1:5" x14ac:dyDescent="0.2">
      <c r="A159" t="s">
        <v>115</v>
      </c>
      <c r="B159" t="s">
        <v>156</v>
      </c>
      <c r="C159" t="s">
        <v>167</v>
      </c>
      <c r="D159" t="s">
        <v>268</v>
      </c>
      <c r="E159" t="s">
        <v>226</v>
      </c>
    </row>
    <row r="160" spans="1:5" x14ac:dyDescent="0.2">
      <c r="A160" t="s">
        <v>115</v>
      </c>
      <c r="B160" t="s">
        <v>156</v>
      </c>
      <c r="C160" t="s">
        <v>167</v>
      </c>
      <c r="D160" t="s">
        <v>268</v>
      </c>
      <c r="E160" t="s">
        <v>227</v>
      </c>
    </row>
    <row r="161" spans="1:5" x14ac:dyDescent="0.2">
      <c r="A161" t="s">
        <v>115</v>
      </c>
      <c r="B161" t="s">
        <v>156</v>
      </c>
      <c r="C161" t="s">
        <v>167</v>
      </c>
      <c r="D161" t="s">
        <v>272</v>
      </c>
      <c r="E161" t="s">
        <v>228</v>
      </c>
    </row>
    <row r="162" spans="1:5" x14ac:dyDescent="0.2">
      <c r="A162" t="s">
        <v>116</v>
      </c>
      <c r="B162" t="s">
        <v>157</v>
      </c>
      <c r="C162" t="s">
        <v>167</v>
      </c>
      <c r="D162" s="142">
        <v>42011</v>
      </c>
      <c r="E162" t="s">
        <v>211</v>
      </c>
    </row>
    <row r="163" spans="1:5" x14ac:dyDescent="0.2">
      <c r="A163" t="s">
        <v>116</v>
      </c>
      <c r="B163" t="s">
        <v>157</v>
      </c>
      <c r="C163" t="s">
        <v>167</v>
      </c>
      <c r="D163" t="s">
        <v>239</v>
      </c>
      <c r="E163" t="s">
        <v>218</v>
      </c>
    </row>
    <row r="164" spans="1:5" x14ac:dyDescent="0.2">
      <c r="A164" t="s">
        <v>116</v>
      </c>
      <c r="B164" t="s">
        <v>157</v>
      </c>
      <c r="C164" t="s">
        <v>167</v>
      </c>
      <c r="D164" t="s">
        <v>239</v>
      </c>
      <c r="E164" t="s">
        <v>219</v>
      </c>
    </row>
    <row r="165" spans="1:5" x14ac:dyDescent="0.2">
      <c r="A165" t="s">
        <v>116</v>
      </c>
      <c r="B165" t="s">
        <v>157</v>
      </c>
      <c r="C165" t="s">
        <v>167</v>
      </c>
      <c r="D165" t="s">
        <v>64</v>
      </c>
      <c r="E165" t="s">
        <v>221</v>
      </c>
    </row>
    <row r="166" spans="1:5" x14ac:dyDescent="0.2">
      <c r="A166" t="s">
        <v>116</v>
      </c>
      <c r="B166" t="s">
        <v>157</v>
      </c>
      <c r="C166" t="s">
        <v>167</v>
      </c>
      <c r="D166" t="s">
        <v>247</v>
      </c>
      <c r="E166" t="s">
        <v>222</v>
      </c>
    </row>
    <row r="167" spans="1:5" x14ac:dyDescent="0.2">
      <c r="A167" t="s">
        <v>116</v>
      </c>
      <c r="B167" t="s">
        <v>157</v>
      </c>
      <c r="C167" t="s">
        <v>167</v>
      </c>
      <c r="D167" s="142">
        <v>42070</v>
      </c>
      <c r="E167" t="s">
        <v>224</v>
      </c>
    </row>
    <row r="168" spans="1:5" x14ac:dyDescent="0.2">
      <c r="A168" t="s">
        <v>116</v>
      </c>
      <c r="B168" t="s">
        <v>157</v>
      </c>
      <c r="C168" t="s">
        <v>167</v>
      </c>
      <c r="D168" t="s">
        <v>259</v>
      </c>
      <c r="E168" t="s">
        <v>225</v>
      </c>
    </row>
    <row r="169" spans="1:5" x14ac:dyDescent="0.2">
      <c r="A169" t="s">
        <v>116</v>
      </c>
      <c r="B169" t="s">
        <v>157</v>
      </c>
      <c r="C169" t="s">
        <v>167</v>
      </c>
      <c r="D169" t="s">
        <v>278</v>
      </c>
      <c r="E169" t="s">
        <v>226</v>
      </c>
    </row>
    <row r="170" spans="1:5" x14ac:dyDescent="0.2">
      <c r="A170" t="s">
        <v>117</v>
      </c>
      <c r="B170" t="s">
        <v>158</v>
      </c>
      <c r="C170" t="s">
        <v>167</v>
      </c>
      <c r="D170" t="s">
        <v>279</v>
      </c>
      <c r="E170" t="s">
        <v>211</v>
      </c>
    </row>
    <row r="171" spans="1:5" x14ac:dyDescent="0.2">
      <c r="A171" t="s">
        <v>117</v>
      </c>
      <c r="B171" t="s">
        <v>158</v>
      </c>
      <c r="C171" t="s">
        <v>167</v>
      </c>
      <c r="D171" s="142">
        <v>42738</v>
      </c>
      <c r="E171" t="s">
        <v>212</v>
      </c>
    </row>
    <row r="172" spans="1:5" x14ac:dyDescent="0.2">
      <c r="A172" t="s">
        <v>117</v>
      </c>
      <c r="B172" t="s">
        <v>158</v>
      </c>
      <c r="C172" t="s">
        <v>167</v>
      </c>
      <c r="D172" s="142">
        <v>41800</v>
      </c>
      <c r="E172" t="s">
        <v>214</v>
      </c>
    </row>
    <row r="173" spans="1:5" x14ac:dyDescent="0.2">
      <c r="A173" t="s">
        <v>117</v>
      </c>
      <c r="B173" t="s">
        <v>158</v>
      </c>
      <c r="C173" t="s">
        <v>167</v>
      </c>
      <c r="D173" s="142">
        <v>41800</v>
      </c>
      <c r="E173" t="s">
        <v>215</v>
      </c>
    </row>
    <row r="174" spans="1:5" x14ac:dyDescent="0.2">
      <c r="A174" t="s">
        <v>117</v>
      </c>
      <c r="B174" t="s">
        <v>158</v>
      </c>
      <c r="C174" t="s">
        <v>167</v>
      </c>
      <c r="D174" s="142">
        <v>41800</v>
      </c>
      <c r="E174" t="s">
        <v>217</v>
      </c>
    </row>
    <row r="175" spans="1:5" x14ac:dyDescent="0.2">
      <c r="A175" t="s">
        <v>117</v>
      </c>
      <c r="B175" t="s">
        <v>158</v>
      </c>
      <c r="C175" t="s">
        <v>167</v>
      </c>
      <c r="D175" s="142">
        <v>41861</v>
      </c>
      <c r="E175" t="s">
        <v>219</v>
      </c>
    </row>
    <row r="176" spans="1:5" x14ac:dyDescent="0.2">
      <c r="A176" t="s">
        <v>117</v>
      </c>
      <c r="B176" t="s">
        <v>158</v>
      </c>
      <c r="C176" t="s">
        <v>167</v>
      </c>
      <c r="D176" t="s">
        <v>280</v>
      </c>
      <c r="E176" t="s">
        <v>222</v>
      </c>
    </row>
    <row r="177" spans="1:5" x14ac:dyDescent="0.2">
      <c r="A177" t="s">
        <v>117</v>
      </c>
      <c r="B177" t="s">
        <v>158</v>
      </c>
      <c r="C177" t="s">
        <v>167</v>
      </c>
      <c r="D177" s="142">
        <v>42106</v>
      </c>
      <c r="E177" t="s">
        <v>224</v>
      </c>
    </row>
    <row r="178" spans="1:5" x14ac:dyDescent="0.2">
      <c r="A178" t="s">
        <v>117</v>
      </c>
      <c r="B178" t="s">
        <v>158</v>
      </c>
      <c r="C178" t="s">
        <v>167</v>
      </c>
      <c r="D178" t="s">
        <v>281</v>
      </c>
      <c r="E178" t="s">
        <v>225</v>
      </c>
    </row>
    <row r="179" spans="1:5" x14ac:dyDescent="0.2">
      <c r="A179" t="s">
        <v>117</v>
      </c>
      <c r="B179" t="s">
        <v>158</v>
      </c>
      <c r="C179" t="s">
        <v>167</v>
      </c>
      <c r="D179" t="s">
        <v>282</v>
      </c>
      <c r="E179" t="s">
        <v>226</v>
      </c>
    </row>
    <row r="180" spans="1:5" x14ac:dyDescent="0.2">
      <c r="A180" t="s">
        <v>117</v>
      </c>
      <c r="B180" t="s">
        <v>158</v>
      </c>
      <c r="C180" t="s">
        <v>167</v>
      </c>
      <c r="D180" t="s">
        <v>283</v>
      </c>
      <c r="E180" t="s">
        <v>227</v>
      </c>
    </row>
    <row r="181" spans="1:5" x14ac:dyDescent="0.2">
      <c r="A181" t="s">
        <v>117</v>
      </c>
      <c r="B181" t="s">
        <v>158</v>
      </c>
      <c r="C181" t="s">
        <v>167</v>
      </c>
      <c r="D181" t="s">
        <v>272</v>
      </c>
      <c r="E181" t="s">
        <v>228</v>
      </c>
    </row>
    <row r="182" spans="1:5" x14ac:dyDescent="0.2">
      <c r="A182" t="s">
        <v>118</v>
      </c>
      <c r="B182" t="s">
        <v>159</v>
      </c>
      <c r="C182" t="s">
        <v>167</v>
      </c>
      <c r="D182" t="s">
        <v>284</v>
      </c>
      <c r="E182" t="s">
        <v>211</v>
      </c>
    </row>
    <row r="183" spans="1:5" x14ac:dyDescent="0.2">
      <c r="A183" t="s">
        <v>118</v>
      </c>
      <c r="B183" t="s">
        <v>159</v>
      </c>
      <c r="C183" t="s">
        <v>167</v>
      </c>
      <c r="D183" t="s">
        <v>285</v>
      </c>
      <c r="E183" t="s">
        <v>214</v>
      </c>
    </row>
    <row r="184" spans="1:5" x14ac:dyDescent="0.2">
      <c r="A184" t="s">
        <v>118</v>
      </c>
      <c r="B184" t="s">
        <v>159</v>
      </c>
      <c r="C184" t="s">
        <v>167</v>
      </c>
      <c r="D184" t="s">
        <v>285</v>
      </c>
      <c r="E184" t="s">
        <v>215</v>
      </c>
    </row>
    <row r="185" spans="1:5" x14ac:dyDescent="0.2">
      <c r="A185" t="s">
        <v>118</v>
      </c>
      <c r="B185" t="s">
        <v>159</v>
      </c>
      <c r="C185" t="s">
        <v>167</v>
      </c>
      <c r="D185" s="142">
        <v>41672</v>
      </c>
      <c r="E185" t="s">
        <v>219</v>
      </c>
    </row>
    <row r="186" spans="1:5" x14ac:dyDescent="0.2">
      <c r="A186" t="s">
        <v>118</v>
      </c>
      <c r="B186" t="s">
        <v>159</v>
      </c>
      <c r="C186" t="s">
        <v>167</v>
      </c>
      <c r="D186" t="s">
        <v>55</v>
      </c>
      <c r="E186" t="s">
        <v>220</v>
      </c>
    </row>
    <row r="187" spans="1:5" x14ac:dyDescent="0.2">
      <c r="A187" t="s">
        <v>118</v>
      </c>
      <c r="B187" t="s">
        <v>159</v>
      </c>
      <c r="C187" t="s">
        <v>167</v>
      </c>
      <c r="D187" s="142">
        <v>41584</v>
      </c>
      <c r="E187" t="s">
        <v>222</v>
      </c>
    </row>
    <row r="188" spans="1:5" x14ac:dyDescent="0.2">
      <c r="A188" t="s">
        <v>118</v>
      </c>
      <c r="B188" t="s">
        <v>159</v>
      </c>
      <c r="C188" t="s">
        <v>167</v>
      </c>
      <c r="D188" t="s">
        <v>252</v>
      </c>
      <c r="E188" t="s">
        <v>224</v>
      </c>
    </row>
    <row r="189" spans="1:5" x14ac:dyDescent="0.2">
      <c r="A189" t="s">
        <v>118</v>
      </c>
      <c r="B189" t="s">
        <v>159</v>
      </c>
      <c r="C189" t="s">
        <v>167</v>
      </c>
      <c r="D189" t="s">
        <v>259</v>
      </c>
      <c r="E189" t="s">
        <v>225</v>
      </c>
    </row>
    <row r="190" spans="1:5" x14ac:dyDescent="0.2">
      <c r="A190" t="s">
        <v>118</v>
      </c>
      <c r="B190" t="s">
        <v>159</v>
      </c>
      <c r="C190" t="s">
        <v>167</v>
      </c>
      <c r="D190" t="s">
        <v>268</v>
      </c>
      <c r="E190" t="s">
        <v>226</v>
      </c>
    </row>
    <row r="191" spans="1:5" x14ac:dyDescent="0.2">
      <c r="A191" t="s">
        <v>118</v>
      </c>
      <c r="B191" t="s">
        <v>159</v>
      </c>
      <c r="C191" t="s">
        <v>167</v>
      </c>
      <c r="D191" t="s">
        <v>283</v>
      </c>
      <c r="E191" t="s">
        <v>227</v>
      </c>
    </row>
    <row r="192" spans="1:5" x14ac:dyDescent="0.2">
      <c r="A192" t="s">
        <v>118</v>
      </c>
      <c r="B192" t="s">
        <v>159</v>
      </c>
      <c r="C192" t="s">
        <v>167</v>
      </c>
      <c r="D192" t="s">
        <v>286</v>
      </c>
      <c r="E192" t="s">
        <v>229</v>
      </c>
    </row>
    <row r="193" spans="1:5" x14ac:dyDescent="0.2">
      <c r="A193" t="s">
        <v>119</v>
      </c>
      <c r="B193" t="s">
        <v>160</v>
      </c>
      <c r="C193" t="s">
        <v>167</v>
      </c>
      <c r="D193" s="142">
        <v>40980</v>
      </c>
      <c r="E193" t="s">
        <v>211</v>
      </c>
    </row>
    <row r="194" spans="1:5" x14ac:dyDescent="0.2">
      <c r="A194" t="s">
        <v>119</v>
      </c>
      <c r="B194" t="s">
        <v>160</v>
      </c>
      <c r="C194" t="s">
        <v>167</v>
      </c>
      <c r="D194" t="s">
        <v>275</v>
      </c>
      <c r="E194" t="s">
        <v>215</v>
      </c>
    </row>
    <row r="195" spans="1:5" x14ac:dyDescent="0.2">
      <c r="A195" t="s">
        <v>119</v>
      </c>
      <c r="B195" t="s">
        <v>160</v>
      </c>
      <c r="C195" t="s">
        <v>167</v>
      </c>
      <c r="D195" t="s">
        <v>275</v>
      </c>
      <c r="E195" t="s">
        <v>216</v>
      </c>
    </row>
    <row r="196" spans="1:5" x14ac:dyDescent="0.2">
      <c r="A196" t="s">
        <v>119</v>
      </c>
      <c r="B196" t="s">
        <v>160</v>
      </c>
      <c r="C196" t="s">
        <v>167</v>
      </c>
      <c r="D196" t="s">
        <v>274</v>
      </c>
      <c r="E196" t="s">
        <v>219</v>
      </c>
    </row>
    <row r="197" spans="1:5" x14ac:dyDescent="0.2">
      <c r="A197" t="s">
        <v>119</v>
      </c>
      <c r="B197" t="s">
        <v>160</v>
      </c>
      <c r="C197" t="s">
        <v>167</v>
      </c>
      <c r="D197" t="s">
        <v>63</v>
      </c>
      <c r="E197" t="s">
        <v>221</v>
      </c>
    </row>
    <row r="198" spans="1:5" x14ac:dyDescent="0.2">
      <c r="A198" t="s">
        <v>119</v>
      </c>
      <c r="B198" t="s">
        <v>160</v>
      </c>
      <c r="C198" t="s">
        <v>167</v>
      </c>
      <c r="D198" s="142">
        <v>40218</v>
      </c>
      <c r="E198" t="s">
        <v>222</v>
      </c>
    </row>
    <row r="199" spans="1:5" x14ac:dyDescent="0.2">
      <c r="A199" t="s">
        <v>120</v>
      </c>
      <c r="B199" t="s">
        <v>161</v>
      </c>
      <c r="C199" t="s">
        <v>167</v>
      </c>
      <c r="D199" t="s">
        <v>248</v>
      </c>
      <c r="E199" t="s">
        <v>211</v>
      </c>
    </row>
    <row r="200" spans="1:5" x14ac:dyDescent="0.2">
      <c r="A200" t="s">
        <v>120</v>
      </c>
      <c r="B200" t="s">
        <v>161</v>
      </c>
      <c r="C200" t="s">
        <v>167</v>
      </c>
      <c r="D200" s="142">
        <v>42653</v>
      </c>
      <c r="E200" t="s">
        <v>215</v>
      </c>
    </row>
    <row r="201" spans="1:5" x14ac:dyDescent="0.2">
      <c r="A201" t="s">
        <v>120</v>
      </c>
      <c r="B201" t="s">
        <v>161</v>
      </c>
      <c r="C201" t="s">
        <v>167</v>
      </c>
      <c r="D201" t="s">
        <v>287</v>
      </c>
      <c r="E201" t="s">
        <v>219</v>
      </c>
    </row>
    <row r="202" spans="1:5" x14ac:dyDescent="0.2">
      <c r="A202" t="s">
        <v>120</v>
      </c>
      <c r="B202" t="s">
        <v>161</v>
      </c>
      <c r="C202" t="s">
        <v>167</v>
      </c>
      <c r="D202" t="s">
        <v>243</v>
      </c>
      <c r="E202" t="s">
        <v>222</v>
      </c>
    </row>
    <row r="203" spans="1:5" x14ac:dyDescent="0.2">
      <c r="A203" t="s">
        <v>120</v>
      </c>
      <c r="B203" t="s">
        <v>161</v>
      </c>
      <c r="C203" t="s">
        <v>167</v>
      </c>
      <c r="D203" s="142">
        <v>42106</v>
      </c>
      <c r="E203" t="s">
        <v>224</v>
      </c>
    </row>
    <row r="204" spans="1:5" x14ac:dyDescent="0.2">
      <c r="A204" t="s">
        <v>120</v>
      </c>
      <c r="B204" t="s">
        <v>161</v>
      </c>
      <c r="C204" t="s">
        <v>167</v>
      </c>
      <c r="D204" t="s">
        <v>259</v>
      </c>
      <c r="E204" t="s">
        <v>225</v>
      </c>
    </row>
    <row r="205" spans="1:5" x14ac:dyDescent="0.2">
      <c r="A205" t="s">
        <v>120</v>
      </c>
      <c r="B205" t="s">
        <v>161</v>
      </c>
      <c r="C205" t="s">
        <v>167</v>
      </c>
      <c r="D205" t="s">
        <v>288</v>
      </c>
      <c r="E205" t="s">
        <v>226</v>
      </c>
    </row>
    <row r="206" spans="1:5" x14ac:dyDescent="0.2">
      <c r="A206" t="s">
        <v>120</v>
      </c>
      <c r="B206" t="s">
        <v>161</v>
      </c>
      <c r="C206" t="s">
        <v>167</v>
      </c>
      <c r="D206" t="s">
        <v>288</v>
      </c>
      <c r="E206" t="s">
        <v>227</v>
      </c>
    </row>
    <row r="207" spans="1:5" x14ac:dyDescent="0.2">
      <c r="A207" t="s">
        <v>120</v>
      </c>
      <c r="B207" t="s">
        <v>161</v>
      </c>
      <c r="C207" t="s">
        <v>167</v>
      </c>
      <c r="D207" t="s">
        <v>289</v>
      </c>
      <c r="E207" t="s">
        <v>229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F4" sqref="F4"/>
    </sheetView>
  </sheetViews>
  <sheetFormatPr baseColWidth="10" defaultRowHeight="12.75" x14ac:dyDescent="0.2"/>
  <cols>
    <col min="1" max="1" width="11.42578125" style="154"/>
    <col min="2" max="2" width="16.5703125" style="154" bestFit="1" customWidth="1"/>
    <col min="3" max="3" width="20.140625" style="154" bestFit="1" customWidth="1"/>
    <col min="4" max="4" width="10.140625" style="154" bestFit="1" customWidth="1"/>
    <col min="5" max="5" width="10.85546875" style="154" bestFit="1" customWidth="1"/>
  </cols>
  <sheetData>
    <row r="1" spans="1:5" x14ac:dyDescent="0.2">
      <c r="A1" s="154" t="s">
        <v>231</v>
      </c>
      <c r="B1" s="154" t="s">
        <v>232</v>
      </c>
      <c r="C1" s="154" t="s">
        <v>233</v>
      </c>
      <c r="D1" s="154" t="s">
        <v>234</v>
      </c>
      <c r="E1" s="154" t="s">
        <v>235</v>
      </c>
    </row>
    <row r="2" spans="1:5" x14ac:dyDescent="0.2">
      <c r="A2" s="152" t="s">
        <v>81</v>
      </c>
      <c r="B2" s="92" t="s">
        <v>122</v>
      </c>
      <c r="C2" s="92" t="s">
        <v>162</v>
      </c>
      <c r="D2" s="153">
        <v>42395</v>
      </c>
      <c r="E2" s="141" t="s">
        <v>211</v>
      </c>
    </row>
    <row r="3" spans="1:5" x14ac:dyDescent="0.2">
      <c r="A3" s="152" t="s">
        <v>82</v>
      </c>
      <c r="B3" s="92" t="s">
        <v>123</v>
      </c>
      <c r="C3" s="92" t="s">
        <v>162</v>
      </c>
      <c r="D3" s="153">
        <v>42885</v>
      </c>
      <c r="E3" s="141" t="s">
        <v>211</v>
      </c>
    </row>
    <row r="4" spans="1:5" x14ac:dyDescent="0.2">
      <c r="A4" s="152" t="s">
        <v>83</v>
      </c>
      <c r="B4" s="92" t="s">
        <v>124</v>
      </c>
      <c r="C4" s="92" t="s">
        <v>162</v>
      </c>
      <c r="D4" s="153">
        <v>42690</v>
      </c>
      <c r="E4" s="141" t="s">
        <v>211</v>
      </c>
    </row>
    <row r="5" spans="1:5" x14ac:dyDescent="0.2">
      <c r="A5" s="152" t="s">
        <v>85</v>
      </c>
      <c r="B5" s="92" t="s">
        <v>126</v>
      </c>
      <c r="C5" s="92" t="s">
        <v>162</v>
      </c>
      <c r="D5" s="153">
        <v>42437</v>
      </c>
      <c r="E5" s="141" t="s">
        <v>211</v>
      </c>
    </row>
    <row r="6" spans="1:5" x14ac:dyDescent="0.2">
      <c r="A6" s="152" t="s">
        <v>86</v>
      </c>
      <c r="B6" s="92" t="s">
        <v>127</v>
      </c>
      <c r="C6" s="92" t="s">
        <v>162</v>
      </c>
      <c r="D6" s="153">
        <v>42853</v>
      </c>
      <c r="E6" s="141" t="s">
        <v>211</v>
      </c>
    </row>
    <row r="7" spans="1:5" x14ac:dyDescent="0.2">
      <c r="A7" s="152" t="s">
        <v>87</v>
      </c>
      <c r="B7" s="92" t="s">
        <v>128</v>
      </c>
      <c r="C7" s="92" t="s">
        <v>162</v>
      </c>
      <c r="D7" s="153">
        <v>42885</v>
      </c>
      <c r="E7" s="141" t="s">
        <v>211</v>
      </c>
    </row>
    <row r="8" spans="1:5" x14ac:dyDescent="0.2">
      <c r="A8" s="152" t="s">
        <v>89</v>
      </c>
      <c r="B8" s="92" t="s">
        <v>130</v>
      </c>
      <c r="C8" s="92" t="s">
        <v>162</v>
      </c>
      <c r="D8" s="153">
        <v>42853</v>
      </c>
      <c r="E8" s="141" t="s">
        <v>211</v>
      </c>
    </row>
    <row r="9" spans="1:5" x14ac:dyDescent="0.2">
      <c r="A9" s="152" t="s">
        <v>92</v>
      </c>
      <c r="B9" s="92" t="s">
        <v>133</v>
      </c>
      <c r="C9" s="92" t="s">
        <v>164</v>
      </c>
      <c r="D9" s="153">
        <v>42885</v>
      </c>
      <c r="E9" s="141" t="s">
        <v>211</v>
      </c>
    </row>
    <row r="10" spans="1:5" x14ac:dyDescent="0.2">
      <c r="A10" s="152" t="s">
        <v>94</v>
      </c>
      <c r="B10" s="92" t="s">
        <v>135</v>
      </c>
      <c r="C10" s="92" t="s">
        <v>165</v>
      </c>
      <c r="D10" s="153">
        <v>42885</v>
      </c>
      <c r="E10" s="141" t="s">
        <v>211</v>
      </c>
    </row>
    <row r="11" spans="1:5" x14ac:dyDescent="0.2">
      <c r="A11" s="152" t="s">
        <v>96</v>
      </c>
      <c r="B11" s="92" t="s">
        <v>137</v>
      </c>
      <c r="C11" s="92" t="s">
        <v>165</v>
      </c>
      <c r="D11" s="153">
        <v>42437</v>
      </c>
      <c r="E11" s="141" t="s">
        <v>211</v>
      </c>
    </row>
    <row r="12" spans="1:5" x14ac:dyDescent="0.2">
      <c r="A12" s="152" t="s">
        <v>103</v>
      </c>
      <c r="B12" s="92" t="s">
        <v>144</v>
      </c>
      <c r="C12" s="92" t="s">
        <v>166</v>
      </c>
      <c r="D12" s="153">
        <v>41712</v>
      </c>
      <c r="E12" s="141" t="s">
        <v>211</v>
      </c>
    </row>
    <row r="13" spans="1:5" x14ac:dyDescent="0.2">
      <c r="A13" s="152" t="s">
        <v>111</v>
      </c>
      <c r="B13" s="92" t="s">
        <v>152</v>
      </c>
      <c r="C13" s="92" t="s">
        <v>167</v>
      </c>
      <c r="D13" s="153">
        <v>42815</v>
      </c>
      <c r="E13" s="141" t="s">
        <v>211</v>
      </c>
    </row>
    <row r="14" spans="1:5" x14ac:dyDescent="0.2">
      <c r="A14" s="152" t="s">
        <v>114</v>
      </c>
      <c r="B14" s="92" t="s">
        <v>155</v>
      </c>
      <c r="C14" s="92" t="s">
        <v>167</v>
      </c>
      <c r="D14" s="153">
        <v>42500</v>
      </c>
      <c r="E14" s="141" t="s">
        <v>211</v>
      </c>
    </row>
    <row r="15" spans="1:5" x14ac:dyDescent="0.2">
      <c r="A15" s="152" t="s">
        <v>116</v>
      </c>
      <c r="B15" s="92" t="s">
        <v>157</v>
      </c>
      <c r="C15" s="92" t="s">
        <v>167</v>
      </c>
      <c r="D15" s="153">
        <v>42186</v>
      </c>
      <c r="E15" s="141" t="s">
        <v>211</v>
      </c>
    </row>
    <row r="16" spans="1:5" x14ac:dyDescent="0.2">
      <c r="A16" s="152" t="s">
        <v>103</v>
      </c>
      <c r="B16" s="92" t="s">
        <v>158</v>
      </c>
      <c r="C16" s="92" t="s">
        <v>167</v>
      </c>
      <c r="D16" s="153">
        <v>41663</v>
      </c>
      <c r="E16" s="141" t="s">
        <v>211</v>
      </c>
    </row>
    <row r="17" spans="1:5" x14ac:dyDescent="0.2">
      <c r="A17" s="152" t="s">
        <v>118</v>
      </c>
      <c r="B17" s="92" t="s">
        <v>159</v>
      </c>
      <c r="C17" s="92" t="s">
        <v>167</v>
      </c>
      <c r="D17" s="153">
        <v>42691</v>
      </c>
      <c r="E17" s="141" t="s">
        <v>211</v>
      </c>
    </row>
    <row r="18" spans="1:5" x14ac:dyDescent="0.2">
      <c r="A18" s="152" t="s">
        <v>103</v>
      </c>
      <c r="B18" s="92" t="s">
        <v>160</v>
      </c>
      <c r="C18" s="92" t="s">
        <v>167</v>
      </c>
      <c r="D18" s="153">
        <v>41246</v>
      </c>
      <c r="E18" s="141" t="s">
        <v>211</v>
      </c>
    </row>
    <row r="19" spans="1:5" x14ac:dyDescent="0.2">
      <c r="A19" s="152" t="s">
        <v>120</v>
      </c>
      <c r="B19" s="92" t="s">
        <v>161</v>
      </c>
      <c r="C19" s="92" t="s">
        <v>167</v>
      </c>
      <c r="D19" s="153">
        <v>42760</v>
      </c>
      <c r="E19" s="141" t="s">
        <v>211</v>
      </c>
    </row>
  </sheetData>
  <conditionalFormatting sqref="D2:D11 D13:D15 D17 D19">
    <cfRule type="expression" dxfId="44" priority="23" stopIfTrue="1">
      <formula>ISNUMBER(SEARCH("NON UTILE",comment(D2)))</formula>
    </cfRule>
    <cfRule type="containsBlanks" priority="24" stopIfTrue="1">
      <formula>LEN(TRIM(D2))=0</formula>
    </cfRule>
    <cfRule type="expression" dxfId="43" priority="25" stopIfTrue="1">
      <formula>DATE(YEAR(D2)+LEFT(D$1,FIND(" ",D$1)-1),MONTH(D2),DAY(D2))&lt;TODAY()</formula>
    </cfRule>
    <cfRule type="expression" dxfId="42" priority="27" stopIfTrue="1">
      <formula>DATE(YEAR(D2)+LEFT(D$1,FIND(" ",D$1)-1),MONTH(D2),DAY(D2))&gt;=TODAY()</formula>
    </cfRule>
    <cfRule type="containsText" dxfId="41" priority="28" stopIfTrue="1" operator="containsText" text="A former">
      <formula>NOT(ISERROR(SEARCH("A former",D2)))</formula>
    </cfRule>
  </conditionalFormatting>
  <conditionalFormatting sqref="D2:D11 D13:D15 D17 D19">
    <cfRule type="expression" dxfId="40" priority="22" stopIfTrue="1">
      <formula>$H2="X"</formula>
    </cfRule>
  </conditionalFormatting>
  <conditionalFormatting sqref="D19">
    <cfRule type="expression" dxfId="39" priority="26" stopIfTrue="1">
      <formula>DATE(YEAR(D1048572)+LEFT(D$1,FIND(" ",D$1)-1),MONTH(D1048572),DAY(D1048572))&lt;=Dateprecise</formula>
    </cfRule>
  </conditionalFormatting>
  <conditionalFormatting sqref="D17">
    <cfRule type="expression" dxfId="38" priority="566" stopIfTrue="1">
      <formula>DATE(YEAR(D1048571)+LEFT(D$1,FIND(" ",D$1)-1),MONTH(D1048571),DAY(D1048571))&lt;=Dateprecise</formula>
    </cfRule>
  </conditionalFormatting>
  <conditionalFormatting sqref="D13:D15">
    <cfRule type="expression" dxfId="37" priority="569" stopIfTrue="1">
      <formula>DATE(YEAR(D1048568)+LEFT(D$1,FIND(" ",D$1)-1),MONTH(D1048568),DAY(D1048568))&lt;=Dateprecise</formula>
    </cfRule>
  </conditionalFormatting>
  <conditionalFormatting sqref="D2:D11">
    <cfRule type="expression" dxfId="36" priority="573" stopIfTrue="1">
      <formula>DATE(YEAR(D1048558)+LEFT(D$1,FIND(" ",D$1)-1),MONTH(D1048558),DAY(D1048558))&lt;=Dateprecise</formula>
    </cfRule>
  </conditionalFormatting>
  <conditionalFormatting sqref="D12">
    <cfRule type="expression" dxfId="35" priority="16" stopIfTrue="1">
      <formula>ISNUMBER(SEARCH("NON UTILE",comment(D12)))</formula>
    </cfRule>
    <cfRule type="containsBlanks" priority="17" stopIfTrue="1">
      <formula>LEN(TRIM(D12))=0</formula>
    </cfRule>
    <cfRule type="expression" dxfId="34" priority="18" stopIfTrue="1">
      <formula>DATE(YEAR(D12)+LEFT(D$1,FIND(" ",D$1)-1),MONTH(D12),DAY(D12))&lt;TODAY()</formula>
    </cfRule>
    <cfRule type="expression" dxfId="33" priority="20" stopIfTrue="1">
      <formula>DATE(YEAR(D12)+LEFT(D$1,FIND(" ",D$1)-1),MONTH(D12),DAY(D12))&gt;=TODAY()</formula>
    </cfRule>
    <cfRule type="containsText" dxfId="32" priority="21" stopIfTrue="1" operator="containsText" text="A former">
      <formula>NOT(ISERROR(SEARCH("A former",D12)))</formula>
    </cfRule>
  </conditionalFormatting>
  <conditionalFormatting sqref="D12">
    <cfRule type="expression" dxfId="27" priority="15" stopIfTrue="1">
      <formula>$H12="X"</formula>
    </cfRule>
  </conditionalFormatting>
  <conditionalFormatting sqref="D12">
    <cfRule type="expression" dxfId="25" priority="19" stopIfTrue="1">
      <formula>DATE(YEAR(D1048565)+LEFT(D$1,FIND(" ",D$1)-1),MONTH(D1048565),DAY(D1048565))&lt;=Dateprecise</formula>
    </cfRule>
  </conditionalFormatting>
  <conditionalFormatting sqref="D16">
    <cfRule type="expression" dxfId="23" priority="9" stopIfTrue="1">
      <formula>ISNUMBER(SEARCH("NON UTILE",comment(D16)))</formula>
    </cfRule>
    <cfRule type="containsBlanks" priority="10" stopIfTrue="1">
      <formula>LEN(TRIM(D16))=0</formula>
    </cfRule>
    <cfRule type="expression" dxfId="22" priority="11" stopIfTrue="1">
      <formula>DATE(YEAR(D16)+LEFT(D$1,FIND(" ",D$1)-1),MONTH(D16),DAY(D16))&lt;TODAY()</formula>
    </cfRule>
    <cfRule type="expression" dxfId="21" priority="13" stopIfTrue="1">
      <formula>DATE(YEAR(D16)+LEFT(D$1,FIND(" ",D$1)-1),MONTH(D16),DAY(D16))&gt;=TODAY()</formula>
    </cfRule>
    <cfRule type="containsText" dxfId="20" priority="14" stopIfTrue="1" operator="containsText" text="A former">
      <formula>NOT(ISERROR(SEARCH("A former",D16)))</formula>
    </cfRule>
  </conditionalFormatting>
  <conditionalFormatting sqref="D16">
    <cfRule type="expression" dxfId="15" priority="8" stopIfTrue="1">
      <formula>$H16="X"</formula>
    </cfRule>
  </conditionalFormatting>
  <conditionalFormatting sqref="D16">
    <cfRule type="expression" dxfId="13" priority="12" stopIfTrue="1">
      <formula>DATE(YEAR(D1048569)+LEFT(D$1,FIND(" ",D$1)-1),MONTH(D1048569),DAY(D1048569))&lt;=Dateprecise</formula>
    </cfRule>
  </conditionalFormatting>
  <conditionalFormatting sqref="D18">
    <cfRule type="expression" dxfId="11" priority="2" stopIfTrue="1">
      <formula>ISNUMBER(SEARCH("NON UTILE",comment(D18)))</formula>
    </cfRule>
    <cfRule type="containsBlanks" priority="3" stopIfTrue="1">
      <formula>LEN(TRIM(D18))=0</formula>
    </cfRule>
    <cfRule type="expression" dxfId="10" priority="4" stopIfTrue="1">
      <formula>DATE(YEAR(D18)+LEFT(D$1,FIND(" ",D$1)-1),MONTH(D18),DAY(D18))&lt;TODAY()</formula>
    </cfRule>
    <cfRule type="expression" dxfId="9" priority="6" stopIfTrue="1">
      <formula>DATE(YEAR(D18)+LEFT(D$1,FIND(" ",D$1)-1),MONTH(D18),DAY(D18))&gt;=TODAY()</formula>
    </cfRule>
    <cfRule type="containsText" dxfId="8" priority="7" stopIfTrue="1" operator="containsText" text="A former">
      <formula>NOT(ISERROR(SEARCH("A former",D18)))</formula>
    </cfRule>
  </conditionalFormatting>
  <conditionalFormatting sqref="D18">
    <cfRule type="expression" dxfId="3" priority="1" stopIfTrue="1">
      <formula>$H18="X"</formula>
    </cfRule>
  </conditionalFormatting>
  <conditionalFormatting sqref="D18">
    <cfRule type="expression" dxfId="1" priority="5" stopIfTrue="1">
      <formula>DATE(YEAR(D1048571)+LEFT(D$1,FIND(" ",D$1)-1),MONTH(D1048571),DAY(D1048571))&lt;=Dateprecise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Indicateur 2015</vt:lpstr>
      <vt:lpstr>Paramètres</vt:lpstr>
      <vt:lpstr>Site 1</vt:lpstr>
      <vt:lpstr>Feuil1</vt:lpstr>
      <vt:lpstr>Résultat attendu</vt:lpstr>
      <vt:lpstr>Dateprecise</vt:lpstr>
    </vt:vector>
  </TitlesOfParts>
  <Company>Ingredia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CLERBOUT</dc:creator>
  <cp:lastModifiedBy>RICART Jean-François</cp:lastModifiedBy>
  <cp:lastPrinted>2017-07-10T08:23:00Z</cp:lastPrinted>
  <dcterms:created xsi:type="dcterms:W3CDTF">2013-02-25T09:16:35Z</dcterms:created>
  <dcterms:modified xsi:type="dcterms:W3CDTF">2017-07-13T09:25:28Z</dcterms:modified>
</cp:coreProperties>
</file>