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recap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L3" i="1" l="1"/>
  <c r="L4" i="1"/>
  <c r="L5" i="1"/>
  <c r="L6" i="1"/>
  <c r="L7" i="1"/>
  <c r="L8" i="1"/>
  <c r="L9" i="1"/>
  <c r="L10" i="1"/>
  <c r="L11" i="1"/>
  <c r="L12" i="1"/>
  <c r="J3" i="1"/>
  <c r="J4" i="1"/>
  <c r="J5" i="1"/>
  <c r="J6" i="1"/>
  <c r="J7" i="1"/>
  <c r="J8" i="1"/>
  <c r="J9" i="1"/>
  <c r="J10" i="1"/>
  <c r="J11" i="1"/>
  <c r="J12" i="1"/>
  <c r="K4" i="1" l="1"/>
  <c r="I12" i="1"/>
  <c r="K12" i="1" s="1"/>
  <c r="I3" i="1"/>
  <c r="K3" i="1" s="1"/>
  <c r="I4" i="1"/>
  <c r="I5" i="1"/>
  <c r="K5" i="1" s="1"/>
  <c r="I6" i="1"/>
  <c r="K6" i="1" s="1"/>
  <c r="I7" i="1"/>
  <c r="K7" i="1" s="1"/>
  <c r="I8" i="1"/>
  <c r="K8" i="1" s="1"/>
  <c r="I9" i="1"/>
  <c r="K9" i="1" s="1"/>
  <c r="I10" i="1"/>
  <c r="K10" i="1" s="1"/>
  <c r="I11" i="1"/>
  <c r="K11" i="1" s="1"/>
</calcChain>
</file>

<file path=xl/sharedStrings.xml><?xml version="1.0" encoding="utf-8"?>
<sst xmlns="http://schemas.openxmlformats.org/spreadsheetml/2006/main" count="60" uniqueCount="37">
  <si>
    <t xml:space="preserve">STATUT
</t>
  </si>
  <si>
    <t>Météo</t>
  </si>
  <si>
    <t>Date début</t>
  </si>
  <si>
    <t>Date fin prévue</t>
  </si>
  <si>
    <t>Date fin réelle</t>
  </si>
  <si>
    <t>Commentaire</t>
  </si>
  <si>
    <t>Nb jours prévus</t>
  </si>
  <si>
    <t>Nb jours réalisés</t>
  </si>
  <si>
    <t>Retard</t>
  </si>
  <si>
    <t>mois</t>
  </si>
  <si>
    <t>état</t>
  </si>
  <si>
    <t>commande</t>
  </si>
  <si>
    <t>sac à dos</t>
  </si>
  <si>
    <t xml:space="preserve">pantalon </t>
  </si>
  <si>
    <t>blouson</t>
  </si>
  <si>
    <t>chemise</t>
  </si>
  <si>
    <t>stylos</t>
  </si>
  <si>
    <t>feutre</t>
  </si>
  <si>
    <t>papier</t>
  </si>
  <si>
    <t>crayon</t>
  </si>
  <si>
    <t>pochette plastique</t>
  </si>
  <si>
    <t>jean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</si>
  <si>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</si>
  <si>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</si>
  <si>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</si>
  <si>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</si>
  <si>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</si>
  <si>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</si>
  <si>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</si>
  <si>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</si>
  <si>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</si>
  <si>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</si>
  <si>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</si>
  <si>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</si>
  <si>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</si>
  <si>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retard</t>
  </si>
  <si>
    <t>détail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</si>
</sst>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mmmmm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/>
    <xf numFmtId="9" fontId="1" fillId="2" borderId="1" xfId="0" applyNumberFormat="1" applyFont="1" applyFill="1" applyBorder="1" applyAlignment="1">
      <alignment wrapText="1"/>
    </xf>
    <xf numFmtId="0" fontId="1" fillId="2" borderId="1" xfId="0" applyNumberFormat="1" applyFont="1" applyFill="1" applyBorder="1"/>
    <xf numFmtId="14" fontId="0" fillId="0" borderId="0" xfId="0" applyNumberFormat="1"/>
    <xf numFmtId="9" fontId="0" fillId="0" borderId="0" xfId="0" applyNumberFormat="1"/>
    <xf numFmtId="0" fontId="0" fillId="0" borderId="2" xfId="0" applyBorder="1"/>
    <xf numFmtId="165" fontId="0" fillId="0" borderId="3" xfId="0" applyNumberFormat="1" applyBorder="1"/>
    <xf numFmtId="165" fontId="0" fillId="0" borderId="4" xfId="0" applyNumberFormat="1" applyBorder="1"/>
    <xf numFmtId="165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0" fillId="3" borderId="2" xfId="0" applyFill="1" applyBorder="1"/>
    <xf numFmtId="0" fontId="0" fillId="0" borderId="2" xfId="0" applyFill="1" applyBorder="1"/>
    <xf numFmtId="165" fontId="0" fillId="0" borderId="17" xfId="0" applyNumberFormat="1" applyFill="1" applyBorder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M12" totalsRowShown="0" headerRowDxfId="7" headerRowBorderDxfId="6" tableBorderDxfId="5">
  <autoFilter ref="A2:M12"/>
  <tableColumns count="13">
    <tableColumn id="1" name="commande"/>
    <tableColumn id="2" name="détail"/>
    <tableColumn id="3" name="STATUT_x000a_"/>
    <tableColumn id="4" name="Météo"/>
    <tableColumn id="5" name="Date début"/>
    <tableColumn id="6" name="Date fin prévue"/>
    <tableColumn id="7" name="Date fin réelle"/>
    <tableColumn id="8" name="Commentaire"/>
    <tableColumn id="9" name="Nb jours prévus" dataDxfId="4">
      <calculatedColumnFormula>DATEDIF(E3,F3,"d")</calculatedColumnFormula>
    </tableColumn>
    <tableColumn id="10" name="Nb jours réalisés" dataDxfId="3">
      <calculatedColumnFormula>DATEDIF(E3,G3,"d")</calculatedColumnFormula>
    </tableColumn>
    <tableColumn id="11" name="Retard" dataDxfId="2">
      <calculatedColumnFormula>J3-I3</calculatedColumnFormula>
    </tableColumn>
    <tableColumn id="12" name="mois" dataDxfId="1">
      <calculatedColumnFormula>TEXT(E3,"mmmm")</calculatedColumnFormula>
    </tableColumn>
    <tableColumn id="13" name="état" dataDxfId="0">
      <calculatedColumnFormula>IF(C3=100%,"Terminé",IF(C3=0%,"A venir","En cours"))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2"/>
  <sheetViews>
    <sheetView tabSelected="1" workbookViewId="0">
      <selection activeCell="B3" sqref="B3"/>
    </sheetView>
  </sheetViews>
  <sheetFormatPr baseColWidth="10" defaultColWidth="9.140625" defaultRowHeight="15" outlineLevelCol="1" x14ac:dyDescent="0.25"/>
  <cols>
    <col min="1" max="1" width="12.28515625" customWidth="1"/>
    <col min="2" max="2" width="10.140625" customWidth="1"/>
    <col min="4" max="4" width="9.28515625" customWidth="1"/>
    <col min="5" max="5" width="13" customWidth="1"/>
    <col min="6" max="6" width="16.85546875" hidden="1" customWidth="1" outlineLevel="1"/>
    <col min="7" max="7" width="15.85546875" customWidth="1" collapsed="1"/>
    <col min="8" max="8" width="10.140625" customWidth="1"/>
    <col min="9" max="9" width="9.42578125" customWidth="1"/>
    <col min="10" max="10" width="17.85546875" customWidth="1"/>
    <col min="14" max="14" width="2.28515625" customWidth="1"/>
    <col min="26" max="26" width="11.140625" customWidth="1"/>
    <col min="50" max="50" width="10" customWidth="1"/>
  </cols>
  <sheetData>
    <row r="1" spans="1:51" ht="16.5" thickBot="1" x14ac:dyDescent="0.3">
      <c r="O1" s="15">
        <v>2017</v>
      </c>
      <c r="P1" s="16"/>
      <c r="Q1" s="16"/>
      <c r="R1" s="16"/>
      <c r="S1" s="16"/>
      <c r="T1" s="16"/>
      <c r="U1" s="16"/>
      <c r="V1" s="16"/>
      <c r="W1" s="16"/>
      <c r="X1" s="16"/>
      <c r="Y1" s="16"/>
      <c r="Z1" s="17"/>
      <c r="AA1" s="18">
        <v>2018</v>
      </c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20"/>
      <c r="AM1" s="21">
        <v>2019</v>
      </c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3"/>
    </row>
    <row r="2" spans="1:51" ht="30" x14ac:dyDescent="0.25">
      <c r="A2" s="1" t="s">
        <v>11</v>
      </c>
      <c r="B2" s="1" t="s">
        <v>36</v>
      </c>
      <c r="C2" s="2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3" t="s">
        <v>6</v>
      </c>
      <c r="J2" s="3" t="s">
        <v>7</v>
      </c>
      <c r="K2" s="1" t="s">
        <v>8</v>
      </c>
      <c r="L2" s="1" t="s">
        <v>9</v>
      </c>
      <c r="M2" s="1" t="s">
        <v>10</v>
      </c>
      <c r="O2" s="7" t="s">
        <v>22</v>
      </c>
      <c r="P2" s="8" t="s">
        <v>23</v>
      </c>
      <c r="Q2" s="8" t="s">
        <v>24</v>
      </c>
      <c r="R2" s="8" t="s">
        <v>25</v>
      </c>
      <c r="S2" s="8" t="s">
        <v>26</v>
      </c>
      <c r="T2" s="8" t="s">
        <v>27</v>
      </c>
      <c r="U2" s="8" t="s">
        <v>28</v>
      </c>
      <c r="V2" s="8" t="s">
        <v>29</v>
      </c>
      <c r="W2" s="8" t="s">
        <v>30</v>
      </c>
      <c r="X2" s="8" t="s">
        <v>31</v>
      </c>
      <c r="Y2" s="8" t="s">
        <v>32</v>
      </c>
      <c r="Z2" s="9" t="s">
        <v>33</v>
      </c>
      <c r="AA2" s="7" t="s">
        <v>34</v>
      </c>
      <c r="AB2" s="8" t="s">
        <v>23</v>
      </c>
      <c r="AC2" s="8" t="s">
        <v>24</v>
      </c>
      <c r="AD2" s="8" t="s">
        <v>25</v>
      </c>
      <c r="AE2" s="8" t="s">
        <v>26</v>
      </c>
      <c r="AF2" s="8" t="s">
        <v>27</v>
      </c>
      <c r="AG2" s="8" t="s">
        <v>28</v>
      </c>
      <c r="AH2" s="8" t="s">
        <v>29</v>
      </c>
      <c r="AI2" s="8" t="s">
        <v>30</v>
      </c>
      <c r="AJ2" s="8" t="s">
        <v>31</v>
      </c>
      <c r="AK2" s="8" t="s">
        <v>32</v>
      </c>
      <c r="AL2" s="9" t="s">
        <v>33</v>
      </c>
      <c r="AM2" s="7" t="s">
        <v>34</v>
      </c>
      <c r="AN2" s="8" t="s">
        <v>23</v>
      </c>
      <c r="AO2" s="8" t="s">
        <v>24</v>
      </c>
      <c r="AP2" s="8" t="s">
        <v>25</v>
      </c>
      <c r="AQ2" s="8" t="s">
        <v>26</v>
      </c>
      <c r="AR2" s="8" t="s">
        <v>27</v>
      </c>
      <c r="AS2" s="8" t="s">
        <v>28</v>
      </c>
      <c r="AT2" s="8" t="s">
        <v>29</v>
      </c>
      <c r="AU2" s="8" t="s">
        <v>30</v>
      </c>
      <c r="AV2" s="8" t="s">
        <v>31</v>
      </c>
      <c r="AW2" s="8" t="s">
        <v>32</v>
      </c>
      <c r="AX2" s="9" t="s">
        <v>33</v>
      </c>
      <c r="AY2" s="26" t="s">
        <v>35</v>
      </c>
    </row>
    <row r="3" spans="1:51" x14ac:dyDescent="0.25">
      <c r="A3">
        <v>55000</v>
      </c>
      <c r="B3" t="s">
        <v>12</v>
      </c>
      <c r="C3" s="5">
        <v>1</v>
      </c>
      <c r="E3" s="4">
        <v>42804</v>
      </c>
      <c r="F3" s="4">
        <v>42804</v>
      </c>
      <c r="G3" s="4">
        <v>42804</v>
      </c>
      <c r="I3">
        <f t="shared" ref="I3:I11" si="0">DATEDIF(E3,F3,"d")</f>
        <v>0</v>
      </c>
      <c r="J3">
        <f t="shared" ref="J3:J12" si="1">DATEDIF(E3,G3,"d")</f>
        <v>0</v>
      </c>
      <c r="K3">
        <f t="shared" ref="K3:K12" si="2">J3-I3</f>
        <v>0</v>
      </c>
      <c r="L3" t="str">
        <f t="shared" ref="L3:L12" si="3">TEXT(E3,"mmmm")</f>
        <v>mars</v>
      </c>
      <c r="M3" t="str">
        <f t="shared" ref="M3:M12" si="4">IF(C3=100%,"Terminé",IF(C3=0%,"A venir","En cours"))</f>
        <v>Terminé</v>
      </c>
      <c r="O3" s="10"/>
      <c r="P3" s="6"/>
      <c r="Q3" s="24">
        <v>0</v>
      </c>
      <c r="R3" s="25"/>
      <c r="S3" s="6"/>
      <c r="T3" s="6"/>
      <c r="U3" s="6"/>
      <c r="V3" s="6"/>
      <c r="W3" s="6"/>
      <c r="X3" s="6"/>
      <c r="Y3" s="6"/>
      <c r="Z3" s="11"/>
      <c r="AA3" s="10"/>
      <c r="AB3" s="6"/>
      <c r="AC3" s="6"/>
      <c r="AD3" s="6"/>
      <c r="AE3" s="6"/>
      <c r="AF3" s="6"/>
      <c r="AG3" s="6"/>
      <c r="AH3" s="6"/>
      <c r="AI3" s="6"/>
      <c r="AJ3" s="6"/>
      <c r="AK3" s="6"/>
      <c r="AL3" s="11"/>
      <c r="AM3" s="10"/>
      <c r="AN3" s="6"/>
      <c r="AO3" s="6"/>
      <c r="AP3" s="6"/>
      <c r="AQ3" s="6"/>
      <c r="AR3" s="6"/>
      <c r="AS3" s="6"/>
      <c r="AT3" s="6"/>
      <c r="AU3" s="6"/>
      <c r="AV3" s="6"/>
      <c r="AW3" s="6"/>
      <c r="AX3" s="11"/>
      <c r="AY3" s="26"/>
    </row>
    <row r="4" spans="1:51" x14ac:dyDescent="0.25">
      <c r="A4">
        <v>55001</v>
      </c>
      <c r="B4" t="s">
        <v>13</v>
      </c>
      <c r="C4" s="5">
        <v>0.1</v>
      </c>
      <c r="E4" s="4">
        <v>42826</v>
      </c>
      <c r="F4" s="4">
        <v>42866</v>
      </c>
      <c r="G4" s="4">
        <v>42902</v>
      </c>
      <c r="I4">
        <f t="shared" si="0"/>
        <v>40</v>
      </c>
      <c r="J4">
        <f t="shared" si="1"/>
        <v>76</v>
      </c>
      <c r="K4">
        <f t="shared" si="2"/>
        <v>36</v>
      </c>
      <c r="L4" t="str">
        <f t="shared" si="3"/>
        <v>avril</v>
      </c>
      <c r="M4" t="str">
        <f t="shared" si="4"/>
        <v>En cours</v>
      </c>
      <c r="O4" s="10"/>
      <c r="P4" s="6"/>
      <c r="Q4" s="6"/>
      <c r="R4" s="24"/>
      <c r="S4" s="24">
        <v>76</v>
      </c>
      <c r="T4" s="25"/>
      <c r="U4" s="6"/>
      <c r="V4" s="6"/>
      <c r="W4" s="6"/>
      <c r="X4" s="6"/>
      <c r="Y4" s="6"/>
      <c r="Z4" s="11"/>
      <c r="AA4" s="10"/>
      <c r="AB4" s="6"/>
      <c r="AC4" s="6"/>
      <c r="AD4" s="6"/>
      <c r="AE4" s="6"/>
      <c r="AF4" s="6"/>
      <c r="AG4" s="6"/>
      <c r="AH4" s="6"/>
      <c r="AI4" s="6"/>
      <c r="AJ4" s="6"/>
      <c r="AK4" s="6"/>
      <c r="AL4" s="11"/>
      <c r="AM4" s="10"/>
      <c r="AN4" s="6"/>
      <c r="AO4" s="6"/>
      <c r="AP4" s="6"/>
      <c r="AQ4" s="6"/>
      <c r="AR4" s="6"/>
      <c r="AS4" s="6"/>
      <c r="AT4" s="6"/>
      <c r="AU4" s="6"/>
      <c r="AV4" s="6"/>
      <c r="AW4" s="6"/>
      <c r="AX4" s="11"/>
      <c r="AY4" s="26"/>
    </row>
    <row r="5" spans="1:51" x14ac:dyDescent="0.25">
      <c r="A5">
        <v>55002</v>
      </c>
      <c r="B5" t="s">
        <v>14</v>
      </c>
      <c r="C5" s="5">
        <v>0.05</v>
      </c>
      <c r="E5" s="4">
        <v>42867</v>
      </c>
      <c r="F5" s="4">
        <v>42898</v>
      </c>
      <c r="G5" s="4">
        <v>42903</v>
      </c>
      <c r="I5">
        <f t="shared" si="0"/>
        <v>31</v>
      </c>
      <c r="J5">
        <f t="shared" si="1"/>
        <v>36</v>
      </c>
      <c r="K5">
        <f t="shared" si="2"/>
        <v>5</v>
      </c>
      <c r="L5" t="str">
        <f t="shared" si="3"/>
        <v>mai</v>
      </c>
      <c r="M5" t="str">
        <f t="shared" si="4"/>
        <v>En cours</v>
      </c>
      <c r="O5" s="10"/>
      <c r="P5" s="6"/>
      <c r="Q5" s="6"/>
      <c r="R5" s="6"/>
      <c r="S5" s="24"/>
      <c r="T5" s="24">
        <v>30</v>
      </c>
      <c r="U5" s="6"/>
      <c r="V5" s="6"/>
      <c r="W5" s="6"/>
      <c r="X5" s="6"/>
      <c r="Y5" s="6"/>
      <c r="Z5" s="11"/>
      <c r="AA5" s="10"/>
      <c r="AB5" s="6"/>
      <c r="AC5" s="6"/>
      <c r="AD5" s="6"/>
      <c r="AE5" s="6"/>
      <c r="AF5" s="6"/>
      <c r="AG5" s="6"/>
      <c r="AH5" s="6"/>
      <c r="AI5" s="6"/>
      <c r="AJ5" s="6"/>
      <c r="AK5" s="6"/>
      <c r="AL5" s="11"/>
      <c r="AM5" s="10"/>
      <c r="AN5" s="6"/>
      <c r="AO5" s="6"/>
      <c r="AP5" s="6"/>
      <c r="AQ5" s="6"/>
      <c r="AR5" s="6"/>
      <c r="AS5" s="6"/>
      <c r="AT5" s="6"/>
      <c r="AU5" s="6"/>
      <c r="AV5" s="6"/>
      <c r="AW5" s="6"/>
      <c r="AX5" s="11"/>
      <c r="AY5" s="26"/>
    </row>
    <row r="6" spans="1:51" x14ac:dyDescent="0.25">
      <c r="A6">
        <v>55003</v>
      </c>
      <c r="B6" t="s">
        <v>15</v>
      </c>
      <c r="C6" s="5">
        <v>0.12</v>
      </c>
      <c r="E6" s="4">
        <v>42899</v>
      </c>
      <c r="F6" s="4">
        <v>42929</v>
      </c>
      <c r="G6" s="4">
        <v>42965</v>
      </c>
      <c r="I6">
        <f t="shared" si="0"/>
        <v>30</v>
      </c>
      <c r="J6">
        <f t="shared" si="1"/>
        <v>66</v>
      </c>
      <c r="K6">
        <f t="shared" si="2"/>
        <v>36</v>
      </c>
      <c r="L6" t="str">
        <f t="shared" si="3"/>
        <v>juin</v>
      </c>
      <c r="M6" t="str">
        <f t="shared" si="4"/>
        <v>En cours</v>
      </c>
      <c r="O6" s="10"/>
      <c r="P6" s="6"/>
      <c r="Q6" s="6"/>
      <c r="R6" s="6"/>
      <c r="S6" s="6"/>
      <c r="T6" s="6"/>
      <c r="U6" s="6"/>
      <c r="V6" s="6"/>
      <c r="W6" s="6"/>
      <c r="X6" s="6"/>
      <c r="Y6" s="6"/>
      <c r="Z6" s="11"/>
      <c r="AA6" s="10"/>
      <c r="AB6" s="6"/>
      <c r="AC6" s="6"/>
      <c r="AD6" s="6"/>
      <c r="AE6" s="6"/>
      <c r="AF6" s="6"/>
      <c r="AG6" s="6"/>
      <c r="AH6" s="6"/>
      <c r="AI6" s="6"/>
      <c r="AJ6" s="6"/>
      <c r="AK6" s="6"/>
      <c r="AL6" s="11"/>
      <c r="AM6" s="10"/>
      <c r="AN6" s="6"/>
      <c r="AO6" s="6"/>
      <c r="AP6" s="6"/>
      <c r="AQ6" s="6"/>
      <c r="AR6" s="6"/>
      <c r="AS6" s="6"/>
      <c r="AT6" s="6"/>
      <c r="AU6" s="6"/>
      <c r="AV6" s="6"/>
      <c r="AW6" s="6"/>
      <c r="AX6" s="11"/>
      <c r="AY6" s="26"/>
    </row>
    <row r="7" spans="1:51" x14ac:dyDescent="0.25">
      <c r="A7">
        <v>55004</v>
      </c>
      <c r="B7" t="s">
        <v>16</v>
      </c>
      <c r="C7" s="5">
        <v>0.2</v>
      </c>
      <c r="E7" s="4">
        <v>42930</v>
      </c>
      <c r="F7" s="4">
        <v>42961</v>
      </c>
      <c r="G7" s="4">
        <v>42997</v>
      </c>
      <c r="I7">
        <f t="shared" si="0"/>
        <v>31</v>
      </c>
      <c r="J7">
        <f t="shared" si="1"/>
        <v>67</v>
      </c>
      <c r="K7">
        <f t="shared" si="2"/>
        <v>36</v>
      </c>
      <c r="L7" t="str">
        <f t="shared" si="3"/>
        <v>juillet</v>
      </c>
      <c r="M7" t="str">
        <f t="shared" si="4"/>
        <v>En cours</v>
      </c>
      <c r="O7" s="10"/>
      <c r="P7" s="6"/>
      <c r="Q7" s="6"/>
      <c r="R7" s="6"/>
      <c r="S7" s="6"/>
      <c r="T7" s="6"/>
      <c r="U7" s="6"/>
      <c r="V7" s="6"/>
      <c r="W7" s="6"/>
      <c r="X7" s="6"/>
      <c r="Y7" s="6"/>
      <c r="Z7" s="11"/>
      <c r="AA7" s="10"/>
      <c r="AB7" s="6"/>
      <c r="AC7" s="6"/>
      <c r="AD7" s="6"/>
      <c r="AE7" s="6"/>
      <c r="AF7" s="6"/>
      <c r="AG7" s="6"/>
      <c r="AH7" s="6"/>
      <c r="AI7" s="6"/>
      <c r="AJ7" s="6"/>
      <c r="AK7" s="6"/>
      <c r="AL7" s="11"/>
      <c r="AM7" s="10"/>
      <c r="AN7" s="6"/>
      <c r="AO7" s="6"/>
      <c r="AP7" s="6"/>
      <c r="AQ7" s="6"/>
      <c r="AR7" s="6"/>
      <c r="AS7" s="6"/>
      <c r="AT7" s="6"/>
      <c r="AU7" s="6"/>
      <c r="AV7" s="6"/>
      <c r="AW7" s="6"/>
      <c r="AX7" s="11"/>
      <c r="AY7" s="26"/>
    </row>
    <row r="8" spans="1:51" x14ac:dyDescent="0.25">
      <c r="A8">
        <v>55005</v>
      </c>
      <c r="B8" t="s">
        <v>17</v>
      </c>
      <c r="C8" s="5">
        <v>0</v>
      </c>
      <c r="E8" s="4">
        <v>42962</v>
      </c>
      <c r="F8" s="4">
        <v>42993</v>
      </c>
      <c r="G8" s="4">
        <v>43028</v>
      </c>
      <c r="I8">
        <f t="shared" si="0"/>
        <v>31</v>
      </c>
      <c r="J8">
        <f t="shared" si="1"/>
        <v>66</v>
      </c>
      <c r="K8">
        <f t="shared" si="2"/>
        <v>35</v>
      </c>
      <c r="L8" t="str">
        <f t="shared" si="3"/>
        <v>août</v>
      </c>
      <c r="M8" t="str">
        <f t="shared" si="4"/>
        <v>A venir</v>
      </c>
      <c r="O8" s="10"/>
      <c r="P8" s="6"/>
      <c r="Q8" s="6"/>
      <c r="R8" s="6"/>
      <c r="S8" s="6"/>
      <c r="T8" s="6"/>
      <c r="U8" s="6"/>
      <c r="V8" s="6"/>
      <c r="W8" s="6"/>
      <c r="X8" s="6"/>
      <c r="Y8" s="6"/>
      <c r="Z8" s="11"/>
      <c r="AA8" s="10"/>
      <c r="AB8" s="6"/>
      <c r="AC8" s="6"/>
      <c r="AD8" s="6"/>
      <c r="AE8" s="6"/>
      <c r="AF8" s="6"/>
      <c r="AG8" s="6"/>
      <c r="AH8" s="6"/>
      <c r="AI8" s="6"/>
      <c r="AJ8" s="6"/>
      <c r="AK8" s="6"/>
      <c r="AL8" s="11"/>
      <c r="AM8" s="10"/>
      <c r="AN8" s="6"/>
      <c r="AO8" s="6"/>
      <c r="AP8" s="6"/>
      <c r="AQ8" s="6"/>
      <c r="AR8" s="6"/>
      <c r="AS8" s="6"/>
      <c r="AT8" s="6"/>
      <c r="AU8" s="6"/>
      <c r="AV8" s="6"/>
      <c r="AW8" s="6"/>
      <c r="AX8" s="11"/>
      <c r="AY8" s="26"/>
    </row>
    <row r="9" spans="1:51" x14ac:dyDescent="0.25">
      <c r="A9">
        <v>55006</v>
      </c>
      <c r="B9" t="s">
        <v>18</v>
      </c>
      <c r="C9" s="5">
        <v>0.16</v>
      </c>
      <c r="E9" s="4">
        <v>42994</v>
      </c>
      <c r="F9" s="4">
        <v>43024</v>
      </c>
      <c r="G9" s="4">
        <v>43029</v>
      </c>
      <c r="I9">
        <f t="shared" si="0"/>
        <v>30</v>
      </c>
      <c r="J9">
        <f t="shared" si="1"/>
        <v>35</v>
      </c>
      <c r="K9">
        <f t="shared" si="2"/>
        <v>5</v>
      </c>
      <c r="L9" t="str">
        <f t="shared" si="3"/>
        <v>septembre</v>
      </c>
      <c r="M9" t="str">
        <f t="shared" si="4"/>
        <v>En cours</v>
      </c>
      <c r="O9" s="10"/>
      <c r="P9" s="6"/>
      <c r="Q9" s="6"/>
      <c r="R9" s="6"/>
      <c r="S9" s="6"/>
      <c r="T9" s="6"/>
      <c r="U9" s="6"/>
      <c r="V9" s="6"/>
      <c r="W9" s="6"/>
      <c r="X9" s="6"/>
      <c r="Y9" s="6"/>
      <c r="Z9" s="11"/>
      <c r="AA9" s="10"/>
      <c r="AB9" s="6"/>
      <c r="AC9" s="6"/>
      <c r="AD9" s="6"/>
      <c r="AE9" s="6"/>
      <c r="AF9" s="6"/>
      <c r="AG9" s="6"/>
      <c r="AH9" s="6"/>
      <c r="AI9" s="6"/>
      <c r="AJ9" s="6"/>
      <c r="AK9" s="6"/>
      <c r="AL9" s="11"/>
      <c r="AM9" s="10"/>
      <c r="AN9" s="6"/>
      <c r="AO9" s="6"/>
      <c r="AP9" s="6"/>
      <c r="AQ9" s="6"/>
      <c r="AR9" s="6"/>
      <c r="AS9" s="6"/>
      <c r="AT9" s="6"/>
      <c r="AU9" s="6"/>
      <c r="AV9" s="6"/>
      <c r="AW9" s="6"/>
      <c r="AX9" s="11"/>
      <c r="AY9" s="26"/>
    </row>
    <row r="10" spans="1:51" x14ac:dyDescent="0.25">
      <c r="A10">
        <v>55007</v>
      </c>
      <c r="B10" t="s">
        <v>19</v>
      </c>
      <c r="C10" s="5">
        <v>0.19</v>
      </c>
      <c r="E10" s="4">
        <v>43025</v>
      </c>
      <c r="F10" s="4">
        <v>43056</v>
      </c>
      <c r="G10" s="4">
        <v>43061</v>
      </c>
      <c r="I10">
        <f t="shared" si="0"/>
        <v>31</v>
      </c>
      <c r="J10">
        <f t="shared" si="1"/>
        <v>36</v>
      </c>
      <c r="K10">
        <f t="shared" si="2"/>
        <v>5</v>
      </c>
      <c r="L10" t="str">
        <f t="shared" si="3"/>
        <v>octobre</v>
      </c>
      <c r="M10" t="str">
        <f t="shared" si="4"/>
        <v>En cours</v>
      </c>
      <c r="O10" s="10"/>
      <c r="P10" s="6"/>
      <c r="Q10" s="6"/>
      <c r="R10" s="6"/>
      <c r="S10" s="6"/>
      <c r="T10" s="6"/>
      <c r="U10" s="6"/>
      <c r="V10" s="6"/>
      <c r="W10" s="6"/>
      <c r="X10" s="6"/>
      <c r="Y10" s="6"/>
      <c r="Z10" s="11"/>
      <c r="AA10" s="10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11"/>
      <c r="AM10" s="10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11"/>
      <c r="AY10" s="26"/>
    </row>
    <row r="11" spans="1:51" x14ac:dyDescent="0.25">
      <c r="A11">
        <v>55008</v>
      </c>
      <c r="B11" t="s">
        <v>20</v>
      </c>
      <c r="C11" s="5">
        <v>0.02</v>
      </c>
      <c r="E11" s="4">
        <v>43057</v>
      </c>
      <c r="F11" s="4">
        <v>43087</v>
      </c>
      <c r="G11" s="4">
        <v>43092</v>
      </c>
      <c r="I11">
        <f t="shared" si="0"/>
        <v>30</v>
      </c>
      <c r="J11">
        <f t="shared" si="1"/>
        <v>35</v>
      </c>
      <c r="K11">
        <f t="shared" si="2"/>
        <v>5</v>
      </c>
      <c r="L11" t="str">
        <f t="shared" si="3"/>
        <v>novembre</v>
      </c>
      <c r="M11" t="str">
        <f t="shared" si="4"/>
        <v>En cours</v>
      </c>
      <c r="O11" s="10"/>
      <c r="P11" s="6"/>
      <c r="Q11" s="6"/>
      <c r="R11" s="6"/>
      <c r="S11" s="6"/>
      <c r="T11" s="6"/>
      <c r="U11" s="6"/>
      <c r="V11" s="6"/>
      <c r="W11" s="6"/>
      <c r="X11" s="6"/>
      <c r="Y11" s="6"/>
      <c r="Z11" s="11"/>
      <c r="AA11" s="10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11"/>
      <c r="AM11" s="10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11"/>
      <c r="AY11" s="26"/>
    </row>
    <row r="12" spans="1:51" ht="15.75" thickBot="1" x14ac:dyDescent="0.3">
      <c r="A12">
        <v>55009</v>
      </c>
      <c r="B12" t="s">
        <v>21</v>
      </c>
      <c r="C12" s="5">
        <v>0.35</v>
      </c>
      <c r="E12" s="4">
        <v>43088</v>
      </c>
      <c r="F12" s="4">
        <v>43119</v>
      </c>
      <c r="G12" s="4">
        <v>43155</v>
      </c>
      <c r="I12">
        <f>DATEDIF(E12,F12,"d")</f>
        <v>31</v>
      </c>
      <c r="J12">
        <f t="shared" si="1"/>
        <v>67</v>
      </c>
      <c r="K12">
        <f t="shared" si="2"/>
        <v>36</v>
      </c>
      <c r="L12" t="str">
        <f t="shared" si="3"/>
        <v>décembre</v>
      </c>
      <c r="M12" t="str">
        <f t="shared" si="4"/>
        <v>En cours</v>
      </c>
      <c r="O12" s="12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4"/>
      <c r="AA12" s="12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4"/>
      <c r="AM12" s="12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4"/>
      <c r="AY12" s="26"/>
    </row>
  </sheetData>
  <mergeCells count="3">
    <mergeCell ref="O1:Z1"/>
    <mergeCell ref="AA1:AL1"/>
    <mergeCell ref="AM1:AX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2017-09-07T11:43:39Z</dcterms:modified>
</cp:coreProperties>
</file>