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65" windowWidth="14805" windowHeight="7950"/>
  </bookViews>
  <sheets>
    <sheet name="synthese" sheetId="1" r:id="rId1"/>
    <sheet name="graph" sheetId="4" r:id="rId2"/>
    <sheet name="Feuil3" sheetId="3" r:id="rId3"/>
  </sheets>
  <calcPr calcId="145621" iterate="1" iterateCount="1000"/>
  <pivotCaches>
    <pivotCache cacheId="6" r:id="rId4"/>
  </pivotCaches>
</workbook>
</file>

<file path=xl/calcChain.xml><?xml version="1.0" encoding="utf-8"?>
<calcChain xmlns="http://schemas.openxmlformats.org/spreadsheetml/2006/main">
  <c r="K2" i="1" l="1"/>
  <c r="K3" i="1"/>
  <c r="K4" i="1"/>
  <c r="K5" i="1"/>
  <c r="K6" i="1"/>
  <c r="K7" i="1"/>
  <c r="K8" i="1"/>
  <c r="K9" i="1"/>
  <c r="K10" i="1"/>
  <c r="K11" i="1"/>
  <c r="M2" i="1" l="1"/>
  <c r="M3" i="1"/>
  <c r="M4" i="1"/>
  <c r="M5" i="1"/>
  <c r="M6" i="1"/>
  <c r="M7" i="1"/>
  <c r="M8" i="1"/>
  <c r="M9" i="1"/>
  <c r="M10" i="1"/>
  <c r="M11" i="1"/>
  <c r="L2" i="1" l="1"/>
  <c r="L3" i="1"/>
  <c r="L4" i="1"/>
  <c r="L5" i="1"/>
  <c r="L6" i="1"/>
  <c r="L7" i="1"/>
  <c r="L8" i="1"/>
  <c r="L9" i="1"/>
  <c r="L10" i="1"/>
  <c r="L11" i="1"/>
  <c r="J2" i="1"/>
  <c r="J3" i="1"/>
  <c r="J4" i="1"/>
  <c r="J5" i="1"/>
  <c r="J6" i="1"/>
  <c r="J7" i="1"/>
  <c r="J8" i="1"/>
  <c r="J9" i="1"/>
  <c r="J10" i="1"/>
  <c r="J11" i="1"/>
  <c r="I11" i="1" l="1"/>
  <c r="I2" i="1"/>
  <c r="I3" i="1"/>
  <c r="I4" i="1"/>
  <c r="I5" i="1"/>
  <c r="I6" i="1"/>
  <c r="I7" i="1"/>
  <c r="I8" i="1"/>
  <c r="I9" i="1"/>
  <c r="I10" i="1"/>
</calcChain>
</file>

<file path=xl/sharedStrings.xml><?xml version="1.0" encoding="utf-8"?>
<sst xmlns="http://schemas.openxmlformats.org/spreadsheetml/2006/main" count="49" uniqueCount="38">
  <si>
    <t xml:space="preserve">STATUT
</t>
  </si>
  <si>
    <t>Météo</t>
  </si>
  <si>
    <t>Date début</t>
  </si>
  <si>
    <t>Date fin prévue</t>
  </si>
  <si>
    <t>Date fin réelle</t>
  </si>
  <si>
    <t>Commentaire</t>
  </si>
  <si>
    <t>Nb jours prévus</t>
  </si>
  <si>
    <t>Nb jours réalisés</t>
  </si>
  <si>
    <t>Retard</t>
  </si>
  <si>
    <t>mois</t>
  </si>
  <si>
    <t>état</t>
  </si>
  <si>
    <t>commande</t>
  </si>
  <si>
    <t>intilulé</t>
  </si>
  <si>
    <t>sac à dos</t>
  </si>
  <si>
    <t xml:space="preserve">pantalon </t>
  </si>
  <si>
    <t>blouson</t>
  </si>
  <si>
    <t>chemise</t>
  </si>
  <si>
    <t>stylos</t>
  </si>
  <si>
    <t>feutre</t>
  </si>
  <si>
    <t>papier</t>
  </si>
  <si>
    <t>crayon</t>
  </si>
  <si>
    <t>pochette plastique</t>
  </si>
  <si>
    <t>jean</t>
  </si>
  <si>
    <t>(Tous)</t>
  </si>
  <si>
    <t>Étiquettes de lignes</t>
  </si>
  <si>
    <t>Total général</t>
  </si>
  <si>
    <t>mai</t>
  </si>
  <si>
    <t>juin</t>
  </si>
  <si>
    <t>octobre</t>
  </si>
  <si>
    <t>août</t>
  </si>
  <si>
    <t>décembre</t>
  </si>
  <si>
    <t>avril</t>
  </si>
  <si>
    <t>septembre</t>
  </si>
  <si>
    <t>novembre</t>
  </si>
  <si>
    <t>mars</t>
  </si>
  <si>
    <t>juillet</t>
  </si>
  <si>
    <t>Nombre de Retard</t>
  </si>
  <si>
    <t>Nombre de Nb jours prévus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</si>
</sst>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/>
    <xf numFmtId="9" fontId="1" fillId="2" borderId="1" xfId="0" applyNumberFormat="1" applyFont="1" applyFill="1" applyBorder="1" applyAlignment="1">
      <alignment wrapText="1"/>
    </xf>
    <xf numFmtId="0" fontId="1" fillId="2" borderId="1" xfId="0" applyNumberFormat="1" applyFont="1" applyFill="1" applyBorder="1"/>
    <xf numFmtId="14" fontId="0" fillId="0" borderId="0" xfId="0" applyNumberFormat="1"/>
    <xf numFmtId="9" fontId="0" fillId="0" borderId="0" xfId="0" applyNumberFormat="1"/>
    <xf numFmtId="0" fontId="0" fillId="0" borderId="0" xfId="0" applyNumberFormat="1"/>
    <xf numFmtId="0" fontId="0" fillId="0" borderId="0" xfId="0" pivotButton="1"/>
    <xf numFmtId="0" fontId="0" fillId="0" borderId="0" xfId="0" applyAlignment="1">
      <alignment horizontal="left"/>
    </xf>
    <xf numFmtId="0" fontId="0" fillId="0" borderId="0" xfId="0" applyAlignment="1">
      <alignment horizontal="left" indent="1"/>
    </xf>
  </cellXfs>
  <cellStyles count="1">
    <cellStyle name="Normal" xfId="0" builtinId="0"/>
  </cellStyles>
  <dxfs count="8"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numFmt numFmtId="0" formatCode="General"/>
    </dxf>
    <dxf>
      <border outline="0">
        <top style="thin">
          <color theme="1"/>
        </top>
      </border>
    </dxf>
    <dxf>
      <border outline="0">
        <bottom style="thin">
          <color theme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4"/>
        </patternFill>
      </fill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pivotSource>
    <c:name>[TEST.xlsx]graph!Tableau croisé dynamique1</c:name>
    <c:fmtId val="0"/>
  </c:pivotSource>
  <c:chart>
    <c:autoTitleDeleted val="0"/>
    <c:pivotFmts>
      <c:pivotFmt>
        <c:idx val="0"/>
        <c:marker>
          <c:symbol val="none"/>
        </c:marker>
      </c:pivotFmt>
      <c:pivotFmt>
        <c:idx val="1"/>
        <c:marker>
          <c:symbol val="none"/>
        </c:marker>
      </c:pivotFmt>
      <c:pivotFmt>
        <c:idx val="2"/>
        <c:marker>
          <c:symbol val="none"/>
        </c:marker>
      </c:pivotFmt>
      <c:pivotFmt>
        <c:idx val="3"/>
        <c:marker>
          <c:symbol val="none"/>
        </c:marker>
      </c:pivotFmt>
      <c:pivotFmt>
        <c:idx val="4"/>
        <c:marker>
          <c:symbol val="none"/>
        </c:marker>
      </c:pivotFmt>
      <c:pivotFmt>
        <c:idx val="5"/>
        <c:marker>
          <c:symbol val="none"/>
        </c:marker>
      </c:pivotFmt>
      <c:pivotFmt>
        <c:idx val="6"/>
        <c:marker>
          <c:symbol val="none"/>
        </c:marker>
      </c:pivotFmt>
      <c:pivotFmt>
        <c:idx val="7"/>
        <c:marker>
          <c:symbol val="none"/>
        </c:marker>
      </c:pivotFmt>
    </c:pivotFmts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graph!$B$4</c:f>
              <c:strCache>
                <c:ptCount val="1"/>
                <c:pt idx="0">
                  <c:v>Nombre de Nb jours prévus</c:v>
                </c:pt>
              </c:strCache>
            </c:strRef>
          </c:tx>
          <c:invertIfNegative val="0"/>
          <c:cat>
            <c:multiLvlStrRef>
              <c:f>graph!$A$5:$A$25</c:f>
              <c:multiLvlStrCache>
                <c:ptCount val="10"/>
                <c:lvl>
                  <c:pt idx="0">
                    <c:v>sac à dos</c:v>
                  </c:pt>
                  <c:pt idx="1">
                    <c:v>pantalon </c:v>
                  </c:pt>
                  <c:pt idx="2">
                    <c:v>blouson</c:v>
                  </c:pt>
                  <c:pt idx="3">
                    <c:v>chemise</c:v>
                  </c:pt>
                  <c:pt idx="4">
                    <c:v>stylos</c:v>
                  </c:pt>
                  <c:pt idx="5">
                    <c:v>feutre</c:v>
                  </c:pt>
                  <c:pt idx="6">
                    <c:v>papier</c:v>
                  </c:pt>
                  <c:pt idx="7">
                    <c:v>crayon</c:v>
                  </c:pt>
                  <c:pt idx="8">
                    <c:v>pochette plastique</c:v>
                  </c:pt>
                  <c:pt idx="9">
                    <c:v>jean</c:v>
                  </c:pt>
                </c:lvl>
                <c:lvl>
                  <c:pt idx="0">
                    <c:v>mars</c:v>
                  </c:pt>
                  <c:pt idx="1">
                    <c:v>avril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juillet</c:v>
                  </c:pt>
                  <c:pt idx="5">
                    <c:v>août</c:v>
                  </c:pt>
                  <c:pt idx="6">
                    <c:v>septembre</c:v>
                  </c:pt>
                  <c:pt idx="7">
                    <c:v>octobre</c:v>
                  </c:pt>
                  <c:pt idx="8">
                    <c:v>novembre</c:v>
                  </c:pt>
                  <c:pt idx="9">
                    <c:v>décembre</c:v>
                  </c:pt>
                </c:lvl>
              </c:multiLvlStrCache>
            </c:multiLvlStrRef>
          </c:cat>
          <c:val>
            <c:numRef>
              <c:f>graph!$B$5:$B$25</c:f>
              <c:numCache>
                <c:formatCode>General</c:formatCode>
                <c:ptCount val="10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</c:numCache>
            </c:numRef>
          </c:val>
        </c:ser>
        <c:ser>
          <c:idx val="1"/>
          <c:order val="1"/>
          <c:tx>
            <c:strRef>
              <c:f>graph!$C$4</c:f>
              <c:strCache>
                <c:ptCount val="1"/>
                <c:pt idx="0">
                  <c:v>Nombre de Retard</c:v>
                </c:pt>
              </c:strCache>
            </c:strRef>
          </c:tx>
          <c:invertIfNegative val="0"/>
          <c:cat>
            <c:multiLvlStrRef>
              <c:f>graph!$A$5:$A$25</c:f>
              <c:multiLvlStrCache>
                <c:ptCount val="10"/>
                <c:lvl>
                  <c:pt idx="0">
                    <c:v>sac à dos</c:v>
                  </c:pt>
                  <c:pt idx="1">
                    <c:v>pantalon </c:v>
                  </c:pt>
                  <c:pt idx="2">
                    <c:v>blouson</c:v>
                  </c:pt>
                  <c:pt idx="3">
                    <c:v>chemise</c:v>
                  </c:pt>
                  <c:pt idx="4">
                    <c:v>stylos</c:v>
                  </c:pt>
                  <c:pt idx="5">
                    <c:v>feutre</c:v>
                  </c:pt>
                  <c:pt idx="6">
                    <c:v>papier</c:v>
                  </c:pt>
                  <c:pt idx="7">
                    <c:v>crayon</c:v>
                  </c:pt>
                  <c:pt idx="8">
                    <c:v>pochette plastique</c:v>
                  </c:pt>
                  <c:pt idx="9">
                    <c:v>jean</c:v>
                  </c:pt>
                </c:lvl>
                <c:lvl>
                  <c:pt idx="0">
                    <c:v>mars</c:v>
                  </c:pt>
                  <c:pt idx="1">
                    <c:v>avril</c:v>
                  </c:pt>
                  <c:pt idx="2">
                    <c:v>mai</c:v>
                  </c:pt>
                  <c:pt idx="3">
                    <c:v>juin</c:v>
                  </c:pt>
                  <c:pt idx="4">
                    <c:v>juillet</c:v>
                  </c:pt>
                  <c:pt idx="5">
                    <c:v>août</c:v>
                  </c:pt>
                  <c:pt idx="6">
                    <c:v>septembre</c:v>
                  </c:pt>
                  <c:pt idx="7">
                    <c:v>octobre</c:v>
                  </c:pt>
                  <c:pt idx="8">
                    <c:v>novembre</c:v>
                  </c:pt>
                  <c:pt idx="9">
                    <c:v>décembre</c:v>
                  </c:pt>
                </c:lvl>
              </c:multiLvlStrCache>
            </c:multiLvlStrRef>
          </c:cat>
          <c:val>
            <c:numRef>
              <c:f>graph!$C$5:$C$25</c:f>
              <c:numCache>
                <c:formatCode>General</c:formatCode>
                <c:ptCount val="10"/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004992"/>
        <c:axId val="100006528"/>
      </c:barChart>
      <c:catAx>
        <c:axId val="100004992"/>
        <c:scaling>
          <c:orientation val="minMax"/>
        </c:scaling>
        <c:delete val="0"/>
        <c:axPos val="b"/>
        <c:majorTickMark val="out"/>
        <c:minorTickMark val="none"/>
        <c:tickLblPos val="nextTo"/>
        <c:crossAx val="100006528"/>
        <c:crosses val="autoZero"/>
        <c:auto val="1"/>
        <c:lblAlgn val="ctr"/>
        <c:lblOffset val="100"/>
        <c:noMultiLvlLbl val="0"/>
      </c:catAx>
      <c:valAx>
        <c:axId val="1000065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100004992"/>
        <c:crosses val="autoZero"/>
        <c:crossBetween val="between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  <c:extLst>
    <c:ext xmlns:c14="http://schemas.microsoft.com/office/drawing/2007/8/2/chart" uri="{781A3756-C4B2-4CAC-9D66-4F8BD8637D16}">
      <c14:pivotOptions>
        <c14:dropZoneFilter val="1"/>
        <c14:dropZoneCategories val="1"/>
        <c14:dropZoneData val="1"/>
        <c14:dropZoneSeries val="1"/>
        <c14:dropZonesVisible val="1"/>
      </c14:pivotOptions>
    </c:ext>
  </c:extLst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1</xdr:row>
      <xdr:rowOff>0</xdr:rowOff>
    </xdr:from>
    <xdr:to>
      <xdr:col>10</xdr:col>
      <xdr:colOff>0</xdr:colOff>
      <xdr:row>15</xdr:row>
      <xdr:rowOff>76200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Auteur" refreshedDate="42984.468637500002" createdVersion="4" refreshedVersion="4" minRefreshableVersion="3" recordCount="10">
  <cacheSource type="worksheet">
    <worksheetSource name="Tableau1"/>
  </cacheSource>
  <cacheFields count="13">
    <cacheField name="commande" numFmtId="0">
      <sharedItems containsSemiMixedTypes="0" containsString="0" containsNumber="1" containsInteger="1" minValue="4300000000" maxValue="4300000009" count="10">
        <n v="4300000000"/>
        <n v="4300000001"/>
        <n v="4300000002"/>
        <n v="4300000003"/>
        <n v="4300000004"/>
        <n v="4300000005"/>
        <n v="4300000006"/>
        <n v="4300000007"/>
        <n v="4300000008"/>
        <n v="4300000009"/>
      </sharedItems>
    </cacheField>
    <cacheField name="intilulé" numFmtId="0">
      <sharedItems count="10">
        <s v="sac à dos"/>
        <s v="pantalon "/>
        <s v="blouson"/>
        <s v="chemise"/>
        <s v="stylos"/>
        <s v="feutre"/>
        <s v="papier"/>
        <s v="crayon"/>
        <s v="pochette plastique"/>
        <s v="jean"/>
      </sharedItems>
    </cacheField>
    <cacheField name="STATUT_x000a_" numFmtId="9">
      <sharedItems containsSemiMixedTypes="0" containsString="0" containsNumber="1" minValue="0" maxValue="1"/>
    </cacheField>
    <cacheField name="Météo" numFmtId="0">
      <sharedItems containsNonDate="0" containsString="0" containsBlank="1"/>
    </cacheField>
    <cacheField name="Date début" numFmtId="14">
      <sharedItems containsSemiMixedTypes="0" containsNonDate="0" containsDate="1" containsString="0" minDate="2017-03-10T00:00:00" maxDate="2017-12-20T00:00:00"/>
    </cacheField>
    <cacheField name="Date fin prévue" numFmtId="14">
      <sharedItems containsSemiMixedTypes="0" containsNonDate="0" containsDate="1" containsString="0" minDate="2017-04-10T00:00:00" maxDate="2018-01-20T00:00:00"/>
    </cacheField>
    <cacheField name="Date fin réelle" numFmtId="14">
      <sharedItems containsSemiMixedTypes="0" containsNonDate="0" containsDate="1" containsString="0" minDate="2017-05-15T00:00:00" maxDate="2018-02-25T00:00:00"/>
    </cacheField>
    <cacheField name="Commentaire" numFmtId="0">
      <sharedItems containsNonDate="0" containsString="0" containsBlank="1"/>
    </cacheField>
    <cacheField name="Nb jours prévus" numFmtId="0">
      <sharedItems containsSemiMixedTypes="0" containsString="0" containsNumber="1" containsInteger="1" minValue="30" maxValue="40" count="3">
        <n v="31"/>
        <n v="40"/>
        <n v="30"/>
      </sharedItems>
    </cacheField>
    <cacheField name="Nb jours réalisés" numFmtId="0">
      <sharedItems containsSemiMixedTypes="0" containsString="0" containsNumber="1" containsInteger="1" minValue="35" maxValue="76"/>
    </cacheField>
    <cacheField name="Retard" numFmtId="0">
      <sharedItems containsNonDate="0" containsString="0" containsBlank="1" count="1">
        <m/>
      </sharedItems>
    </cacheField>
    <cacheField name="mois" numFmtId="0">
      <sharedItems count="10">
        <s v="mars"/>
        <s v="avril"/>
        <s v="mai"/>
        <s v="juin"/>
        <s v="juillet"/>
        <s v="août"/>
        <s v="septembre"/>
        <s v="octobre"/>
        <s v="novembre"/>
        <s v="décembre"/>
      </sharedItems>
    </cacheField>
    <cacheField name="état" numFmtId="0">
      <sharedItems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10">
  <r>
    <x v="0"/>
    <x v="0"/>
    <n v="1"/>
    <m/>
    <d v="2017-03-10T00:00:00"/>
    <d v="2017-04-10T00:00:00"/>
    <d v="2017-05-15T00:00:00"/>
    <m/>
    <x v="0"/>
    <n v="66"/>
    <x v="0"/>
    <x v="0"/>
    <s v="Terminé"/>
  </r>
  <r>
    <x v="1"/>
    <x v="1"/>
    <n v="0.1"/>
    <m/>
    <d v="2017-04-01T00:00:00"/>
    <d v="2017-05-11T00:00:00"/>
    <d v="2017-06-16T00:00:00"/>
    <m/>
    <x v="1"/>
    <n v="76"/>
    <x v="0"/>
    <x v="1"/>
    <s v="En cours"/>
  </r>
  <r>
    <x v="2"/>
    <x v="2"/>
    <n v="0.05"/>
    <m/>
    <d v="2017-05-12T00:00:00"/>
    <d v="2017-06-12T00:00:00"/>
    <d v="2017-06-17T00:00:00"/>
    <m/>
    <x v="0"/>
    <n v="36"/>
    <x v="0"/>
    <x v="2"/>
    <s v="En cours"/>
  </r>
  <r>
    <x v="3"/>
    <x v="3"/>
    <n v="0.12"/>
    <m/>
    <d v="2017-06-13T00:00:00"/>
    <d v="2017-07-13T00:00:00"/>
    <d v="2017-08-18T00:00:00"/>
    <m/>
    <x v="2"/>
    <n v="66"/>
    <x v="0"/>
    <x v="3"/>
    <s v="En cours"/>
  </r>
  <r>
    <x v="4"/>
    <x v="4"/>
    <n v="0.2"/>
    <m/>
    <d v="2017-07-14T00:00:00"/>
    <d v="2017-08-14T00:00:00"/>
    <d v="2017-09-19T00:00:00"/>
    <m/>
    <x v="0"/>
    <n v="67"/>
    <x v="0"/>
    <x v="4"/>
    <s v="En cours"/>
  </r>
  <r>
    <x v="5"/>
    <x v="5"/>
    <n v="0"/>
    <m/>
    <d v="2017-08-15T00:00:00"/>
    <d v="2017-09-15T00:00:00"/>
    <d v="2017-10-20T00:00:00"/>
    <m/>
    <x v="0"/>
    <n v="66"/>
    <x v="0"/>
    <x v="5"/>
    <s v="A venir"/>
  </r>
  <r>
    <x v="6"/>
    <x v="6"/>
    <n v="0.16"/>
    <m/>
    <d v="2017-09-16T00:00:00"/>
    <d v="2017-10-16T00:00:00"/>
    <d v="2017-10-21T00:00:00"/>
    <m/>
    <x v="2"/>
    <n v="35"/>
    <x v="0"/>
    <x v="6"/>
    <s v="En cours"/>
  </r>
  <r>
    <x v="7"/>
    <x v="7"/>
    <n v="0.19"/>
    <m/>
    <d v="2017-10-17T00:00:00"/>
    <d v="2017-11-17T00:00:00"/>
    <d v="2017-11-22T00:00:00"/>
    <m/>
    <x v="0"/>
    <n v="36"/>
    <x v="0"/>
    <x v="7"/>
    <s v="En cours"/>
  </r>
  <r>
    <x v="8"/>
    <x v="8"/>
    <n v="0.02"/>
    <m/>
    <d v="2017-11-18T00:00:00"/>
    <d v="2017-12-18T00:00:00"/>
    <d v="2017-12-23T00:00:00"/>
    <m/>
    <x v="2"/>
    <n v="35"/>
    <x v="0"/>
    <x v="8"/>
    <s v="En cours"/>
  </r>
  <r>
    <x v="9"/>
    <x v="9"/>
    <n v="0.35"/>
    <m/>
    <d v="2017-12-19T00:00:00"/>
    <d v="2018-01-19T00:00:00"/>
    <d v="2018-02-24T00:00:00"/>
    <m/>
    <x v="0"/>
    <n v="67"/>
    <x v="0"/>
    <x v="9"/>
    <s v="En cours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6" applyNumberFormats="0" applyBorderFormats="0" applyFontFormats="0" applyPatternFormats="0" applyAlignmentFormats="0" applyWidthHeightFormats="1" dataCaption="Valeurs" updatedVersion="4" minRefreshableVersion="3" useAutoFormatting="1" itemPrintTitles="1" createdVersion="4" indent="0" outline="1" outlineData="1" multipleFieldFilters="0" chartFormat="1">
  <location ref="A4:C25" firstHeaderRow="0" firstDataRow="1" firstDataCol="1" rowPageCount="1" colPageCount="1"/>
  <pivotFields count="13">
    <pivotField axis="axisPage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axis="axisRow" showAll="0">
      <items count="11">
        <item x="2"/>
        <item x="3"/>
        <item x="7"/>
        <item x="5"/>
        <item x="9"/>
        <item x="1"/>
        <item x="6"/>
        <item x="8"/>
        <item x="0"/>
        <item x="4"/>
        <item t="default"/>
      </items>
    </pivotField>
    <pivotField numFmtId="9" showAll="0"/>
    <pivotField showAll="0"/>
    <pivotField numFmtId="14" showAll="0"/>
    <pivotField numFmtId="14" showAll="0"/>
    <pivotField numFmtId="14" showAll="0"/>
    <pivotField showAll="0"/>
    <pivotField dataField="1" showAll="0">
      <items count="4">
        <item x="2"/>
        <item x="0"/>
        <item x="1"/>
        <item t="default"/>
      </items>
    </pivotField>
    <pivotField showAll="0"/>
    <pivotField dataField="1" showAll="0">
      <items count="2">
        <item x="0"/>
        <item t="default"/>
      </items>
    </pivotField>
    <pivotField axis="axisRow" showAll="0">
      <items count="11">
        <item x="0"/>
        <item x="1"/>
        <item x="2"/>
        <item x="3"/>
        <item x="4"/>
        <item x="5"/>
        <item x="6"/>
        <item x="7"/>
        <item x="8"/>
        <item x="9"/>
        <item t="default"/>
      </items>
    </pivotField>
    <pivotField showAll="0"/>
  </pivotFields>
  <rowFields count="2">
    <field x="11"/>
    <field x="1"/>
  </rowFields>
  <rowItems count="21">
    <i>
      <x/>
    </i>
    <i r="1">
      <x v="8"/>
    </i>
    <i>
      <x v="1"/>
    </i>
    <i r="1">
      <x v="5"/>
    </i>
    <i>
      <x v="2"/>
    </i>
    <i r="1">
      <x/>
    </i>
    <i>
      <x v="3"/>
    </i>
    <i r="1">
      <x v="1"/>
    </i>
    <i>
      <x v="4"/>
    </i>
    <i r="1">
      <x v="9"/>
    </i>
    <i>
      <x v="5"/>
    </i>
    <i r="1">
      <x v="3"/>
    </i>
    <i>
      <x v="6"/>
    </i>
    <i r="1">
      <x v="6"/>
    </i>
    <i>
      <x v="7"/>
    </i>
    <i r="1">
      <x v="2"/>
    </i>
    <i>
      <x v="8"/>
    </i>
    <i r="1">
      <x v="7"/>
    </i>
    <i>
      <x v="9"/>
    </i>
    <i r="1">
      <x v="4"/>
    </i>
    <i t="grand">
      <x/>
    </i>
  </rowItems>
  <colFields count="1">
    <field x="-2"/>
  </colFields>
  <colItems count="2">
    <i>
      <x/>
    </i>
    <i i="1">
      <x v="1"/>
    </i>
  </colItems>
  <pageFields count="1">
    <pageField fld="0" hier="-1"/>
  </pageFields>
  <dataFields count="2">
    <dataField name="Nombre de Nb jours prévus" fld="8" subtotal="count" baseField="11" baseItem="0"/>
    <dataField name="Nombre de Retard" fld="10" subtotal="count" baseField="0" baseItem="0"/>
  </dataFields>
  <chartFormats count="2">
    <chartFormat chart="0" format="5" series="1">
      <pivotArea type="data" outline="0" fieldPosition="0">
        <references count="1">
          <reference field="4294967294" count="1" selected="0">
            <x v="0"/>
          </reference>
        </references>
      </pivotArea>
    </chartFormat>
    <chartFormat chart="0" format="6" series="1">
      <pivotArea type="data" outline="0" fieldPosition="0">
        <references count="1">
          <reference field="4294967294" count="1" selected="0">
            <x v="1"/>
          </reference>
        </references>
      </pivotArea>
    </chartFormat>
  </chartFormats>
  <pivotTableStyleInfo name="PivotStyleMedium9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ables/table1.xml><?xml version="1.0" encoding="utf-8"?>
<table xmlns="http://schemas.openxmlformats.org/spreadsheetml/2006/main" id="1" name="Tableau1" displayName="Tableau1" ref="A1:M11" totalsRowShown="0" headerRowDxfId="7" headerRowBorderDxfId="6" tableBorderDxfId="5">
  <autoFilter ref="A1:M11"/>
  <tableColumns count="13">
    <tableColumn id="1" name="commande"/>
    <tableColumn id="2" name="intilulé"/>
    <tableColumn id="3" name="STATUT_x000a_"/>
    <tableColumn id="4" name="Météo"/>
    <tableColumn id="5" name="Date début"/>
    <tableColumn id="6" name="Date fin prévue"/>
    <tableColumn id="7" name="Date fin réelle"/>
    <tableColumn id="8" name="Commentaire"/>
    <tableColumn id="9" name="Nb jours prévus" dataDxfId="4">
      <calculatedColumnFormula>DATEDIF(E2,F2,"d")</calculatedColumnFormula>
    </tableColumn>
    <tableColumn id="10" name="Nb jours réalisés" dataDxfId="3">
      <calculatedColumnFormula>DATEDIF(E2,G2,"d")</calculatedColumnFormula>
    </tableColumn>
    <tableColumn id="11" name="Retard" dataDxfId="0">
      <calculatedColumnFormula>J2-I2</calculatedColumnFormula>
    </tableColumn>
    <tableColumn id="12" name="mois" dataDxfId="2">
      <calculatedColumnFormula>TEXT(E2,"mmmm")</calculatedColumnFormula>
    </tableColumn>
    <tableColumn id="13" name="état" dataDxfId="1">
      <calculatedColumnFormula>IF(C2=100%,"Terminé",IF(C2=0%,"A venir","En cours"))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1"/>
  <sheetViews>
    <sheetView tabSelected="1" workbookViewId="0">
      <selection activeCell="M15" sqref="M15"/>
    </sheetView>
  </sheetViews>
  <sheetFormatPr baseColWidth="10" defaultColWidth="9.140625" defaultRowHeight="15" x14ac:dyDescent="0.25"/>
  <cols>
    <col min="1" max="1" width="25.7109375" customWidth="1"/>
    <col min="2" max="2" width="10.140625" customWidth="1"/>
    <col min="5" max="5" width="13" customWidth="1"/>
    <col min="6" max="6" width="16.85546875" customWidth="1"/>
    <col min="7" max="7" width="15.85546875" customWidth="1"/>
    <col min="8" max="8" width="15.28515625" customWidth="1"/>
    <col min="9" max="9" width="17" customWidth="1"/>
    <col min="10" max="10" width="17.85546875" customWidth="1"/>
  </cols>
  <sheetData>
    <row r="1" spans="1:13" ht="30" x14ac:dyDescent="0.25">
      <c r="A1" s="1" t="s">
        <v>11</v>
      </c>
      <c r="B1" s="1" t="s">
        <v>12</v>
      </c>
      <c r="C1" s="2" t="s">
        <v>0</v>
      </c>
      <c r="D1" s="1" t="s">
        <v>1</v>
      </c>
      <c r="E1" s="1" t="s">
        <v>2</v>
      </c>
      <c r="F1" s="1" t="s">
        <v>3</v>
      </c>
      <c r="G1" s="1" t="s">
        <v>4</v>
      </c>
      <c r="H1" s="1" t="s">
        <v>5</v>
      </c>
      <c r="I1" s="3" t="s">
        <v>6</v>
      </c>
      <c r="J1" s="3" t="s">
        <v>7</v>
      </c>
      <c r="K1" s="1" t="s">
        <v>8</v>
      </c>
      <c r="L1" s="1" t="s">
        <v>9</v>
      </c>
      <c r="M1" s="1" t="s">
        <v>10</v>
      </c>
    </row>
    <row r="2" spans="1:13" x14ac:dyDescent="0.25">
      <c r="A2">
        <v>4300000000</v>
      </c>
      <c r="B2" t="s">
        <v>13</v>
      </c>
      <c r="C2" s="5">
        <v>1</v>
      </c>
      <c r="E2" s="4">
        <v>42804</v>
      </c>
      <c r="F2" s="4">
        <v>42835</v>
      </c>
      <c r="G2" s="4">
        <v>42870</v>
      </c>
      <c r="I2">
        <f t="shared" ref="I2:I10" si="0">DATEDIF(E2,F2,"d")</f>
        <v>31</v>
      </c>
      <c r="J2">
        <f t="shared" ref="J2:J11" si="1">DATEDIF(E2,G2,"d")</f>
        <v>66</v>
      </c>
      <c r="K2">
        <f t="shared" ref="K2:K11" si="2">J2-I2</f>
        <v>35</v>
      </c>
      <c r="L2" t="str">
        <f t="shared" ref="L2:L11" si="3">TEXT(E2,"mmmm")</f>
        <v>mars</v>
      </c>
      <c r="M2" t="str">
        <f t="shared" ref="M2:M11" si="4">IF(C2=100%,"Terminé",IF(C2=0%,"A venir","En cours"))</f>
        <v>Terminé</v>
      </c>
    </row>
    <row r="3" spans="1:13" x14ac:dyDescent="0.25">
      <c r="A3">
        <v>4300000001</v>
      </c>
      <c r="B3" t="s">
        <v>14</v>
      </c>
      <c r="C3" s="5">
        <v>0.1</v>
      </c>
      <c r="E3" s="4">
        <v>42826</v>
      </c>
      <c r="F3" s="4">
        <v>42866</v>
      </c>
      <c r="G3" s="4">
        <v>42902</v>
      </c>
      <c r="I3">
        <f t="shared" si="0"/>
        <v>40</v>
      </c>
      <c r="J3">
        <f t="shared" si="1"/>
        <v>76</v>
      </c>
      <c r="K3">
        <f t="shared" si="2"/>
        <v>36</v>
      </c>
      <c r="L3" t="str">
        <f t="shared" si="3"/>
        <v>avril</v>
      </c>
      <c r="M3" t="str">
        <f t="shared" si="4"/>
        <v>En cours</v>
      </c>
    </row>
    <row r="4" spans="1:13" x14ac:dyDescent="0.25">
      <c r="A4">
        <v>4300000002</v>
      </c>
      <c r="B4" t="s">
        <v>15</v>
      </c>
      <c r="C4" s="5">
        <v>0.05</v>
      </c>
      <c r="E4" s="4">
        <v>42867</v>
      </c>
      <c r="F4" s="4">
        <v>42898</v>
      </c>
      <c r="G4" s="4">
        <v>42903</v>
      </c>
      <c r="I4">
        <f t="shared" si="0"/>
        <v>31</v>
      </c>
      <c r="J4">
        <f t="shared" si="1"/>
        <v>36</v>
      </c>
      <c r="K4">
        <f t="shared" si="2"/>
        <v>5</v>
      </c>
      <c r="L4" t="str">
        <f t="shared" si="3"/>
        <v>mai</v>
      </c>
      <c r="M4" t="str">
        <f t="shared" si="4"/>
        <v>En cours</v>
      </c>
    </row>
    <row r="5" spans="1:13" x14ac:dyDescent="0.25">
      <c r="A5">
        <v>4300000003</v>
      </c>
      <c r="B5" t="s">
        <v>16</v>
      </c>
      <c r="C5" s="5">
        <v>0.12</v>
      </c>
      <c r="E5" s="4">
        <v>42899</v>
      </c>
      <c r="F5" s="4">
        <v>42929</v>
      </c>
      <c r="G5" s="4">
        <v>42965</v>
      </c>
      <c r="I5">
        <f t="shared" si="0"/>
        <v>30</v>
      </c>
      <c r="J5">
        <f t="shared" si="1"/>
        <v>66</v>
      </c>
      <c r="K5">
        <f t="shared" si="2"/>
        <v>36</v>
      </c>
      <c r="L5" t="str">
        <f t="shared" si="3"/>
        <v>juin</v>
      </c>
      <c r="M5" t="str">
        <f t="shared" si="4"/>
        <v>En cours</v>
      </c>
    </row>
    <row r="6" spans="1:13" x14ac:dyDescent="0.25">
      <c r="A6">
        <v>4300000004</v>
      </c>
      <c r="B6" t="s">
        <v>17</v>
      </c>
      <c r="C6" s="5">
        <v>0.2</v>
      </c>
      <c r="E6" s="4">
        <v>42930</v>
      </c>
      <c r="F6" s="4">
        <v>42961</v>
      </c>
      <c r="G6" s="4">
        <v>42997</v>
      </c>
      <c r="I6">
        <f t="shared" si="0"/>
        <v>31</v>
      </c>
      <c r="J6">
        <f t="shared" si="1"/>
        <v>67</v>
      </c>
      <c r="K6">
        <f t="shared" si="2"/>
        <v>36</v>
      </c>
      <c r="L6" t="str">
        <f t="shared" si="3"/>
        <v>juillet</v>
      </c>
      <c r="M6" t="str">
        <f t="shared" si="4"/>
        <v>En cours</v>
      </c>
    </row>
    <row r="7" spans="1:13" x14ac:dyDescent="0.25">
      <c r="A7">
        <v>4300000005</v>
      </c>
      <c r="B7" t="s">
        <v>18</v>
      </c>
      <c r="C7" s="5">
        <v>0</v>
      </c>
      <c r="E7" s="4">
        <v>42962</v>
      </c>
      <c r="F7" s="4">
        <v>42993</v>
      </c>
      <c r="G7" s="4">
        <v>43028</v>
      </c>
      <c r="I7">
        <f t="shared" si="0"/>
        <v>31</v>
      </c>
      <c r="J7">
        <f t="shared" si="1"/>
        <v>66</v>
      </c>
      <c r="K7">
        <f t="shared" si="2"/>
        <v>35</v>
      </c>
      <c r="L7" t="str">
        <f t="shared" si="3"/>
        <v>août</v>
      </c>
      <c r="M7" t="str">
        <f t="shared" si="4"/>
        <v>A venir</v>
      </c>
    </row>
    <row r="8" spans="1:13" x14ac:dyDescent="0.25">
      <c r="A8">
        <v>4300000006</v>
      </c>
      <c r="B8" t="s">
        <v>19</v>
      </c>
      <c r="C8" s="5">
        <v>0.16</v>
      </c>
      <c r="E8" s="4">
        <v>42994</v>
      </c>
      <c r="F8" s="4">
        <v>43024</v>
      </c>
      <c r="G8" s="4">
        <v>43029</v>
      </c>
      <c r="I8">
        <f t="shared" si="0"/>
        <v>30</v>
      </c>
      <c r="J8">
        <f t="shared" si="1"/>
        <v>35</v>
      </c>
      <c r="K8">
        <f t="shared" si="2"/>
        <v>5</v>
      </c>
      <c r="L8" t="str">
        <f t="shared" si="3"/>
        <v>septembre</v>
      </c>
      <c r="M8" t="str">
        <f t="shared" si="4"/>
        <v>En cours</v>
      </c>
    </row>
    <row r="9" spans="1:13" x14ac:dyDescent="0.25">
      <c r="A9">
        <v>4300000007</v>
      </c>
      <c r="B9" t="s">
        <v>20</v>
      </c>
      <c r="C9" s="5">
        <v>0.19</v>
      </c>
      <c r="E9" s="4">
        <v>43025</v>
      </c>
      <c r="F9" s="4">
        <v>43056</v>
      </c>
      <c r="G9" s="4">
        <v>43061</v>
      </c>
      <c r="I9">
        <f t="shared" si="0"/>
        <v>31</v>
      </c>
      <c r="J9">
        <f t="shared" si="1"/>
        <v>36</v>
      </c>
      <c r="K9">
        <f t="shared" si="2"/>
        <v>5</v>
      </c>
      <c r="L9" t="str">
        <f t="shared" si="3"/>
        <v>octobre</v>
      </c>
      <c r="M9" t="str">
        <f t="shared" si="4"/>
        <v>En cours</v>
      </c>
    </row>
    <row r="10" spans="1:13" x14ac:dyDescent="0.25">
      <c r="A10">
        <v>4300000008</v>
      </c>
      <c r="B10" t="s">
        <v>21</v>
      </c>
      <c r="C10" s="5">
        <v>0.02</v>
      </c>
      <c r="E10" s="4">
        <v>43057</v>
      </c>
      <c r="F10" s="4">
        <v>43087</v>
      </c>
      <c r="G10" s="4">
        <v>43092</v>
      </c>
      <c r="I10">
        <f t="shared" si="0"/>
        <v>30</v>
      </c>
      <c r="J10">
        <f t="shared" si="1"/>
        <v>35</v>
      </c>
      <c r="K10">
        <f t="shared" si="2"/>
        <v>5</v>
      </c>
      <c r="L10" t="str">
        <f t="shared" si="3"/>
        <v>novembre</v>
      </c>
      <c r="M10" t="str">
        <f t="shared" si="4"/>
        <v>En cours</v>
      </c>
    </row>
    <row r="11" spans="1:13" x14ac:dyDescent="0.25">
      <c r="A11">
        <v>4300000009</v>
      </c>
      <c r="B11" t="s">
        <v>22</v>
      </c>
      <c r="C11" s="5">
        <v>0.35</v>
      </c>
      <c r="E11" s="4">
        <v>43088</v>
      </c>
      <c r="F11" s="4">
        <v>43119</v>
      </c>
      <c r="G11" s="4">
        <v>43155</v>
      </c>
      <c r="I11">
        <f>DATEDIF(E11,F11,"d")</f>
        <v>31</v>
      </c>
      <c r="J11">
        <f t="shared" si="1"/>
        <v>67</v>
      </c>
      <c r="K11">
        <f t="shared" si="2"/>
        <v>36</v>
      </c>
      <c r="L11" t="str">
        <f t="shared" si="3"/>
        <v>décembre</v>
      </c>
      <c r="M11" t="str">
        <f t="shared" si="4"/>
        <v>En cours</v>
      </c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5"/>
  <sheetViews>
    <sheetView workbookViewId="0">
      <selection activeCell="M27" sqref="M27"/>
    </sheetView>
  </sheetViews>
  <sheetFormatPr baseColWidth="10" defaultRowHeight="15" x14ac:dyDescent="0.25"/>
  <cols>
    <col min="1" max="1" width="21.5703125" customWidth="1"/>
    <col min="2" max="2" width="25.5703125" customWidth="1"/>
    <col min="3" max="3" width="17.42578125" customWidth="1"/>
    <col min="4" max="4" width="18" customWidth="1"/>
    <col min="5" max="5" width="12.5703125" bestFit="1" customWidth="1"/>
  </cols>
  <sheetData>
    <row r="2" spans="1:3" x14ac:dyDescent="0.25">
      <c r="A2" s="7" t="s">
        <v>11</v>
      </c>
      <c r="B2" t="s">
        <v>23</v>
      </c>
    </row>
    <row r="4" spans="1:3" x14ac:dyDescent="0.25">
      <c r="A4" s="7" t="s">
        <v>24</v>
      </c>
      <c r="B4" t="s">
        <v>37</v>
      </c>
      <c r="C4" t="s">
        <v>36</v>
      </c>
    </row>
    <row r="5" spans="1:3" x14ac:dyDescent="0.25">
      <c r="A5" s="8" t="s">
        <v>34</v>
      </c>
      <c r="B5" s="6">
        <v>1</v>
      </c>
      <c r="C5" s="6"/>
    </row>
    <row r="6" spans="1:3" x14ac:dyDescent="0.25">
      <c r="A6" s="9" t="s">
        <v>13</v>
      </c>
      <c r="B6" s="6">
        <v>1</v>
      </c>
      <c r="C6" s="6"/>
    </row>
    <row r="7" spans="1:3" x14ac:dyDescent="0.25">
      <c r="A7" s="8" t="s">
        <v>31</v>
      </c>
      <c r="B7" s="6">
        <v>1</v>
      </c>
      <c r="C7" s="6"/>
    </row>
    <row r="8" spans="1:3" x14ac:dyDescent="0.25">
      <c r="A8" s="9" t="s">
        <v>14</v>
      </c>
      <c r="B8" s="6">
        <v>1</v>
      </c>
      <c r="C8" s="6"/>
    </row>
    <row r="9" spans="1:3" x14ac:dyDescent="0.25">
      <c r="A9" s="8" t="s">
        <v>26</v>
      </c>
      <c r="B9" s="6">
        <v>1</v>
      </c>
      <c r="C9" s="6"/>
    </row>
    <row r="10" spans="1:3" x14ac:dyDescent="0.25">
      <c r="A10" s="9" t="s">
        <v>15</v>
      </c>
      <c r="B10" s="6">
        <v>1</v>
      </c>
      <c r="C10" s="6"/>
    </row>
    <row r="11" spans="1:3" x14ac:dyDescent="0.25">
      <c r="A11" s="8" t="s">
        <v>27</v>
      </c>
      <c r="B11" s="6">
        <v>1</v>
      </c>
      <c r="C11" s="6"/>
    </row>
    <row r="12" spans="1:3" x14ac:dyDescent="0.25">
      <c r="A12" s="9" t="s">
        <v>16</v>
      </c>
      <c r="B12" s="6">
        <v>1</v>
      </c>
      <c r="C12" s="6"/>
    </row>
    <row r="13" spans="1:3" x14ac:dyDescent="0.25">
      <c r="A13" s="8" t="s">
        <v>35</v>
      </c>
      <c r="B13" s="6">
        <v>1</v>
      </c>
      <c r="C13" s="6"/>
    </row>
    <row r="14" spans="1:3" x14ac:dyDescent="0.25">
      <c r="A14" s="9" t="s">
        <v>17</v>
      </c>
      <c r="B14" s="6">
        <v>1</v>
      </c>
      <c r="C14" s="6"/>
    </row>
    <row r="15" spans="1:3" x14ac:dyDescent="0.25">
      <c r="A15" s="8" t="s">
        <v>29</v>
      </c>
      <c r="B15" s="6">
        <v>1</v>
      </c>
      <c r="C15" s="6"/>
    </row>
    <row r="16" spans="1:3" x14ac:dyDescent="0.25">
      <c r="A16" s="9" t="s">
        <v>18</v>
      </c>
      <c r="B16" s="6">
        <v>1</v>
      </c>
      <c r="C16" s="6"/>
    </row>
    <row r="17" spans="1:3" x14ac:dyDescent="0.25">
      <c r="A17" s="8" t="s">
        <v>32</v>
      </c>
      <c r="B17" s="6">
        <v>1</v>
      </c>
      <c r="C17" s="6"/>
    </row>
    <row r="18" spans="1:3" x14ac:dyDescent="0.25">
      <c r="A18" s="9" t="s">
        <v>19</v>
      </c>
      <c r="B18" s="6">
        <v>1</v>
      </c>
      <c r="C18" s="6"/>
    </row>
    <row r="19" spans="1:3" x14ac:dyDescent="0.25">
      <c r="A19" s="8" t="s">
        <v>28</v>
      </c>
      <c r="B19" s="6">
        <v>1</v>
      </c>
      <c r="C19" s="6"/>
    </row>
    <row r="20" spans="1:3" x14ac:dyDescent="0.25">
      <c r="A20" s="9" t="s">
        <v>20</v>
      </c>
      <c r="B20" s="6">
        <v>1</v>
      </c>
      <c r="C20" s="6"/>
    </row>
    <row r="21" spans="1:3" x14ac:dyDescent="0.25">
      <c r="A21" s="8" t="s">
        <v>33</v>
      </c>
      <c r="B21" s="6">
        <v>1</v>
      </c>
      <c r="C21" s="6"/>
    </row>
    <row r="22" spans="1:3" x14ac:dyDescent="0.25">
      <c r="A22" s="9" t="s">
        <v>21</v>
      </c>
      <c r="B22" s="6">
        <v>1</v>
      </c>
      <c r="C22" s="6"/>
    </row>
    <row r="23" spans="1:3" x14ac:dyDescent="0.25">
      <c r="A23" s="8" t="s">
        <v>30</v>
      </c>
      <c r="B23" s="6">
        <v>1</v>
      </c>
      <c r="C23" s="6"/>
    </row>
    <row r="24" spans="1:3" x14ac:dyDescent="0.25">
      <c r="A24" s="9" t="s">
        <v>22</v>
      </c>
      <c r="B24" s="6">
        <v>1</v>
      </c>
      <c r="C24" s="6"/>
    </row>
    <row r="25" spans="1:3" x14ac:dyDescent="0.25">
      <c r="A25" s="8" t="s">
        <v>25</v>
      </c>
      <c r="B25" s="6">
        <v>10</v>
      </c>
      <c r="C25" s="6"/>
    </row>
  </sheetData>
  <pageMargins left="0.7" right="0.7" top="0.75" bottom="0.75" header="0.3" footer="0.3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synthese</vt:lpstr>
      <vt:lpstr>graph</vt:lpstr>
      <vt:lpstr>Feuil3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2017-09-06T09:19:33Z</dcterms:modified>
</cp:coreProperties>
</file>