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defaultThemeVersion="166925"/>
  <mc:AlternateContent xmlns:mc="http://schemas.openxmlformats.org/markup-compatibility/2006">
    <mc:Choice Requires="x15">
      <x15ac:absPath xmlns:x15ac="http://schemas.microsoft.com/office/spreadsheetml/2010/11/ac" url="E:\Documents\Professionnel\Dynamique Vision\Outils Excel\Nautilux\Nautilux debogage\"/>
    </mc:Choice>
  </mc:AlternateContent>
  <xr:revisionPtr revIDLastSave="0" documentId="13_ncr:1_{71183044-5D6A-4F9A-8106-0926DCE4E86C}" xr6:coauthVersionLast="45" xr6:coauthVersionMax="45" xr10:uidLastSave="{00000000-0000-0000-0000-000000000000}"/>
  <bookViews>
    <workbookView xWindow="-120" yWindow="-120" windowWidth="29040" windowHeight="17640" activeTab="1" xr2:uid="{00000000-000D-0000-FFFF-FFFF00000000}"/>
  </bookViews>
  <sheets>
    <sheet name="Feuil1" sheetId="1" r:id="rId1"/>
    <sheet name="Essai" sheetId="2" r:id="rId2"/>
  </sheets>
  <externalReferences>
    <externalReference r:id="rId3"/>
  </externalReferences>
  <definedNames>
    <definedName name="Date_Debut_exer">[1]Parametres!$C$178</definedName>
    <definedName name="Date_Fin_Exer">[1]Parametres!$C$179</definedName>
    <definedName name="Date_Fin_Exer_Prec">[1]Parametres!$C$175</definedName>
  </definedNames>
  <calcPr calcId="18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2" i="2" l="1"/>
  <c r="I9" i="2" a="1"/>
  <c r="I9" i="2"/>
  <c r="J2" i="2"/>
  <c r="J9" i="2" a="1"/>
  <c r="J9" i="2"/>
  <c r="K2" i="2"/>
  <c r="K9" i="2" a="1"/>
  <c r="K9" i="2"/>
  <c r="L2" i="2"/>
  <c r="L9" i="2" a="1"/>
  <c r="L9" i="2"/>
  <c r="M2" i="2"/>
  <c r="M9" i="2" a="1"/>
  <c r="M9" i="2"/>
  <c r="N2" i="2"/>
  <c r="N9" i="2" a="1"/>
  <c r="N9" i="2"/>
  <c r="O2" i="2"/>
  <c r="O9" i="2" a="1"/>
  <c r="O9" i="2"/>
  <c r="P2" i="2"/>
  <c r="P9" i="2" a="1"/>
  <c r="P9" i="2"/>
  <c r="Q2" i="2"/>
  <c r="Q9" i="2" a="1"/>
  <c r="Q9" i="2"/>
  <c r="R2" i="2"/>
  <c r="R9" i="2" a="1"/>
  <c r="R9" i="2"/>
  <c r="S2" i="2"/>
  <c r="S9" i="2" a="1"/>
  <c r="S9" i="2"/>
  <c r="T2" i="2"/>
  <c r="T9" i="2" a="1"/>
  <c r="T9" i="2"/>
  <c r="Q22" i="2"/>
  <c r="C13" i="2"/>
  <c r="D13" i="2"/>
  <c r="E13" i="2"/>
  <c r="F13" i="2"/>
  <c r="G13" i="2"/>
  <c r="H13" i="2"/>
  <c r="I13" i="2"/>
  <c r="I3" i="2" a="1"/>
  <c r="I3" i="2"/>
  <c r="L17" i="2"/>
  <c r="L16" i="2"/>
  <c r="J3" i="2" a="1"/>
  <c r="J3" i="2"/>
  <c r="K3" i="2" a="1"/>
  <c r="K3" i="2"/>
  <c r="L3" i="2" a="1"/>
  <c r="L3" i="2"/>
  <c r="M3" i="2" a="1"/>
  <c r="M3" i="2"/>
  <c r="N3" i="2" a="1"/>
  <c r="N3" i="2"/>
  <c r="O3" i="2" a="1"/>
  <c r="O3" i="2"/>
  <c r="P3" i="2" a="1"/>
  <c r="P3" i="2"/>
  <c r="Q3" i="2" a="1"/>
  <c r="Q3" i="2"/>
  <c r="R3" i="2" a="1"/>
  <c r="R3" i="2"/>
  <c r="S3" i="2" a="1"/>
  <c r="S3" i="2"/>
  <c r="T3" i="2" a="1"/>
  <c r="T3" i="2"/>
  <c r="J4" i="2" a="1"/>
  <c r="J4" i="2"/>
  <c r="K4" i="2" a="1"/>
  <c r="K4" i="2"/>
  <c r="L4" i="2" a="1"/>
  <c r="L4" i="2"/>
  <c r="M4" i="2" a="1"/>
  <c r="M4" i="2"/>
  <c r="N4" i="2" a="1"/>
  <c r="N4" i="2"/>
  <c r="O4" i="2" a="1"/>
  <c r="O4" i="2"/>
  <c r="P4" i="2" a="1"/>
  <c r="P4" i="2"/>
  <c r="Q4" i="2" a="1"/>
  <c r="Q4" i="2"/>
  <c r="R4" i="2" a="1"/>
  <c r="R4" i="2"/>
  <c r="S4" i="2" a="1"/>
  <c r="S4" i="2"/>
  <c r="T4" i="2" a="1"/>
  <c r="T4" i="2"/>
  <c r="J5" i="2" a="1"/>
  <c r="J5" i="2"/>
  <c r="K5" i="2" a="1"/>
  <c r="K5" i="2"/>
  <c r="L5" i="2" a="1"/>
  <c r="L5" i="2"/>
  <c r="M5" i="2" a="1"/>
  <c r="M5" i="2"/>
  <c r="N5" i="2" a="1"/>
  <c r="N5" i="2"/>
  <c r="O5" i="2" a="1"/>
  <c r="O5" i="2"/>
  <c r="P5" i="2" a="1"/>
  <c r="P5" i="2"/>
  <c r="Q5" i="2" a="1"/>
  <c r="Q5" i="2"/>
  <c r="R5" i="2" a="1"/>
  <c r="R5" i="2"/>
  <c r="S5" i="2" a="1"/>
  <c r="S5" i="2"/>
  <c r="T5" i="2" a="1"/>
  <c r="T5" i="2"/>
  <c r="J6" i="2" a="1"/>
  <c r="J6" i="2"/>
  <c r="K6" i="2" a="1"/>
  <c r="K6" i="2"/>
  <c r="L6" i="2" a="1"/>
  <c r="L6" i="2"/>
  <c r="M6" i="2" a="1"/>
  <c r="M6" i="2"/>
  <c r="N6" i="2" a="1"/>
  <c r="N6" i="2"/>
  <c r="O6" i="2" a="1"/>
  <c r="O6" i="2"/>
  <c r="P6" i="2" a="1"/>
  <c r="P6" i="2"/>
  <c r="Q6" i="2" a="1"/>
  <c r="Q6" i="2"/>
  <c r="R6" i="2" a="1"/>
  <c r="R6" i="2"/>
  <c r="S6" i="2" a="1"/>
  <c r="S6" i="2"/>
  <c r="T6" i="2" a="1"/>
  <c r="T6" i="2"/>
  <c r="J7" i="2" a="1"/>
  <c r="J7" i="2"/>
  <c r="K7" i="2" a="1"/>
  <c r="K7" i="2"/>
  <c r="L7" i="2" a="1"/>
  <c r="L7" i="2"/>
  <c r="M7" i="2" a="1"/>
  <c r="M7" i="2"/>
  <c r="N7" i="2" a="1"/>
  <c r="N7" i="2"/>
  <c r="O7" i="2" a="1"/>
  <c r="O7" i="2"/>
  <c r="P7" i="2" a="1"/>
  <c r="P7" i="2"/>
  <c r="Q7" i="2" a="1"/>
  <c r="Q7" i="2"/>
  <c r="R7" i="2" a="1"/>
  <c r="R7" i="2"/>
  <c r="S7" i="2" a="1"/>
  <c r="S7" i="2"/>
  <c r="T7" i="2" a="1"/>
  <c r="T7" i="2"/>
  <c r="J8" i="2" a="1"/>
  <c r="J8" i="2"/>
  <c r="K8" i="2" a="1"/>
  <c r="K8" i="2"/>
  <c r="L8" i="2" a="1"/>
  <c r="L8" i="2"/>
  <c r="M8" i="2" a="1"/>
  <c r="M8" i="2"/>
  <c r="N8" i="2" a="1"/>
  <c r="N8" i="2"/>
  <c r="O8" i="2" a="1"/>
  <c r="O8" i="2"/>
  <c r="P8" i="2" a="1"/>
  <c r="P8" i="2"/>
  <c r="Q8" i="2" a="1"/>
  <c r="Q8" i="2"/>
  <c r="R8" i="2" a="1"/>
  <c r="R8" i="2"/>
  <c r="S8" i="2" a="1"/>
  <c r="S8" i="2"/>
  <c r="T8" i="2" a="1"/>
  <c r="T8" i="2"/>
  <c r="J10" i="2" a="1"/>
  <c r="J10" i="2"/>
  <c r="K10" i="2" a="1"/>
  <c r="K10" i="2"/>
  <c r="L10" i="2" a="1"/>
  <c r="L10" i="2"/>
  <c r="M10" i="2" a="1"/>
  <c r="M10" i="2"/>
  <c r="N10" i="2" a="1"/>
  <c r="N10" i="2"/>
  <c r="O10" i="2" a="1"/>
  <c r="O10" i="2"/>
  <c r="P10" i="2" a="1"/>
  <c r="P10" i="2"/>
  <c r="Q10" i="2" a="1"/>
  <c r="Q10" i="2"/>
  <c r="R10" i="2" a="1"/>
  <c r="R10" i="2"/>
  <c r="S10" i="2" a="1"/>
  <c r="S10" i="2"/>
  <c r="T10" i="2" a="1"/>
  <c r="T10" i="2"/>
  <c r="I4" i="2" a="1"/>
  <c r="I4" i="2"/>
  <c r="I5" i="2" a="1"/>
  <c r="I5" i="2"/>
  <c r="I6" i="2" a="1"/>
  <c r="I6" i="2"/>
  <c r="I7" i="2" a="1"/>
  <c r="I7" i="2"/>
  <c r="I8" i="2" a="1"/>
  <c r="I8" i="2"/>
  <c r="I10" i="2" a="1"/>
  <c r="I10" i="2"/>
  <c r="U10" i="2"/>
  <c r="H10" i="2"/>
  <c r="U8" i="2"/>
  <c r="H8" i="2"/>
  <c r="U7" i="2"/>
  <c r="H7" i="2"/>
  <c r="U6" i="2"/>
  <c r="H6" i="2"/>
  <c r="U5" i="2"/>
  <c r="H5" i="2"/>
  <c r="U4" i="2"/>
  <c r="H4" i="2"/>
  <c r="H3" i="2"/>
  <c r="L23" i="1"/>
  <c r="K23" i="1"/>
  <c r="J23" i="1"/>
  <c r="I23" i="1"/>
  <c r="H23" i="1"/>
  <c r="G23" i="1"/>
  <c r="F23" i="1"/>
  <c r="E23" i="1"/>
  <c r="D23" i="1"/>
  <c r="C23" i="1"/>
  <c r="B23" i="1"/>
  <c r="A23" i="1"/>
  <c r="C18" i="1"/>
  <c r="D18" i="1"/>
  <c r="E18" i="1"/>
  <c r="F18" i="1"/>
  <c r="G18" i="1"/>
  <c r="H18" i="1"/>
  <c r="I18" i="1"/>
  <c r="J18" i="1"/>
  <c r="K18" i="1"/>
  <c r="L18" i="1"/>
  <c r="B18" i="1"/>
  <c r="A18" i="1"/>
  <c r="A13" i="1"/>
  <c r="D13" i="1"/>
  <c r="E13" i="1"/>
  <c r="F13" i="1"/>
  <c r="G13" i="1"/>
  <c r="H13" i="1"/>
  <c r="I13" i="1"/>
  <c r="J13" i="1"/>
  <c r="K13" i="1"/>
  <c r="L13" i="1"/>
  <c r="H9" i="1"/>
  <c r="H8" i="1"/>
  <c r="H7" i="1"/>
  <c r="H6" i="1"/>
  <c r="H5" i="1"/>
  <c r="H4" i="1"/>
  <c r="H3" i="1"/>
  <c r="U3" i="1"/>
  <c r="U4" i="1"/>
  <c r="U5" i="1"/>
  <c r="U6" i="1"/>
  <c r="U7" i="1"/>
  <c r="U8" i="1"/>
  <c r="U9" i="1"/>
  <c r="U3" i="2"/>
</calcChain>
</file>

<file path=xl/sharedStrings.xml><?xml version="1.0" encoding="utf-8"?>
<sst xmlns="http://schemas.openxmlformats.org/spreadsheetml/2006/main" count="190" uniqueCount="49">
  <si>
    <t>1</t>
  </si>
  <si>
    <t>2</t>
  </si>
  <si>
    <t>3</t>
  </si>
  <si>
    <t>4</t>
  </si>
  <si>
    <t>5</t>
  </si>
  <si>
    <t>6</t>
  </si>
  <si>
    <t>7</t>
  </si>
  <si>
    <t>8</t>
  </si>
  <si>
    <t>9</t>
  </si>
  <si>
    <t>10</t>
  </si>
  <si>
    <t>11</t>
  </si>
  <si>
    <t>12</t>
  </si>
  <si>
    <t>Exercice comptable</t>
  </si>
  <si>
    <t>N-1</t>
  </si>
  <si>
    <t>Date début</t>
  </si>
  <si>
    <t>Fin d'exercie</t>
  </si>
  <si>
    <t>En cours</t>
  </si>
  <si>
    <t>Date entrée</t>
  </si>
  <si>
    <t>Date Sortie</t>
  </si>
  <si>
    <t>Reconstitution du calendrier comptable à partir des deux tableaux du dessous représentant les deux années civiles</t>
  </si>
  <si>
    <t>Salarié1</t>
  </si>
  <si>
    <t>Salarié2</t>
  </si>
  <si>
    <t>Salarié3</t>
  </si>
  <si>
    <t>Salarié4</t>
  </si>
  <si>
    <t>Salarié5</t>
  </si>
  <si>
    <t>Salarié6</t>
  </si>
  <si>
    <t>Salarié7</t>
  </si>
  <si>
    <t>Le but est d'alimenter le tableau des salariés avec les références calendaires en fonction de leur date d'entrée et date de sortie, sachant que la période comptable peut changer, et que la position des mois peu donc bouger. Le cas le plus facile le salarié est entré avant le début d'exercice, n'est pas sorti ou sa date de sortie est prévue après la fin de l'exercice,</t>
  </si>
  <si>
    <t>mars</t>
  </si>
  <si>
    <t>mai</t>
  </si>
  <si>
    <t>juin</t>
  </si>
  <si>
    <t>août</t>
  </si>
  <si>
    <t>octobre</t>
  </si>
  <si>
    <t>novembre</t>
  </si>
  <si>
    <t>décembre</t>
  </si>
  <si>
    <t>janvier</t>
  </si>
  <si>
    <t>février</t>
  </si>
  <si>
    <t>avril</t>
  </si>
  <si>
    <t>juillet</t>
  </si>
  <si>
    <t>septembre</t>
  </si>
  <si>
    <t>Année en cours</t>
  </si>
  <si>
    <t>Mois/années</t>
  </si>
  <si>
    <t>Il s'agit d'une formule matricielle pour la valider: cliquer à l'intérieur de la formule et appuyer sur shift et contrôle en même temps et faire enter</t>
  </si>
  <si>
    <t>changer la date ici uniquement</t>
  </si>
  <si>
    <t>formule</t>
  </si>
  <si>
    <t>les dates se mettent automatiquement à jour en fonction de la date entrée en cellule L19</t>
  </si>
  <si>
    <t>Salarié8</t>
  </si>
  <si>
    <t>Ce salarié devrait avoir des jours ouvrés compte tenu de sa date d'entrée</t>
  </si>
  <si>
    <t>Ce salarié devrait avoir des jours ouvrés en moins compte tenu de sa date de sortie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</si>
</sst>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dd/mm/yy;@"/>
    <numFmt numFmtId="165" formatCode="_(* #,##0.00_);_(* \(#,##0.00\);_(* &quot;-&quot;??_);_(@_)"/>
    <numFmt numFmtId="166" formatCode="0&quot; j&quot;"/>
    <numFmt numFmtId="167" formatCode="mmmm"/>
  </numFmts>
  <fonts count="9" x14ac:knownFonts="1">
    <font>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18"/>
      <color theme="1"/>
      <name val="Calibri"/>
      <family val="2"/>
      <scheme val="minor"/>
    </font>
    <font>
      <sz val="16"/>
      <color rgb="FFFF0000"/>
      <name val="Calibri"/>
      <family val="2"/>
      <scheme val="minor"/>
    </font>
    <font>
      <sz val="16"/>
      <color theme="4" tint="-0.249977111117893"/>
      <name val="Calibri"/>
      <family val="2"/>
      <scheme val="minor"/>
    </font>
    <font>
      <sz val="8"/>
      <name val="Calibri"/>
      <family val="2"/>
      <scheme val="minor"/>
    </font>
    <font>
      <sz val="12"/>
      <color theme="1"/>
      <name val="Calibri"/>
      <family val="2"/>
      <scheme val="minor"/>
    </font>
  </fonts>
  <fills count="17">
    <fill>
      <patternFill patternType="none"/>
    </fill>
    <fill>
      <patternFill patternType="gray125"/>
    </fill>
    <fill>
      <patternFill patternType="solid">
        <fgColor rgb="FFE1EC06"/>
        <bgColor indexed="64"/>
      </patternFill>
    </fill>
    <fill>
      <patternFill patternType="solid">
        <fgColor rgb="FFFAFDAB"/>
        <bgColor indexed="64"/>
      </patternFill>
    </fill>
    <fill>
      <patternFill patternType="solid">
        <fgColor theme="4" tint="0.59999389629810485"/>
        <bgColor indexed="64"/>
      </patternFill>
    </fill>
    <fill>
      <patternFill patternType="solid">
        <fgColor theme="8" tint="0.59996337778862885"/>
        <bgColor indexed="64"/>
      </patternFill>
    </fill>
    <fill>
      <patternFill patternType="solid">
        <fgColor theme="4"/>
        <bgColor indexed="64"/>
      </patternFill>
    </fill>
    <fill>
      <patternFill patternType="solid">
        <fgColor theme="8" tint="0.79998168889431442"/>
        <bgColor indexed="64"/>
      </patternFill>
    </fill>
    <fill>
      <gradientFill degree="90">
        <stop position="0">
          <color theme="0" tint="-5.0965910824915313E-2"/>
        </stop>
        <stop position="1">
          <color theme="0" tint="-0.34900967436750391"/>
        </stop>
      </gradientFill>
    </fill>
    <fill>
      <patternFill patternType="solid">
        <fgColor rgb="FFC4FF3F"/>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rgb="FFFF0000"/>
        <bgColor indexed="64"/>
      </patternFill>
    </fill>
    <fill>
      <patternFill patternType="solid">
        <fgColor rgb="FF92D05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theme="0" tint="-0.14996795556505021"/>
      </right>
      <top style="thin">
        <color indexed="64"/>
      </top>
      <bottom style="thin">
        <color indexed="64"/>
      </bottom>
      <diagonal/>
    </border>
    <border>
      <left style="thin">
        <color theme="0" tint="-0.14996795556505021"/>
      </left>
      <right style="thin">
        <color theme="0" tint="-0.14996795556505021"/>
      </right>
      <top style="thin">
        <color indexed="64"/>
      </top>
      <bottom style="thin">
        <color indexed="64"/>
      </bottom>
      <diagonal/>
    </border>
    <border>
      <left style="thin">
        <color theme="0" tint="-0.14996795556505021"/>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3" borderId="1" applyProtection="0">
      <alignment horizontal="center" vertical="center"/>
    </xf>
    <xf numFmtId="14" fontId="1" fillId="3" borderId="1" applyProtection="0">
      <alignment horizontal="center" vertical="center"/>
    </xf>
  </cellStyleXfs>
  <cellXfs count="35">
    <xf numFmtId="0" fontId="0" fillId="0" borderId="0" xfId="0"/>
    <xf numFmtId="164" fontId="0" fillId="2" borderId="1" xfId="0" applyNumberFormat="1" applyFill="1" applyBorder="1" applyAlignment="1">
      <alignment horizontal="center" vertical="center" wrapText="1"/>
    </xf>
    <xf numFmtId="9" fontId="1" fillId="3" borderId="1" xfId="2" applyFill="1" applyBorder="1" applyAlignment="1" applyProtection="1">
      <alignment horizontal="center" vertical="center"/>
      <protection locked="0"/>
    </xf>
    <xf numFmtId="0" fontId="0" fillId="3" borderId="1" xfId="0" applyFill="1" applyBorder="1" applyAlignment="1" applyProtection="1">
      <alignment horizontal="center" vertical="center" wrapText="1"/>
      <protection locked="0"/>
    </xf>
    <xf numFmtId="0" fontId="0" fillId="4" borderId="1" xfId="0" applyFill="1" applyBorder="1" applyAlignment="1">
      <alignment horizontal="center" vertical="center" wrapText="1"/>
    </xf>
    <xf numFmtId="166" fontId="0" fillId="5" borderId="1" xfId="1" applyNumberFormat="1" applyFont="1" applyFill="1" applyBorder="1" applyAlignment="1">
      <alignment horizontal="center"/>
    </xf>
    <xf numFmtId="166" fontId="3" fillId="6" borderId="1" xfId="1" applyNumberFormat="1" applyFont="1" applyFill="1" applyBorder="1" applyAlignment="1">
      <alignment horizontal="center"/>
    </xf>
    <xf numFmtId="1" fontId="0" fillId="5" borderId="1" xfId="3" applyNumberFormat="1" applyFont="1" applyFill="1" applyProtection="1">
      <alignment horizontal="center" vertical="center"/>
      <protection hidden="1"/>
    </xf>
    <xf numFmtId="1" fontId="0" fillId="8" borderId="5" xfId="0" applyNumberFormat="1" applyFill="1" applyBorder="1" applyAlignment="1" applyProtection="1">
      <alignment horizontal="center" vertical="center"/>
      <protection hidden="1"/>
    </xf>
    <xf numFmtId="1" fontId="0" fillId="8" borderId="6" xfId="0" applyNumberFormat="1" applyFill="1" applyBorder="1" applyAlignment="1" applyProtection="1">
      <alignment horizontal="center" vertical="center"/>
      <protection hidden="1"/>
    </xf>
    <xf numFmtId="1" fontId="0" fillId="8" borderId="7" xfId="0" applyNumberFormat="1" applyFill="1" applyBorder="1" applyAlignment="1" applyProtection="1">
      <alignment horizontal="center" vertical="center"/>
      <protection hidden="1"/>
    </xf>
    <xf numFmtId="0" fontId="0" fillId="7" borderId="0" xfId="0" applyFill="1" applyAlignment="1" applyProtection="1">
      <alignment horizontal="center" vertical="center"/>
      <protection hidden="1"/>
    </xf>
    <xf numFmtId="49" fontId="0" fillId="7" borderId="1" xfId="0" quotePrefix="1" applyNumberFormat="1" applyFill="1" applyBorder="1" applyAlignment="1" applyProtection="1">
      <alignment horizontal="center" vertical="center"/>
      <protection hidden="1"/>
    </xf>
    <xf numFmtId="49" fontId="0" fillId="7" borderId="1" xfId="0" applyNumberFormat="1" applyFill="1" applyBorder="1" applyAlignment="1" applyProtection="1">
      <alignment horizontal="center" vertical="center"/>
      <protection hidden="1"/>
    </xf>
    <xf numFmtId="0" fontId="0" fillId="11" borderId="1" xfId="0" applyFill="1" applyBorder="1" applyProtection="1">
      <protection hidden="1"/>
    </xf>
    <xf numFmtId="14" fontId="0" fillId="3" borderId="1" xfId="4" applyFont="1" applyProtection="1">
      <alignment horizontal="center" vertical="center"/>
      <protection locked="0" hidden="1"/>
    </xf>
    <xf numFmtId="14" fontId="1" fillId="3" borderId="1" xfId="4" applyProtection="1">
      <alignment horizontal="center" vertical="center"/>
      <protection locked="0" hidden="1"/>
    </xf>
    <xf numFmtId="167" fontId="0" fillId="12" borderId="1" xfId="0" applyNumberFormat="1" applyFill="1" applyBorder="1" applyAlignment="1" applyProtection="1">
      <alignment horizontal="center" vertical="center" wrapText="1"/>
      <protection hidden="1"/>
    </xf>
    <xf numFmtId="0" fontId="0" fillId="13" borderId="0" xfId="0" applyFill="1"/>
    <xf numFmtId="1" fontId="8" fillId="7" borderId="0" xfId="0" applyNumberFormat="1" applyFont="1" applyFill="1" applyBorder="1" applyAlignment="1" applyProtection="1">
      <alignment vertical="center"/>
      <protection hidden="1"/>
    </xf>
    <xf numFmtId="1" fontId="0" fillId="5" borderId="0" xfId="3" applyNumberFormat="1" applyFont="1" applyFill="1" applyBorder="1" applyProtection="1">
      <alignment horizontal="center" vertical="center"/>
      <protection hidden="1"/>
    </xf>
    <xf numFmtId="14" fontId="1" fillId="16" borderId="1" xfId="4" applyFill="1" applyProtection="1">
      <alignment horizontal="center" vertical="center"/>
      <protection locked="0" hidden="1"/>
    </xf>
    <xf numFmtId="0" fontId="6" fillId="10" borderId="1" xfId="0" applyFont="1" applyFill="1" applyBorder="1" applyAlignment="1" applyProtection="1">
      <alignment horizontal="center" wrapText="1"/>
      <protection hidden="1"/>
    </xf>
    <xf numFmtId="0" fontId="0" fillId="10" borderId="1" xfId="0" applyFill="1" applyBorder="1" applyAlignment="1">
      <alignment horizontal="center" vertical="center"/>
    </xf>
    <xf numFmtId="0" fontId="0" fillId="14" borderId="1" xfId="0" applyFill="1" applyBorder="1" applyAlignment="1">
      <alignment horizontal="center"/>
    </xf>
    <xf numFmtId="1" fontId="4" fillId="7" borderId="2" xfId="0" applyNumberFormat="1" applyFont="1" applyFill="1" applyBorder="1" applyAlignment="1" applyProtection="1">
      <alignment horizontal="center" vertical="center"/>
      <protection hidden="1"/>
    </xf>
    <xf numFmtId="1" fontId="4" fillId="7" borderId="3" xfId="0" applyNumberFormat="1" applyFont="1" applyFill="1" applyBorder="1" applyAlignment="1" applyProtection="1">
      <alignment horizontal="center" vertical="center"/>
      <protection hidden="1"/>
    </xf>
    <xf numFmtId="1" fontId="4" fillId="7" borderId="4" xfId="0" applyNumberFormat="1" applyFont="1" applyFill="1" applyBorder="1" applyAlignment="1" applyProtection="1">
      <alignment horizontal="center" vertical="center"/>
      <protection hidden="1"/>
    </xf>
    <xf numFmtId="0" fontId="2" fillId="15" borderId="0" xfId="0" applyFont="1" applyFill="1" applyAlignment="1">
      <alignment horizontal="center" wrapText="1"/>
    </xf>
    <xf numFmtId="0" fontId="5" fillId="9" borderId="1" xfId="0" applyFont="1" applyFill="1" applyBorder="1" applyAlignment="1" applyProtection="1">
      <alignment horizontal="center" vertical="center" wrapText="1"/>
      <protection hidden="1"/>
    </xf>
    <xf numFmtId="0" fontId="0" fillId="0" borderId="0" xfId="0" applyAlignment="1">
      <alignment horizontal="left" vertical="center" wrapText="1"/>
    </xf>
    <xf numFmtId="0" fontId="0" fillId="0" borderId="0" xfId="0" applyAlignment="1">
      <alignment horizontal="center" vertical="center" wrapText="1"/>
    </xf>
    <xf numFmtId="2" fontId="0" fillId="0" borderId="0" xfId="0" applyNumberFormat="1"/>
    <xf numFmtId="0" fontId="0" fillId="0" borderId="0" xfId="0" applyAlignment="1">
      <alignment horizontal="center" wrapText="1"/>
    </xf>
    <xf numFmtId="166" fontId="0" fillId="15" borderId="1" xfId="1" applyNumberFormat="1" applyFont="1" applyFill="1" applyBorder="1" applyAlignment="1">
      <alignment horizontal="center"/>
    </xf>
  </cellXfs>
  <cellStyles count="5">
    <cellStyle name="Milliers" xfId="1" builtinId="3"/>
    <cellStyle name="Normal" xfId="0" builtinId="0"/>
    <cellStyle name="Pourcentage" xfId="2" builtinId="5"/>
    <cellStyle name="Saisie Centrée" xfId="3" xr:uid="{00000000-0005-0000-0000-000003000000}"/>
    <cellStyle name="Saisie_Date" xfId="4" xr:uid="{00000000-0005-0000-0000-000004000000}"/>
  </cellStyles>
  <dxfs count="12">
    <dxf>
      <font>
        <b/>
        <i val="0"/>
        <color theme="0"/>
      </font>
      <fill>
        <gradientFill degree="90">
          <stop position="0">
            <color theme="3" tint="0.80001220740379042"/>
          </stop>
          <stop position="1">
            <color theme="4" tint="-0.25098422193060094"/>
          </stop>
        </gradientFill>
      </fill>
    </dxf>
    <dxf>
      <font>
        <b/>
        <i val="0"/>
        <color theme="0"/>
      </font>
      <fill>
        <gradientFill degree="90">
          <stop position="0">
            <color theme="3" tint="0.80001220740379042"/>
          </stop>
          <stop position="1">
            <color theme="4" tint="-0.25098422193060094"/>
          </stop>
        </gradientFill>
      </fill>
    </dxf>
    <dxf>
      <font>
        <b/>
        <i val="0"/>
        <color theme="0"/>
      </font>
      <fill>
        <gradientFill degree="90">
          <stop position="0">
            <color theme="3" tint="0.80001220740379042"/>
          </stop>
          <stop position="1">
            <color theme="4" tint="-0.25098422193060094"/>
          </stop>
        </gradientFill>
      </fill>
    </dxf>
    <dxf>
      <font>
        <b/>
        <i val="0"/>
        <color theme="0"/>
      </font>
      <fill>
        <gradientFill degree="90">
          <stop position="0">
            <color theme="3" tint="0.80001220740379042"/>
          </stop>
          <stop position="1">
            <color theme="4" tint="-0.25098422193060094"/>
          </stop>
        </gradientFill>
      </fill>
    </dxf>
    <dxf>
      <font>
        <b/>
        <i val="0"/>
        <color theme="0"/>
      </font>
      <fill>
        <gradientFill degree="90">
          <stop position="0">
            <color theme="3" tint="0.80001220740379042"/>
          </stop>
          <stop position="1">
            <color theme="4" tint="-0.25098422193060094"/>
          </stop>
        </gradientFill>
      </fill>
    </dxf>
    <dxf>
      <font>
        <b/>
        <i val="0"/>
        <color theme="0"/>
      </font>
      <fill>
        <patternFill>
          <bgColor rgb="FFFF0000"/>
        </patternFill>
      </fill>
    </dxf>
    <dxf>
      <font>
        <color rgb="FFFF0000"/>
      </font>
      <fill>
        <gradientFill degree="90">
          <stop position="0">
            <color theme="0"/>
          </stop>
          <stop position="0.5">
            <color rgb="FFFFFF00"/>
          </stop>
          <stop position="1">
            <color theme="0"/>
          </stop>
        </gradientFill>
      </fill>
    </dxf>
    <dxf>
      <font>
        <b/>
        <i val="0"/>
        <color theme="0"/>
      </font>
      <fill>
        <patternFill>
          <bgColor rgb="FFFF0000"/>
        </patternFill>
      </fill>
    </dxf>
    <dxf>
      <font>
        <color rgb="FFFF0000"/>
      </font>
      <fill>
        <gradientFill degree="90">
          <stop position="0">
            <color theme="0"/>
          </stop>
          <stop position="0.5">
            <color rgb="FFFFFF00"/>
          </stop>
          <stop position="1">
            <color theme="0"/>
          </stop>
        </gradientFill>
      </fill>
    </dxf>
    <dxf>
      <font>
        <b/>
        <i val="0"/>
        <color theme="0"/>
      </font>
      <fill>
        <patternFill>
          <bgColor rgb="FFFF0000"/>
        </patternFill>
      </fill>
    </dxf>
    <dxf>
      <font>
        <color rgb="FFFF0000"/>
      </font>
      <fill>
        <gradientFill degree="90">
          <stop position="0">
            <color theme="0"/>
          </stop>
          <stop position="0.5">
            <color rgb="FFFFFF00"/>
          </stop>
          <stop position="1">
            <color theme="0"/>
          </stop>
        </gradientFill>
      </fill>
    </dxf>
    <dxf>
      <font>
        <b/>
        <i val="0"/>
        <color theme="0"/>
      </font>
      <fill>
        <gradientFill degree="90">
          <stop position="0">
            <color theme="3" tint="0.80001220740379042"/>
          </stop>
          <stop position="1">
            <color theme="4" tint="-0.25098422193060094"/>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523875</xdr:colOff>
      <xdr:row>2</xdr:row>
      <xdr:rowOff>114300</xdr:rowOff>
    </xdr:from>
    <xdr:to>
      <xdr:col>8</xdr:col>
      <xdr:colOff>276225</xdr:colOff>
      <xdr:row>14</xdr:row>
      <xdr:rowOff>76200</xdr:rowOff>
    </xdr:to>
    <xdr:cxnSp macro="">
      <xdr:nvCxnSpPr>
        <xdr:cNvPr id="3" name="Connecteur droit avec flèche 2">
          <a:extLst>
            <a:ext uri="{FF2B5EF4-FFF2-40B4-BE49-F238E27FC236}">
              <a16:creationId xmlns:a16="http://schemas.microsoft.com/office/drawing/2014/main" id="{00000000-0008-0000-0000-000003000000}"/>
            </a:ext>
          </a:extLst>
        </xdr:cNvPr>
        <xdr:cNvCxnSpPr/>
      </xdr:nvCxnSpPr>
      <xdr:spPr>
        <a:xfrm flipV="1">
          <a:off x="523875" y="495300"/>
          <a:ext cx="5848350" cy="2162175"/>
        </a:xfrm>
        <a:prstGeom prst="straightConnector1">
          <a:avLst/>
        </a:prstGeom>
        <a:ln>
          <a:tailEnd type="triangle"/>
        </a:ln>
      </xdr:spPr>
      <xdr:style>
        <a:lnRef idx="3">
          <a:schemeClr val="accent1"/>
        </a:lnRef>
        <a:fillRef idx="0">
          <a:schemeClr val="accent1"/>
        </a:fillRef>
        <a:effectRef idx="2">
          <a:schemeClr val="accent1"/>
        </a:effectRef>
        <a:fontRef idx="minor">
          <a:schemeClr val="tx1"/>
        </a:fontRef>
      </xdr:style>
    </xdr:cxnSp>
    <xdr:clientData/>
  </xdr:twoCellAnchor>
  <xdr:twoCellAnchor>
    <xdr:from>
      <xdr:col>3</xdr:col>
      <xdr:colOff>695325</xdr:colOff>
      <xdr:row>1</xdr:row>
      <xdr:rowOff>123825</xdr:rowOff>
    </xdr:from>
    <xdr:to>
      <xdr:col>8</xdr:col>
      <xdr:colOff>66675</xdr:colOff>
      <xdr:row>3</xdr:row>
      <xdr:rowOff>66675</xdr:rowOff>
    </xdr:to>
    <xdr:cxnSp macro="">
      <xdr:nvCxnSpPr>
        <xdr:cNvPr id="5" name="Connecteur droit avec flèche 4">
          <a:extLst>
            <a:ext uri="{FF2B5EF4-FFF2-40B4-BE49-F238E27FC236}">
              <a16:creationId xmlns:a16="http://schemas.microsoft.com/office/drawing/2014/main" id="{00000000-0008-0000-0000-000005000000}"/>
            </a:ext>
          </a:extLst>
        </xdr:cNvPr>
        <xdr:cNvCxnSpPr/>
      </xdr:nvCxnSpPr>
      <xdr:spPr>
        <a:xfrm flipV="1">
          <a:off x="2981325" y="314325"/>
          <a:ext cx="3181350" cy="323850"/>
        </a:xfrm>
        <a:prstGeom prst="straightConnector1">
          <a:avLst/>
        </a:prstGeom>
        <a:ln>
          <a:tailEnd type="triangle"/>
        </a:ln>
      </xdr:spPr>
      <xdr:style>
        <a:lnRef idx="3">
          <a:schemeClr val="accent2"/>
        </a:lnRef>
        <a:fillRef idx="0">
          <a:schemeClr val="accent2"/>
        </a:fillRef>
        <a:effectRef idx="2">
          <a:schemeClr val="accent2"/>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453392</xdr:colOff>
      <xdr:row>6</xdr:row>
      <xdr:rowOff>64772</xdr:rowOff>
    </xdr:from>
    <xdr:to>
      <xdr:col>18</xdr:col>
      <xdr:colOff>9525</xdr:colOff>
      <xdr:row>20</xdr:row>
      <xdr:rowOff>66675</xdr:rowOff>
    </xdr:to>
    <xdr:cxnSp macro="">
      <xdr:nvCxnSpPr>
        <xdr:cNvPr id="6" name="Connecteur droit avec flèche 5">
          <a:extLst>
            <a:ext uri="{FF2B5EF4-FFF2-40B4-BE49-F238E27FC236}">
              <a16:creationId xmlns:a16="http://schemas.microsoft.com/office/drawing/2014/main" id="{00000000-0008-0000-0100-000006000000}"/>
            </a:ext>
          </a:extLst>
        </xdr:cNvPr>
        <xdr:cNvCxnSpPr/>
      </xdr:nvCxnSpPr>
      <xdr:spPr>
        <a:xfrm flipH="1" flipV="1">
          <a:off x="8759192" y="1207772"/>
          <a:ext cx="4890133" cy="2935603"/>
        </a:xfrm>
        <a:prstGeom prst="straightConnector1">
          <a:avLst/>
        </a:prstGeom>
        <a:ln>
          <a:tailEnd type="triangle"/>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2</xdr:col>
      <xdr:colOff>685801</xdr:colOff>
      <xdr:row>5</xdr:row>
      <xdr:rowOff>114300</xdr:rowOff>
    </xdr:from>
    <xdr:to>
      <xdr:col>17</xdr:col>
      <xdr:colOff>752475</xdr:colOff>
      <xdr:row>20</xdr:row>
      <xdr:rowOff>133350</xdr:rowOff>
    </xdr:to>
    <xdr:cxnSp macro="">
      <xdr:nvCxnSpPr>
        <xdr:cNvPr id="5" name="Connecteur droit avec flèche 4">
          <a:extLst>
            <a:ext uri="{FF2B5EF4-FFF2-40B4-BE49-F238E27FC236}">
              <a16:creationId xmlns:a16="http://schemas.microsoft.com/office/drawing/2014/main" id="{03FA2C6A-1757-4804-AFEC-85066AD95205}"/>
            </a:ext>
          </a:extLst>
        </xdr:cNvPr>
        <xdr:cNvCxnSpPr/>
      </xdr:nvCxnSpPr>
      <xdr:spPr>
        <a:xfrm flipH="1" flipV="1">
          <a:off x="2257426" y="1066800"/>
          <a:ext cx="11372849" cy="3143250"/>
        </a:xfrm>
        <a:prstGeom prst="straightConnector1">
          <a:avLst/>
        </a:prstGeom>
        <a:ln>
          <a:tailEnd type="triangle"/>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3</xdr:col>
      <xdr:colOff>714375</xdr:colOff>
      <xdr:row>4</xdr:row>
      <xdr:rowOff>66676</xdr:rowOff>
    </xdr:from>
    <xdr:to>
      <xdr:col>17</xdr:col>
      <xdr:colOff>723900</xdr:colOff>
      <xdr:row>16</xdr:row>
      <xdr:rowOff>76200</xdr:rowOff>
    </xdr:to>
    <xdr:cxnSp macro="">
      <xdr:nvCxnSpPr>
        <xdr:cNvPr id="10" name="Connecteur droit avec flèche 9">
          <a:extLst>
            <a:ext uri="{FF2B5EF4-FFF2-40B4-BE49-F238E27FC236}">
              <a16:creationId xmlns:a16="http://schemas.microsoft.com/office/drawing/2014/main" id="{ABDF26C5-CFDD-4965-BA18-D0AE512D4BCA}"/>
            </a:ext>
          </a:extLst>
        </xdr:cNvPr>
        <xdr:cNvCxnSpPr/>
      </xdr:nvCxnSpPr>
      <xdr:spPr>
        <a:xfrm flipH="1" flipV="1">
          <a:off x="3048000" y="828676"/>
          <a:ext cx="10553700" cy="2466974"/>
        </a:xfrm>
        <a:prstGeom prst="straightConnector1">
          <a:avLst/>
        </a:prstGeom>
        <a:ln>
          <a:tailEnd type="triangle"/>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13</xdr:col>
      <xdr:colOff>329568</xdr:colOff>
      <xdr:row>4</xdr:row>
      <xdr:rowOff>93348</xdr:rowOff>
    </xdr:from>
    <xdr:to>
      <xdr:col>17</xdr:col>
      <xdr:colOff>733425</xdr:colOff>
      <xdr:row>16</xdr:row>
      <xdr:rowOff>85725</xdr:rowOff>
    </xdr:to>
    <xdr:cxnSp macro="">
      <xdr:nvCxnSpPr>
        <xdr:cNvPr id="11" name="Connecteur droit avec flèche 10">
          <a:extLst>
            <a:ext uri="{FF2B5EF4-FFF2-40B4-BE49-F238E27FC236}">
              <a16:creationId xmlns:a16="http://schemas.microsoft.com/office/drawing/2014/main" id="{988135AC-9E28-4750-B35C-246FCD7A4BC7}"/>
            </a:ext>
          </a:extLst>
        </xdr:cNvPr>
        <xdr:cNvCxnSpPr/>
      </xdr:nvCxnSpPr>
      <xdr:spPr>
        <a:xfrm flipH="1" flipV="1">
          <a:off x="10159368" y="855348"/>
          <a:ext cx="3451857" cy="2449827"/>
        </a:xfrm>
        <a:prstGeom prst="straightConnector1">
          <a:avLst/>
        </a:prstGeom>
        <a:ln>
          <a:tailEnd type="triangle"/>
        </a:ln>
      </xdr:spPr>
      <xdr:style>
        <a:lnRef idx="3">
          <a:schemeClr val="accent2"/>
        </a:lnRef>
        <a:fillRef idx="0">
          <a:schemeClr val="accent2"/>
        </a:fillRef>
        <a:effectRef idx="2">
          <a:schemeClr val="accent2"/>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Professionnel/Dynamique%20Vision/Outils%20Excel/Nautilux/NAUTILUX.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olution_Produit"/>
      <sheetName val="Acces"/>
      <sheetName val="Utilisateurs"/>
      <sheetName val="Droits"/>
      <sheetName val="Page de garde"/>
      <sheetName val="Impr_Previs"/>
      <sheetName val="Menu General"/>
      <sheetName val="Menu Previsions"/>
      <sheetName val="Menu commercial"/>
      <sheetName val="Menu Outils"/>
      <sheetName val="Menu Impression"/>
      <sheetName val="Aide"/>
      <sheetName val="Parametres"/>
      <sheetName val="Calendrier"/>
      <sheetName val="Heures potentielles"/>
      <sheetName val="Resultat N-1"/>
      <sheetName val="Heures N-1"/>
      <sheetName val="Performance"/>
      <sheetName val="Agents commerciaux"/>
      <sheetName val="Objectif com"/>
      <sheetName val="Objectif Global"/>
      <sheetName val="TC_Objectif_Global"/>
      <sheetName val="Objectif croisé"/>
      <sheetName val="Ventes"/>
      <sheetName val="Achats"/>
      <sheetName val="Ventes Mo"/>
      <sheetName val="Salariés Productifs"/>
      <sheetName val="TC_Heures"/>
      <sheetName val="Intérimaires"/>
      <sheetName val="Sous-traitance"/>
      <sheetName val="Salaires commerciaux"/>
      <sheetName val="Salariés autres"/>
      <sheetName val="Autres charges personnel"/>
      <sheetName val="Investissements"/>
      <sheetName val="Financement"/>
      <sheetName val="Simul_Emprunt"/>
      <sheetName val="Credits bails"/>
      <sheetName val="Emprunts"/>
      <sheetName val="Frais variables"/>
      <sheetName val="Frais généraux"/>
      <sheetName val="Frais commerciaux"/>
      <sheetName val="Frais Financiers"/>
      <sheetName val="Charges except"/>
      <sheetName val="Ventil FG"/>
      <sheetName val="Ventil CA"/>
      <sheetName val="Indicateur Previs"/>
      <sheetName val="Coherence budgetaire"/>
      <sheetName val="Resultat Prev"/>
      <sheetName val="Saisie_Doc"/>
      <sheetName val="Data_Client"/>
      <sheetName val="Data_Doc"/>
      <sheetName val="Indicateurs"/>
      <sheetName val="Analyse_Doc"/>
      <sheetName val="Impr_Doc"/>
      <sheetName val="TC_FG"/>
      <sheetName val="TC_CA"/>
      <sheetName val="TC_Data_Doc"/>
      <sheetName val="Ctrl_Budgetaire"/>
      <sheetName val="Resultat Analyse"/>
      <sheetName val="Selec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75">
          <cell r="C175">
            <v>43737</v>
          </cell>
        </row>
        <row r="178">
          <cell r="C178">
            <v>43739</v>
          </cell>
        </row>
        <row r="179">
          <cell r="C179">
            <v>44103</v>
          </cell>
        </row>
      </sheetData>
      <sheetData sheetId="13" refreshError="1"/>
      <sheetData sheetId="14">
        <row r="12">
          <cell r="H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30"/>
  <sheetViews>
    <sheetView workbookViewId="0">
      <selection activeCell="U18" sqref="U18"/>
    </sheetView>
  </sheetViews>
  <sheetFormatPr baseColWidth="10" defaultRowHeight="15" x14ac:dyDescent="0.25"/>
  <sheetData>
    <row r="1" spans="1:22" x14ac:dyDescent="0.25">
      <c r="C1" s="23" t="s">
        <v>17</v>
      </c>
      <c r="D1" s="23" t="s">
        <v>18</v>
      </c>
      <c r="E1" t="s">
        <v>40</v>
      </c>
      <c r="F1">
        <v>2019</v>
      </c>
    </row>
    <row r="2" spans="1:22" x14ac:dyDescent="0.25">
      <c r="C2" s="23"/>
      <c r="D2" s="23"/>
      <c r="I2" s="17" t="s">
        <v>32</v>
      </c>
      <c r="J2" s="17" t="s">
        <v>33</v>
      </c>
      <c r="K2" s="17" t="s">
        <v>34</v>
      </c>
      <c r="L2" s="17" t="s">
        <v>35</v>
      </c>
      <c r="M2" s="17" t="s">
        <v>36</v>
      </c>
      <c r="N2" s="17" t="s">
        <v>28</v>
      </c>
      <c r="O2" s="17" t="s">
        <v>37</v>
      </c>
      <c r="P2" s="17" t="s">
        <v>29</v>
      </c>
      <c r="Q2" s="17" t="s">
        <v>30</v>
      </c>
      <c r="R2" s="17" t="s">
        <v>38</v>
      </c>
      <c r="S2" s="17" t="s">
        <v>31</v>
      </c>
      <c r="T2" s="17" t="s">
        <v>39</v>
      </c>
    </row>
    <row r="3" spans="1:22" x14ac:dyDescent="0.25">
      <c r="A3" s="24" t="s">
        <v>20</v>
      </c>
      <c r="B3" s="24"/>
      <c r="C3" s="1">
        <v>41921</v>
      </c>
      <c r="D3" s="1"/>
      <c r="E3" s="2">
        <v>0.75</v>
      </c>
      <c r="F3" s="3">
        <v>39</v>
      </c>
      <c r="G3" s="3">
        <v>5</v>
      </c>
      <c r="H3" s="4">
        <f>IF(OR(F3=0,G3=0),0,+F3/G3)</f>
        <v>7.8</v>
      </c>
      <c r="I3" s="5"/>
      <c r="J3" s="5"/>
      <c r="K3" s="5"/>
      <c r="L3" s="5"/>
      <c r="M3" s="5"/>
      <c r="N3" s="5"/>
      <c r="O3" s="5"/>
      <c r="P3" s="5"/>
      <c r="Q3" s="5"/>
      <c r="R3" s="5"/>
      <c r="S3" s="5"/>
      <c r="T3" s="5"/>
      <c r="U3" s="6">
        <f>SUM(I3:T3)</f>
        <v>0</v>
      </c>
    </row>
    <row r="4" spans="1:22" x14ac:dyDescent="0.25">
      <c r="A4" s="24" t="s">
        <v>21</v>
      </c>
      <c r="B4" s="24"/>
      <c r="C4" s="1">
        <v>41921</v>
      </c>
      <c r="D4" s="1">
        <v>44561</v>
      </c>
      <c r="E4" s="2">
        <v>0.75</v>
      </c>
      <c r="F4" s="3">
        <v>39</v>
      </c>
      <c r="G4" s="3">
        <v>5</v>
      </c>
      <c r="H4" s="4">
        <f>IF(OR(F4=0,G4=0),0,+F4/G4)</f>
        <v>7.8</v>
      </c>
      <c r="I4" s="5"/>
      <c r="J4" s="5"/>
      <c r="K4" s="5"/>
      <c r="L4" s="5"/>
      <c r="M4" s="5"/>
      <c r="N4" s="5"/>
      <c r="O4" s="5"/>
      <c r="P4" s="5"/>
      <c r="Q4" s="5"/>
      <c r="R4" s="5"/>
      <c r="S4" s="5"/>
      <c r="T4" s="5"/>
      <c r="U4" s="6">
        <f t="shared" ref="U4:U9" si="0">SUM(I4:T4)</f>
        <v>0</v>
      </c>
    </row>
    <row r="5" spans="1:22" x14ac:dyDescent="0.25">
      <c r="A5" s="24" t="s">
        <v>22</v>
      </c>
      <c r="B5" s="24"/>
      <c r="C5" s="1">
        <v>41921</v>
      </c>
      <c r="D5" s="1">
        <v>43921</v>
      </c>
      <c r="E5" s="2">
        <v>0.75</v>
      </c>
      <c r="F5" s="3">
        <v>39</v>
      </c>
      <c r="G5" s="3">
        <v>5</v>
      </c>
      <c r="H5" s="4">
        <f>IF(OR(F5=0,G5=0),0,+F5/G5)</f>
        <v>7.8</v>
      </c>
      <c r="I5" s="5"/>
      <c r="J5" s="5"/>
      <c r="K5" s="5"/>
      <c r="L5" s="5"/>
      <c r="M5" s="5"/>
      <c r="N5" s="5"/>
      <c r="O5" s="5"/>
      <c r="P5" s="5"/>
      <c r="Q5" s="5"/>
      <c r="R5" s="5"/>
      <c r="S5" s="5"/>
      <c r="T5" s="5"/>
      <c r="U5" s="6">
        <f t="shared" si="0"/>
        <v>0</v>
      </c>
    </row>
    <row r="6" spans="1:22" x14ac:dyDescent="0.25">
      <c r="A6" s="24" t="s">
        <v>23</v>
      </c>
      <c r="B6" s="24"/>
      <c r="C6" s="1">
        <v>43889</v>
      </c>
      <c r="D6" s="1"/>
      <c r="E6" s="2">
        <v>0.75</v>
      </c>
      <c r="F6" s="3">
        <v>39</v>
      </c>
      <c r="G6" s="3">
        <v>5</v>
      </c>
      <c r="H6" s="4">
        <f t="shared" ref="H6:H9" si="1">IF(OR(F6=0,G6=0),0,+F6/G6)</f>
        <v>7.8</v>
      </c>
      <c r="I6" s="5"/>
      <c r="J6" s="5"/>
      <c r="K6" s="5"/>
      <c r="L6" s="5"/>
      <c r="M6" s="5"/>
      <c r="N6" s="5"/>
      <c r="O6" s="5"/>
      <c r="P6" s="5"/>
      <c r="Q6" s="5"/>
      <c r="R6" s="5"/>
      <c r="S6" s="5"/>
      <c r="T6" s="5"/>
      <c r="U6" s="6">
        <f t="shared" si="0"/>
        <v>0</v>
      </c>
    </row>
    <row r="7" spans="1:22" x14ac:dyDescent="0.25">
      <c r="A7" s="24" t="s">
        <v>24</v>
      </c>
      <c r="B7" s="24"/>
      <c r="C7" s="1">
        <v>43862</v>
      </c>
      <c r="D7" s="1">
        <v>44561</v>
      </c>
      <c r="E7" s="2">
        <v>0.75</v>
      </c>
      <c r="F7" s="3">
        <v>39</v>
      </c>
      <c r="G7" s="3">
        <v>5</v>
      </c>
      <c r="H7" s="4">
        <f t="shared" si="1"/>
        <v>7.8</v>
      </c>
      <c r="I7" s="5"/>
      <c r="J7" s="5"/>
      <c r="K7" s="5"/>
      <c r="L7" s="5"/>
      <c r="M7" s="5"/>
      <c r="N7" s="5"/>
      <c r="O7" s="5"/>
      <c r="P7" s="5"/>
      <c r="Q7" s="5"/>
      <c r="R7" s="5"/>
      <c r="S7" s="5"/>
      <c r="T7" s="5"/>
      <c r="U7" s="6">
        <f t="shared" si="0"/>
        <v>0</v>
      </c>
    </row>
    <row r="8" spans="1:22" x14ac:dyDescent="0.25">
      <c r="A8" s="24" t="s">
        <v>25</v>
      </c>
      <c r="B8" s="24"/>
      <c r="C8" s="1">
        <v>43862</v>
      </c>
      <c r="D8" s="1">
        <v>43921</v>
      </c>
      <c r="E8" s="2">
        <v>0.75</v>
      </c>
      <c r="F8" s="3">
        <v>39</v>
      </c>
      <c r="G8" s="3">
        <v>5</v>
      </c>
      <c r="H8" s="4">
        <f t="shared" si="1"/>
        <v>7.8</v>
      </c>
      <c r="I8" s="5"/>
      <c r="J8" s="5"/>
      <c r="K8" s="5"/>
      <c r="L8" s="5"/>
      <c r="M8" s="5"/>
      <c r="N8" s="5"/>
      <c r="O8" s="5"/>
      <c r="P8" s="5"/>
      <c r="Q8" s="5"/>
      <c r="R8" s="5"/>
      <c r="S8" s="5"/>
      <c r="T8" s="5"/>
      <c r="U8" s="6">
        <f t="shared" si="0"/>
        <v>0</v>
      </c>
    </row>
    <row r="9" spans="1:22" x14ac:dyDescent="0.25">
      <c r="A9" s="24" t="s">
        <v>26</v>
      </c>
      <c r="B9" s="24"/>
      <c r="C9" s="1">
        <v>44561</v>
      </c>
      <c r="D9" s="1"/>
      <c r="E9" s="2">
        <v>0.75</v>
      </c>
      <c r="F9" s="3">
        <v>39</v>
      </c>
      <c r="G9" s="3">
        <v>5</v>
      </c>
      <c r="H9" s="4">
        <f t="shared" si="1"/>
        <v>7.8</v>
      </c>
      <c r="I9" s="5"/>
      <c r="J9" s="5"/>
      <c r="K9" s="5"/>
      <c r="L9" s="5"/>
      <c r="M9" s="5"/>
      <c r="N9" s="5"/>
      <c r="O9" s="5"/>
      <c r="P9" s="5"/>
      <c r="Q9" s="5"/>
      <c r="R9" s="5"/>
      <c r="S9" s="5"/>
      <c r="T9" s="5"/>
      <c r="U9" s="6">
        <f t="shared" si="0"/>
        <v>0</v>
      </c>
    </row>
    <row r="12" spans="1:22" ht="23.25" x14ac:dyDescent="0.25">
      <c r="A12" s="25">
        <v>2019</v>
      </c>
      <c r="B12" s="26"/>
      <c r="C12" s="26"/>
      <c r="D12" s="26"/>
      <c r="E12" s="26"/>
      <c r="F12" s="26"/>
      <c r="G12" s="26"/>
      <c r="H12" s="26"/>
      <c r="I12" s="26"/>
      <c r="J12" s="26"/>
      <c r="K12" s="26"/>
      <c r="L12" s="27"/>
      <c r="M12" s="18"/>
      <c r="N12" s="18"/>
      <c r="O12" s="18"/>
      <c r="P12" s="18"/>
      <c r="Q12" s="18"/>
      <c r="R12" s="18"/>
      <c r="S12" s="18"/>
      <c r="T12" s="18"/>
      <c r="U12" s="18"/>
      <c r="V12" s="18"/>
    </row>
    <row r="13" spans="1:22" x14ac:dyDescent="0.25">
      <c r="A13" s="7">
        <f>$A12</f>
        <v>2019</v>
      </c>
      <c r="B13" s="7">
        <v>2020</v>
      </c>
      <c r="C13" s="7">
        <v>2021</v>
      </c>
      <c r="D13" s="7">
        <f t="shared" ref="D13:L13" si="2">$A$12</f>
        <v>2019</v>
      </c>
      <c r="E13" s="7">
        <f t="shared" si="2"/>
        <v>2019</v>
      </c>
      <c r="F13" s="7">
        <f t="shared" si="2"/>
        <v>2019</v>
      </c>
      <c r="G13" s="7">
        <f t="shared" si="2"/>
        <v>2019</v>
      </c>
      <c r="H13" s="7">
        <f t="shared" si="2"/>
        <v>2019</v>
      </c>
      <c r="I13" s="7">
        <f t="shared" si="2"/>
        <v>2019</v>
      </c>
      <c r="J13" s="7">
        <f t="shared" si="2"/>
        <v>2019</v>
      </c>
      <c r="K13" s="7">
        <f t="shared" si="2"/>
        <v>2019</v>
      </c>
      <c r="L13" s="7">
        <f t="shared" si="2"/>
        <v>2019</v>
      </c>
      <c r="M13" s="18"/>
      <c r="N13" s="18"/>
      <c r="O13" s="18"/>
      <c r="P13" s="18"/>
      <c r="Q13" s="18"/>
      <c r="R13" s="18"/>
      <c r="S13" s="18"/>
      <c r="T13" s="18"/>
      <c r="U13" s="18"/>
      <c r="V13" s="18"/>
    </row>
    <row r="14" spans="1:22" x14ac:dyDescent="0.25">
      <c r="A14" s="7">
        <v>10</v>
      </c>
      <c r="B14" s="7">
        <v>11</v>
      </c>
      <c r="C14" s="7">
        <v>12</v>
      </c>
      <c r="D14" s="7">
        <v>1</v>
      </c>
      <c r="E14" s="7">
        <v>2</v>
      </c>
      <c r="F14" s="7">
        <v>3</v>
      </c>
      <c r="G14" s="7">
        <v>4</v>
      </c>
      <c r="H14" s="7">
        <v>5</v>
      </c>
      <c r="I14" s="7">
        <v>6</v>
      </c>
      <c r="J14" s="7">
        <v>7</v>
      </c>
      <c r="K14" s="7">
        <v>8</v>
      </c>
      <c r="L14" s="7">
        <v>9</v>
      </c>
      <c r="M14" s="18"/>
      <c r="N14" s="18" t="s">
        <v>19</v>
      </c>
      <c r="O14" s="18"/>
      <c r="P14" s="18"/>
      <c r="Q14" s="18"/>
      <c r="R14" s="18"/>
      <c r="S14" s="18"/>
      <c r="T14" s="18"/>
      <c r="U14" s="18"/>
      <c r="V14" s="18"/>
    </row>
    <row r="15" spans="1:22" x14ac:dyDescent="0.25">
      <c r="A15" s="8">
        <v>23</v>
      </c>
      <c r="B15" s="9">
        <v>19</v>
      </c>
      <c r="C15" s="9">
        <v>21</v>
      </c>
      <c r="D15" s="9">
        <v>22</v>
      </c>
      <c r="E15" s="9">
        <v>20</v>
      </c>
      <c r="F15" s="9">
        <v>22</v>
      </c>
      <c r="G15" s="10">
        <v>21</v>
      </c>
      <c r="H15" s="8">
        <v>18</v>
      </c>
      <c r="I15" s="9">
        <v>21</v>
      </c>
      <c r="J15" s="9">
        <v>22</v>
      </c>
      <c r="K15" s="9">
        <v>21</v>
      </c>
      <c r="L15" s="10">
        <v>22</v>
      </c>
      <c r="M15" s="18"/>
      <c r="N15" s="18"/>
      <c r="O15" s="18"/>
      <c r="P15" s="18"/>
      <c r="Q15" s="18"/>
      <c r="R15" s="18"/>
      <c r="S15" s="18"/>
      <c r="T15" s="18"/>
      <c r="U15" s="18"/>
      <c r="V15" s="18"/>
    </row>
    <row r="16" spans="1:22" x14ac:dyDescent="0.25">
      <c r="A16" s="11"/>
      <c r="B16" s="11"/>
      <c r="C16" s="11"/>
      <c r="D16" s="11"/>
      <c r="E16" s="11"/>
      <c r="F16" s="11"/>
      <c r="G16" s="11"/>
      <c r="H16" s="11"/>
      <c r="I16" s="11"/>
      <c r="J16" s="11"/>
      <c r="K16" s="11"/>
      <c r="L16" s="11"/>
    </row>
    <row r="17" spans="1:16" ht="23.25" x14ac:dyDescent="0.25">
      <c r="A17" s="25">
        <v>2020</v>
      </c>
      <c r="B17" s="26"/>
      <c r="C17" s="26"/>
      <c r="D17" s="26"/>
      <c r="E17" s="26"/>
      <c r="F17" s="26"/>
      <c r="G17" s="26"/>
      <c r="H17" s="26"/>
      <c r="I17" s="26"/>
      <c r="J17" s="26"/>
      <c r="K17" s="26"/>
      <c r="L17" s="27"/>
    </row>
    <row r="18" spans="1:16" ht="21" x14ac:dyDescent="0.25">
      <c r="A18" s="7">
        <f>$A17</f>
        <v>2020</v>
      </c>
      <c r="B18" s="7">
        <f>$A17</f>
        <v>2020</v>
      </c>
      <c r="C18" s="7">
        <f t="shared" ref="C18:L18" si="3">$A17</f>
        <v>2020</v>
      </c>
      <c r="D18" s="7">
        <f t="shared" si="3"/>
        <v>2020</v>
      </c>
      <c r="E18" s="7">
        <f t="shared" si="3"/>
        <v>2020</v>
      </c>
      <c r="F18" s="7">
        <f t="shared" si="3"/>
        <v>2020</v>
      </c>
      <c r="G18" s="7">
        <f t="shared" si="3"/>
        <v>2020</v>
      </c>
      <c r="H18" s="7">
        <f t="shared" si="3"/>
        <v>2020</v>
      </c>
      <c r="I18" s="7">
        <f t="shared" si="3"/>
        <v>2020</v>
      </c>
      <c r="J18" s="7">
        <f t="shared" si="3"/>
        <v>2020</v>
      </c>
      <c r="K18" s="7">
        <f t="shared" si="3"/>
        <v>2020</v>
      </c>
      <c r="L18" s="7">
        <f t="shared" si="3"/>
        <v>2020</v>
      </c>
      <c r="O18" s="29" t="s">
        <v>12</v>
      </c>
      <c r="P18" s="29"/>
    </row>
    <row r="19" spans="1:16" ht="21" x14ac:dyDescent="0.35">
      <c r="A19" s="12" t="s">
        <v>0</v>
      </c>
      <c r="B19" s="13" t="s">
        <v>1</v>
      </c>
      <c r="C19" s="13" t="s">
        <v>2</v>
      </c>
      <c r="D19" s="13" t="s">
        <v>3</v>
      </c>
      <c r="E19" s="13" t="s">
        <v>4</v>
      </c>
      <c r="F19" s="13" t="s">
        <v>5</v>
      </c>
      <c r="G19" s="13" t="s">
        <v>6</v>
      </c>
      <c r="H19" s="13" t="s">
        <v>7</v>
      </c>
      <c r="I19" s="13" t="s">
        <v>8</v>
      </c>
      <c r="J19" s="13" t="s">
        <v>9</v>
      </c>
      <c r="K19" s="13" t="s">
        <v>10</v>
      </c>
      <c r="L19" s="13" t="s">
        <v>11</v>
      </c>
      <c r="O19" s="22" t="s">
        <v>13</v>
      </c>
      <c r="P19" s="22"/>
    </row>
    <row r="20" spans="1:16" x14ac:dyDescent="0.25">
      <c r="A20" s="8">
        <v>22</v>
      </c>
      <c r="B20" s="9">
        <v>20</v>
      </c>
      <c r="C20" s="9">
        <v>22</v>
      </c>
      <c r="D20" s="9">
        <v>21</v>
      </c>
      <c r="E20" s="9">
        <v>18</v>
      </c>
      <c r="F20" s="9">
        <v>21</v>
      </c>
      <c r="G20" s="10">
        <v>22</v>
      </c>
      <c r="H20" s="8">
        <v>21</v>
      </c>
      <c r="I20" s="9">
        <v>22</v>
      </c>
      <c r="J20" s="9">
        <v>22</v>
      </c>
      <c r="K20" s="9">
        <v>20</v>
      </c>
      <c r="L20" s="10">
        <v>22</v>
      </c>
      <c r="O20" s="14" t="s">
        <v>14</v>
      </c>
      <c r="P20" s="15">
        <v>43374</v>
      </c>
    </row>
    <row r="21" spans="1:16" x14ac:dyDescent="0.25">
      <c r="A21" s="11"/>
      <c r="B21" s="11"/>
      <c r="C21" s="11"/>
      <c r="D21" s="11"/>
      <c r="E21" s="11"/>
      <c r="F21" s="11"/>
      <c r="G21" s="11"/>
      <c r="H21" s="11"/>
      <c r="I21" s="11"/>
      <c r="J21" s="11"/>
      <c r="K21" s="11"/>
      <c r="L21" s="11"/>
      <c r="O21" s="14" t="s">
        <v>15</v>
      </c>
      <c r="P21" s="15">
        <v>43738</v>
      </c>
    </row>
    <row r="22" spans="1:16" ht="23.25" x14ac:dyDescent="0.25">
      <c r="A22" s="25">
        <v>2021</v>
      </c>
      <c r="B22" s="26"/>
      <c r="C22" s="26"/>
      <c r="D22" s="26"/>
      <c r="E22" s="26"/>
      <c r="F22" s="26"/>
      <c r="G22" s="26"/>
      <c r="H22" s="26"/>
      <c r="I22" s="26"/>
      <c r="J22" s="26"/>
      <c r="K22" s="26"/>
      <c r="L22" s="27"/>
      <c r="O22" s="14"/>
      <c r="P22" s="14"/>
    </row>
    <row r="23" spans="1:16" ht="21" x14ac:dyDescent="0.35">
      <c r="A23" s="7">
        <f>$A22</f>
        <v>2021</v>
      </c>
      <c r="B23" s="7">
        <f>$A22</f>
        <v>2021</v>
      </c>
      <c r="C23" s="7">
        <f t="shared" ref="C23" si="4">$A22</f>
        <v>2021</v>
      </c>
      <c r="D23" s="7">
        <f t="shared" ref="D23" si="5">$A22</f>
        <v>2021</v>
      </c>
      <c r="E23" s="7">
        <f t="shared" ref="E23" si="6">$A22</f>
        <v>2021</v>
      </c>
      <c r="F23" s="7">
        <f t="shared" ref="F23" si="7">$A22</f>
        <v>2021</v>
      </c>
      <c r="G23" s="7">
        <f t="shared" ref="G23" si="8">$A22</f>
        <v>2021</v>
      </c>
      <c r="H23" s="7">
        <f t="shared" ref="H23" si="9">$A22</f>
        <v>2021</v>
      </c>
      <c r="I23" s="7">
        <f t="shared" ref="I23" si="10">$A22</f>
        <v>2021</v>
      </c>
      <c r="J23" s="7">
        <f t="shared" ref="J23" si="11">$A22</f>
        <v>2021</v>
      </c>
      <c r="K23" s="7">
        <f t="shared" ref="K23" si="12">$A22</f>
        <v>2021</v>
      </c>
      <c r="L23" s="7">
        <f t="shared" ref="L23" si="13">$A22</f>
        <v>2021</v>
      </c>
      <c r="O23" s="22" t="s">
        <v>16</v>
      </c>
      <c r="P23" s="22"/>
    </row>
    <row r="24" spans="1:16" x14ac:dyDescent="0.25">
      <c r="A24" s="12" t="s">
        <v>0</v>
      </c>
      <c r="B24" s="13" t="s">
        <v>1</v>
      </c>
      <c r="C24" s="13" t="s">
        <v>2</v>
      </c>
      <c r="D24" s="13" t="s">
        <v>3</v>
      </c>
      <c r="E24" s="13" t="s">
        <v>4</v>
      </c>
      <c r="F24" s="13" t="s">
        <v>5</v>
      </c>
      <c r="G24" s="13" t="s">
        <v>6</v>
      </c>
      <c r="H24" s="13" t="s">
        <v>7</v>
      </c>
      <c r="I24" s="13" t="s">
        <v>8</v>
      </c>
      <c r="J24" s="13" t="s">
        <v>9</v>
      </c>
      <c r="K24" s="13" t="s">
        <v>10</v>
      </c>
      <c r="L24" s="13" t="s">
        <v>11</v>
      </c>
      <c r="O24" s="14" t="s">
        <v>14</v>
      </c>
      <c r="P24" s="16">
        <v>43739</v>
      </c>
    </row>
    <row r="25" spans="1:16" x14ac:dyDescent="0.25">
      <c r="A25" s="8">
        <v>22</v>
      </c>
      <c r="B25" s="9">
        <v>20</v>
      </c>
      <c r="C25" s="9">
        <v>21</v>
      </c>
      <c r="D25" s="9">
        <v>21</v>
      </c>
      <c r="E25" s="9">
        <v>20</v>
      </c>
      <c r="F25" s="9">
        <v>19</v>
      </c>
      <c r="G25" s="10">
        <v>23</v>
      </c>
      <c r="H25" s="8">
        <v>21</v>
      </c>
      <c r="I25" s="9">
        <v>21</v>
      </c>
      <c r="J25" s="9">
        <v>23</v>
      </c>
      <c r="K25" s="9">
        <v>19</v>
      </c>
      <c r="L25" s="10">
        <v>21</v>
      </c>
      <c r="O25" s="14" t="s">
        <v>15</v>
      </c>
      <c r="P25" s="16">
        <v>44104</v>
      </c>
    </row>
    <row r="28" spans="1:16" ht="21" customHeight="1" x14ac:dyDescent="0.25">
      <c r="E28" s="28" t="s">
        <v>27</v>
      </c>
      <c r="F28" s="28"/>
      <c r="G28" s="28"/>
      <c r="H28" s="28"/>
      <c r="I28" s="28"/>
      <c r="J28" s="28"/>
      <c r="K28" s="28"/>
      <c r="L28" s="28"/>
      <c r="M28" s="28"/>
      <c r="N28" s="28"/>
      <c r="O28" s="28"/>
      <c r="P28" s="28"/>
    </row>
    <row r="29" spans="1:16" x14ac:dyDescent="0.25">
      <c r="E29" s="28"/>
      <c r="F29" s="28"/>
      <c r="G29" s="28"/>
      <c r="H29" s="28"/>
      <c r="I29" s="28"/>
      <c r="J29" s="28"/>
      <c r="K29" s="28"/>
      <c r="L29" s="28"/>
      <c r="M29" s="28"/>
      <c r="N29" s="28"/>
      <c r="O29" s="28"/>
      <c r="P29" s="28"/>
    </row>
    <row r="30" spans="1:16" x14ac:dyDescent="0.25">
      <c r="E30" s="28"/>
      <c r="F30" s="28"/>
      <c r="G30" s="28"/>
      <c r="H30" s="28"/>
      <c r="I30" s="28"/>
      <c r="J30" s="28"/>
      <c r="K30" s="28"/>
      <c r="L30" s="28"/>
      <c r="M30" s="28"/>
      <c r="N30" s="28"/>
      <c r="O30" s="28"/>
      <c r="P30" s="28"/>
    </row>
  </sheetData>
  <mergeCells count="16">
    <mergeCell ref="E28:P30"/>
    <mergeCell ref="O18:P18"/>
    <mergeCell ref="O19:P19"/>
    <mergeCell ref="O23:P23"/>
    <mergeCell ref="C1:C2"/>
    <mergeCell ref="D1:D2"/>
    <mergeCell ref="A3:B3"/>
    <mergeCell ref="A4:B4"/>
    <mergeCell ref="A5:B5"/>
    <mergeCell ref="A6:B6"/>
    <mergeCell ref="A12:L12"/>
    <mergeCell ref="A17:L17"/>
    <mergeCell ref="A22:L22"/>
    <mergeCell ref="A7:B7"/>
    <mergeCell ref="A8:B8"/>
    <mergeCell ref="A9:B9"/>
  </mergeCells>
  <phoneticPr fontId="7" type="noConversion"/>
  <conditionalFormatting sqref="A12">
    <cfRule type="notContainsBlanks" dxfId="11" priority="1">
      <formula>LEN(TRIM(A12))&gt;0</formula>
    </cfRule>
  </conditionalFormatting>
  <conditionalFormatting sqref="A20:L20">
    <cfRule type="timePeriod" dxfId="10" priority="8" timePeriod="today">
      <formula>FLOOR(A20,1)=TODAY()</formula>
    </cfRule>
    <cfRule type="expression" dxfId="9" priority="9">
      <formula>OR(A20=$AH$11,A20=$AH$12,A20=$AH$14,A20=$AH$15,A20=$AH$16,A20=$AH$20,A20=$AH$21,A20=$AH$22,A20=$AH$24,A20=$AH$25,A20=$AH$26)</formula>
    </cfRule>
  </conditionalFormatting>
  <conditionalFormatting sqref="A25:L25">
    <cfRule type="timePeriod" dxfId="8" priority="6" timePeriod="today">
      <formula>FLOOR(A25,1)=TODAY()</formula>
    </cfRule>
    <cfRule type="expression" dxfId="7" priority="7">
      <formula>OR(A25=$AH$11,A25=$AH$12,A25=$AH$14,A25=$AH$15,A25=$AH$16,A25=$AH$20,A25=$AH$21,A25=$AH$22,A25=$AH$24,A25=$AH$25,A25=$AH$26)</formula>
    </cfRule>
  </conditionalFormatting>
  <conditionalFormatting sqref="A15:L15">
    <cfRule type="timePeriod" dxfId="6" priority="4" timePeriod="today">
      <formula>FLOOR(A15,1)=TODAY()</formula>
    </cfRule>
    <cfRule type="expression" dxfId="5" priority="5">
      <formula>OR(A15=$AH$11,A15=$AH$12,A15=$AH$14,A15=$AH$15,A15=$AH$16,A15=$AH$20,A15=$AH$21,A15=$AH$22,A15=$AH$24,A15=$AH$25,A15=$AH$26)</formula>
    </cfRule>
  </conditionalFormatting>
  <conditionalFormatting sqref="A17">
    <cfRule type="notContainsBlanks" dxfId="4" priority="3">
      <formula>LEN(TRIM(A17))&gt;0</formula>
    </cfRule>
  </conditionalFormatting>
  <conditionalFormatting sqref="A22">
    <cfRule type="notContainsBlanks" dxfId="3" priority="2">
      <formula>LEN(TRIM(A22))&gt;0</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30"/>
  <sheetViews>
    <sheetView tabSelected="1" workbookViewId="0">
      <selection activeCell="I9" sqref="I9:T9"/>
    </sheetView>
  </sheetViews>
  <sheetFormatPr baseColWidth="10" defaultRowHeight="15" x14ac:dyDescent="0.25"/>
  <cols>
    <col min="1" max="1" width="13.28515625" bestFit="1" customWidth="1"/>
    <col min="2" max="2" width="10.28515625" customWidth="1"/>
    <col min="5" max="5" width="10.28515625" customWidth="1"/>
    <col min="6" max="6" width="8.7109375" customWidth="1"/>
    <col min="7" max="7" width="7.85546875" customWidth="1"/>
    <col min="8" max="8" width="8.85546875" customWidth="1"/>
    <col min="10" max="10" width="19.5703125" bestFit="1" customWidth="1"/>
  </cols>
  <sheetData>
    <row r="1" spans="1:23" x14ac:dyDescent="0.25">
      <c r="C1" s="23" t="s">
        <v>17</v>
      </c>
      <c r="D1" s="23" t="s">
        <v>18</v>
      </c>
    </row>
    <row r="2" spans="1:23" x14ac:dyDescent="0.25">
      <c r="C2" s="23"/>
      <c r="D2" s="23"/>
      <c r="I2" s="17">
        <f>L20</f>
        <v>43770</v>
      </c>
      <c r="J2" s="17">
        <f>DATE(YEAR(I2),MONTH(I2)+$A$14,DAY(I2))</f>
        <v>43800</v>
      </c>
      <c r="K2" s="17">
        <f>DATE(YEAR(J2),MONTH(J2)+$A$14,DAY(J2))</f>
        <v>43831</v>
      </c>
      <c r="L2" s="17">
        <f>DATE(YEAR(K2),MONTH(K2)+$A$14,DAY(K2))</f>
        <v>43862</v>
      </c>
      <c r="M2" s="17">
        <f t="shared" ref="M2:T2" si="0">DATE(YEAR(L2),MONTH(L2)+$A$14,DAY(L2))</f>
        <v>43891</v>
      </c>
      <c r="N2" s="17">
        <f t="shared" si="0"/>
        <v>43922</v>
      </c>
      <c r="O2" s="17">
        <f t="shared" si="0"/>
        <v>43952</v>
      </c>
      <c r="P2" s="17">
        <f t="shared" si="0"/>
        <v>43983</v>
      </c>
      <c r="Q2" s="17">
        <f t="shared" si="0"/>
        <v>44013</v>
      </c>
      <c r="R2" s="17">
        <f t="shared" si="0"/>
        <v>44044</v>
      </c>
      <c r="S2" s="17">
        <f t="shared" si="0"/>
        <v>44075</v>
      </c>
      <c r="T2" s="17">
        <f t="shared" si="0"/>
        <v>44105</v>
      </c>
    </row>
    <row r="3" spans="1:23" x14ac:dyDescent="0.25">
      <c r="A3" s="24" t="s">
        <v>20</v>
      </c>
      <c r="B3" s="24"/>
      <c r="C3" s="1">
        <v>41921</v>
      </c>
      <c r="D3" s="1"/>
      <c r="E3" s="2">
        <v>0.75</v>
      </c>
      <c r="F3" s="3">
        <v>39</v>
      </c>
      <c r="G3" s="3">
        <v>5</v>
      </c>
      <c r="H3" s="4">
        <f>IF(OR(F3=0,G3=0),0,+F3/G3)</f>
        <v>7.8</v>
      </c>
      <c r="I3" s="5">
        <f t="array" ref="I3">SUM(IF($B$13:$I$13=YEAR(I$2),IF($A$14:$A$25=MONTH(I$2),IF($D3=0,IF($C3&lt;I$2,$B$14:$I$25)))))+SUM(IF($B$13:$I$13=YEAR(I$2),IF($A$14:$A$25=MONTH(I$2),IF($C3&lt;I$2, IF($D3&gt;I$2,$B$14:$I$25)))))</f>
        <v>19</v>
      </c>
      <c r="J3" s="5">
        <f t="array" ref="J3">SUM(IF($B$13:$I$13=YEAR(J$2),IF($A$14:$A$25=MONTH(J$2),IF($D3=0,IF($C3&lt;J$2,$B$14:$I$25)))))+SUM(IF($B$13:$I$13=YEAR(J$2),IF($A$14:$A$25=MONTH(J$2),IF($C3&lt;J$2, IF($D3&gt;J$2,$B$14:$I$25)))))</f>
        <v>21</v>
      </c>
      <c r="K3" s="5">
        <f t="array" ref="K3">SUM(IF($B$13:$I$13=YEAR(K$2),IF($A$14:$A$25=MONTH(K$2),IF($D3=0,IF($C3&lt;K$2,$B$14:$I$25)))))+SUM(IF($B$13:$I$13=YEAR(K$2),IF($A$14:$A$25=MONTH(K$2),IF($C3&lt;K$2, IF($D3&gt;K$2,$B$14:$I$25)))))</f>
        <v>22</v>
      </c>
      <c r="L3" s="5">
        <f t="array" ref="L3">SUM(IF($B$13:$I$13=YEAR(L$2),IF($A$14:$A$25=MONTH(L$2),IF($D3=0,IF($C3&lt;L$2,$B$14:$I$25)))))+SUM(IF($B$13:$I$13=YEAR(L$2),IF($A$14:$A$25=MONTH(L$2),IF($C3&lt;L$2, IF($D3&gt;L$2,$B$14:$I$25)))))</f>
        <v>20</v>
      </c>
      <c r="M3" s="5">
        <f t="array" ref="M3">SUM(IF($B$13:$I$13=YEAR(M$2),IF($A$14:$A$25=MONTH(M$2),IF($D3=0,IF($C3&lt;M$2,$B$14:$I$25)))))+SUM(IF($B$13:$I$13=YEAR(M$2),IF($A$14:$A$25=MONTH(M$2),IF($C3&lt;M$2, IF($D3&gt;M$2,$B$14:$I$25)))))</f>
        <v>22</v>
      </c>
      <c r="N3" s="5">
        <f t="array" ref="N3">SUM(IF($B$13:$I$13=YEAR(N$2),IF($A$14:$A$25=MONTH(N$2),IF($D3=0,IF($C3&lt;N$2,$B$14:$I$25)))))+SUM(IF($B$13:$I$13=YEAR(N$2),IF($A$14:$A$25=MONTH(N$2),IF($C3&lt;N$2, IF($D3&gt;N$2,$B$14:$I$25)))))</f>
        <v>21</v>
      </c>
      <c r="O3" s="5">
        <f t="array" ref="O3">SUM(IF($B$13:$I$13=YEAR(O$2),IF($A$14:$A$25=MONTH(O$2),IF($D3=0,IF($C3&lt;O$2,$B$14:$I$25)))))+SUM(IF($B$13:$I$13=YEAR(O$2),IF($A$14:$A$25=MONTH(O$2),IF($C3&lt;O$2, IF($D3&gt;O$2,$B$14:$I$25)))))</f>
        <v>18</v>
      </c>
      <c r="P3" s="5">
        <f t="array" ref="P3">SUM(IF($B$13:$I$13=YEAR(P$2),IF($A$14:$A$25=MONTH(P$2),IF($D3=0,IF($C3&lt;P$2,$B$14:$I$25)))))+SUM(IF($B$13:$I$13=YEAR(P$2),IF($A$14:$A$25=MONTH(P$2),IF($C3&lt;P$2, IF($D3&gt;P$2,$B$14:$I$25)))))</f>
        <v>21</v>
      </c>
      <c r="Q3" s="5">
        <f t="array" ref="Q3">SUM(IF($B$13:$I$13=YEAR(Q$2),IF($A$14:$A$25=MONTH(Q$2),IF($D3=0,IF($C3&lt;Q$2,$B$14:$I$25)))))+SUM(IF($B$13:$I$13=YEAR(Q$2),IF($A$14:$A$25=MONTH(Q$2),IF($C3&lt;Q$2, IF($D3&gt;Q$2,$B$14:$I$25)))))</f>
        <v>22</v>
      </c>
      <c r="R3" s="5">
        <f t="array" ref="R3">SUM(IF($B$13:$I$13=YEAR(R$2),IF($A$14:$A$25=MONTH(R$2),IF($D3=0,IF($C3&lt;R$2,$B$14:$I$25)))))+SUM(IF($B$13:$I$13=YEAR(R$2),IF($A$14:$A$25=MONTH(R$2),IF($C3&lt;R$2, IF($D3&gt;R$2,$B$14:$I$25)))))</f>
        <v>21</v>
      </c>
      <c r="S3" s="5">
        <f t="array" ref="S3">SUM(IF($B$13:$I$13=YEAR(S$2),IF($A$14:$A$25=MONTH(S$2),IF($D3=0,IF($C3&lt;S$2,$B$14:$I$25)))))+SUM(IF($B$13:$I$13=YEAR(S$2),IF($A$14:$A$25=MONTH(S$2),IF($C3&lt;S$2, IF($D3&gt;S$2,$B$14:$I$25)))))</f>
        <v>22</v>
      </c>
      <c r="T3" s="5">
        <f t="array" ref="T3">SUM(IF($B$13:$I$13=YEAR(T$2),IF($A$14:$A$25=MONTH(T$2),IF($D3=0,IF($C3&lt;T$2,$B$14:$I$25)))))+SUM(IF($B$13:$I$13=YEAR(T$2),IF($A$14:$A$25=MONTH(T$2),IF($C3&lt;T$2, IF($D3&gt;T$2,$B$14:$I$25)))))</f>
        <v>22</v>
      </c>
      <c r="U3" s="6">
        <f>SUM(I3:T3)</f>
        <v>251</v>
      </c>
    </row>
    <row r="4" spans="1:23" x14ac:dyDescent="0.25">
      <c r="A4" s="24" t="s">
        <v>21</v>
      </c>
      <c r="B4" s="24"/>
      <c r="C4" s="1">
        <v>41921</v>
      </c>
      <c r="D4" s="1">
        <v>44561</v>
      </c>
      <c r="E4" s="2">
        <v>0.75</v>
      </c>
      <c r="F4" s="3">
        <v>39</v>
      </c>
      <c r="G4" s="3">
        <v>5</v>
      </c>
      <c r="H4" s="4">
        <f>IF(OR(F4=0,G4=0),0,+F4/G4)</f>
        <v>7.8</v>
      </c>
      <c r="I4" s="5">
        <f t="array" ref="I4">SUM(IF($B$13:$I$13=YEAR(I$2),IF($A$14:$A$25=MONTH(I$2),IF($D4=0,IF($C4&lt;I$2,$B$14:$I$25)))))+SUM(IF($B$13:$I$13=YEAR(I$2),IF($A$14:$A$25=MONTH(I$2),IF($C4&lt;I$2, IF($D4&gt;I$2,$B$14:$I$25)))))</f>
        <v>19</v>
      </c>
      <c r="J4" s="5">
        <f t="array" ref="J4">SUM(IF($B$13:$I$13=YEAR(J$2),IF($A$14:$A$25=MONTH(J$2),IF($D4=0,IF($C4&lt;J$2,$B$14:$I$25)))))+SUM(IF($B$13:$I$13=YEAR(J$2),IF($A$14:$A$25=MONTH(J$2),IF($C4&lt;J$2, IF($D4&gt;J$2,$B$14:$I$25)))))</f>
        <v>21</v>
      </c>
      <c r="K4" s="5">
        <f t="array" ref="K4">SUM(IF($B$13:$I$13=YEAR(K$2),IF($A$14:$A$25=MONTH(K$2),IF($D4=0,IF($C4&lt;K$2,$B$14:$I$25)))))+SUM(IF($B$13:$I$13=YEAR(K$2),IF($A$14:$A$25=MONTH(K$2),IF($C4&lt;K$2, IF($D4&gt;K$2,$B$14:$I$25)))))</f>
        <v>22</v>
      </c>
      <c r="L4" s="5">
        <f t="array" ref="L4">SUM(IF($B$13:$I$13=YEAR(L$2),IF($A$14:$A$25=MONTH(L$2),IF($D4=0,IF($C4&lt;L$2,$B$14:$I$25)))))+SUM(IF($B$13:$I$13=YEAR(L$2),IF($A$14:$A$25=MONTH(L$2),IF($C4&lt;L$2, IF($D4&gt;L$2,$B$14:$I$25)))))</f>
        <v>20</v>
      </c>
      <c r="M4" s="5">
        <f t="array" ref="M4">SUM(IF($B$13:$I$13=YEAR(M$2),IF($A$14:$A$25=MONTH(M$2),IF($D4=0,IF($C4&lt;M$2,$B$14:$I$25)))))+SUM(IF($B$13:$I$13=YEAR(M$2),IF($A$14:$A$25=MONTH(M$2),IF($C4&lt;M$2, IF($D4&gt;M$2,$B$14:$I$25)))))</f>
        <v>22</v>
      </c>
      <c r="N4" s="5">
        <f t="array" ref="N4">SUM(IF($B$13:$I$13=YEAR(N$2),IF($A$14:$A$25=MONTH(N$2),IF($D4=0,IF($C4&lt;N$2,$B$14:$I$25)))))+SUM(IF($B$13:$I$13=YEAR(N$2),IF($A$14:$A$25=MONTH(N$2),IF($C4&lt;N$2, IF($D4&gt;N$2,$B$14:$I$25)))))</f>
        <v>21</v>
      </c>
      <c r="O4" s="5">
        <f t="array" ref="O4">SUM(IF($B$13:$I$13=YEAR(O$2),IF($A$14:$A$25=MONTH(O$2),IF($D4=0,IF($C4&lt;O$2,$B$14:$I$25)))))+SUM(IF($B$13:$I$13=YEAR(O$2),IF($A$14:$A$25=MONTH(O$2),IF($C4&lt;O$2, IF($D4&gt;O$2,$B$14:$I$25)))))</f>
        <v>18</v>
      </c>
      <c r="P4" s="5">
        <f t="array" ref="P4">SUM(IF($B$13:$I$13=YEAR(P$2),IF($A$14:$A$25=MONTH(P$2),IF($D4=0,IF($C4&lt;P$2,$B$14:$I$25)))))+SUM(IF($B$13:$I$13=YEAR(P$2),IF($A$14:$A$25=MONTH(P$2),IF($C4&lt;P$2, IF($D4&gt;P$2,$B$14:$I$25)))))</f>
        <v>21</v>
      </c>
      <c r="Q4" s="5">
        <f t="array" ref="Q4">SUM(IF($B$13:$I$13=YEAR(Q$2),IF($A$14:$A$25=MONTH(Q$2),IF($D4=0,IF($C4&lt;Q$2,$B$14:$I$25)))))+SUM(IF($B$13:$I$13=YEAR(Q$2),IF($A$14:$A$25=MONTH(Q$2),IF($C4&lt;Q$2, IF($D4&gt;Q$2,$B$14:$I$25)))))</f>
        <v>22</v>
      </c>
      <c r="R4" s="5">
        <f t="array" ref="R4">SUM(IF($B$13:$I$13=YEAR(R$2),IF($A$14:$A$25=MONTH(R$2),IF($D4=0,IF($C4&lt;R$2,$B$14:$I$25)))))+SUM(IF($B$13:$I$13=YEAR(R$2),IF($A$14:$A$25=MONTH(R$2),IF($C4&lt;R$2, IF($D4&gt;R$2,$B$14:$I$25)))))</f>
        <v>21</v>
      </c>
      <c r="S4" s="5">
        <f t="array" ref="S4">SUM(IF($B$13:$I$13=YEAR(S$2),IF($A$14:$A$25=MONTH(S$2),IF($D4=0,IF($C4&lt;S$2,$B$14:$I$25)))))+SUM(IF($B$13:$I$13=YEAR(S$2),IF($A$14:$A$25=MONTH(S$2),IF($C4&lt;S$2, IF($D4&gt;S$2,$B$14:$I$25)))))</f>
        <v>22</v>
      </c>
      <c r="T4" s="5">
        <f t="array" ref="T4">SUM(IF($B$13:$I$13=YEAR(T$2),IF($A$14:$A$25=MONTH(T$2),IF($D4=0,IF($C4&lt;T$2,$B$14:$I$25)))))+SUM(IF($B$13:$I$13=YEAR(T$2),IF($A$14:$A$25=MONTH(T$2),IF($C4&lt;T$2, IF($D4&gt;T$2,$B$14:$I$25)))))</f>
        <v>22</v>
      </c>
      <c r="U4" s="6">
        <f t="shared" ref="U4:U10" si="1">SUM(I4:T4)</f>
        <v>251</v>
      </c>
    </row>
    <row r="5" spans="1:23" x14ac:dyDescent="0.25">
      <c r="A5" s="24" t="s">
        <v>22</v>
      </c>
      <c r="B5" s="24"/>
      <c r="C5" s="1">
        <v>41921</v>
      </c>
      <c r="D5" s="1">
        <v>43905</v>
      </c>
      <c r="E5" s="2">
        <v>0.75</v>
      </c>
      <c r="F5" s="3">
        <v>39</v>
      </c>
      <c r="G5" s="3">
        <v>5</v>
      </c>
      <c r="H5" s="4">
        <f>IF(OR(F5=0,G5=0),0,+F5/G5)</f>
        <v>7.8</v>
      </c>
      <c r="I5" s="5">
        <f t="array" ref="I5">SUM(IF($B$13:$I$13=YEAR(I$2),IF($A$14:$A$25=MONTH(I$2),IF($D5=0,IF($C5&lt;I$2,$B$14:$I$25)))))+SUM(IF($B$13:$I$13=YEAR(I$2),IF($A$14:$A$25=MONTH(I$2),IF($C5&lt;I$2, IF($D5&gt;I$2,$B$14:$I$25)))))</f>
        <v>19</v>
      </c>
      <c r="J5" s="5">
        <f t="array" ref="J5">SUM(IF($B$13:$I$13=YEAR(J$2),IF($A$14:$A$25=MONTH(J$2),IF($D5=0,IF($C5&lt;J$2,$B$14:$I$25)))))+SUM(IF($B$13:$I$13=YEAR(J$2),IF($A$14:$A$25=MONTH(J$2),IF($C5&lt;J$2, IF($D5&gt;J$2,$B$14:$I$25)))))</f>
        <v>21</v>
      </c>
      <c r="K5" s="5">
        <f t="array" ref="K5">SUM(IF($B$13:$I$13=YEAR(K$2),IF($A$14:$A$25=MONTH(K$2),IF($D5=0,IF($C5&lt;K$2,$B$14:$I$25)))))+SUM(IF($B$13:$I$13=YEAR(K$2),IF($A$14:$A$25=MONTH(K$2),IF($C5&lt;K$2, IF($D5&gt;K$2,$B$14:$I$25)))))</f>
        <v>22</v>
      </c>
      <c r="L5" s="5">
        <f t="array" ref="L5">SUM(IF($B$13:$I$13=YEAR(L$2),IF($A$14:$A$25=MONTH(L$2),IF($D5=0,IF($C5&lt;L$2,$B$14:$I$25)))))+SUM(IF($B$13:$I$13=YEAR(L$2),IF($A$14:$A$25=MONTH(L$2),IF($C5&lt;L$2, IF($D5&gt;L$2,$B$14:$I$25)))))</f>
        <v>20</v>
      </c>
      <c r="M5" s="5">
        <f t="array" ref="M5">SUM(IF($B$13:$I$13=YEAR(M$2),IF($A$14:$A$25=MONTH(M$2),IF($D5=0,IF($C5&lt;M$2,$B$14:$I$25)))))+SUM(IF($B$13:$I$13=YEAR(M$2),IF($A$14:$A$25=MONTH(M$2),IF($C5&lt;M$2, IF($D5&gt;M$2,$B$14:$I$25)))))</f>
        <v>22</v>
      </c>
      <c r="N5" s="5">
        <f t="array" ref="N5">SUM(IF($B$13:$I$13=YEAR(N$2),IF($A$14:$A$25=MONTH(N$2),IF($D5=0,IF($C5&lt;N$2,$B$14:$I$25)))))+SUM(IF($B$13:$I$13=YEAR(N$2),IF($A$14:$A$25=MONTH(N$2),IF($C5&lt;N$2, IF($D5&gt;N$2,$B$14:$I$25)))))</f>
        <v>0</v>
      </c>
      <c r="O5" s="5">
        <f t="array" ref="O5">SUM(IF($B$13:$I$13=YEAR(O$2),IF($A$14:$A$25=MONTH(O$2),IF($D5=0,IF($C5&lt;O$2,$B$14:$I$25)))))+SUM(IF($B$13:$I$13=YEAR(O$2),IF($A$14:$A$25=MONTH(O$2),IF($C5&lt;O$2, IF($D5&gt;O$2,$B$14:$I$25)))))</f>
        <v>0</v>
      </c>
      <c r="P5" s="5">
        <f t="array" ref="P5">SUM(IF($B$13:$I$13=YEAR(P$2),IF($A$14:$A$25=MONTH(P$2),IF($D5=0,IF($C5&lt;P$2,$B$14:$I$25)))))+SUM(IF($B$13:$I$13=YEAR(P$2),IF($A$14:$A$25=MONTH(P$2),IF($C5&lt;P$2, IF($D5&gt;P$2,$B$14:$I$25)))))</f>
        <v>0</v>
      </c>
      <c r="Q5" s="5">
        <f t="array" ref="Q5">SUM(IF($B$13:$I$13=YEAR(Q$2),IF($A$14:$A$25=MONTH(Q$2),IF($D5=0,IF($C5&lt;Q$2,$B$14:$I$25)))))+SUM(IF($B$13:$I$13=YEAR(Q$2),IF($A$14:$A$25=MONTH(Q$2),IF($C5&lt;Q$2, IF($D5&gt;Q$2,$B$14:$I$25)))))</f>
        <v>0</v>
      </c>
      <c r="R5" s="5">
        <f t="array" ref="R5">SUM(IF($B$13:$I$13=YEAR(R$2),IF($A$14:$A$25=MONTH(R$2),IF($D5=0,IF($C5&lt;R$2,$B$14:$I$25)))))+SUM(IF($B$13:$I$13=YEAR(R$2),IF($A$14:$A$25=MONTH(R$2),IF($C5&lt;R$2, IF($D5&gt;R$2,$B$14:$I$25)))))</f>
        <v>0</v>
      </c>
      <c r="S5" s="5">
        <f t="array" ref="S5">SUM(IF($B$13:$I$13=YEAR(S$2),IF($A$14:$A$25=MONTH(S$2),IF($D5=0,IF($C5&lt;S$2,$B$14:$I$25)))))+SUM(IF($B$13:$I$13=YEAR(S$2),IF($A$14:$A$25=MONTH(S$2),IF($C5&lt;S$2, IF($D5&gt;S$2,$B$14:$I$25)))))</f>
        <v>0</v>
      </c>
      <c r="T5" s="5">
        <f t="array" ref="T5">SUM(IF($B$13:$I$13=YEAR(T$2),IF($A$14:$A$25=MONTH(T$2),IF($D5=0,IF($C5&lt;T$2,$B$14:$I$25)))))+SUM(IF($B$13:$I$13=YEAR(T$2),IF($A$14:$A$25=MONTH(T$2),IF($C5&lt;T$2, IF($D5&gt;T$2,$B$14:$I$25)))))</f>
        <v>0</v>
      </c>
      <c r="U5" s="6">
        <f t="shared" si="1"/>
        <v>104</v>
      </c>
    </row>
    <row r="6" spans="1:23" x14ac:dyDescent="0.25">
      <c r="A6" s="24" t="s">
        <v>23</v>
      </c>
      <c r="B6" s="24"/>
      <c r="C6" s="1">
        <v>43886</v>
      </c>
      <c r="D6" s="1"/>
      <c r="E6" s="2">
        <v>0.75</v>
      </c>
      <c r="F6" s="3">
        <v>39</v>
      </c>
      <c r="G6" s="3">
        <v>5</v>
      </c>
      <c r="H6" s="4">
        <f t="shared" ref="H6:H10" si="2">IF(OR(F6=0,G6=0),0,+F6/G6)</f>
        <v>7.8</v>
      </c>
      <c r="I6" s="5">
        <f t="array" ref="I6">SUM(IF($B$13:$I$13=YEAR(I$2),IF($A$14:$A$25=MONTH(I$2),IF($D6=0,IF($C6&lt;I$2,$B$14:$I$25)))))+SUM(IF($B$13:$I$13=YEAR(I$2),IF($A$14:$A$25=MONTH(I$2),IF($C6&lt;I$2, IF($D6&gt;I$2,$B$14:$I$25)))))</f>
        <v>0</v>
      </c>
      <c r="J6" s="5">
        <f t="array" ref="J6">SUM(IF($B$13:$I$13=YEAR(J$2),IF($A$14:$A$25=MONTH(J$2),IF($D6=0,IF($C6&lt;J$2,$B$14:$I$25)))))+SUM(IF($B$13:$I$13=YEAR(J$2),IF($A$14:$A$25=MONTH(J$2),IF($C6&lt;J$2, IF($D6&gt;J$2,$B$14:$I$25)))))</f>
        <v>0</v>
      </c>
      <c r="K6" s="5">
        <f t="array" ref="K6">SUM(IF($B$13:$I$13=YEAR(K$2),IF($A$14:$A$25=MONTH(K$2),IF($D6=0,IF($C6&lt;K$2,$B$14:$I$25)))))+SUM(IF($B$13:$I$13=YEAR(K$2),IF($A$14:$A$25=MONTH(K$2),IF($C6&lt;K$2, IF($D6&gt;K$2,$B$14:$I$25)))))</f>
        <v>0</v>
      </c>
      <c r="L6" s="5">
        <f t="array" ref="L6">SUM(IF($B$13:$I$13=YEAR(L$2),IF($A$14:$A$25=MONTH(L$2),IF($D6=0,IF($C6&lt;L$2,$B$14:$I$25)))))+SUM(IF($B$13:$I$13=YEAR(L$2),IF($A$14:$A$25=MONTH(L$2),IF($C6&lt;L$2, IF($D6&gt;L$2,$B$14:$I$25)))))</f>
        <v>0</v>
      </c>
      <c r="M6" s="5">
        <f t="array" ref="M6">SUM(IF($B$13:$I$13=YEAR(M$2),IF($A$14:$A$25=MONTH(M$2),IF($D6=0,IF($C6&lt;M$2,$B$14:$I$25)))))+SUM(IF($B$13:$I$13=YEAR(M$2),IF($A$14:$A$25=MONTH(M$2),IF($C6&lt;M$2, IF($D6&gt;M$2,$B$14:$I$25)))))</f>
        <v>22</v>
      </c>
      <c r="N6" s="5">
        <f t="array" ref="N6">SUM(IF($B$13:$I$13=YEAR(N$2),IF($A$14:$A$25=MONTH(N$2),IF($D6=0,IF($C6&lt;N$2,$B$14:$I$25)))))+SUM(IF($B$13:$I$13=YEAR(N$2),IF($A$14:$A$25=MONTH(N$2),IF($C6&lt;N$2, IF($D6&gt;N$2,$B$14:$I$25)))))</f>
        <v>21</v>
      </c>
      <c r="O6" s="5">
        <f t="array" ref="O6">SUM(IF($B$13:$I$13=YEAR(O$2),IF($A$14:$A$25=MONTH(O$2),IF($D6=0,IF($C6&lt;O$2,$B$14:$I$25)))))+SUM(IF($B$13:$I$13=YEAR(O$2),IF($A$14:$A$25=MONTH(O$2),IF($C6&lt;O$2, IF($D6&gt;O$2,$B$14:$I$25)))))</f>
        <v>18</v>
      </c>
      <c r="P6" s="5">
        <f t="array" ref="P6">SUM(IF($B$13:$I$13=YEAR(P$2),IF($A$14:$A$25=MONTH(P$2),IF($D6=0,IF($C6&lt;P$2,$B$14:$I$25)))))+SUM(IF($B$13:$I$13=YEAR(P$2),IF($A$14:$A$25=MONTH(P$2),IF($C6&lt;P$2, IF($D6&gt;P$2,$B$14:$I$25)))))</f>
        <v>21</v>
      </c>
      <c r="Q6" s="5">
        <f t="array" ref="Q6">SUM(IF($B$13:$I$13=YEAR(Q$2),IF($A$14:$A$25=MONTH(Q$2),IF($D6=0,IF($C6&lt;Q$2,$B$14:$I$25)))))+SUM(IF($B$13:$I$13=YEAR(Q$2),IF($A$14:$A$25=MONTH(Q$2),IF($C6&lt;Q$2, IF($D6&gt;Q$2,$B$14:$I$25)))))</f>
        <v>22</v>
      </c>
      <c r="R6" s="5">
        <f t="array" ref="R6">SUM(IF($B$13:$I$13=YEAR(R$2),IF($A$14:$A$25=MONTH(R$2),IF($D6=0,IF($C6&lt;R$2,$B$14:$I$25)))))+SUM(IF($B$13:$I$13=YEAR(R$2),IF($A$14:$A$25=MONTH(R$2),IF($C6&lt;R$2, IF($D6&gt;R$2,$B$14:$I$25)))))</f>
        <v>21</v>
      </c>
      <c r="S6" s="5">
        <f t="array" ref="S6">SUM(IF($B$13:$I$13=YEAR(S$2),IF($A$14:$A$25=MONTH(S$2),IF($D6=0,IF($C6&lt;S$2,$B$14:$I$25)))))+SUM(IF($B$13:$I$13=YEAR(S$2),IF($A$14:$A$25=MONTH(S$2),IF($C6&lt;S$2, IF($D6&gt;S$2,$B$14:$I$25)))))</f>
        <v>22</v>
      </c>
      <c r="T6" s="5">
        <f t="array" ref="T6">SUM(IF($B$13:$I$13=YEAR(T$2),IF($A$14:$A$25=MONTH(T$2),IF($D6=0,IF($C6&lt;T$2,$B$14:$I$25)))))+SUM(IF($B$13:$I$13=YEAR(T$2),IF($A$14:$A$25=MONTH(T$2),IF($C6&lt;T$2, IF($D6&gt;T$2,$B$14:$I$25)))))</f>
        <v>22</v>
      </c>
      <c r="U6" s="6">
        <f t="shared" si="1"/>
        <v>169</v>
      </c>
    </row>
    <row r="7" spans="1:23" x14ac:dyDescent="0.25">
      <c r="A7" s="24" t="s">
        <v>24</v>
      </c>
      <c r="B7" s="24"/>
      <c r="C7" s="1">
        <v>43862</v>
      </c>
      <c r="D7" s="1">
        <v>44561</v>
      </c>
      <c r="E7" s="2">
        <v>0.75</v>
      </c>
      <c r="F7" s="3">
        <v>39</v>
      </c>
      <c r="G7" s="3">
        <v>5</v>
      </c>
      <c r="H7" s="4">
        <f t="shared" si="2"/>
        <v>7.8</v>
      </c>
      <c r="I7" s="5">
        <f t="array" ref="I7">SUM(IF($B$13:$I$13=YEAR(I$2),IF($A$14:$A$25=MONTH(I$2),IF($D7=0,IF($C7&lt;I$2,$B$14:$I$25)))))+SUM(IF($B$13:$I$13=YEAR(I$2),IF($A$14:$A$25=MONTH(I$2),IF($C7&lt;I$2, IF($D7&gt;I$2,$B$14:$I$25)))))</f>
        <v>0</v>
      </c>
      <c r="J7" s="5">
        <f t="array" ref="J7">SUM(IF($B$13:$I$13=YEAR(J$2),IF($A$14:$A$25=MONTH(J$2),IF($D7=0,IF($C7&lt;J$2,$B$14:$I$25)))))+SUM(IF($B$13:$I$13=YEAR(J$2),IF($A$14:$A$25=MONTH(J$2),IF($C7&lt;J$2, IF($D7&gt;J$2,$B$14:$I$25)))))</f>
        <v>0</v>
      </c>
      <c r="K7" s="5">
        <f t="array" ref="K7">SUM(IF($B$13:$I$13=YEAR(K$2),IF($A$14:$A$25=MONTH(K$2),IF($D7=0,IF($C7&lt;K$2,$B$14:$I$25)))))+SUM(IF($B$13:$I$13=YEAR(K$2),IF($A$14:$A$25=MONTH(K$2),IF($C7&lt;K$2, IF($D7&gt;K$2,$B$14:$I$25)))))</f>
        <v>0</v>
      </c>
      <c r="L7" s="5">
        <f t="array" ref="L7">SUM(IF($B$13:$I$13=YEAR(L$2),IF($A$14:$A$25=MONTH(L$2),IF($D7=0,IF($C7&lt;L$2,$B$14:$I$25)))))+SUM(IF($B$13:$I$13=YEAR(L$2),IF($A$14:$A$25=MONTH(L$2),IF($C7&lt;L$2, IF($D7&gt;L$2,$B$14:$I$25)))))</f>
        <v>0</v>
      </c>
      <c r="M7" s="5">
        <f t="array" ref="M7">SUM(IF($B$13:$I$13=YEAR(M$2),IF($A$14:$A$25=MONTH(M$2),IF($D7=0,IF($C7&lt;M$2,$B$14:$I$25)))))+SUM(IF($B$13:$I$13=YEAR(M$2),IF($A$14:$A$25=MONTH(M$2),IF($C7&lt;M$2, IF($D7&gt;M$2,$B$14:$I$25)))))</f>
        <v>22</v>
      </c>
      <c r="N7" s="5">
        <f t="array" ref="N7">SUM(IF($B$13:$I$13=YEAR(N$2),IF($A$14:$A$25=MONTH(N$2),IF($D7=0,IF($C7&lt;N$2,$B$14:$I$25)))))+SUM(IF($B$13:$I$13=YEAR(N$2),IF($A$14:$A$25=MONTH(N$2),IF($C7&lt;N$2, IF($D7&gt;N$2,$B$14:$I$25)))))</f>
        <v>21</v>
      </c>
      <c r="O7" s="5">
        <f t="array" ref="O7">SUM(IF($B$13:$I$13=YEAR(O$2),IF($A$14:$A$25=MONTH(O$2),IF($D7=0,IF($C7&lt;O$2,$B$14:$I$25)))))+SUM(IF($B$13:$I$13=YEAR(O$2),IF($A$14:$A$25=MONTH(O$2),IF($C7&lt;O$2, IF($D7&gt;O$2,$B$14:$I$25)))))</f>
        <v>18</v>
      </c>
      <c r="P7" s="5">
        <f t="array" ref="P7">SUM(IF($B$13:$I$13=YEAR(P$2),IF($A$14:$A$25=MONTH(P$2),IF($D7=0,IF($C7&lt;P$2,$B$14:$I$25)))))+SUM(IF($B$13:$I$13=YEAR(P$2),IF($A$14:$A$25=MONTH(P$2),IF($C7&lt;P$2, IF($D7&gt;P$2,$B$14:$I$25)))))</f>
        <v>21</v>
      </c>
      <c r="Q7" s="5">
        <f t="array" ref="Q7">SUM(IF($B$13:$I$13=YEAR(Q$2),IF($A$14:$A$25=MONTH(Q$2),IF($D7=0,IF($C7&lt;Q$2,$B$14:$I$25)))))+SUM(IF($B$13:$I$13=YEAR(Q$2),IF($A$14:$A$25=MONTH(Q$2),IF($C7&lt;Q$2, IF($D7&gt;Q$2,$B$14:$I$25)))))</f>
        <v>22</v>
      </c>
      <c r="R7" s="5">
        <f t="array" ref="R7">SUM(IF($B$13:$I$13=YEAR(R$2),IF($A$14:$A$25=MONTH(R$2),IF($D7=0,IF($C7&lt;R$2,$B$14:$I$25)))))+SUM(IF($B$13:$I$13=YEAR(R$2),IF($A$14:$A$25=MONTH(R$2),IF($C7&lt;R$2, IF($D7&gt;R$2,$B$14:$I$25)))))</f>
        <v>21</v>
      </c>
      <c r="S7" s="5">
        <f t="array" ref="S7">SUM(IF($B$13:$I$13=YEAR(S$2),IF($A$14:$A$25=MONTH(S$2),IF($D7=0,IF($C7&lt;S$2,$B$14:$I$25)))))+SUM(IF($B$13:$I$13=YEAR(S$2),IF($A$14:$A$25=MONTH(S$2),IF($C7&lt;S$2, IF($D7&gt;S$2,$B$14:$I$25)))))</f>
        <v>22</v>
      </c>
      <c r="T7" s="5">
        <f t="array" ref="T7">SUM(IF($B$13:$I$13=YEAR(T$2),IF($A$14:$A$25=MONTH(T$2),IF($D7=0,IF($C7&lt;T$2,$B$14:$I$25)))))+SUM(IF($B$13:$I$13=YEAR(T$2),IF($A$14:$A$25=MONTH(T$2),IF($C7&lt;T$2, IF($D7&gt;T$2,$B$14:$I$25)))))</f>
        <v>22</v>
      </c>
      <c r="U7" s="6">
        <f t="shared" si="1"/>
        <v>169</v>
      </c>
    </row>
    <row r="8" spans="1:23" x14ac:dyDescent="0.25">
      <c r="A8" s="24" t="s">
        <v>25</v>
      </c>
      <c r="B8" s="24"/>
      <c r="C8" s="1">
        <v>43862</v>
      </c>
      <c r="D8" s="1">
        <v>43921</v>
      </c>
      <c r="E8" s="2">
        <v>0.75</v>
      </c>
      <c r="F8" s="3">
        <v>39</v>
      </c>
      <c r="G8" s="3">
        <v>5</v>
      </c>
      <c r="H8" s="4">
        <f t="shared" si="2"/>
        <v>7.8</v>
      </c>
      <c r="I8" s="5">
        <f t="array" ref="I8">SUM(IF($B$13:$I$13=YEAR(I$2),IF($A$14:$A$25=MONTH(I$2),IF($D8=0,IF($C8&lt;I$2,$B$14:$I$25)))))+SUM(IF($B$13:$I$13=YEAR(I$2),IF($A$14:$A$25=MONTH(I$2),IF($C8&lt;I$2, IF($D8&gt;I$2,$B$14:$I$25)))))</f>
        <v>0</v>
      </c>
      <c r="J8" s="5">
        <f t="array" ref="J8">SUM(IF($B$13:$I$13=YEAR(J$2),IF($A$14:$A$25=MONTH(J$2),IF($D8=0,IF($C8&lt;J$2,$B$14:$I$25)))))+SUM(IF($B$13:$I$13=YEAR(J$2),IF($A$14:$A$25=MONTH(J$2),IF($C8&lt;J$2, IF($D8&gt;J$2,$B$14:$I$25)))))</f>
        <v>0</v>
      </c>
      <c r="K8" s="5">
        <f t="array" ref="K8">SUM(IF($B$13:$I$13=YEAR(K$2),IF($A$14:$A$25=MONTH(K$2),IF($D8=0,IF($C8&lt;K$2,$B$14:$I$25)))))+SUM(IF($B$13:$I$13=YEAR(K$2),IF($A$14:$A$25=MONTH(K$2),IF($C8&lt;K$2, IF($D8&gt;K$2,$B$14:$I$25)))))</f>
        <v>0</v>
      </c>
      <c r="L8" s="5">
        <f t="array" ref="L8">SUM(IF($B$13:$I$13=YEAR(L$2),IF($A$14:$A$25=MONTH(L$2),IF($D8=0,IF($C8&lt;L$2,$B$14:$I$25)))))+SUM(IF($B$13:$I$13=YEAR(L$2),IF($A$14:$A$25=MONTH(L$2),IF($C8&lt;L$2, IF($D8&gt;L$2,$B$14:$I$25)))))</f>
        <v>0</v>
      </c>
      <c r="M8" s="5">
        <f t="array" ref="M8">SUM(IF($B$13:$I$13=YEAR(M$2),IF($A$14:$A$25=MONTH(M$2),IF($D8=0,IF($C8&lt;M$2,$B$14:$I$25)))))+SUM(IF($B$13:$I$13=YEAR(M$2),IF($A$14:$A$25=MONTH(M$2),IF($C8&lt;M$2, IF($D8&gt;M$2,$B$14:$I$25)))))</f>
        <v>22</v>
      </c>
      <c r="N8" s="5">
        <f t="array" ref="N8">SUM(IF($B$13:$I$13=YEAR(N$2),IF($A$14:$A$25=MONTH(N$2),IF($D8=0,IF($C8&lt;N$2,$B$14:$I$25)))))+SUM(IF($B$13:$I$13=YEAR(N$2),IF($A$14:$A$25=MONTH(N$2),IF($C8&lt;N$2, IF($D8&gt;N$2,$B$14:$I$25)))))</f>
        <v>0</v>
      </c>
      <c r="O8" s="5">
        <f t="array" ref="O8">SUM(IF($B$13:$I$13=YEAR(O$2),IF($A$14:$A$25=MONTH(O$2),IF($D8=0,IF($C8&lt;O$2,$B$14:$I$25)))))+SUM(IF($B$13:$I$13=YEAR(O$2),IF($A$14:$A$25=MONTH(O$2),IF($C8&lt;O$2, IF($D8&gt;O$2,$B$14:$I$25)))))</f>
        <v>0</v>
      </c>
      <c r="P8" s="5">
        <f t="array" ref="P8">SUM(IF($B$13:$I$13=YEAR(P$2),IF($A$14:$A$25=MONTH(P$2),IF($D8=0,IF($C8&lt;P$2,$B$14:$I$25)))))+SUM(IF($B$13:$I$13=YEAR(P$2),IF($A$14:$A$25=MONTH(P$2),IF($C8&lt;P$2, IF($D8&gt;P$2,$B$14:$I$25)))))</f>
        <v>0</v>
      </c>
      <c r="Q8" s="5">
        <f t="array" ref="Q8">SUM(IF($B$13:$I$13=YEAR(Q$2),IF($A$14:$A$25=MONTH(Q$2),IF($D8=0,IF($C8&lt;Q$2,$B$14:$I$25)))))+SUM(IF($B$13:$I$13=YEAR(Q$2),IF($A$14:$A$25=MONTH(Q$2),IF($C8&lt;Q$2, IF($D8&gt;Q$2,$B$14:$I$25)))))</f>
        <v>0</v>
      </c>
      <c r="R8" s="5">
        <f t="array" ref="R8">SUM(IF($B$13:$I$13=YEAR(R$2),IF($A$14:$A$25=MONTH(R$2),IF($D8=0,IF($C8&lt;R$2,$B$14:$I$25)))))+SUM(IF($B$13:$I$13=YEAR(R$2),IF($A$14:$A$25=MONTH(R$2),IF($C8&lt;R$2, IF($D8&gt;R$2,$B$14:$I$25)))))</f>
        <v>0</v>
      </c>
      <c r="S8" s="5">
        <f t="array" ref="S8">SUM(IF($B$13:$I$13=YEAR(S$2),IF($A$14:$A$25=MONTH(S$2),IF($D8=0,IF($C8&lt;S$2,$B$14:$I$25)))))+SUM(IF($B$13:$I$13=YEAR(S$2),IF($A$14:$A$25=MONTH(S$2),IF($C8&lt;S$2, IF($D8&gt;S$2,$B$14:$I$25)))))</f>
        <v>0</v>
      </c>
      <c r="T8" s="5">
        <f t="array" ref="T8">SUM(IF($B$13:$I$13=YEAR(T$2),IF($A$14:$A$25=MONTH(T$2),IF($D8=0,IF($C8&lt;T$2,$B$14:$I$25)))))+SUM(IF($B$13:$I$13=YEAR(T$2),IF($A$14:$A$25=MONTH(T$2),IF($C8&lt;T$2, IF($D8&gt;T$2,$B$14:$I$25)))))</f>
        <v>0</v>
      </c>
      <c r="U8" s="6">
        <f t="shared" si="1"/>
        <v>22</v>
      </c>
    </row>
    <row r="9" spans="1:23" x14ac:dyDescent="0.25">
      <c r="A9" s="24"/>
      <c r="B9" s="24"/>
      <c r="C9" s="1"/>
      <c r="D9" s="1"/>
      <c r="E9" s="2"/>
      <c r="F9" s="3"/>
      <c r="G9" s="3"/>
      <c r="H9" s="4"/>
      <c r="I9" s="34">
        <f t="array" ref="I9">SUM(IF($B$13:$I$13=YEAR(I$2),IF($A$14:$A$25=MONTH(I$2),IF($D9=0,IF($C9&lt;I$2,$B$14:$I$25)))))+SUM(IF($B$13:$I$13=YEAR(I$2),IF($A$14:$A$25=MONTH(I$2),IF($C9&lt;I$2, IF($D9&gt;I$2,$B$14:$I$25)))))</f>
        <v>19</v>
      </c>
      <c r="J9" s="34">
        <f t="array" ref="J9">SUM(IF($B$13:$I$13=YEAR(J$2),IF($A$14:$A$25=MONTH(J$2),IF($D9=0,IF($C9&lt;J$2,$B$14:$I$25)))))+SUM(IF($B$13:$I$13=YEAR(J$2),IF($A$14:$A$25=MONTH(J$2),IF($C9&lt;J$2, IF($D9&gt;J$2,$B$14:$I$25)))))</f>
        <v>21</v>
      </c>
      <c r="K9" s="34">
        <f t="array" ref="K9">SUM(IF($B$13:$I$13=YEAR(K$2),IF($A$14:$A$25=MONTH(K$2),IF($D9=0,IF($C9&lt;K$2,$B$14:$I$25)))))+SUM(IF($B$13:$I$13=YEAR(K$2),IF($A$14:$A$25=MONTH(K$2),IF($C9&lt;K$2, IF($D9&gt;K$2,$B$14:$I$25)))))</f>
        <v>22</v>
      </c>
      <c r="L9" s="34">
        <f t="array" ref="L9">SUM(IF($B$13:$I$13=YEAR(L$2),IF($A$14:$A$25=MONTH(L$2),IF($D9=0,IF($C9&lt;L$2,$B$14:$I$25)))))+SUM(IF($B$13:$I$13=YEAR(L$2),IF($A$14:$A$25=MONTH(L$2),IF($C9&lt;L$2, IF($D9&gt;L$2,$B$14:$I$25)))))</f>
        <v>20</v>
      </c>
      <c r="M9" s="34">
        <f t="array" ref="M9">SUM(IF($B$13:$I$13=YEAR(M$2),IF($A$14:$A$25=MONTH(M$2),IF($D9=0,IF($C9&lt;M$2,$B$14:$I$25)))))+SUM(IF($B$13:$I$13=YEAR(M$2),IF($A$14:$A$25=MONTH(M$2),IF($C9&lt;M$2, IF($D9&gt;M$2,$B$14:$I$25)))))</f>
        <v>22</v>
      </c>
      <c r="N9" s="34">
        <f t="array" ref="N9">SUM(IF($B$13:$I$13=YEAR(N$2),IF($A$14:$A$25=MONTH(N$2),IF($D9=0,IF($C9&lt;N$2,$B$14:$I$25)))))+SUM(IF($B$13:$I$13=YEAR(N$2),IF($A$14:$A$25=MONTH(N$2),IF($C9&lt;N$2, IF($D9&gt;N$2,$B$14:$I$25)))))</f>
        <v>21</v>
      </c>
      <c r="O9" s="34">
        <f t="array" ref="O9">SUM(IF($B$13:$I$13=YEAR(O$2),IF($A$14:$A$25=MONTH(O$2),IF($D9=0,IF($C9&lt;O$2,$B$14:$I$25)))))+SUM(IF($B$13:$I$13=YEAR(O$2),IF($A$14:$A$25=MONTH(O$2),IF($C9&lt;O$2, IF($D9&gt;O$2,$B$14:$I$25)))))</f>
        <v>18</v>
      </c>
      <c r="P9" s="34">
        <f t="array" ref="P9">SUM(IF($B$13:$I$13=YEAR(P$2),IF($A$14:$A$25=MONTH(P$2),IF($D9=0,IF($C9&lt;P$2,$B$14:$I$25)))))+SUM(IF($B$13:$I$13=YEAR(P$2),IF($A$14:$A$25=MONTH(P$2),IF($C9&lt;P$2, IF($D9&gt;P$2,$B$14:$I$25)))))</f>
        <v>21</v>
      </c>
      <c r="Q9" s="34">
        <f t="array" ref="Q9">SUM(IF($B$13:$I$13=YEAR(Q$2),IF($A$14:$A$25=MONTH(Q$2),IF($D9=0,IF($C9&lt;Q$2,$B$14:$I$25)))))+SUM(IF($B$13:$I$13=YEAR(Q$2),IF($A$14:$A$25=MONTH(Q$2),IF($C9&lt;Q$2, IF($D9&gt;Q$2,$B$14:$I$25)))))</f>
        <v>22</v>
      </c>
      <c r="R9" s="34">
        <f t="array" ref="R9">SUM(IF($B$13:$I$13=YEAR(R$2),IF($A$14:$A$25=MONTH(R$2),IF($D9=0,IF($C9&lt;R$2,$B$14:$I$25)))))+SUM(IF($B$13:$I$13=YEAR(R$2),IF($A$14:$A$25=MONTH(R$2),IF($C9&lt;R$2, IF($D9&gt;R$2,$B$14:$I$25)))))</f>
        <v>21</v>
      </c>
      <c r="S9" s="34">
        <f t="array" ref="S9">SUM(IF($B$13:$I$13=YEAR(S$2),IF($A$14:$A$25=MONTH(S$2),IF($D9=0,IF($C9&lt;S$2,$B$14:$I$25)))))+SUM(IF($B$13:$I$13=YEAR(S$2),IF($A$14:$A$25=MONTH(S$2),IF($C9&lt;S$2, IF($D9&gt;S$2,$B$14:$I$25)))))</f>
        <v>22</v>
      </c>
      <c r="T9" s="34">
        <f t="array" ref="T9">SUM(IF($B$13:$I$13=YEAR(T$2),IF($A$14:$A$25=MONTH(T$2),IF($D9=0,IF($C9&lt;T$2,$B$14:$I$25)))))+SUM(IF($B$13:$I$13=YEAR(T$2),IF($A$14:$A$25=MONTH(T$2),IF($C9&lt;T$2, IF($D9&gt;T$2,$B$14:$I$25)))))</f>
        <v>22</v>
      </c>
      <c r="U9" s="6"/>
    </row>
    <row r="10" spans="1:23" x14ac:dyDescent="0.25">
      <c r="A10" s="24" t="s">
        <v>46</v>
      </c>
      <c r="B10" s="24"/>
      <c r="C10" s="1">
        <v>44561</v>
      </c>
      <c r="D10" s="1"/>
      <c r="E10" s="2">
        <v>0.75</v>
      </c>
      <c r="F10" s="3">
        <v>39</v>
      </c>
      <c r="G10" s="3">
        <v>5</v>
      </c>
      <c r="H10" s="4">
        <f t="shared" si="2"/>
        <v>7.8</v>
      </c>
      <c r="I10" s="5">
        <f t="array" ref="I10">SUM(IF($B$13:$I$13=YEAR(I$2),IF($A$14:$A$25=MONTH(I$2),IF($D10=0,IF($C10&lt;I$2,$B$14:$I$25)))))+SUM(IF($B$13:$I$13=YEAR(I$2),IF($A$14:$A$25=MONTH(I$2),IF($C10&lt;I$2, IF($D10&gt;I$2,$B$14:$I$25)))))</f>
        <v>0</v>
      </c>
      <c r="J10" s="5">
        <f t="array" ref="J10">SUM(IF($B$13:$I$13=YEAR(J$2),IF($A$14:$A$25=MONTH(J$2),IF($D10=0,IF($C10&lt;J$2,$B$14:$I$25)))))+SUM(IF($B$13:$I$13=YEAR(J$2),IF($A$14:$A$25=MONTH(J$2),IF($C10&lt;J$2, IF($D10&gt;J$2,$B$14:$I$25)))))</f>
        <v>0</v>
      </c>
      <c r="K10" s="5">
        <f t="array" ref="K10">SUM(IF($B$13:$I$13=YEAR(K$2),IF($A$14:$A$25=MONTH(K$2),IF($D10=0,IF($C10&lt;K$2,$B$14:$I$25)))))+SUM(IF($B$13:$I$13=YEAR(K$2),IF($A$14:$A$25=MONTH(K$2),IF($C10&lt;K$2, IF($D10&gt;K$2,$B$14:$I$25)))))</f>
        <v>0</v>
      </c>
      <c r="L10" s="5">
        <f t="array" ref="L10">SUM(IF($B$13:$I$13=YEAR(L$2),IF($A$14:$A$25=MONTH(L$2),IF($D10=0,IF($C10&lt;L$2,$B$14:$I$25)))))+SUM(IF($B$13:$I$13=YEAR(L$2),IF($A$14:$A$25=MONTH(L$2),IF($C10&lt;L$2, IF($D10&gt;L$2,$B$14:$I$25)))))</f>
        <v>0</v>
      </c>
      <c r="M10" s="5">
        <f t="array" ref="M10">SUM(IF($B$13:$I$13=YEAR(M$2),IF($A$14:$A$25=MONTH(M$2),IF($D10=0,IF($C10&lt;M$2,$B$14:$I$25)))))+SUM(IF($B$13:$I$13=YEAR(M$2),IF($A$14:$A$25=MONTH(M$2),IF($C10&lt;M$2, IF($D10&gt;M$2,$B$14:$I$25)))))</f>
        <v>0</v>
      </c>
      <c r="N10" s="5">
        <f t="array" ref="N10">SUM(IF($B$13:$I$13=YEAR(N$2),IF($A$14:$A$25=MONTH(N$2),IF($D10=0,IF($C10&lt;N$2,$B$14:$I$25)))))+SUM(IF($B$13:$I$13=YEAR(N$2),IF($A$14:$A$25=MONTH(N$2),IF($C10&lt;N$2, IF($D10&gt;N$2,$B$14:$I$25)))))</f>
        <v>0</v>
      </c>
      <c r="O10" s="5">
        <f t="array" ref="O10">SUM(IF($B$13:$I$13=YEAR(O$2),IF($A$14:$A$25=MONTH(O$2),IF($D10=0,IF($C10&lt;O$2,$B$14:$I$25)))))+SUM(IF($B$13:$I$13=YEAR(O$2),IF($A$14:$A$25=MONTH(O$2),IF($C10&lt;O$2, IF($D10&gt;O$2,$B$14:$I$25)))))</f>
        <v>0</v>
      </c>
      <c r="P10" s="5">
        <f t="array" ref="P10">SUM(IF($B$13:$I$13=YEAR(P$2),IF($A$14:$A$25=MONTH(P$2),IF($D10=0,IF($C10&lt;P$2,$B$14:$I$25)))))+SUM(IF($B$13:$I$13=YEAR(P$2),IF($A$14:$A$25=MONTH(P$2),IF($C10&lt;P$2, IF($D10&gt;P$2,$B$14:$I$25)))))</f>
        <v>0</v>
      </c>
      <c r="Q10" s="5">
        <f t="array" ref="Q10">SUM(IF($B$13:$I$13=YEAR(Q$2),IF($A$14:$A$25=MONTH(Q$2),IF($D10=0,IF($C10&lt;Q$2,$B$14:$I$25)))))+SUM(IF($B$13:$I$13=YEAR(Q$2),IF($A$14:$A$25=MONTH(Q$2),IF($C10&lt;Q$2, IF($D10&gt;Q$2,$B$14:$I$25)))))</f>
        <v>0</v>
      </c>
      <c r="R10" s="5">
        <f t="array" ref="R10">SUM(IF($B$13:$I$13=YEAR(R$2),IF($A$14:$A$25=MONTH(R$2),IF($D10=0,IF($C10&lt;R$2,$B$14:$I$25)))))+SUM(IF($B$13:$I$13=YEAR(R$2),IF($A$14:$A$25=MONTH(R$2),IF($C10&lt;R$2, IF($D10&gt;R$2,$B$14:$I$25)))))</f>
        <v>0</v>
      </c>
      <c r="S10" s="5">
        <f t="array" ref="S10">SUM(IF($B$13:$I$13=YEAR(S$2),IF($A$14:$A$25=MONTH(S$2),IF($D10=0,IF($C10&lt;S$2,$B$14:$I$25)))))+SUM(IF($B$13:$I$13=YEAR(S$2),IF($A$14:$A$25=MONTH(S$2),IF($C10&lt;S$2, IF($D10&gt;S$2,$B$14:$I$25)))))</f>
        <v>0</v>
      </c>
      <c r="T10" s="5">
        <f t="array" ref="T10">SUM(IF($B$13:$I$13=YEAR(T$2),IF($A$14:$A$25=MONTH(T$2),IF($D10=0,IF($C10&lt;T$2,$B$14:$I$25)))))+SUM(IF($B$13:$I$13=YEAR(T$2),IF($A$14:$A$25=MONTH(T$2),IF($C10&lt;T$2, IF($D10&gt;T$2,$B$14:$I$25)))))</f>
        <v>0</v>
      </c>
      <c r="U10" s="6">
        <f t="shared" si="1"/>
        <v>0</v>
      </c>
    </row>
    <row r="13" spans="1:23" ht="15.75" x14ac:dyDescent="0.25">
      <c r="A13" s="19" t="s">
        <v>41</v>
      </c>
      <c r="B13" s="19">
        <v>2019</v>
      </c>
      <c r="C13" s="19">
        <f>B13+1</f>
        <v>2020</v>
      </c>
      <c r="D13" s="19">
        <f t="shared" ref="D13:I13" si="3">C13+1</f>
        <v>2021</v>
      </c>
      <c r="E13" s="19">
        <f t="shared" si="3"/>
        <v>2022</v>
      </c>
      <c r="F13" s="19">
        <f t="shared" si="3"/>
        <v>2023</v>
      </c>
      <c r="G13" s="19">
        <f t="shared" si="3"/>
        <v>2024</v>
      </c>
      <c r="H13" s="19">
        <f t="shared" si="3"/>
        <v>2025</v>
      </c>
      <c r="I13" s="19">
        <f t="shared" si="3"/>
        <v>2026</v>
      </c>
      <c r="N13" s="18"/>
      <c r="O13" s="18"/>
      <c r="P13" s="18"/>
      <c r="Q13" s="18"/>
      <c r="R13" s="18"/>
      <c r="S13" s="18"/>
      <c r="T13" s="18"/>
      <c r="U13" s="18"/>
      <c r="V13" s="18"/>
      <c r="W13" s="18"/>
    </row>
    <row r="14" spans="1:23" ht="21" x14ac:dyDescent="0.25">
      <c r="A14" s="19">
        <v>1</v>
      </c>
      <c r="B14" s="20">
        <v>22</v>
      </c>
      <c r="C14" s="20">
        <v>22</v>
      </c>
      <c r="D14" s="20">
        <v>22</v>
      </c>
      <c r="E14" s="20">
        <v>0</v>
      </c>
      <c r="F14" s="20">
        <v>0</v>
      </c>
      <c r="G14" s="20">
        <v>0</v>
      </c>
      <c r="H14" s="20">
        <v>0</v>
      </c>
      <c r="I14" s="20">
        <v>0</v>
      </c>
      <c r="K14" s="29" t="s">
        <v>12</v>
      </c>
      <c r="L14" s="29"/>
      <c r="N14" s="18"/>
      <c r="O14" s="18" t="s">
        <v>19</v>
      </c>
      <c r="P14" s="18"/>
      <c r="Q14" s="18"/>
      <c r="R14" s="18"/>
      <c r="S14" s="18"/>
      <c r="T14" s="18"/>
      <c r="U14" s="18"/>
      <c r="V14" s="18"/>
      <c r="W14" s="18"/>
    </row>
    <row r="15" spans="1:23" ht="21" x14ac:dyDescent="0.35">
      <c r="A15" s="19">
        <v>2</v>
      </c>
      <c r="B15" s="20">
        <v>20</v>
      </c>
      <c r="C15" s="20">
        <v>20</v>
      </c>
      <c r="D15" s="20">
        <v>20</v>
      </c>
      <c r="E15" s="20">
        <v>0</v>
      </c>
      <c r="F15" s="20">
        <v>0</v>
      </c>
      <c r="G15" s="20">
        <v>0</v>
      </c>
      <c r="H15" s="20">
        <v>0</v>
      </c>
      <c r="I15" s="20">
        <v>0</v>
      </c>
      <c r="K15" s="22" t="s">
        <v>13</v>
      </c>
      <c r="L15" s="22"/>
      <c r="N15" s="18"/>
      <c r="O15" s="18"/>
      <c r="P15" s="18"/>
      <c r="Q15" s="18"/>
      <c r="R15" s="18"/>
      <c r="S15" s="18"/>
      <c r="T15" s="18"/>
      <c r="U15" s="18"/>
      <c r="V15" s="18"/>
      <c r="W15" s="18"/>
    </row>
    <row r="16" spans="1:23" ht="15.75" x14ac:dyDescent="0.25">
      <c r="A16" s="19">
        <v>3</v>
      </c>
      <c r="B16" s="20">
        <v>22</v>
      </c>
      <c r="C16" s="20">
        <v>22</v>
      </c>
      <c r="D16" s="20">
        <v>21</v>
      </c>
      <c r="E16" s="20">
        <v>0</v>
      </c>
      <c r="F16" s="20">
        <v>0</v>
      </c>
      <c r="G16" s="20">
        <v>0</v>
      </c>
      <c r="H16" s="20">
        <v>0</v>
      </c>
      <c r="I16" s="20">
        <v>0</v>
      </c>
      <c r="K16" s="14" t="s">
        <v>14</v>
      </c>
      <c r="L16" s="15">
        <f>DATE(YEAR(L20)-1,MONTH(L20),DAY(L20))</f>
        <v>43405</v>
      </c>
      <c r="M16" t="s">
        <v>44</v>
      </c>
    </row>
    <row r="17" spans="1:22" ht="15.75" x14ac:dyDescent="0.25">
      <c r="A17" s="19">
        <v>4</v>
      </c>
      <c r="B17" s="20">
        <v>21</v>
      </c>
      <c r="C17" s="20">
        <v>21</v>
      </c>
      <c r="D17" s="20">
        <v>21</v>
      </c>
      <c r="E17" s="20">
        <v>0</v>
      </c>
      <c r="F17" s="20">
        <v>0</v>
      </c>
      <c r="G17" s="20">
        <v>0</v>
      </c>
      <c r="H17" s="20">
        <v>0</v>
      </c>
      <c r="I17" s="20">
        <v>0</v>
      </c>
      <c r="K17" s="14" t="s">
        <v>15</v>
      </c>
      <c r="L17" s="15">
        <f>DATE(YEAR(L21)-1,MONTH(L21),DAY(L21))</f>
        <v>43374</v>
      </c>
      <c r="M17" t="s">
        <v>44</v>
      </c>
      <c r="S17" s="33" t="s">
        <v>48</v>
      </c>
      <c r="T17" s="33"/>
      <c r="U17" s="33"/>
      <c r="V17" s="33"/>
    </row>
    <row r="18" spans="1:22" ht="15.6" customHeight="1" x14ac:dyDescent="0.25">
      <c r="A18" s="19">
        <v>5</v>
      </c>
      <c r="B18" s="20">
        <v>18</v>
      </c>
      <c r="C18" s="20">
        <v>18</v>
      </c>
      <c r="D18" s="20">
        <v>20</v>
      </c>
      <c r="E18" s="20">
        <v>0</v>
      </c>
      <c r="F18" s="20">
        <v>0</v>
      </c>
      <c r="G18" s="20">
        <v>0</v>
      </c>
      <c r="H18" s="20">
        <v>0</v>
      </c>
      <c r="I18" s="20">
        <v>0</v>
      </c>
      <c r="K18" s="14"/>
      <c r="L18" s="14"/>
      <c r="O18" s="31" t="s">
        <v>45</v>
      </c>
      <c r="P18" s="31"/>
      <c r="Q18" s="31"/>
      <c r="R18" s="31"/>
      <c r="S18" s="33"/>
      <c r="T18" s="33"/>
      <c r="U18" s="33"/>
      <c r="V18" s="33"/>
    </row>
    <row r="19" spans="1:22" ht="21" x14ac:dyDescent="0.35">
      <c r="A19" s="19">
        <v>6</v>
      </c>
      <c r="B19" s="20">
        <v>21</v>
      </c>
      <c r="C19" s="20">
        <v>21</v>
      </c>
      <c r="D19" s="20">
        <v>19</v>
      </c>
      <c r="E19" s="20">
        <v>0</v>
      </c>
      <c r="F19" s="20">
        <v>0</v>
      </c>
      <c r="G19" s="20">
        <v>0</v>
      </c>
      <c r="H19" s="20">
        <v>0</v>
      </c>
      <c r="I19" s="20">
        <v>0</v>
      </c>
      <c r="K19" s="22" t="s">
        <v>16</v>
      </c>
      <c r="L19" s="22"/>
      <c r="O19" s="31"/>
      <c r="P19" s="31"/>
      <c r="Q19" s="31"/>
      <c r="R19" s="31"/>
    </row>
    <row r="20" spans="1:22" ht="15.75" x14ac:dyDescent="0.25">
      <c r="A20" s="19">
        <v>7</v>
      </c>
      <c r="B20" s="20">
        <v>22</v>
      </c>
      <c r="C20" s="20">
        <v>22</v>
      </c>
      <c r="D20" s="20">
        <v>23</v>
      </c>
      <c r="E20" s="20">
        <v>0</v>
      </c>
      <c r="F20" s="20">
        <v>0</v>
      </c>
      <c r="G20" s="20">
        <v>0</v>
      </c>
      <c r="H20" s="20">
        <v>0</v>
      </c>
      <c r="I20" s="20">
        <v>0</v>
      </c>
      <c r="K20" s="14" t="s">
        <v>14</v>
      </c>
      <c r="L20" s="21">
        <v>43770</v>
      </c>
      <c r="M20" t="s">
        <v>43</v>
      </c>
    </row>
    <row r="21" spans="1:22" ht="15.75" x14ac:dyDescent="0.25">
      <c r="A21" s="19">
        <v>8</v>
      </c>
      <c r="B21" s="20">
        <v>21</v>
      </c>
      <c r="C21" s="20">
        <v>21</v>
      </c>
      <c r="D21" s="20">
        <v>21</v>
      </c>
      <c r="E21" s="20">
        <v>0</v>
      </c>
      <c r="F21" s="20">
        <v>0</v>
      </c>
      <c r="G21" s="20">
        <v>0</v>
      </c>
      <c r="H21" s="20">
        <v>0</v>
      </c>
      <c r="I21" s="20">
        <v>0</v>
      </c>
      <c r="K21" s="14" t="s">
        <v>15</v>
      </c>
      <c r="L21" s="16">
        <v>43739</v>
      </c>
      <c r="M21" t="s">
        <v>44</v>
      </c>
      <c r="S21" s="33" t="s">
        <v>47</v>
      </c>
      <c r="T21" s="33"/>
      <c r="U21" s="33"/>
      <c r="V21" s="33"/>
    </row>
    <row r="22" spans="1:22" ht="15.75" x14ac:dyDescent="0.25">
      <c r="A22" s="19">
        <v>9</v>
      </c>
      <c r="B22" s="20">
        <v>22</v>
      </c>
      <c r="C22" s="20">
        <v>22</v>
      </c>
      <c r="D22" s="20">
        <v>21</v>
      </c>
      <c r="E22" s="20">
        <v>0</v>
      </c>
      <c r="F22" s="20">
        <v>0</v>
      </c>
      <c r="G22" s="20">
        <v>0</v>
      </c>
      <c r="H22" s="20">
        <v>0</v>
      </c>
      <c r="I22" s="20">
        <v>0</v>
      </c>
      <c r="Q22" s="32">
        <f>YEAR(C9)</f>
        <v>1900</v>
      </c>
      <c r="S22" s="33"/>
      <c r="T22" s="33"/>
      <c r="U22" s="33"/>
      <c r="V22" s="33"/>
    </row>
    <row r="23" spans="1:22" ht="15.75" x14ac:dyDescent="0.25">
      <c r="A23" s="19">
        <v>10</v>
      </c>
      <c r="B23" s="20">
        <v>23</v>
      </c>
      <c r="C23" s="20">
        <v>22</v>
      </c>
      <c r="D23" s="20">
        <v>23</v>
      </c>
      <c r="E23" s="20">
        <v>0</v>
      </c>
      <c r="F23" s="20">
        <v>0</v>
      </c>
      <c r="G23" s="20">
        <v>0</v>
      </c>
      <c r="H23" s="20">
        <v>0</v>
      </c>
      <c r="I23" s="20">
        <v>0</v>
      </c>
    </row>
    <row r="24" spans="1:22" ht="15.75" x14ac:dyDescent="0.25">
      <c r="A24" s="19">
        <v>11</v>
      </c>
      <c r="B24" s="20">
        <v>19</v>
      </c>
      <c r="C24" s="20">
        <v>20</v>
      </c>
      <c r="D24" s="20">
        <v>19</v>
      </c>
      <c r="E24" s="20">
        <v>0</v>
      </c>
      <c r="F24" s="20">
        <v>0</v>
      </c>
      <c r="G24" s="20">
        <v>0</v>
      </c>
      <c r="H24" s="20">
        <v>0</v>
      </c>
      <c r="I24" s="20">
        <v>0</v>
      </c>
    </row>
    <row r="25" spans="1:22" ht="15.75" x14ac:dyDescent="0.25">
      <c r="A25" s="19">
        <v>12</v>
      </c>
      <c r="B25" s="20">
        <v>21</v>
      </c>
      <c r="C25" s="20">
        <v>22</v>
      </c>
      <c r="D25" s="20">
        <v>21</v>
      </c>
      <c r="E25" s="20">
        <v>0</v>
      </c>
      <c r="F25" s="20">
        <v>0</v>
      </c>
      <c r="G25" s="20">
        <v>0</v>
      </c>
      <c r="H25" s="20">
        <v>0</v>
      </c>
      <c r="I25" s="20">
        <v>0</v>
      </c>
    </row>
    <row r="26" spans="1:22" ht="42.6" customHeight="1" x14ac:dyDescent="0.25">
      <c r="K26" s="30" t="s">
        <v>42</v>
      </c>
      <c r="L26" s="30"/>
      <c r="M26" s="30"/>
      <c r="N26" s="30"/>
      <c r="O26" s="30"/>
    </row>
    <row r="28" spans="1:22" ht="21" customHeight="1" x14ac:dyDescent="0.25">
      <c r="E28" s="28" t="s">
        <v>27</v>
      </c>
      <c r="F28" s="28"/>
      <c r="G28" s="28"/>
      <c r="H28" s="28"/>
      <c r="I28" s="28"/>
      <c r="J28" s="28"/>
      <c r="K28" s="28"/>
      <c r="L28" s="28"/>
      <c r="M28" s="28"/>
      <c r="N28" s="28"/>
      <c r="O28" s="28"/>
      <c r="P28" s="28"/>
    </row>
    <row r="29" spans="1:22" x14ac:dyDescent="0.25">
      <c r="E29" s="28"/>
      <c r="F29" s="28"/>
      <c r="G29" s="28"/>
      <c r="H29" s="28"/>
      <c r="I29" s="28"/>
      <c r="J29" s="28"/>
      <c r="K29" s="28"/>
      <c r="L29" s="28"/>
      <c r="M29" s="28"/>
      <c r="N29" s="28"/>
      <c r="O29" s="28"/>
      <c r="P29" s="28"/>
    </row>
    <row r="30" spans="1:22" x14ac:dyDescent="0.25">
      <c r="E30" s="28"/>
      <c r="F30" s="28"/>
      <c r="G30" s="28"/>
      <c r="H30" s="28"/>
      <c r="I30" s="28"/>
      <c r="J30" s="28"/>
      <c r="K30" s="28"/>
      <c r="L30" s="28"/>
      <c r="M30" s="28"/>
      <c r="N30" s="28"/>
      <c r="O30" s="28"/>
      <c r="P30" s="28"/>
    </row>
  </sheetData>
  <sortState ref="B37:C48">
    <sortCondition ref="B37:B48"/>
  </sortState>
  <mergeCells count="18">
    <mergeCell ref="S17:V18"/>
    <mergeCell ref="S21:V22"/>
    <mergeCell ref="A7:B7"/>
    <mergeCell ref="A8:B8"/>
    <mergeCell ref="A10:B10"/>
    <mergeCell ref="K14:L14"/>
    <mergeCell ref="C1:C2"/>
    <mergeCell ref="D1:D2"/>
    <mergeCell ref="A3:B3"/>
    <mergeCell ref="A4:B4"/>
    <mergeCell ref="A5:B5"/>
    <mergeCell ref="A6:B6"/>
    <mergeCell ref="A9:B9"/>
    <mergeCell ref="K15:L15"/>
    <mergeCell ref="K19:L19"/>
    <mergeCell ref="E28:P30"/>
    <mergeCell ref="K26:O26"/>
    <mergeCell ref="O18:R19"/>
  </mergeCells>
  <phoneticPr fontId="7" type="noConversion"/>
  <conditionalFormatting sqref="B13:I13">
    <cfRule type="notContainsBlanks" dxfId="2" priority="3">
      <formula>LEN(TRIM(B13))&gt;0</formula>
    </cfRule>
  </conditionalFormatting>
  <conditionalFormatting sqref="A13">
    <cfRule type="notContainsBlanks" dxfId="1" priority="2">
      <formula>LEN(TRIM(A13))&gt;0</formula>
    </cfRule>
  </conditionalFormatting>
  <conditionalFormatting sqref="A14:A25">
    <cfRule type="notContainsBlanks" dxfId="0" priority="1">
      <formula>LEN(TRIM(A14))&gt;0</formula>
    </cfRule>
  </conditionalFormatting>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Essai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Dynamique-Vision - André CAFFIN</dc:creator>
  <cp:lastModifiedBy>Dynamique-Vision - André CAFFIN</cp:lastModifiedBy>
  <dcterms:created xsi:type="dcterms:W3CDTF">2019-12-03T21:55:06Z</dcterms:created>
  <dcterms:modified xsi:type="dcterms:W3CDTF">2019-12-04T10:18:33Z</dcterms:modified>
</cp:coreProperties>
</file>