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ocuments\Professionnel\Dynamique Vision\Outils Excel\Nautilux\Support de travail\"/>
    </mc:Choice>
  </mc:AlternateContent>
  <xr:revisionPtr revIDLastSave="0" documentId="13_ncr:1_{83792F40-F949-4A96-B757-413B20B8171F}" xr6:coauthVersionLast="47" xr6:coauthVersionMax="47" xr10:uidLastSave="{00000000-0000-0000-0000-000000000000}"/>
  <bookViews>
    <workbookView xWindow="-120" yWindow="-120" windowWidth="29040" windowHeight="15840" xr2:uid="{993A6D01-3321-44B8-851F-F76F4A99C60E}"/>
  </bookViews>
  <sheets>
    <sheet name="Construction des jours ouvrés" sheetId="3" r:id="rId1"/>
    <sheet name="Calendrier" sheetId="2" r:id="rId2"/>
  </sheets>
  <definedNames>
    <definedName name="An_Ref">Calendrier!$G$9</definedName>
    <definedName name="An_Ref_Prec">Calendrier!$G$57</definedName>
    <definedName name="Date_Entree">#REF!</definedName>
    <definedName name="Date_Sortie">#REF!</definedName>
    <definedName name="FDM">Calendrier!$AK$12</definedName>
    <definedName name="Jours_Feries">Calendrier!$AJ$19:$AJ$45</definedName>
    <definedName name="Mois">Calendrier!$AK$13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3" l="1"/>
  <c r="M12" i="3"/>
  <c r="N12" i="3"/>
  <c r="O12" i="3"/>
  <c r="P12" i="3"/>
  <c r="Q12" i="3"/>
  <c r="R12" i="3"/>
  <c r="S12" i="3"/>
  <c r="T12" i="3"/>
  <c r="U12" i="3"/>
  <c r="V12" i="3"/>
  <c r="K12" i="3"/>
  <c r="R8" i="3"/>
</calcChain>
</file>

<file path=xl/sharedStrings.xml><?xml version="1.0" encoding="utf-8"?>
<sst xmlns="http://schemas.openxmlformats.org/spreadsheetml/2006/main" count="45" uniqueCount="37">
  <si>
    <t>Entrée</t>
  </si>
  <si>
    <t>Sortie</t>
  </si>
  <si>
    <t>Référence calendaire de l'exercice</t>
  </si>
  <si>
    <t>Quels sont les situations possibles</t>
  </si>
  <si>
    <t>Exercice en cours</t>
  </si>
  <si>
    <t>Antérieur</t>
  </si>
  <si>
    <t>Futur</t>
  </si>
  <si>
    <t>X</t>
  </si>
  <si>
    <t>Entrée exercice antérieure</t>
  </si>
  <si>
    <t>Entrée début exercice en cours</t>
  </si>
  <si>
    <t>Entrée milieu exercice en cours</t>
  </si>
  <si>
    <t>Entrée et sortie exercice précédent</t>
  </si>
  <si>
    <t>Entrée exercice précédent et sortie exercice en cours</t>
  </si>
  <si>
    <t>Janvier</t>
  </si>
  <si>
    <t>Février</t>
  </si>
  <si>
    <t>Mars</t>
  </si>
  <si>
    <t>La formule ci-dessus gère également la situation</t>
  </si>
  <si>
    <t>*SI($I12-1&gt;Calendrier!AK$13;1;0)</t>
  </si>
  <si>
    <t>Si date entrée inférieure à la date du mois d'exercice et date de sortie à vide on rempli tous les mois</t>
  </si>
  <si>
    <t>SI(ET($H12-1&lt;Calendrier!AK$13;$I12="");1;0)</t>
  </si>
  <si>
    <t>*SI(ANNEE($H12)*100+MOIS($H12)=ANNEE(Calendrier!AL$13)*100+MOIS(Calendrier!AL$13);NB.JOURS.OUVRES($H12;Calendrier!AL$12;Jours_Feries);1))</t>
  </si>
  <si>
    <t>Gère si la date d'entrée est en cours de mois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</si>
  <si>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</si>
  <si>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</si>
  <si>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</si>
  <si>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</si>
  <si>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</si>
  <si>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</si>
  <si>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</si>
  <si>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</si>
  <si>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</si>
  <si>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Entrée et sortie exercice en cours</t>
  </si>
  <si>
    <t>Liste des jours fériés</t>
  </si>
  <si>
    <t>Calcul et répartition des jours ouvrés en fonction de la date d'entrée et de sortie pour l'exercice en cours 2023</t>
  </si>
  <si>
    <t>Date d'ntrée</t>
  </si>
  <si>
    <t>Date de sortie</t>
  </si>
  <si>
    <t>Code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</si>
</sst>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mmmm"/>
    <numFmt numFmtId="165" formatCode="_(* #,##0.00_);_(* \(#,##0.00\);_(* &quot;-&quot;??_);_(@_)"/>
    <numFmt numFmtId="166" formatCode="0&quot; j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gradientFill degree="90">
        <stop position="0">
          <color theme="0" tint="-5.0965910824915313E-2"/>
        </stop>
        <stop position="1">
          <color theme="0" tint="-0.34900967436750391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rgb="FFFAFDAB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5" fontId="1" fillId="6" borderId="4" applyProtection="0">
      <alignment horizontal="center" vertical="center"/>
    </xf>
    <xf numFmtId="43" fontId="1" fillId="0" borderId="0" applyFont="0" applyFill="0" applyBorder="0" applyAlignment="0" applyProtection="0"/>
  </cellStyleXfs>
  <cellXfs count="3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4" borderId="1" xfId="0" applyNumberFormat="1" applyFill="1" applyBorder="1" applyAlignment="1" applyProtection="1">
      <alignment horizontal="center" vertical="center"/>
      <protection hidden="1"/>
    </xf>
    <xf numFmtId="14" fontId="0" fillId="4" borderId="2" xfId="0" applyNumberFormat="1" applyFill="1" applyBorder="1" applyAlignment="1" applyProtection="1">
      <alignment horizontal="center" vertical="center"/>
      <protection hidden="1"/>
    </xf>
    <xf numFmtId="14" fontId="0" fillId="4" borderId="3" xfId="0" applyNumberFormat="1" applyFill="1" applyBorder="1" applyAlignment="1" applyProtection="1">
      <alignment horizontal="center" vertical="center"/>
      <protection hidden="1"/>
    </xf>
    <xf numFmtId="14" fontId="0" fillId="4" borderId="4" xfId="0" applyNumberFormat="1" applyFill="1" applyBorder="1" applyAlignment="1" applyProtection="1">
      <alignment horizontal="center" vertical="center"/>
      <protection hidden="1"/>
    </xf>
    <xf numFmtId="164" fontId="5" fillId="5" borderId="4" xfId="0" applyNumberFormat="1" applyFont="1" applyFill="1" applyBorder="1" applyAlignment="1" applyProtection="1">
      <alignment horizontal="center" vertical="center" wrapText="1"/>
      <protection hidden="1"/>
    </xf>
    <xf numFmtId="1" fontId="0" fillId="4" borderId="1" xfId="0" applyNumberFormat="1" applyFill="1" applyBorder="1" applyAlignment="1" applyProtection="1">
      <alignment horizontal="center" vertical="center"/>
      <protection hidden="1"/>
    </xf>
    <xf numFmtId="1" fontId="0" fillId="4" borderId="2" xfId="0" applyNumberFormat="1" applyFill="1" applyBorder="1" applyAlignment="1" applyProtection="1">
      <alignment horizontal="center" vertical="center"/>
      <protection hidden="1"/>
    </xf>
    <xf numFmtId="1" fontId="0" fillId="4" borderId="3" xfId="0" applyNumberFormat="1" applyFill="1" applyBorder="1" applyAlignment="1" applyProtection="1">
      <alignment horizontal="center" vertical="center"/>
      <protection hidden="1"/>
    </xf>
    <xf numFmtId="1" fontId="0" fillId="4" borderId="4" xfId="0" applyNumberFormat="1" applyFill="1" applyBorder="1" applyAlignment="1" applyProtection="1">
      <alignment horizontal="center" vertical="center"/>
      <protection hidden="1"/>
    </xf>
    <xf numFmtId="1" fontId="0" fillId="7" borderId="4" xfId="1" applyNumberFormat="1" applyFont="1" applyFill="1" applyProtection="1">
      <alignment horizontal="center" vertical="center"/>
      <protection hidden="1"/>
    </xf>
    <xf numFmtId="49" fontId="0" fillId="3" borderId="8" xfId="0" applyNumberFormat="1" applyFill="1" applyBorder="1" applyAlignment="1" applyProtection="1">
      <alignment horizontal="center" vertical="center"/>
      <protection hidden="1"/>
    </xf>
    <xf numFmtId="0" fontId="0" fillId="8" borderId="0" xfId="0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3" fillId="0" borderId="0" xfId="0" applyFont="1"/>
    <xf numFmtId="0" fontId="6" fillId="9" borderId="0" xfId="0" applyFont="1" applyFill="1" applyAlignment="1">
      <alignment horizontal="center" vertical="center"/>
    </xf>
    <xf numFmtId="2" fontId="0" fillId="0" borderId="0" xfId="0" applyNumberFormat="1"/>
    <xf numFmtId="0" fontId="0" fillId="2" borderId="0" xfId="0" applyFill="1" applyAlignment="1">
      <alignment horizontal="center"/>
    </xf>
    <xf numFmtId="1" fontId="4" fillId="3" borderId="5" xfId="0" applyNumberFormat="1" applyFont="1" applyFill="1" applyBorder="1" applyAlignment="1" applyProtection="1">
      <alignment horizontal="center" vertical="center"/>
      <protection hidden="1"/>
    </xf>
    <xf numFmtId="1" fontId="4" fillId="3" borderId="6" xfId="0" applyNumberFormat="1" applyFont="1" applyFill="1" applyBorder="1" applyAlignment="1" applyProtection="1">
      <alignment horizontal="center" vertical="center"/>
      <protection hidden="1"/>
    </xf>
    <xf numFmtId="1" fontId="4" fillId="3" borderId="7" xfId="0" applyNumberFormat="1" applyFont="1" applyFill="1" applyBorder="1" applyAlignment="1" applyProtection="1">
      <alignment horizontal="center" vertical="center"/>
      <protection hidden="1"/>
    </xf>
    <xf numFmtId="14" fontId="0" fillId="11" borderId="0" xfId="0" applyNumberFormat="1" applyFill="1"/>
    <xf numFmtId="0" fontId="0" fillId="12" borderId="0" xfId="0" applyFill="1" applyAlignment="1">
      <alignment horizontal="center"/>
    </xf>
    <xf numFmtId="0" fontId="0" fillId="12" borderId="5" xfId="0" applyFill="1" applyBorder="1" applyAlignment="1">
      <alignment horizontal="center"/>
    </xf>
    <xf numFmtId="0" fontId="0" fillId="12" borderId="6" xfId="0" applyFill="1" applyBorder="1" applyAlignment="1">
      <alignment horizontal="center"/>
    </xf>
    <xf numFmtId="0" fontId="0" fillId="12" borderId="7" xfId="0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12" borderId="0" xfId="0" applyFont="1" applyFill="1" applyAlignment="1">
      <alignment horizontal="center"/>
    </xf>
    <xf numFmtId="0" fontId="0" fillId="12" borderId="0" xfId="0" applyFill="1" applyAlignment="1">
      <alignment horizontal="center"/>
    </xf>
    <xf numFmtId="166" fontId="0" fillId="13" borderId="4" xfId="2" applyNumberFormat="1" applyFont="1" applyFill="1" applyBorder="1" applyAlignment="1">
      <alignment horizontal="center"/>
    </xf>
  </cellXfs>
  <cellStyles count="3">
    <cellStyle name="Milliers" xfId="2" builtinId="3"/>
    <cellStyle name="Normal" xfId="0" builtinId="0"/>
    <cellStyle name="Saisie Centrée" xfId="1" xr:uid="{DCADA1A5-B3DB-4E9A-82C3-C1492FE10AA0}"/>
  </cellStyles>
  <dxfs count="3"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 degree="90">
          <stop position="0">
            <color theme="3" tint="0.80001220740379042"/>
          </stop>
          <stop position="1">
            <color theme="4" tint="-0.25098422193060094"/>
          </stop>
        </gradientFill>
      </fill>
    </dxf>
  </dxfs>
  <tableStyles count="0" defaultTableStyle="TableStyleMedium2" defaultPivotStyle="PivotStyleLight16"/>
  <colors>
    <mruColors>
      <color rgb="FFFF66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FBF20-18FD-4743-BFFF-33F3DCFA491F}">
  <sheetPr codeName="Feuil3"/>
  <dimension ref="A1:V15"/>
  <sheetViews>
    <sheetView tabSelected="1" topLeftCell="B1" workbookViewId="0">
      <selection activeCell="H13" sqref="H13"/>
    </sheetView>
  </sheetViews>
  <sheetFormatPr baseColWidth="10" defaultRowHeight="15" x14ac:dyDescent="0.25"/>
  <cols>
    <col min="1" max="1" width="48.85546875" bestFit="1" customWidth="1"/>
  </cols>
  <sheetData>
    <row r="1" spans="1:22" x14ac:dyDescent="0.25">
      <c r="A1" s="16" t="s">
        <v>3</v>
      </c>
    </row>
    <row r="3" spans="1:22" x14ac:dyDescent="0.25">
      <c r="B3" s="24" t="s">
        <v>5</v>
      </c>
      <c r="C3" s="24"/>
      <c r="D3" s="19" t="s">
        <v>4</v>
      </c>
      <c r="E3" s="19"/>
      <c r="F3" s="19"/>
      <c r="G3" s="32" t="s">
        <v>6</v>
      </c>
    </row>
    <row r="4" spans="1:22" x14ac:dyDescent="0.25">
      <c r="A4" t="s">
        <v>8</v>
      </c>
      <c r="B4" s="16"/>
      <c r="C4" s="17" t="s">
        <v>7</v>
      </c>
      <c r="D4" s="16"/>
      <c r="E4" s="16"/>
      <c r="F4" s="16"/>
      <c r="H4" t="s">
        <v>19</v>
      </c>
      <c r="K4" t="s">
        <v>18</v>
      </c>
    </row>
    <row r="5" spans="1:22" x14ac:dyDescent="0.25">
      <c r="A5" t="s">
        <v>9</v>
      </c>
      <c r="B5" s="16"/>
      <c r="C5" s="16"/>
      <c r="D5" s="17" t="s">
        <v>7</v>
      </c>
      <c r="E5" s="16"/>
      <c r="F5" s="16"/>
      <c r="H5" t="s">
        <v>16</v>
      </c>
    </row>
    <row r="6" spans="1:22" x14ac:dyDescent="0.25">
      <c r="A6" t="s">
        <v>10</v>
      </c>
      <c r="B6" s="16"/>
      <c r="C6" s="16"/>
      <c r="D6" s="16"/>
      <c r="E6" s="17" t="s">
        <v>7</v>
      </c>
      <c r="F6" s="16"/>
      <c r="H6" t="s">
        <v>20</v>
      </c>
    </row>
    <row r="7" spans="1:22" x14ac:dyDescent="0.25">
      <c r="B7" s="16"/>
      <c r="C7" s="16"/>
      <c r="D7" s="16"/>
      <c r="E7" s="16"/>
      <c r="F7" s="16"/>
      <c r="H7" t="s">
        <v>21</v>
      </c>
    </row>
    <row r="8" spans="1:22" x14ac:dyDescent="0.25">
      <c r="B8" s="16"/>
      <c r="C8" s="16"/>
      <c r="D8" s="16"/>
      <c r="E8" s="16"/>
      <c r="F8" s="16"/>
      <c r="O8">
        <v>1</v>
      </c>
      <c r="P8">
        <v>1</v>
      </c>
      <c r="Q8">
        <v>0</v>
      </c>
      <c r="R8">
        <f>+O8*P8*Q8</f>
        <v>0</v>
      </c>
    </row>
    <row r="9" spans="1:22" x14ac:dyDescent="0.25">
      <c r="A9" t="s">
        <v>11</v>
      </c>
      <c r="B9" s="17" t="s">
        <v>7</v>
      </c>
      <c r="C9" s="15" t="s">
        <v>7</v>
      </c>
      <c r="D9" s="16"/>
      <c r="E9" s="16"/>
      <c r="F9" s="16"/>
      <c r="H9" t="s">
        <v>17</v>
      </c>
    </row>
    <row r="10" spans="1:22" x14ac:dyDescent="0.25">
      <c r="A10" t="s">
        <v>12</v>
      </c>
      <c r="B10" s="17" t="s">
        <v>7</v>
      </c>
      <c r="C10" s="16"/>
      <c r="D10" s="16"/>
      <c r="E10" s="15" t="s">
        <v>7</v>
      </c>
      <c r="F10" s="16"/>
      <c r="K10" s="25" t="s">
        <v>33</v>
      </c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7"/>
    </row>
    <row r="11" spans="1:22" x14ac:dyDescent="0.25">
      <c r="A11" t="s">
        <v>31</v>
      </c>
      <c r="B11" s="16"/>
      <c r="C11" s="16"/>
      <c r="D11" s="17" t="s">
        <v>7</v>
      </c>
      <c r="E11" s="16"/>
      <c r="F11" s="15" t="s">
        <v>7</v>
      </c>
      <c r="H11" s="14" t="s">
        <v>0</v>
      </c>
      <c r="I11" s="14" t="s">
        <v>1</v>
      </c>
      <c r="K11" s="28" t="s">
        <v>13</v>
      </c>
      <c r="L11" s="29" t="s">
        <v>14</v>
      </c>
      <c r="M11" s="29" t="s">
        <v>15</v>
      </c>
      <c r="N11" s="29" t="s">
        <v>22</v>
      </c>
      <c r="O11" s="29" t="s">
        <v>23</v>
      </c>
      <c r="P11" s="29" t="s">
        <v>24</v>
      </c>
      <c r="Q11" s="29" t="s">
        <v>25</v>
      </c>
      <c r="R11" s="29" t="s">
        <v>26</v>
      </c>
      <c r="S11" s="29" t="s">
        <v>27</v>
      </c>
      <c r="T11" s="29" t="s">
        <v>28</v>
      </c>
      <c r="U11" s="29" t="s">
        <v>29</v>
      </c>
      <c r="V11" s="30" t="s">
        <v>30</v>
      </c>
    </row>
    <row r="12" spans="1:22" x14ac:dyDescent="0.25">
      <c r="B12" s="16"/>
      <c r="C12" s="16"/>
      <c r="D12" s="16"/>
      <c r="E12" s="16"/>
      <c r="F12" s="16"/>
      <c r="H12" s="2">
        <v>44927</v>
      </c>
      <c r="I12" s="2"/>
      <c r="K12" s="33">
        <f>(NETWORKDAYS(Calendrier!AK$13,Calendrier!AK$12,Jours_Feries)*(IF($H12&gt;=Calendrier!AK$13,0,1)*IF($H12=0,0,1))*IF((YEAR($I12)*100+MONTH($I12))=(YEAR(Calendrier!AK$13)*100+MONTH(Calendrier!AK$13)),0,1)*IF((YEAR($I12)*100+MONTH($I12))&lt;(YEAR(Calendrier!AK$13)*100+MONTH(Calendrier!AK$13)),0,1)+IF((YEAR($I12)*100+MONTH($I12))=(YEAR(Calendrier!AK$13)*100+MONTH(Calendrier!AK$13)),NETWORKDAYS(Calendrier!AK$13,$I12,Jours_Feries),0)+IF($I12=0,NETWORKDAYS(Calendrier!AK$13,Calendrier!AK$12,Jours_Feries),0))*IF($H12+$I12=0,0,1)*IF($H12&gt;Calendrier!AK$13,0,1)+IF((YEAR($H12)*100+MONTH($H12))=(YEAR(Calendrier!AK$13)*100+MONTH(Calendrier!AK$13)),1,0)*NETWORKDAYS($H12,Calendrier!AK$12,Jours_Feries)</f>
        <v>44</v>
      </c>
      <c r="L12" s="33">
        <f>(NETWORKDAYS(Calendrier!AL$13,Calendrier!AL$12,Jours_Feries)*(IF($H12&gt;=Calendrier!AL$13,0,1)*IF($H12=0,0,1))*IF((YEAR($I12)*100+MONTH($I12))=(YEAR(Calendrier!AL$13)*100+MONTH(Calendrier!AL$13)),0,1)*IF((YEAR($I12)*100+MONTH($I12))&lt;(YEAR(Calendrier!AL$13)*100+MONTH(Calendrier!AL$13)),0,1)+IF((YEAR($I12)*100+MONTH($I12))=(YEAR(Calendrier!AL$13)*100+MONTH(Calendrier!AL$13)),NETWORKDAYS(Calendrier!AL$13,$I12,Jours_Feries),0)+IF($I12=0,NETWORKDAYS(Calendrier!AL$13,Calendrier!AL$12,Jours_Feries),0))*IF($H12+$I12=0,0,1)*IF($H12&gt;Calendrier!AL$13,0,1)+IF((YEAR($H12)*100+MONTH($H12))=(YEAR(Calendrier!AL$13)*100+MONTH(Calendrier!AL$13)),1,0)*NETWORKDAYS($H12,Calendrier!AL$12,Jours_Feries)</f>
        <v>20</v>
      </c>
      <c r="M12" s="33">
        <f>(NETWORKDAYS(Calendrier!AM$13,Calendrier!AM$12,Jours_Feries)*(IF($H12&gt;=Calendrier!AM$13,0,1)*IF($H12=0,0,1))*IF((YEAR($I12)*100+MONTH($I12))=(YEAR(Calendrier!AM$13)*100+MONTH(Calendrier!AM$13)),0,1)*IF((YEAR($I12)*100+MONTH($I12))&lt;(YEAR(Calendrier!AM$13)*100+MONTH(Calendrier!AM$13)),0,1)+IF((YEAR($I12)*100+MONTH($I12))=(YEAR(Calendrier!AM$13)*100+MONTH(Calendrier!AM$13)),NETWORKDAYS(Calendrier!AM$13,$I12,Jours_Feries),0)+IF($I12=0,NETWORKDAYS(Calendrier!AM$13,Calendrier!AM$12,Jours_Feries),0))*IF($H12+$I12=0,0,1)*IF($H12&gt;Calendrier!AM$13,0,1)+IF((YEAR($H12)*100+MONTH($H12))=(YEAR(Calendrier!AM$13)*100+MONTH(Calendrier!AM$13)),1,0)*NETWORKDAYS($H12,Calendrier!AM$12,Jours_Feries)</f>
        <v>23</v>
      </c>
      <c r="N12" s="33">
        <f>(NETWORKDAYS(Calendrier!AN$13,Calendrier!AN$12,Jours_Feries)*(IF($H12&gt;=Calendrier!AN$13,0,1)*IF($H12=0,0,1))*IF((YEAR($I12)*100+MONTH($I12))=(YEAR(Calendrier!AN$13)*100+MONTH(Calendrier!AN$13)),0,1)*IF((YEAR($I12)*100+MONTH($I12))&lt;(YEAR(Calendrier!AN$13)*100+MONTH(Calendrier!AN$13)),0,1)+IF((YEAR($I12)*100+MONTH($I12))=(YEAR(Calendrier!AN$13)*100+MONTH(Calendrier!AN$13)),NETWORKDAYS(Calendrier!AN$13,$I12,Jours_Feries),0)+IF($I12=0,NETWORKDAYS(Calendrier!AN$13,Calendrier!AN$12,Jours_Feries),0))*IF($H12+$I12=0,0,1)*IF($H12&gt;Calendrier!AN$13,0,1)+IF((YEAR($H12)*100+MONTH($H12))=(YEAR(Calendrier!AN$13)*100+MONTH(Calendrier!AN$13)),1,0)*NETWORKDAYS($H12,Calendrier!AN$12,Jours_Feries)</f>
        <v>19</v>
      </c>
      <c r="O12" s="33">
        <f>(NETWORKDAYS(Calendrier!AO$13,Calendrier!AO$12,Jours_Feries)*(IF($H12&gt;=Calendrier!AO$13,0,1)*IF($H12=0,0,1))*IF((YEAR($I12)*100+MONTH($I12))=(YEAR(Calendrier!AO$13)*100+MONTH(Calendrier!AO$13)),0,1)*IF((YEAR($I12)*100+MONTH($I12))&lt;(YEAR(Calendrier!AO$13)*100+MONTH(Calendrier!AO$13)),0,1)+IF((YEAR($I12)*100+MONTH($I12))=(YEAR(Calendrier!AO$13)*100+MONTH(Calendrier!AO$13)),NETWORKDAYS(Calendrier!AO$13,$I12,Jours_Feries),0)+IF($I12=0,NETWORKDAYS(Calendrier!AO$13,Calendrier!AO$12,Jours_Feries),0))*IF($H12+$I12=0,0,1)*IF($H12&gt;Calendrier!AO$13,0,1)+IF((YEAR($H12)*100+MONTH($H12))=(YEAR(Calendrier!AO$13)*100+MONTH(Calendrier!AO$13)),1,0)*NETWORKDAYS($H12,Calendrier!AO$12,Jours_Feries)</f>
        <v>19</v>
      </c>
      <c r="P12" s="33">
        <f>(NETWORKDAYS(Calendrier!AP$13,Calendrier!AP$12,Jours_Feries)*(IF($H12&gt;=Calendrier!AP$13,0,1)*IF($H12=0,0,1))*IF((YEAR($I12)*100+MONTH($I12))=(YEAR(Calendrier!AP$13)*100+MONTH(Calendrier!AP$13)),0,1)*IF((YEAR($I12)*100+MONTH($I12))&lt;(YEAR(Calendrier!AP$13)*100+MONTH(Calendrier!AP$13)),0,1)+IF((YEAR($I12)*100+MONTH($I12))=(YEAR(Calendrier!AP$13)*100+MONTH(Calendrier!AP$13)),NETWORKDAYS(Calendrier!AP$13,$I12,Jours_Feries),0)+IF($I12=0,NETWORKDAYS(Calendrier!AP$13,Calendrier!AP$12,Jours_Feries),0))*IF($H12+$I12=0,0,1)*IF($H12&gt;Calendrier!AP$13,0,1)+IF((YEAR($H12)*100+MONTH($H12))=(YEAR(Calendrier!AP$13)*100+MONTH(Calendrier!AP$13)),1,0)*NETWORKDAYS($H12,Calendrier!AP$12,Jours_Feries)</f>
        <v>22</v>
      </c>
      <c r="Q12" s="33">
        <f>(NETWORKDAYS(Calendrier!AQ$13,Calendrier!AQ$12,Jours_Feries)*(IF($H12&gt;=Calendrier!AQ$13,0,1)*IF($H12=0,0,1))*IF((YEAR($I12)*100+MONTH($I12))=(YEAR(Calendrier!AQ$13)*100+MONTH(Calendrier!AQ$13)),0,1)*IF((YEAR($I12)*100+MONTH($I12))&lt;(YEAR(Calendrier!AQ$13)*100+MONTH(Calendrier!AQ$13)),0,1)+IF((YEAR($I12)*100+MONTH($I12))=(YEAR(Calendrier!AQ$13)*100+MONTH(Calendrier!AQ$13)),NETWORKDAYS(Calendrier!AQ$13,$I12,Jours_Feries),0)+IF($I12=0,NETWORKDAYS(Calendrier!AQ$13,Calendrier!AQ$12,Jours_Feries),0))*IF($H12+$I12=0,0,1)*IF($H12&gt;Calendrier!AQ$13,0,1)+IF((YEAR($H12)*100+MONTH($H12))=(YEAR(Calendrier!AQ$13)*100+MONTH(Calendrier!AQ$13)),1,0)*NETWORKDAYS($H12,Calendrier!AQ$12,Jours_Feries)</f>
        <v>20</v>
      </c>
      <c r="R12" s="33">
        <f>(NETWORKDAYS(Calendrier!AR$13,Calendrier!AR$12,Jours_Feries)*(IF($H12&gt;=Calendrier!AR$13,0,1)*IF($H12=0,0,1))*IF((YEAR($I12)*100+MONTH($I12))=(YEAR(Calendrier!AR$13)*100+MONTH(Calendrier!AR$13)),0,1)*IF((YEAR($I12)*100+MONTH($I12))&lt;(YEAR(Calendrier!AR$13)*100+MONTH(Calendrier!AR$13)),0,1)+IF((YEAR($I12)*100+MONTH($I12))=(YEAR(Calendrier!AR$13)*100+MONTH(Calendrier!AR$13)),NETWORKDAYS(Calendrier!AR$13,$I12,Jours_Feries),0)+IF($I12=0,NETWORKDAYS(Calendrier!AR$13,Calendrier!AR$12,Jours_Feries),0))*IF($H12+$I12=0,0,1)*IF($H12&gt;Calendrier!AR$13,0,1)+IF((YEAR($H12)*100+MONTH($H12))=(YEAR(Calendrier!AR$13)*100+MONTH(Calendrier!AR$13)),1,0)*NETWORKDAYS($H12,Calendrier!AR$12,Jours_Feries)</f>
        <v>22</v>
      </c>
      <c r="S12" s="33">
        <f>(NETWORKDAYS(Calendrier!AS$13,Calendrier!AS$12,Jours_Feries)*(IF($H12&gt;=Calendrier!AS$13,0,1)*IF($H12=0,0,1))*IF((YEAR($I12)*100+MONTH($I12))=(YEAR(Calendrier!AS$13)*100+MONTH(Calendrier!AS$13)),0,1)*IF((YEAR($I12)*100+MONTH($I12))&lt;(YEAR(Calendrier!AS$13)*100+MONTH(Calendrier!AS$13)),0,1)+IF((YEAR($I12)*100+MONTH($I12))=(YEAR(Calendrier!AS$13)*100+MONTH(Calendrier!AS$13)),NETWORKDAYS(Calendrier!AS$13,$I12,Jours_Feries),0)+IF($I12=0,NETWORKDAYS(Calendrier!AS$13,Calendrier!AS$12,Jours_Feries),0))*IF($H12+$I12=0,0,1)*IF($H12&gt;Calendrier!AS$13,0,1)+IF((YEAR($H12)*100+MONTH($H12))=(YEAR(Calendrier!AS$13)*100+MONTH(Calendrier!AS$13)),1,0)*NETWORKDAYS($H12,Calendrier!AS$12,Jours_Feries)</f>
        <v>21</v>
      </c>
      <c r="T12" s="33">
        <f>(NETWORKDAYS(Calendrier!AT$13,Calendrier!AT$12,Jours_Feries)*(IF($H12&gt;=Calendrier!AT$13,0,1)*IF($H12=0,0,1))*IF((YEAR($I12)*100+MONTH($I12))=(YEAR(Calendrier!AT$13)*100+MONTH(Calendrier!AT$13)),0,1)*IF((YEAR($I12)*100+MONTH($I12))&lt;(YEAR(Calendrier!AT$13)*100+MONTH(Calendrier!AT$13)),0,1)+IF((YEAR($I12)*100+MONTH($I12))=(YEAR(Calendrier!AT$13)*100+MONTH(Calendrier!AT$13)),NETWORKDAYS(Calendrier!AT$13,$I12,Jours_Feries),0)+IF($I12=0,NETWORKDAYS(Calendrier!AT$13,Calendrier!AT$12,Jours_Feries),0))*IF($H12+$I12=0,0,1)*IF($H12&gt;Calendrier!AT$13,0,1)+IF((YEAR($H12)*100+MONTH($H12))=(YEAR(Calendrier!AT$13)*100+MONTH(Calendrier!AT$13)),1,0)*NETWORKDAYS($H12,Calendrier!AT$12,Jours_Feries)</f>
        <v>22</v>
      </c>
      <c r="U12" s="33">
        <f>(NETWORKDAYS(Calendrier!AU$13,Calendrier!AU$12,Jours_Feries)*(IF($H12&gt;=Calendrier!AU$13,0,1)*IF($H12=0,0,1))*IF((YEAR($I12)*100+MONTH($I12))=(YEAR(Calendrier!AU$13)*100+MONTH(Calendrier!AU$13)),0,1)*IF((YEAR($I12)*100+MONTH($I12))&lt;(YEAR(Calendrier!AU$13)*100+MONTH(Calendrier!AU$13)),0,1)+IF((YEAR($I12)*100+MONTH($I12))=(YEAR(Calendrier!AU$13)*100+MONTH(Calendrier!AU$13)),NETWORKDAYS(Calendrier!AU$13,$I12,Jours_Feries),0)+IF($I12=0,NETWORKDAYS(Calendrier!AU$13,Calendrier!AU$12,Jours_Feries),0))*IF($H12+$I12=0,0,1)*IF($H12&gt;Calendrier!AU$13,0,1)+IF((YEAR($H12)*100+MONTH($H12))=(YEAR(Calendrier!AU$13)*100+MONTH(Calendrier!AU$13)),1,0)*NETWORKDAYS($H12,Calendrier!AU$12,Jours_Feries)</f>
        <v>21</v>
      </c>
      <c r="V12" s="33">
        <f>(NETWORKDAYS(Calendrier!AV$13,Calendrier!AV$12,Jours_Feries)*(IF($H12&gt;=Calendrier!AV$13,0,1)*IF($H12=0,0,1))*IF((YEAR($I12)*100+MONTH($I12))=(YEAR(Calendrier!AV$13)*100+MONTH(Calendrier!AV$13)),0,1)*IF((YEAR($I12)*100+MONTH($I12))&lt;(YEAR(Calendrier!AV$13)*100+MONTH(Calendrier!AV$13)),0,1)+IF((YEAR($I12)*100+MONTH($I12))=(YEAR(Calendrier!AV$13)*100+MONTH(Calendrier!AV$13)),NETWORKDAYS(Calendrier!AV$13,$I12,Jours_Feries),0)+IF($I12=0,NETWORKDAYS(Calendrier!AV$13,Calendrier!AV$12,Jours_Feries),0))*IF($H12+$I12=0,0,1)*IF($H12&gt;Calendrier!AV$13,0,1)+IF((YEAR($H12)*100+MONTH($H12))=(YEAR(Calendrier!AV$13)*100+MONTH(Calendrier!AV$13)),1,0)*NETWORKDAYS($H12,Calendrier!AV$12,Jours_Feries)</f>
        <v>20</v>
      </c>
    </row>
    <row r="13" spans="1:22" x14ac:dyDescent="0.25">
      <c r="B13" s="31" t="s">
        <v>36</v>
      </c>
      <c r="C13" s="31"/>
      <c r="D13" s="16"/>
      <c r="E13" s="16"/>
      <c r="F13" s="16"/>
    </row>
    <row r="14" spans="1:22" x14ac:dyDescent="0.25">
      <c r="B14" s="17"/>
      <c r="C14" s="16" t="s">
        <v>34</v>
      </c>
      <c r="D14" s="16"/>
      <c r="E14" s="16"/>
      <c r="F14" s="16"/>
    </row>
    <row r="15" spans="1:22" x14ac:dyDescent="0.25">
      <c r="B15" s="15"/>
      <c r="C15" t="s">
        <v>35</v>
      </c>
      <c r="H15" s="18"/>
    </row>
  </sheetData>
  <mergeCells count="4">
    <mergeCell ref="D3:F3"/>
    <mergeCell ref="B13:C13"/>
    <mergeCell ref="B3:C3"/>
    <mergeCell ref="K10:V10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75EE6-971C-4383-AD2E-DD2A0D271782}">
  <sheetPr codeName="Feuil2"/>
  <dimension ref="AJ11:AW45"/>
  <sheetViews>
    <sheetView topLeftCell="AJ10" workbookViewId="0">
      <selection activeCell="AL20" sqref="AL20"/>
    </sheetView>
  </sheetViews>
  <sheetFormatPr baseColWidth="10" defaultRowHeight="15" x14ac:dyDescent="0.25"/>
  <cols>
    <col min="1" max="35" width="0" hidden="1" customWidth="1"/>
    <col min="36" max="36" width="19.7109375" style="1" customWidth="1"/>
  </cols>
  <sheetData>
    <row r="11" spans="37:49" ht="23.25" x14ac:dyDescent="0.25">
      <c r="AK11" s="20" t="s">
        <v>2</v>
      </c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2"/>
    </row>
    <row r="12" spans="37:49" x14ac:dyDescent="0.25">
      <c r="AK12" s="3">
        <v>44957</v>
      </c>
      <c r="AL12" s="4">
        <v>44985</v>
      </c>
      <c r="AM12" s="4">
        <v>45016</v>
      </c>
      <c r="AN12" s="4">
        <v>45046</v>
      </c>
      <c r="AO12" s="4">
        <v>45077</v>
      </c>
      <c r="AP12" s="4">
        <v>45107</v>
      </c>
      <c r="AQ12" s="5">
        <v>45138</v>
      </c>
      <c r="AR12" s="3">
        <v>45169</v>
      </c>
      <c r="AS12" s="4">
        <v>45199</v>
      </c>
      <c r="AT12" s="4">
        <v>45230</v>
      </c>
      <c r="AU12" s="4">
        <v>45260</v>
      </c>
      <c r="AV12" s="5">
        <v>45291</v>
      </c>
      <c r="AW12" s="6">
        <v>45322</v>
      </c>
    </row>
    <row r="13" spans="37:49" ht="15.75" x14ac:dyDescent="0.25">
      <c r="AK13" s="7">
        <v>44927</v>
      </c>
      <c r="AL13" s="7">
        <v>44958</v>
      </c>
      <c r="AM13" s="7">
        <v>44986</v>
      </c>
      <c r="AN13" s="7">
        <v>45017</v>
      </c>
      <c r="AO13" s="7">
        <v>45047</v>
      </c>
      <c r="AP13" s="7">
        <v>45078</v>
      </c>
      <c r="AQ13" s="7">
        <v>45108</v>
      </c>
      <c r="AR13" s="7">
        <v>45139</v>
      </c>
      <c r="AS13" s="7">
        <v>45170</v>
      </c>
      <c r="AT13" s="7">
        <v>45200</v>
      </c>
      <c r="AU13" s="7">
        <v>45231</v>
      </c>
      <c r="AV13" s="7">
        <v>45261</v>
      </c>
      <c r="AW13" s="7">
        <v>45292</v>
      </c>
    </row>
    <row r="14" spans="37:49" x14ac:dyDescent="0.25">
      <c r="AK14" s="12">
        <v>1</v>
      </c>
      <c r="AL14" s="12">
        <v>2</v>
      </c>
      <c r="AM14" s="12">
        <v>3</v>
      </c>
      <c r="AN14" s="12">
        <v>4</v>
      </c>
      <c r="AO14" s="12">
        <v>5</v>
      </c>
      <c r="AP14" s="12">
        <v>6</v>
      </c>
      <c r="AQ14" s="12">
        <v>7</v>
      </c>
      <c r="AR14" s="12">
        <v>8</v>
      </c>
      <c r="AS14" s="12">
        <v>9</v>
      </c>
      <c r="AT14" s="12">
        <v>10</v>
      </c>
      <c r="AU14" s="12">
        <v>11</v>
      </c>
      <c r="AV14" s="12">
        <v>12</v>
      </c>
      <c r="AW14" s="13"/>
    </row>
    <row r="15" spans="37:49" x14ac:dyDescent="0.25">
      <c r="AK15" s="8">
        <v>22</v>
      </c>
      <c r="AL15" s="9">
        <v>20</v>
      </c>
      <c r="AM15" s="9">
        <v>23</v>
      </c>
      <c r="AN15" s="9">
        <v>19</v>
      </c>
      <c r="AO15" s="9">
        <v>19</v>
      </c>
      <c r="AP15" s="9">
        <v>22</v>
      </c>
      <c r="AQ15" s="10">
        <v>20</v>
      </c>
      <c r="AR15" s="8">
        <v>22</v>
      </c>
      <c r="AS15" s="9">
        <v>21</v>
      </c>
      <c r="AT15" s="9">
        <v>22</v>
      </c>
      <c r="AU15" s="9">
        <v>21</v>
      </c>
      <c r="AV15" s="10">
        <v>20</v>
      </c>
      <c r="AW15" s="11">
        <v>251</v>
      </c>
    </row>
    <row r="17" spans="36:37" x14ac:dyDescent="0.25">
      <c r="AK17" s="1"/>
    </row>
    <row r="18" spans="36:37" x14ac:dyDescent="0.25">
      <c r="AJ18" s="23" t="s">
        <v>32</v>
      </c>
      <c r="AK18" s="1"/>
    </row>
    <row r="19" spans="36:37" x14ac:dyDescent="0.25">
      <c r="AJ19" s="1">
        <v>44927</v>
      </c>
    </row>
    <row r="20" spans="36:37" x14ac:dyDescent="0.25">
      <c r="AJ20" s="1">
        <v>45047</v>
      </c>
    </row>
    <row r="21" spans="36:37" x14ac:dyDescent="0.25">
      <c r="AJ21" s="1">
        <v>45054</v>
      </c>
    </row>
    <row r="22" spans="36:37" x14ac:dyDescent="0.25">
      <c r="AJ22" s="1">
        <v>45121</v>
      </c>
    </row>
    <row r="23" spans="36:37" x14ac:dyDescent="0.25">
      <c r="AJ23" s="1">
        <v>45241</v>
      </c>
    </row>
    <row r="24" spans="36:37" x14ac:dyDescent="0.25">
      <c r="AJ24" s="1">
        <v>45025</v>
      </c>
    </row>
    <row r="25" spans="36:37" x14ac:dyDescent="0.25">
      <c r="AJ25" s="1">
        <v>45026</v>
      </c>
    </row>
    <row r="26" spans="36:37" x14ac:dyDescent="0.25">
      <c r="AJ26" s="1">
        <v>45064</v>
      </c>
    </row>
    <row r="27" spans="36:37" x14ac:dyDescent="0.25">
      <c r="AJ27" s="1">
        <v>45075</v>
      </c>
    </row>
    <row r="28" spans="36:37" x14ac:dyDescent="0.25">
      <c r="AJ28" s="1">
        <v>45153</v>
      </c>
    </row>
    <row r="29" spans="36:37" x14ac:dyDescent="0.25">
      <c r="AJ29" s="1">
        <v>45231</v>
      </c>
    </row>
    <row r="30" spans="36:37" x14ac:dyDescent="0.25">
      <c r="AJ30" s="1">
        <v>45285</v>
      </c>
    </row>
    <row r="33" spans="36:36" x14ac:dyDescent="0.25">
      <c r="AJ33" s="1">
        <v>44562</v>
      </c>
    </row>
    <row r="34" spans="36:36" x14ac:dyDescent="0.25">
      <c r="AJ34" s="1">
        <v>44682</v>
      </c>
    </row>
    <row r="35" spans="36:36" x14ac:dyDescent="0.25">
      <c r="AJ35" s="1">
        <v>44689</v>
      </c>
    </row>
    <row r="36" spans="36:36" x14ac:dyDescent="0.25">
      <c r="AJ36" s="1">
        <v>44756</v>
      </c>
    </row>
    <row r="37" spans="36:36" x14ac:dyDescent="0.25">
      <c r="AJ37" s="1">
        <v>44876</v>
      </c>
    </row>
    <row r="39" spans="36:36" x14ac:dyDescent="0.25">
      <c r="AJ39" s="1">
        <v>44668</v>
      </c>
    </row>
    <row r="40" spans="36:36" x14ac:dyDescent="0.25">
      <c r="AJ40" s="1">
        <v>44669</v>
      </c>
    </row>
    <row r="41" spans="36:36" x14ac:dyDescent="0.25">
      <c r="AJ41" s="1">
        <v>44707</v>
      </c>
    </row>
    <row r="42" spans="36:36" x14ac:dyDescent="0.25">
      <c r="AJ42" s="1">
        <v>44718</v>
      </c>
    </row>
    <row r="43" spans="36:36" x14ac:dyDescent="0.25">
      <c r="AJ43" s="1">
        <v>44788</v>
      </c>
    </row>
    <row r="44" spans="36:36" x14ac:dyDescent="0.25">
      <c r="AJ44" s="1">
        <v>44866</v>
      </c>
    </row>
    <row r="45" spans="36:36" x14ac:dyDescent="0.25">
      <c r="AJ45" s="1">
        <v>44920</v>
      </c>
    </row>
  </sheetData>
  <mergeCells count="1">
    <mergeCell ref="AK11:AW11"/>
  </mergeCells>
  <conditionalFormatting sqref="AK11">
    <cfRule type="notContainsBlanks" dxfId="2" priority="1">
      <formula>LEN(TRIM(AK11))&gt;0</formula>
    </cfRule>
  </conditionalFormatting>
  <conditionalFormatting sqref="AK15:AW15 AK12:AW12">
    <cfRule type="timePeriod" dxfId="1" priority="2" timePeriod="today">
      <formula>FLOOR(AK12,1)=TODAY()</formula>
    </cfRule>
    <cfRule type="expression" dxfId="0" priority="3">
      <formula>OR(AK12=$AH$11,AK12=$AH$12,AK12=$AH$13,AK12=$AH$14,AK12=$AH$15,AK12=$AH$17,AK12=$AH$18,AK12=$AH$19,AK12=$AH$20,AK12=$AH$21,AK12=$AH$22)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Construction des jours ouvrés</vt:lpstr>
      <vt:lpstr>Calendrier</vt:lpstr>
      <vt:lpstr>An_Ref</vt:lpstr>
      <vt:lpstr>An_Ref_Prec</vt:lpstr>
      <vt:lpstr>FDM</vt:lpstr>
      <vt:lpstr>Jours_Feries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Dynamique-Vision - André CAFFIN</dc:creator>
  <cp:lastModifiedBy>Dynamique-Vision - André CAFFIN</cp:lastModifiedBy>
  <dcterms:created xsi:type="dcterms:W3CDTF">2023-02-01T17:38:47Z</dcterms:created>
  <dcterms:modified xsi:type="dcterms:W3CDTF">2023-02-03T11:33:22Z</dcterms:modified>
</cp:coreProperties>
</file>