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s\Professionnel\Dynamique Vision\Outils Excel\Nautilux\"/>
    </mc:Choice>
  </mc:AlternateContent>
  <xr:revisionPtr revIDLastSave="0" documentId="13_ncr:1_{88AAC011-8DA3-4E86-9007-361EFF81E532}" xr6:coauthVersionLast="37" xr6:coauthVersionMax="37" xr10:uidLastSave="{00000000-0000-0000-0000-000000000000}"/>
  <bookViews>
    <workbookView xWindow="0" yWindow="0" windowWidth="28800" windowHeight="14025" xr2:uid="{1131DF13-D05D-492E-A8FB-7E1ABD9B2B4F}"/>
  </bookViews>
  <sheets>
    <sheet name="Feuil1" sheetId="1" r:id="rId1"/>
  </sheets>
  <definedNames>
    <definedName name="Ventes">Feuil1!$A$5:$E$18</definedName>
    <definedName name="Ventes1">Feuil1!$A$5</definedName>
    <definedName name="Ventes10">Feuil1!$A$14</definedName>
    <definedName name="Ventes11">Feuil1!$A$15</definedName>
    <definedName name="ventes12">Feuil1!$A$16</definedName>
    <definedName name="Ventes13">Feuil1!$A$17</definedName>
    <definedName name="Ventes14">Feuil1!$A$18</definedName>
    <definedName name="Ventes2">Feuil1!$A$6</definedName>
    <definedName name="Ventes3">Feuil1!$A$7</definedName>
    <definedName name="Ventes4">Feuil1!$A$8</definedName>
    <definedName name="Ventes5">Feuil1!$A$9</definedName>
    <definedName name="Ventes6">Feuil1!$A$10</definedName>
    <definedName name="Ventes7">Feuil1!$A$11</definedName>
    <definedName name="Ventes8">Feuil1!$A$12</definedName>
    <definedName name="Ventes9">Feuil1!$A$13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8" i="1" l="1"/>
  <c r="H17" i="1"/>
  <c r="H16" i="1"/>
  <c r="H15" i="1"/>
  <c r="H14" i="1"/>
  <c r="H13" i="1"/>
  <c r="H11" i="1"/>
  <c r="H10" i="1"/>
  <c r="H9" i="1"/>
  <c r="H8" i="1"/>
  <c r="H7" i="1"/>
  <c r="H6" i="1"/>
  <c r="H5" i="1"/>
</calcChain>
</file>

<file path=xl/sharedStrings.xml><?xml version="1.0" encoding="utf-8"?>
<sst xmlns="http://schemas.openxmlformats.org/spreadsheetml/2006/main" count="60" uniqueCount="34">
  <si>
    <t>Catégorie de ventes</t>
  </si>
  <si>
    <t>Catégorie Act. associée</t>
  </si>
  <si>
    <t>Type de vente</t>
  </si>
  <si>
    <t>1-Mousse Directe</t>
  </si>
  <si>
    <t>Mousse</t>
  </si>
  <si>
    <t>Production</t>
  </si>
  <si>
    <t>2-Mousse commer.</t>
  </si>
  <si>
    <t>3-Chape directe Liquide</t>
  </si>
  <si>
    <t>Chape</t>
  </si>
  <si>
    <t>4-Chape Commer.</t>
  </si>
  <si>
    <t>5-Aspiration C. Directe</t>
  </si>
  <si>
    <t>Aspir. Cent.</t>
  </si>
  <si>
    <t>Négoce</t>
  </si>
  <si>
    <t>6- Aspiration C. Commerciale</t>
  </si>
  <si>
    <t>7-Acivité Etude</t>
  </si>
  <si>
    <t>Etude</t>
  </si>
  <si>
    <t>8-Activité 8</t>
  </si>
  <si>
    <t>9-Activité 9</t>
  </si>
  <si>
    <t>Chauffage</t>
  </si>
  <si>
    <t>11-Activité 11</t>
  </si>
  <si>
    <t>Plomberie</t>
  </si>
  <si>
    <t>12-Activité 12</t>
  </si>
  <si>
    <t>Carrelage</t>
  </si>
  <si>
    <t>13-Activité 13</t>
  </si>
  <si>
    <t>Activité 13</t>
  </si>
  <si>
    <t>14-Activité 14</t>
  </si>
  <si>
    <t>Activité 14</t>
  </si>
  <si>
    <t>RECHERCHEV</t>
  </si>
  <si>
    <t>services</t>
  </si>
  <si>
    <t>10-Activité 10</t>
  </si>
  <si>
    <t>Fabrication</t>
  </si>
  <si>
    <t>?????</t>
  </si>
  <si>
    <t>Ne correspond pas à la sélection</t>
  </si>
  <si>
    <t>La cellule est pourtant alimentée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</si>
</sst>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4FF3F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1" fillId="3" borderId="4" applyProtection="0">
      <alignment horizontal="left" vertical="center"/>
    </xf>
  </cellStyleXfs>
  <cellXfs count="14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2" fillId="2" borderId="3" xfId="0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3" fillId="2" borderId="3" xfId="0" applyFont="1" applyFill="1" applyBorder="1" applyAlignment="1" applyProtection="1">
      <alignment horizontal="center" vertical="center" wrapText="1"/>
      <protection hidden="1"/>
    </xf>
    <xf numFmtId="0" fontId="3" fillId="2" borderId="4" xfId="0" applyFont="1" applyFill="1" applyBorder="1" applyAlignment="1" applyProtection="1">
      <alignment horizontal="center" vertical="center" wrapText="1"/>
      <protection hidden="1"/>
    </xf>
    <xf numFmtId="49" fontId="0" fillId="3" borderId="1" xfId="2" applyNumberFormat="1" applyFont="1" applyBorder="1" applyAlignment="1" applyProtection="1">
      <alignment vertical="center"/>
      <protection locked="0" hidden="1"/>
    </xf>
    <xf numFmtId="164" fontId="1" fillId="3" borderId="5" xfId="2" applyBorder="1" applyAlignment="1" applyProtection="1">
      <alignment vertical="center"/>
      <protection locked="0" hidden="1"/>
    </xf>
    <xf numFmtId="164" fontId="1" fillId="3" borderId="2" xfId="2" applyBorder="1" applyAlignment="1" applyProtection="1">
      <alignment vertical="center"/>
      <protection locked="0" hidden="1"/>
    </xf>
    <xf numFmtId="49" fontId="1" fillId="3" borderId="4" xfId="2" applyNumberFormat="1" applyBorder="1" applyAlignment="1" applyProtection="1">
      <alignment vertical="center"/>
      <protection locked="0" hidden="1"/>
    </xf>
    <xf numFmtId="49" fontId="0" fillId="3" borderId="3" xfId="1" applyNumberFormat="1" applyFont="1" applyFill="1" applyBorder="1" applyAlignment="1" applyProtection="1">
      <alignment horizontal="center" vertical="center" wrapText="1"/>
      <protection locked="0" hidden="1"/>
    </xf>
    <xf numFmtId="0" fontId="0" fillId="4" borderId="0" xfId="0" applyFill="1"/>
  </cellXfs>
  <cellStyles count="3">
    <cellStyle name="Monétaire" xfId="1" builtinId="4"/>
    <cellStyle name="Normal" xfId="0" builtinId="0"/>
    <cellStyle name="Saisie" xfId="2" xr:uid="{B576C06C-7A00-4BBC-8328-1FD87E3A54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03A802-9F66-4DAE-894A-E37A0E7BA8F0}">
  <dimension ref="A3:J18"/>
  <sheetViews>
    <sheetView tabSelected="1" workbookViewId="0">
      <selection activeCell="H17" sqref="H17"/>
    </sheetView>
  </sheetViews>
  <sheetFormatPr baseColWidth="10" defaultRowHeight="15" x14ac:dyDescent="0.25"/>
  <sheetData>
    <row r="3" spans="1:10" ht="21" x14ac:dyDescent="0.25">
      <c r="A3" s="1" t="s">
        <v>0</v>
      </c>
      <c r="B3" s="2"/>
      <c r="C3" s="2"/>
      <c r="D3" s="2"/>
      <c r="E3" s="3"/>
    </row>
    <row r="4" spans="1:10" ht="25.5" x14ac:dyDescent="0.25">
      <c r="A4" s="4"/>
      <c r="B4" s="5"/>
      <c r="C4" s="6"/>
      <c r="D4" s="7" t="s">
        <v>1</v>
      </c>
      <c r="E4" s="7" t="s">
        <v>2</v>
      </c>
      <c r="H4" s="7" t="s">
        <v>27</v>
      </c>
    </row>
    <row r="5" spans="1:10" x14ac:dyDescent="0.25">
      <c r="A5" s="8" t="s">
        <v>3</v>
      </c>
      <c r="B5" s="9"/>
      <c r="C5" s="10"/>
      <c r="D5" s="11" t="s">
        <v>4</v>
      </c>
      <c r="E5" s="12" t="s">
        <v>5</v>
      </c>
      <c r="H5" s="13" t="str">
        <f>VLOOKUP(Ventes1,Ventes,5)</f>
        <v>Production</v>
      </c>
    </row>
    <row r="6" spans="1:10" x14ac:dyDescent="0.25">
      <c r="A6" s="8" t="s">
        <v>6</v>
      </c>
      <c r="B6" s="9"/>
      <c r="C6" s="10"/>
      <c r="D6" s="11" t="s">
        <v>4</v>
      </c>
      <c r="E6" s="12" t="s">
        <v>28</v>
      </c>
      <c r="H6" s="13" t="str">
        <f>VLOOKUP(Ventes2,Ventes,5)</f>
        <v>services</v>
      </c>
    </row>
    <row r="7" spans="1:10" x14ac:dyDescent="0.25">
      <c r="A7" s="8" t="s">
        <v>7</v>
      </c>
      <c r="B7" s="9"/>
      <c r="C7" s="10"/>
      <c r="D7" s="11" t="s">
        <v>8</v>
      </c>
      <c r="E7" s="12" t="s">
        <v>28</v>
      </c>
      <c r="H7" s="13" t="str">
        <f>VLOOKUP(Ventes3,Ventes,5)</f>
        <v>services</v>
      </c>
    </row>
    <row r="8" spans="1:10" x14ac:dyDescent="0.25">
      <c r="A8" s="8" t="s">
        <v>9</v>
      </c>
      <c r="B8" s="9"/>
      <c r="C8" s="10"/>
      <c r="D8" s="11" t="s">
        <v>8</v>
      </c>
      <c r="E8" s="12" t="s">
        <v>28</v>
      </c>
      <c r="H8" s="13" t="str">
        <f>VLOOKUP(Ventes4,Ventes,5)</f>
        <v>services</v>
      </c>
    </row>
    <row r="9" spans="1:10" x14ac:dyDescent="0.25">
      <c r="A9" s="8" t="s">
        <v>10</v>
      </c>
      <c r="B9" s="9"/>
      <c r="C9" s="10"/>
      <c r="D9" s="11" t="s">
        <v>11</v>
      </c>
      <c r="E9" s="12" t="s">
        <v>5</v>
      </c>
      <c r="H9" s="13" t="str">
        <f>VLOOKUP(Ventes5,Ventes,5)</f>
        <v>Production</v>
      </c>
    </row>
    <row r="10" spans="1:10" x14ac:dyDescent="0.25">
      <c r="A10" s="8" t="s">
        <v>13</v>
      </c>
      <c r="B10" s="9"/>
      <c r="C10" s="10"/>
      <c r="D10" s="11" t="s">
        <v>11</v>
      </c>
      <c r="E10" s="12" t="s">
        <v>5</v>
      </c>
      <c r="H10" s="13" t="str">
        <f>VLOOKUP(Ventes6,Ventes,5)</f>
        <v>Production</v>
      </c>
    </row>
    <row r="11" spans="1:10" x14ac:dyDescent="0.25">
      <c r="A11" s="8" t="s">
        <v>14</v>
      </c>
      <c r="B11" s="9"/>
      <c r="C11" s="10"/>
      <c r="D11" s="11" t="s">
        <v>15</v>
      </c>
      <c r="E11" s="12" t="s">
        <v>30</v>
      </c>
      <c r="H11" s="13" t="str">
        <f>VLOOKUP(Ventes7,Ventes,5)</f>
        <v>Fabrication</v>
      </c>
    </row>
    <row r="12" spans="1:10" x14ac:dyDescent="0.25">
      <c r="A12" s="8" t="s">
        <v>16</v>
      </c>
      <c r="B12" s="9"/>
      <c r="C12" s="10"/>
      <c r="D12" s="11" t="s">
        <v>15</v>
      </c>
      <c r="E12" s="12" t="s">
        <v>5</v>
      </c>
      <c r="H12" s="13" t="str">
        <f>VLOOKUP(Ventes8,Ventes,5)</f>
        <v>Négoce</v>
      </c>
      <c r="I12" t="s">
        <v>31</v>
      </c>
      <c r="J12" t="s">
        <v>32</v>
      </c>
    </row>
    <row r="13" spans="1:10" x14ac:dyDescent="0.25">
      <c r="A13" s="8" t="s">
        <v>17</v>
      </c>
      <c r="B13" s="9"/>
      <c r="C13" s="10"/>
      <c r="D13" s="11" t="s">
        <v>18</v>
      </c>
      <c r="E13" s="12" t="s">
        <v>30</v>
      </c>
      <c r="H13" s="13" t="str">
        <f>VLOOKUP(Ventes9,Ventes,5)</f>
        <v>Négoce</v>
      </c>
      <c r="I13" t="s">
        <v>31</v>
      </c>
      <c r="J13" t="s">
        <v>32</v>
      </c>
    </row>
    <row r="14" spans="1:10" x14ac:dyDescent="0.25">
      <c r="A14" s="8" t="s">
        <v>29</v>
      </c>
      <c r="B14" s="9"/>
      <c r="C14" s="10"/>
      <c r="D14" s="11" t="s">
        <v>18</v>
      </c>
      <c r="E14" s="12" t="s">
        <v>28</v>
      </c>
      <c r="H14" s="13" t="e">
        <f>VLOOKUP(Ventes10,Ventes,5)</f>
        <v>#N/A</v>
      </c>
      <c r="I14" t="s">
        <v>31</v>
      </c>
      <c r="J14" t="s">
        <v>33</v>
      </c>
    </row>
    <row r="15" spans="1:10" x14ac:dyDescent="0.25">
      <c r="A15" s="8" t="s">
        <v>19</v>
      </c>
      <c r="B15" s="9"/>
      <c r="C15" s="10"/>
      <c r="D15" s="11" t="s">
        <v>20</v>
      </c>
      <c r="E15" s="12" t="s">
        <v>5</v>
      </c>
      <c r="H15" s="13" t="e">
        <f>VLOOKUP(Ventes11,Ventes,5)</f>
        <v>#N/A</v>
      </c>
      <c r="I15" t="s">
        <v>31</v>
      </c>
      <c r="J15" t="s">
        <v>33</v>
      </c>
    </row>
    <row r="16" spans="1:10" x14ac:dyDescent="0.25">
      <c r="A16" s="8" t="s">
        <v>21</v>
      </c>
      <c r="B16" s="9"/>
      <c r="C16" s="10"/>
      <c r="D16" s="11" t="s">
        <v>22</v>
      </c>
      <c r="E16" s="12" t="s">
        <v>5</v>
      </c>
      <c r="H16" s="13" t="e">
        <f>VLOOKUP(ventes12,Ventes,5)</f>
        <v>#N/A</v>
      </c>
      <c r="I16" t="s">
        <v>31</v>
      </c>
      <c r="J16" t="s">
        <v>33</v>
      </c>
    </row>
    <row r="17" spans="1:10" x14ac:dyDescent="0.25">
      <c r="A17" s="8" t="s">
        <v>23</v>
      </c>
      <c r="B17" s="9"/>
      <c r="C17" s="10"/>
      <c r="D17" s="11" t="s">
        <v>24</v>
      </c>
      <c r="E17" s="12" t="s">
        <v>12</v>
      </c>
      <c r="H17" s="13" t="e">
        <f>VLOOKUP(Ventes13,Ventes,5)</f>
        <v>#N/A</v>
      </c>
      <c r="I17" t="s">
        <v>31</v>
      </c>
      <c r="J17" t="s">
        <v>33</v>
      </c>
    </row>
    <row r="18" spans="1:10" x14ac:dyDescent="0.25">
      <c r="A18" s="8" t="s">
        <v>25</v>
      </c>
      <c r="B18" s="9"/>
      <c r="C18" s="10"/>
      <c r="D18" s="11" t="s">
        <v>26</v>
      </c>
      <c r="E18" s="12" t="s">
        <v>12</v>
      </c>
      <c r="H18" s="13" t="e">
        <f>VLOOKUP(Ventes14,Ventes,5)</f>
        <v>#N/A</v>
      </c>
      <c r="I18" t="s">
        <v>31</v>
      </c>
      <c r="J18" t="s">
        <v>33</v>
      </c>
    </row>
  </sheetData>
  <mergeCells count="2">
    <mergeCell ref="A3:E3"/>
    <mergeCell ref="A4:C4"/>
  </mergeCells>
  <dataValidations count="4">
    <dataValidation allowBlank="1" showInputMessage="1" showErrorMessage="1" prompt="Si  vous n'êtes pas dans la situation de la création de votre dossier et si vous souhaitez procéder à des modifications de vos activités, vous devez au préalable retirer les dites activités dans la prévision des ventes ainsi que les objectifs commerciaux." sqref="A6:A18" xr:uid="{0944BC2D-BD83-496F-A158-939AEE70DA87}"/>
    <dataValidation allowBlank="1" showInputMessage="1" showErrorMessage="1" promptTitle="Attention aux modifications" prompt="Si  vous n'êtes pas dans la situation de la création de votre dossier et si vous souhaitez procéder à des modifications de vos activités, vous devez au préalable retirer les dites activités dans la prévision des ventes ainsi que les objectifs commerciaux." sqref="A5" xr:uid="{B9D75693-F19D-4F2C-8450-F49F73587912}"/>
    <dataValidation type="list" errorStyle="warning" allowBlank="1" showInputMessage="1" showErrorMessage="1" errorTitle="Erreur de saisie" error="Vous devez impérativement sélectionner la valeur proposée à l'aide du curseur." sqref="D12" xr:uid="{6B90768E-D3A1-4F3A-A5CE-E5FFDC01F547}">
      <formula1>Categorie_Activite</formula1>
    </dataValidation>
    <dataValidation type="list" allowBlank="1" showInputMessage="1" showErrorMessage="1" sqref="D5:D11 D13:D18" xr:uid="{B0B403D6-0DC5-4F69-AE64-FAEEBE4717FD}">
      <formula1>Categorie_Activite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Feuil1</vt:lpstr>
      <vt:lpstr>Ventes</vt:lpstr>
      <vt:lpstr>Ventes1</vt:lpstr>
      <vt:lpstr>Ventes10</vt:lpstr>
      <vt:lpstr>Ventes11</vt:lpstr>
      <vt:lpstr>ventes12</vt:lpstr>
      <vt:lpstr>Ventes13</vt:lpstr>
      <vt:lpstr>Ventes14</vt:lpstr>
      <vt:lpstr>Ventes2</vt:lpstr>
      <vt:lpstr>Ventes3</vt:lpstr>
      <vt:lpstr>Ventes4</vt:lpstr>
      <vt:lpstr>Ventes5</vt:lpstr>
      <vt:lpstr>Ventes6</vt:lpstr>
      <vt:lpstr>Ventes7</vt:lpstr>
      <vt:lpstr>Ventes8</vt:lpstr>
      <vt:lpstr>Ventes9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Dynamique-Vision - André CAFFIN</cp:lastModifiedBy>
  <dcterms:created xsi:type="dcterms:W3CDTF">2018-10-18T10:04:59Z</dcterms:created>
  <dcterms:modified xsi:type="dcterms:W3CDTF">2018-10-18T11:24:11Z</dcterms:modified>
</cp:coreProperties>
</file>