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815" yWindow="870" windowWidth="8385" windowHeight="7755" tabRatio="897" activeTab="3"/>
  </bookViews>
  <sheets>
    <sheet name="Feuil1" sheetId="19" r:id="rId1"/>
    <sheet name="Feuil2" sheetId="81" r:id="rId2"/>
    <sheet name="Feuil3" sheetId="96" r:id="rId3"/>
    <sheet name="Feuil4" sheetId="102" r:id="rId4"/>
  </sheets>
  <functionGroups builtInGroupCount="17"/>
  <externalReferences>
    <externalReference r:id="rId5"/>
    <externalReference r:id="rId6"/>
  </externalReferences>
  <definedNames>
    <definedName name="RAPPORT" localSheetId="3">#REF!</definedName>
    <definedName name="RAPPORT">#REF!</definedName>
  </definedNames>
  <calcPr calcId="145621"/>
</workbook>
</file>

<file path=xl/calcChain.xml><?xml version="1.0" encoding="utf-8"?>
<calcChain xmlns="http://schemas.openxmlformats.org/spreadsheetml/2006/main">
  <c r="DB5" i="19" l="1"/>
  <c r="DC5" i="19" s="1"/>
  <c r="DD5" i="19" s="1"/>
  <c r="DB2" i="19"/>
  <c r="DC2" i="19" s="1"/>
  <c r="DD2" i="19" s="1"/>
  <c r="DD1" i="19"/>
  <c r="DC1" i="19"/>
  <c r="DB1" i="19"/>
  <c r="DB16" i="19"/>
  <c r="DC16" i="19" s="1"/>
  <c r="DD16" i="19" s="1"/>
  <c r="DB15" i="19"/>
  <c r="DC15" i="19" s="1"/>
  <c r="DD15" i="19" s="1"/>
  <c r="DB14" i="19"/>
  <c r="DC14" i="19" s="1"/>
  <c r="DD14" i="19" s="1"/>
  <c r="DB13" i="19"/>
  <c r="DC13" i="19" s="1"/>
  <c r="DD13" i="19" s="1"/>
  <c r="DB12" i="19"/>
  <c r="DC12" i="19" s="1"/>
  <c r="DD12" i="19" s="1"/>
  <c r="DB11" i="19"/>
  <c r="DC11" i="19" s="1"/>
  <c r="DD11" i="19" s="1"/>
  <c r="DB10" i="19"/>
  <c r="DC10" i="19" s="1"/>
  <c r="DD10" i="19" s="1"/>
  <c r="DB9" i="19"/>
  <c r="DC9" i="19" s="1"/>
  <c r="DD9" i="19" s="1"/>
  <c r="DB8" i="19"/>
  <c r="DC8" i="19" s="1"/>
  <c r="DD8" i="19" s="1"/>
  <c r="DB7" i="19"/>
  <c r="DC7" i="19" s="1"/>
  <c r="DD7" i="19" s="1"/>
  <c r="DB6" i="19"/>
  <c r="DC6" i="19" s="1"/>
  <c r="DD6" i="19" s="1"/>
  <c r="DB4" i="19"/>
  <c r="DC4" i="19" s="1"/>
  <c r="DD4" i="19" s="1"/>
  <c r="DB3" i="19"/>
  <c r="DC3" i="19" s="1"/>
  <c r="DD3" i="19" s="1"/>
  <c r="CA1" i="81"/>
  <c r="CC1" i="19" l="1"/>
  <c r="CA3" i="102" l="1"/>
  <c r="BO3" i="102"/>
  <c r="CA3" i="96"/>
  <c r="BO3" i="96"/>
  <c r="CA3" i="81"/>
  <c r="BO3" i="81"/>
  <c r="BC3" i="102" l="1"/>
  <c r="AB3" i="102"/>
  <c r="AN2" i="102"/>
  <c r="AR1" i="102"/>
  <c r="BL1" i="102"/>
  <c r="BB1" i="102"/>
  <c r="BB1" i="96" l="1"/>
  <c r="BC3" i="96" l="1"/>
  <c r="AB3" i="96"/>
  <c r="AN2" i="96"/>
  <c r="CC1" i="96"/>
  <c r="AR1" i="96"/>
  <c r="BC3" i="81" l="1"/>
  <c r="AB3" i="81"/>
  <c r="AN2" i="81"/>
  <c r="CC1" i="81"/>
  <c r="BB1" i="81"/>
  <c r="AR1" i="81"/>
  <c r="BL1" i="96" l="1"/>
  <c r="BL1" i="81"/>
</calcChain>
</file>

<file path=xl/sharedStrings.xml><?xml version="1.0" encoding="utf-8"?>
<sst xmlns="http://schemas.openxmlformats.org/spreadsheetml/2006/main" count="56" uniqueCount="29">
  <si>
    <t>N° de document :</t>
  </si>
  <si>
    <t>Version :</t>
  </si>
  <si>
    <t>Désignation de l'article :</t>
  </si>
  <si>
    <t>N° de l' article :</t>
  </si>
  <si>
    <t>Folio :</t>
  </si>
  <si>
    <t>Produit :</t>
  </si>
  <si>
    <t xml:space="preserve"> F21  441</t>
  </si>
  <si>
    <t>Date :</t>
  </si>
  <si>
    <t xml:space="preserve"> Rédacteur :</t>
  </si>
  <si>
    <t>rédacteur</t>
  </si>
  <si>
    <t>profil</t>
  </si>
  <si>
    <t>HARNE J.</t>
  </si>
  <si>
    <t>CARLES J-G</t>
  </si>
  <si>
    <t>-A</t>
  </si>
  <si>
    <t>-B</t>
  </si>
  <si>
    <t>-C</t>
  </si>
  <si>
    <t>-D</t>
  </si>
  <si>
    <t>-E</t>
  </si>
  <si>
    <t>-F</t>
  </si>
  <si>
    <t>-G</t>
  </si>
  <si>
    <t>-H</t>
  </si>
  <si>
    <t>-I</t>
  </si>
  <si>
    <t>-J</t>
  </si>
  <si>
    <t>LOCHU J.</t>
  </si>
  <si>
    <t>Plomb</t>
  </si>
  <si>
    <t>RoHS</t>
  </si>
  <si>
    <t>CHOCHOIS E</t>
  </si>
  <si>
    <t>COMPTE RENDU</t>
  </si>
  <si>
    <t>/4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</si>
</sst>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#,###,###,###"/>
    <numFmt numFmtId="165" formatCode="&quot;/ &quot;#"/>
    <numFmt numFmtId="166" formatCode="dd/mm/yy"/>
    <numFmt numFmtId="167" formatCode="00"/>
    <numFmt numFmtId="169" formatCode="##########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Geneva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Geneva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i/>
      <sz val="10"/>
      <name val="Arial"/>
      <family val="2"/>
    </font>
    <font>
      <b/>
      <sz val="10"/>
      <color theme="0"/>
      <name val="Arial"/>
      <family val="2"/>
    </font>
    <font>
      <sz val="8"/>
      <name val="Geneva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indexed="8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b/>
      <u/>
      <sz val="10"/>
      <color theme="1"/>
      <name val="Arial"/>
      <family val="2"/>
    </font>
    <font>
      <b/>
      <u/>
      <sz val="12"/>
      <name val="Calibri"/>
      <family val="2"/>
      <scheme val="minor"/>
    </font>
    <font>
      <b/>
      <u/>
      <sz val="11"/>
      <name val="Arial"/>
      <family val="2"/>
    </font>
    <font>
      <b/>
      <sz val="12"/>
      <name val="Calibri"/>
      <family val="2"/>
      <scheme val="minor"/>
    </font>
    <font>
      <sz val="9"/>
      <name val="Geneva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2" fillId="0" borderId="0"/>
    <xf numFmtId="0" fontId="8" fillId="0" borderId="0"/>
    <xf numFmtId="0" fontId="2" fillId="0" borderId="0"/>
    <xf numFmtId="0" fontId="2" fillId="0" borderId="0"/>
    <xf numFmtId="43" fontId="10" fillId="0" borderId="0" applyFont="0" applyFill="0" applyBorder="0" applyAlignment="0" applyProtection="0"/>
    <xf numFmtId="0" fontId="2" fillId="0" borderId="0"/>
  </cellStyleXfs>
  <cellXfs count="165">
    <xf numFmtId="0" fontId="0" fillId="0" borderId="0" xfId="0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/>
    <xf numFmtId="0" fontId="0" fillId="0" borderId="6" xfId="0" applyBorder="1"/>
    <xf numFmtId="0" fontId="5" fillId="0" borderId="2" xfId="3" applyFont="1" applyFill="1" applyBorder="1" applyAlignment="1" applyProtection="1">
      <alignment vertical="center"/>
    </xf>
    <xf numFmtId="0" fontId="5" fillId="0" borderId="0" xfId="3" applyFont="1" applyFill="1" applyBorder="1" applyAlignment="1" applyProtection="1">
      <alignment vertical="center"/>
    </xf>
    <xf numFmtId="0" fontId="3" fillId="0" borderId="0" xfId="3" applyFont="1" applyFill="1" applyBorder="1" applyProtection="1"/>
    <xf numFmtId="0" fontId="3" fillId="0" borderId="0" xfId="3" applyFont="1" applyFill="1" applyBorder="1" applyAlignment="1" applyProtection="1">
      <alignment vertical="center"/>
    </xf>
    <xf numFmtId="0" fontId="0" fillId="0" borderId="9" xfId="0" applyFill="1" applyBorder="1"/>
    <xf numFmtId="49" fontId="5" fillId="0" borderId="0" xfId="3" applyNumberFormat="1" applyFont="1" applyFill="1" applyBorder="1" applyAlignment="1" applyProtection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6" fillId="0" borderId="0" xfId="0" applyFont="1" applyFill="1" applyBorder="1"/>
    <xf numFmtId="0" fontId="3" fillId="0" borderId="0" xfId="3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>
      <alignment vertical="center"/>
    </xf>
    <xf numFmtId="49" fontId="3" fillId="0" borderId="0" xfId="3" applyNumberFormat="1" applyFont="1" applyFill="1" applyBorder="1" applyAlignment="1" applyProtection="1">
      <alignment vertical="center"/>
    </xf>
    <xf numFmtId="49" fontId="3" fillId="0" borderId="0" xfId="3" applyNumberFormat="1" applyFont="1" applyFill="1" applyBorder="1" applyAlignment="1" applyProtection="1">
      <alignment horizontal="center" vertical="center"/>
    </xf>
    <xf numFmtId="0" fontId="18" fillId="0" borderId="0" xfId="3" applyFont="1" applyFill="1" applyBorder="1" applyAlignment="1" applyProtection="1">
      <alignment vertical="center"/>
    </xf>
    <xf numFmtId="0" fontId="3" fillId="0" borderId="5" xfId="3" applyFont="1" applyFill="1" applyBorder="1" applyAlignment="1" applyProtection="1">
      <alignment vertical="center"/>
    </xf>
    <xf numFmtId="0" fontId="18" fillId="0" borderId="5" xfId="3" applyFont="1" applyFill="1" applyBorder="1" applyAlignment="1" applyProtection="1">
      <alignment vertical="center"/>
    </xf>
    <xf numFmtId="0" fontId="3" fillId="0" borderId="5" xfId="3" applyFont="1" applyFill="1" applyBorder="1" applyAlignment="1" applyProtection="1">
      <alignment horizontal="center" vertical="center"/>
    </xf>
    <xf numFmtId="0" fontId="5" fillId="0" borderId="5" xfId="3" applyFont="1" applyFill="1" applyBorder="1" applyAlignment="1" applyProtection="1">
      <alignment vertical="center"/>
    </xf>
    <xf numFmtId="0" fontId="15" fillId="0" borderId="0" xfId="0" applyFont="1"/>
    <xf numFmtId="0" fontId="0" fillId="0" borderId="0" xfId="0" applyBorder="1" applyAlignment="1">
      <alignment horizontal="right"/>
    </xf>
    <xf numFmtId="0" fontId="9" fillId="0" borderId="6" xfId="2" applyFont="1" applyBorder="1" applyAlignment="1" applyProtection="1">
      <alignment vertical="center"/>
    </xf>
    <xf numFmtId="0" fontId="0" fillId="0" borderId="9" xfId="0" applyBorder="1"/>
    <xf numFmtId="0" fontId="9" fillId="0" borderId="0" xfId="3" applyFont="1" applyFill="1" applyBorder="1" applyAlignment="1" applyProtection="1">
      <alignment vertical="center"/>
    </xf>
    <xf numFmtId="0" fontId="5" fillId="0" borderId="1" xfId="2" applyFont="1" applyFill="1" applyBorder="1" applyAlignment="1" applyProtection="1"/>
    <xf numFmtId="0" fontId="5" fillId="0" borderId="0" xfId="4" applyFont="1" applyFill="1" applyBorder="1" applyAlignment="1"/>
    <xf numFmtId="0" fontId="3" fillId="0" borderId="0" xfId="4" applyFont="1" applyFill="1" applyBorder="1" applyAlignment="1"/>
    <xf numFmtId="0" fontId="14" fillId="0" borderId="2" xfId="0" applyFont="1" applyFill="1" applyBorder="1"/>
    <xf numFmtId="0" fontId="11" fillId="0" borderId="2" xfId="0" applyFont="1" applyFill="1" applyBorder="1" applyAlignment="1"/>
    <xf numFmtId="0" fontId="11" fillId="0" borderId="3" xfId="0" applyFont="1" applyFill="1" applyBorder="1" applyAlignment="1"/>
    <xf numFmtId="0" fontId="3" fillId="0" borderId="4" xfId="1" applyFont="1" applyFill="1" applyBorder="1" applyAlignment="1">
      <alignment vertical="center"/>
    </xf>
    <xf numFmtId="0" fontId="14" fillId="0" borderId="0" xfId="0" applyFont="1" applyFill="1" applyBorder="1"/>
    <xf numFmtId="0" fontId="19" fillId="0" borderId="0" xfId="0" applyFont="1" applyFill="1" applyBorder="1" applyAlignment="1"/>
    <xf numFmtId="0" fontId="11" fillId="0" borderId="0" xfId="0" applyFont="1" applyFill="1" applyBorder="1" applyAlignment="1"/>
    <xf numFmtId="0" fontId="11" fillId="0" borderId="5" xfId="0" applyFont="1" applyFill="1" applyBorder="1" applyAlignment="1"/>
    <xf numFmtId="0" fontId="14" fillId="0" borderId="4" xfId="0" applyFont="1" applyFill="1" applyBorder="1"/>
    <xf numFmtId="0" fontId="14" fillId="0" borderId="0" xfId="0" applyFont="1" applyFill="1" applyBorder="1" applyAlignment="1"/>
    <xf numFmtId="0" fontId="14" fillId="0" borderId="4" xfId="0" applyFont="1" applyFill="1" applyBorder="1" applyAlignment="1"/>
    <xf numFmtId="0" fontId="3" fillId="0" borderId="0" xfId="0" applyFont="1" applyFill="1" applyBorder="1"/>
    <xf numFmtId="0" fontId="3" fillId="0" borderId="5" xfId="0" applyFont="1" applyFill="1" applyBorder="1"/>
    <xf numFmtId="0" fontId="19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/>
    <xf numFmtId="0" fontId="14" fillId="0" borderId="0" xfId="0" applyFont="1" applyFill="1" applyBorder="1" applyAlignment="1">
      <alignment vertical="center" wrapText="1"/>
    </xf>
    <xf numFmtId="0" fontId="14" fillId="0" borderId="5" xfId="0" applyFont="1" applyFill="1" applyBorder="1" applyAlignment="1">
      <alignment vertical="center" wrapText="1"/>
    </xf>
    <xf numFmtId="0" fontId="21" fillId="0" borderId="0" xfId="0" applyFont="1" applyFill="1" applyBorder="1" applyAlignment="1"/>
    <xf numFmtId="0" fontId="2" fillId="0" borderId="2" xfId="6" applyBorder="1" applyAlignment="1">
      <alignment vertical="center"/>
    </xf>
    <xf numFmtId="0" fontId="20" fillId="0" borderId="2" xfId="6" applyFont="1" applyBorder="1" applyAlignment="1">
      <alignment vertical="center"/>
    </xf>
    <xf numFmtId="0" fontId="20" fillId="0" borderId="2" xfId="6" applyFont="1" applyBorder="1" applyAlignment="1">
      <alignment vertical="center" wrapText="1"/>
    </xf>
    <xf numFmtId="0" fontId="2" fillId="0" borderId="2" xfId="6" applyFont="1" applyBorder="1" applyAlignment="1">
      <alignment vertical="center"/>
    </xf>
    <xf numFmtId="0" fontId="20" fillId="0" borderId="2" xfId="6" applyFont="1" applyBorder="1" applyAlignment="1">
      <alignment vertical="center" wrapText="1" shrinkToFit="1"/>
    </xf>
    <xf numFmtId="0" fontId="2" fillId="0" borderId="0" xfId="6" applyBorder="1" applyAlignment="1">
      <alignment vertical="center"/>
    </xf>
    <xf numFmtId="0" fontId="20" fillId="0" borderId="0" xfId="6" applyFont="1" applyBorder="1" applyAlignment="1">
      <alignment vertical="center"/>
    </xf>
    <xf numFmtId="0" fontId="20" fillId="0" borderId="0" xfId="6" applyFont="1" applyBorder="1" applyAlignment="1">
      <alignment vertical="center" wrapText="1"/>
    </xf>
    <xf numFmtId="0" fontId="2" fillId="0" borderId="0" xfId="6" applyFont="1" applyBorder="1" applyAlignment="1">
      <alignment vertical="center"/>
    </xf>
    <xf numFmtId="0" fontId="20" fillId="0" borderId="0" xfId="6" applyFont="1" applyBorder="1" applyAlignment="1">
      <alignment vertical="center" wrapText="1" shrinkToFit="1"/>
    </xf>
    <xf numFmtId="0" fontId="0" fillId="0" borderId="1" xfId="0" applyBorder="1"/>
    <xf numFmtId="0" fontId="3" fillId="0" borderId="2" xfId="0" applyFont="1" applyFill="1" applyBorder="1" applyAlignment="1">
      <alignment vertical="center"/>
    </xf>
    <xf numFmtId="0" fontId="3" fillId="0" borderId="2" xfId="3" applyFont="1" applyFill="1" applyBorder="1" applyAlignment="1" applyProtection="1">
      <alignment vertical="center"/>
    </xf>
    <xf numFmtId="0" fontId="3" fillId="0" borderId="3" xfId="3" applyFont="1" applyFill="1" applyBorder="1" applyAlignment="1" applyProtection="1">
      <alignment vertical="center"/>
    </xf>
    <xf numFmtId="0" fontId="3" fillId="0" borderId="0" xfId="1" applyFont="1" applyFill="1" applyBorder="1" applyAlignment="1">
      <alignment vertical="center"/>
    </xf>
    <xf numFmtId="0" fontId="21" fillId="0" borderId="4" xfId="0" applyFont="1" applyFill="1" applyBorder="1" applyAlignment="1"/>
    <xf numFmtId="0" fontId="22" fillId="0" borderId="0" xfId="0" applyFont="1" applyFill="1" applyBorder="1" applyAlignment="1"/>
    <xf numFmtId="0" fontId="3" fillId="0" borderId="0" xfId="1" applyFont="1" applyFill="1" applyBorder="1" applyAlignment="1" applyProtection="1"/>
    <xf numFmtId="0" fontId="3" fillId="0" borderId="0" xfId="1" applyFont="1" applyFill="1" applyBorder="1" applyAlignment="1" applyProtection="1">
      <alignment vertical="center"/>
    </xf>
    <xf numFmtId="0" fontId="3" fillId="0" borderId="0" xfId="1" applyFont="1" applyFill="1" applyBorder="1" applyAlignment="1" applyProtection="1">
      <alignment vertical="center" wrapText="1"/>
    </xf>
    <xf numFmtId="167" fontId="3" fillId="0" borderId="0" xfId="5" quotePrefix="1" applyNumberFormat="1" applyFont="1" applyFill="1" applyBorder="1" applyAlignment="1" applyProtection="1">
      <alignment vertical="center"/>
      <protection locked="0"/>
    </xf>
    <xf numFmtId="0" fontId="3" fillId="0" borderId="0" xfId="1" quotePrefix="1" applyFont="1" applyFill="1" applyBorder="1" applyAlignment="1" applyProtection="1">
      <alignment vertical="center" shrinkToFit="1"/>
      <protection locked="0"/>
    </xf>
    <xf numFmtId="166" fontId="3" fillId="0" borderId="0" xfId="1" applyNumberFormat="1" applyFont="1" applyFill="1" applyBorder="1" applyAlignment="1" applyProtection="1">
      <alignment vertical="center" shrinkToFit="1"/>
      <protection locked="0"/>
    </xf>
    <xf numFmtId="0" fontId="3" fillId="0" borderId="0" xfId="1" applyFont="1" applyFill="1" applyBorder="1" applyAlignment="1" applyProtection="1">
      <alignment vertical="center" shrinkToFit="1"/>
    </xf>
    <xf numFmtId="0" fontId="24" fillId="0" borderId="0" xfId="0" applyFont="1" applyBorder="1" applyAlignment="1">
      <alignment horizontal="right"/>
    </xf>
    <xf numFmtId="0" fontId="25" fillId="0" borderId="0" xfId="0" applyFont="1" applyBorder="1" applyAlignment="1">
      <alignment horizontal="right"/>
    </xf>
    <xf numFmtId="0" fontId="26" fillId="0" borderId="0" xfId="0" applyFont="1" applyFill="1" applyBorder="1"/>
    <xf numFmtId="0" fontId="3" fillId="0" borderId="0" xfId="0" quotePrefix="1" applyFont="1" applyBorder="1" applyAlignment="1"/>
    <xf numFmtId="0" fontId="20" fillId="0" borderId="0" xfId="6" applyFont="1" applyFill="1" applyBorder="1" applyAlignment="1">
      <alignment vertical="center"/>
    </xf>
    <xf numFmtId="0" fontId="2" fillId="0" borderId="0" xfId="6" applyFill="1" applyBorder="1" applyAlignment="1">
      <alignment vertical="center"/>
    </xf>
    <xf numFmtId="0" fontId="2" fillId="0" borderId="0" xfId="6" applyFont="1" applyFill="1" applyBorder="1" applyAlignment="1">
      <alignment vertical="center"/>
    </xf>
    <xf numFmtId="0" fontId="20" fillId="0" borderId="0" xfId="6" applyFont="1" applyFill="1" applyBorder="1" applyAlignment="1">
      <alignment vertical="center" wrapText="1"/>
    </xf>
    <xf numFmtId="0" fontId="20" fillId="0" borderId="0" xfId="6" applyFont="1" applyFill="1" applyBorder="1" applyAlignment="1">
      <alignment vertical="center" wrapText="1" shrinkToFit="1"/>
    </xf>
    <xf numFmtId="0" fontId="27" fillId="0" borderId="0" xfId="0" applyFont="1" applyFill="1" applyBorder="1" applyAlignment="1"/>
    <xf numFmtId="0" fontId="3" fillId="0" borderId="4" xfId="1" applyFont="1" applyFill="1" applyBorder="1" applyAlignment="1" applyProtection="1"/>
    <xf numFmtId="167" fontId="3" fillId="0" borderId="4" xfId="5" quotePrefix="1" applyNumberFormat="1" applyFont="1" applyFill="1" applyBorder="1" applyAlignment="1" applyProtection="1">
      <alignment vertical="center"/>
      <protection locked="0"/>
    </xf>
    <xf numFmtId="0" fontId="28" fillId="0" borderId="0" xfId="0" applyFont="1" applyBorder="1" applyAlignment="1">
      <alignment horizontal="right"/>
    </xf>
    <xf numFmtId="0" fontId="14" fillId="0" borderId="5" xfId="0" applyFont="1" applyFill="1" applyBorder="1"/>
    <xf numFmtId="0" fontId="29" fillId="0" borderId="0" xfId="0" applyFont="1" applyFill="1" applyBorder="1" applyAlignment="1"/>
    <xf numFmtId="0" fontId="30" fillId="0" borderId="0" xfId="6" applyFont="1" applyFill="1" applyBorder="1" applyAlignment="1">
      <alignment vertical="center"/>
    </xf>
    <xf numFmtId="0" fontId="30" fillId="0" borderId="0" xfId="6" applyFont="1" applyFill="1" applyBorder="1" applyAlignment="1">
      <alignment vertical="center" wrapText="1"/>
    </xf>
    <xf numFmtId="0" fontId="30" fillId="0" borderId="0" xfId="6" applyFont="1" applyFill="1" applyBorder="1" applyAlignment="1">
      <alignment vertical="center" wrapText="1" shrinkToFit="1"/>
    </xf>
    <xf numFmtId="0" fontId="2" fillId="0" borderId="0" xfId="6" applyBorder="1" applyAlignment="1">
      <alignment vertical="center" wrapText="1"/>
    </xf>
    <xf numFmtId="0" fontId="22" fillId="0" borderId="4" xfId="0" applyFont="1" applyFill="1" applyBorder="1" applyAlignment="1"/>
    <xf numFmtId="0" fontId="5" fillId="0" borderId="0" xfId="0" quotePrefix="1" applyFont="1" applyAlignment="1">
      <alignment horizontal="center" vertical="center"/>
    </xf>
    <xf numFmtId="165" fontId="3" fillId="2" borderId="11" xfId="0" applyNumberFormat="1" applyFont="1" applyFill="1" applyBorder="1" applyAlignment="1">
      <alignment horizontal="center" vertical="center"/>
    </xf>
    <xf numFmtId="165" fontId="3" fillId="2" borderId="12" xfId="0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4" fillId="2" borderId="3" xfId="1" applyFont="1" applyFill="1" applyBorder="1" applyAlignment="1" applyProtection="1">
      <alignment horizontal="center" vertical="center" wrapText="1"/>
    </xf>
    <xf numFmtId="0" fontId="4" fillId="2" borderId="6" xfId="1" applyFont="1" applyFill="1" applyBorder="1" applyAlignment="1" applyProtection="1">
      <alignment horizontal="center" vertical="center" wrapText="1"/>
    </xf>
    <xf numFmtId="0" fontId="4" fillId="2" borderId="7" xfId="1" applyFont="1" applyFill="1" applyBorder="1" applyAlignment="1" applyProtection="1">
      <alignment horizontal="center" vertical="center" wrapText="1"/>
    </xf>
    <xf numFmtId="0" fontId="4" fillId="2" borderId="8" xfId="1" applyFont="1" applyFill="1" applyBorder="1" applyAlignment="1" applyProtection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6" fillId="2" borderId="13" xfId="0" applyNumberFormat="1" applyFont="1" applyFill="1" applyBorder="1" applyAlignment="1">
      <alignment horizontal="center" vertical="center"/>
    </xf>
    <xf numFmtId="14" fontId="6" fillId="2" borderId="13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3" fillId="2" borderId="6" xfId="1" applyFont="1" applyFill="1" applyBorder="1" applyAlignment="1">
      <alignment horizontal="center"/>
    </xf>
    <xf numFmtId="0" fontId="3" fillId="2" borderId="7" xfId="1" applyFont="1" applyFill="1" applyBorder="1" applyAlignment="1">
      <alignment horizontal="center"/>
    </xf>
    <xf numFmtId="0" fontId="3" fillId="2" borderId="8" xfId="1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0" fontId="3" fillId="2" borderId="11" xfId="0" applyNumberFormat="1" applyFont="1" applyFill="1" applyBorder="1" applyAlignment="1">
      <alignment horizontal="center" vertical="center"/>
    </xf>
    <xf numFmtId="0" fontId="3" fillId="2" borderId="12" xfId="0" applyNumberFormat="1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3" fillId="2" borderId="11" xfId="1" applyFont="1" applyFill="1" applyBorder="1" applyAlignment="1" applyProtection="1">
      <alignment horizontal="center" vertical="center" shrinkToFit="1"/>
    </xf>
    <xf numFmtId="0" fontId="3" fillId="2" borderId="12" xfId="1" applyFont="1" applyFill="1" applyBorder="1" applyAlignment="1" applyProtection="1">
      <alignment horizontal="center" vertical="center" shrinkToFit="1"/>
    </xf>
    <xf numFmtId="0" fontId="5" fillId="2" borderId="10" xfId="1" applyFont="1" applyFill="1" applyBorder="1" applyAlignment="1" applyProtection="1">
      <alignment horizontal="center" vertical="center"/>
    </xf>
    <xf numFmtId="0" fontId="5" fillId="2" borderId="11" xfId="1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167" fontId="5" fillId="2" borderId="11" xfId="0" applyNumberFormat="1" applyFont="1" applyFill="1" applyBorder="1" applyAlignment="1">
      <alignment horizontal="center" vertical="center"/>
    </xf>
    <xf numFmtId="167" fontId="5" fillId="2" borderId="12" xfId="0" applyNumberFormat="1" applyFont="1" applyFill="1" applyBorder="1" applyAlignment="1">
      <alignment horizontal="center" vertical="center"/>
    </xf>
    <xf numFmtId="0" fontId="5" fillId="2" borderId="11" xfId="0" applyNumberFormat="1" applyFont="1" applyFill="1" applyBorder="1" applyAlignment="1">
      <alignment horizontal="right" vertical="center"/>
    </xf>
    <xf numFmtId="14" fontId="31" fillId="2" borderId="6" xfId="0" applyNumberFormat="1" applyFont="1" applyFill="1" applyBorder="1" applyAlignment="1">
      <alignment horizontal="center" vertical="center"/>
    </xf>
    <xf numFmtId="14" fontId="31" fillId="2" borderId="7" xfId="0" applyNumberFormat="1" applyFont="1" applyFill="1" applyBorder="1" applyAlignment="1">
      <alignment horizontal="center" vertical="center"/>
    </xf>
    <xf numFmtId="14" fontId="31" fillId="2" borderId="8" xfId="0" applyNumberFormat="1" applyFont="1" applyFill="1" applyBorder="1" applyAlignment="1">
      <alignment horizontal="center" vertical="center"/>
    </xf>
    <xf numFmtId="169" fontId="5" fillId="2" borderId="11" xfId="0" applyNumberFormat="1" applyFont="1" applyFill="1" applyBorder="1" applyAlignment="1">
      <alignment horizontal="center" vertical="center"/>
    </xf>
    <xf numFmtId="169" fontId="5" fillId="2" borderId="2" xfId="0" applyNumberFormat="1" applyFont="1" applyFill="1" applyBorder="1" applyAlignment="1">
      <alignment horizontal="center" vertical="center"/>
    </xf>
    <xf numFmtId="169" fontId="5" fillId="2" borderId="3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9" fontId="3" fillId="2" borderId="11" xfId="1" applyNumberFormat="1" applyFont="1" applyFill="1" applyBorder="1" applyAlignment="1" applyProtection="1">
      <alignment horizontal="center" vertical="center" shrinkToFit="1"/>
    </xf>
    <xf numFmtId="169" fontId="3" fillId="2" borderId="12" xfId="1" applyNumberFormat="1" applyFont="1" applyFill="1" applyBorder="1" applyAlignment="1" applyProtection="1">
      <alignment horizontal="center" vertical="center" shrinkToFit="1"/>
    </xf>
    <xf numFmtId="169" fontId="5" fillId="2" borderId="11" xfId="0" applyNumberFormat="1" applyFont="1" applyFill="1" applyBorder="1" applyAlignment="1">
      <alignment horizontal="right" vertical="center"/>
    </xf>
    <xf numFmtId="169" fontId="3" fillId="2" borderId="11" xfId="0" applyNumberFormat="1" applyFont="1" applyFill="1" applyBorder="1" applyAlignment="1">
      <alignment horizontal="center" vertical="center"/>
    </xf>
    <xf numFmtId="169" fontId="3" fillId="2" borderId="12" xfId="0" applyNumberFormat="1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</cellXfs>
  <cellStyles count="7">
    <cellStyle name="Milliers" xfId="5" builtinId="3"/>
    <cellStyle name="Normal" xfId="0" builtinId="0"/>
    <cellStyle name="Normal_Entete C3" xfId="1"/>
    <cellStyle name="Normal_éparg" xfId="3"/>
    <cellStyle name="Normal_modif fil" xfId="4"/>
    <cellStyle name="Normal_mont" xfId="6"/>
    <cellStyle name="Normal_prep" xfId="2"/>
  </cellStyles>
  <dxfs count="40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92D050"/>
        </patternFill>
      </fill>
    </dxf>
    <dxf>
      <fill>
        <patternFill>
          <fgColor auto="1"/>
          <bgColor theme="7" tint="-0.24994659260841701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33CC"/>
      <color rgb="FFFF99FF"/>
      <color rgb="FFFFFFCC"/>
      <color rgb="FFFFFF99"/>
      <color rgb="FF2163F7"/>
      <color rgb="FFFFFFFF"/>
      <color rgb="FF2227E2"/>
      <color rgb="FFE7E329"/>
      <color rgb="FF0000FF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ssier%20&#224;%20traiter\Projet%20BFCC\261783516MKP%20CIE%20BFCC_COM\Pr&#233;parateur\CompteRendu%20MockUp%20CIE%20261783516MK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%20&#224;%20traiter/Projet%20BFCC/261783516MKP%20CIE%20BFCC_COM/Pr&#233;parateur/CompteRendu%20MockUp%20CIE%20261783516MK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dFAB"/>
      <sheetName val="SUIVI DOSSIER FAB"/>
      <sheetName val="Achats 1"/>
      <sheetName val="Achats 2"/>
      <sheetName val="Synthèse"/>
      <sheetName val="CIU"/>
      <sheetName val="TAKAYA"/>
      <sheetName val="Finition 0"/>
      <sheetName val="Finition 1"/>
      <sheetName val="Finition 2"/>
      <sheetName val="Finition 3"/>
      <sheetName val="Finition 4"/>
      <sheetName val="Finition 5"/>
      <sheetName val="Finition 6"/>
      <sheetName val="Finition7"/>
      <sheetName val="CMS"/>
      <sheetName val="Préparation Composants"/>
      <sheetName val="Modification CIU"/>
      <sheetName val="CMS (2 faces)"/>
      <sheetName val="vague sélective"/>
      <sheetName val="TAKAYA (2)"/>
      <sheetName val="Finition1"/>
      <sheetName val="Vernissage"/>
      <sheetName val="Préparation des fils"/>
      <sheetName val="Liste des liaisons"/>
    </sheetNames>
    <sheetDataSet>
      <sheetData sheetId="0">
        <row r="1">
          <cell r="AR1">
            <v>3300615236</v>
          </cell>
          <cell r="BA1" t="str">
            <v xml:space="preserve"> F21  441</v>
          </cell>
          <cell r="BL1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dFAB"/>
      <sheetName val="SUIVI DOSSIER FAB"/>
      <sheetName val="Achats 1"/>
      <sheetName val="Achats 2"/>
      <sheetName val="Synthèse"/>
      <sheetName val="CMS"/>
      <sheetName val="Préparation Composants"/>
      <sheetName val="Modification CIU"/>
      <sheetName val="CMS (2 faces)"/>
      <sheetName val="vague sélective"/>
      <sheetName val="CIU"/>
      <sheetName val="TAKAYA"/>
      <sheetName val="TAKAYA (2)"/>
      <sheetName val="Finition1"/>
      <sheetName val="Vernissage"/>
      <sheetName val="Préparation des fils"/>
      <sheetName val="Liste des liaisons"/>
      <sheetName val="Finition 0"/>
      <sheetName val="Finition 1"/>
      <sheetName val="Finition 2"/>
      <sheetName val="Finition 3"/>
      <sheetName val="Finition 4"/>
      <sheetName val="Finition 5"/>
      <sheetName val="Finition 6"/>
      <sheetName val="Finition7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D37"/>
  <sheetViews>
    <sheetView zoomScaleNormal="100" workbookViewId="0">
      <selection activeCell="H8" sqref="H8"/>
    </sheetView>
  </sheetViews>
  <sheetFormatPr baseColWidth="10" defaultRowHeight="15"/>
  <cols>
    <col min="1" max="83" width="1.7109375" customWidth="1"/>
    <col min="84" max="84" width="10.85546875" customWidth="1"/>
    <col min="85" max="85" width="11.42578125" hidden="1" customWidth="1"/>
    <col min="86" max="86" width="10.5703125" hidden="1" customWidth="1"/>
    <col min="87" max="89" width="11.42578125" hidden="1" customWidth="1"/>
  </cols>
  <sheetData>
    <row r="1" spans="1:108" ht="15" customHeight="1">
      <c r="A1" s="120"/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2"/>
      <c r="N1" s="106" t="s">
        <v>27</v>
      </c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8"/>
      <c r="AH1" s="137" t="s">
        <v>0</v>
      </c>
      <c r="AI1" s="138"/>
      <c r="AJ1" s="138"/>
      <c r="AK1" s="138"/>
      <c r="AL1" s="138"/>
      <c r="AM1" s="138"/>
      <c r="AN1" s="138"/>
      <c r="AO1" s="138"/>
      <c r="AP1" s="138"/>
      <c r="AQ1" s="138"/>
      <c r="AR1" s="146"/>
      <c r="AS1" s="146"/>
      <c r="AT1" s="146"/>
      <c r="AU1" s="146"/>
      <c r="AV1" s="146"/>
      <c r="AW1" s="146"/>
      <c r="AX1" s="146"/>
      <c r="AY1" s="146"/>
      <c r="AZ1" s="146"/>
      <c r="BA1" s="112" t="s">
        <v>6</v>
      </c>
      <c r="BB1" s="112"/>
      <c r="BC1" s="112"/>
      <c r="BD1" s="112"/>
      <c r="BE1" s="112"/>
      <c r="BF1" s="113"/>
      <c r="BG1" s="129" t="s">
        <v>1</v>
      </c>
      <c r="BH1" s="130"/>
      <c r="BI1" s="130"/>
      <c r="BJ1" s="130"/>
      <c r="BK1" s="130"/>
      <c r="BL1" s="144">
        <v>0</v>
      </c>
      <c r="BM1" s="144"/>
      <c r="BN1" s="145"/>
      <c r="BO1" s="143"/>
      <c r="BP1" s="143"/>
      <c r="BQ1" s="143"/>
      <c r="BR1" s="143"/>
      <c r="BS1" s="143"/>
      <c r="BT1" s="143"/>
      <c r="BU1" s="143"/>
      <c r="BV1" s="143"/>
      <c r="BW1" s="114" t="s">
        <v>4</v>
      </c>
      <c r="BX1" s="115"/>
      <c r="BY1" s="115"/>
      <c r="BZ1" s="115"/>
      <c r="CA1" s="116"/>
      <c r="CB1" s="116"/>
      <c r="CC1" s="104">
        <f>SUM(DD:DD)</f>
        <v>4</v>
      </c>
      <c r="CD1" s="104"/>
      <c r="CE1" s="105"/>
      <c r="DA1">
        <v>1</v>
      </c>
      <c r="DB1">
        <f>LOOKUP(1,DA1)</f>
        <v>1</v>
      </c>
      <c r="DC1" t="b">
        <f t="shared" ref="DC1:DC16" si="0">ISNUMBER(DB1)</f>
        <v>1</v>
      </c>
      <c r="DD1">
        <f t="shared" ref="DD1:DD16" si="1">IF(DC1=TRUE,1,0)</f>
        <v>1</v>
      </c>
    </row>
    <row r="2" spans="1:108" ht="18" customHeight="1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5"/>
      <c r="N2" s="109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  <c r="AD2" s="110"/>
      <c r="AE2" s="110"/>
      <c r="AF2" s="110"/>
      <c r="AG2" s="111"/>
      <c r="AH2" s="131" t="s">
        <v>5</v>
      </c>
      <c r="AI2" s="132"/>
      <c r="AJ2" s="132"/>
      <c r="AK2" s="132"/>
      <c r="AL2" s="132"/>
      <c r="AM2" s="132"/>
      <c r="AN2" s="133"/>
      <c r="AO2" s="133"/>
      <c r="AP2" s="133"/>
      <c r="AQ2" s="133"/>
      <c r="AR2" s="133"/>
      <c r="AS2" s="133"/>
      <c r="AT2" s="133"/>
      <c r="AU2" s="133"/>
      <c r="AV2" s="133"/>
      <c r="AW2" s="133"/>
      <c r="AX2" s="133"/>
      <c r="AY2" s="133"/>
      <c r="AZ2" s="133"/>
      <c r="BA2" s="133"/>
      <c r="BB2" s="133"/>
      <c r="BC2" s="133"/>
      <c r="BD2" s="133"/>
      <c r="BE2" s="133"/>
      <c r="BF2" s="133"/>
      <c r="BG2" s="133"/>
      <c r="BH2" s="133"/>
      <c r="BI2" s="133"/>
      <c r="BJ2" s="133"/>
      <c r="BK2" s="133"/>
      <c r="BL2" s="133"/>
      <c r="BM2" s="133"/>
      <c r="BN2" s="133"/>
      <c r="BO2" s="133"/>
      <c r="BP2" s="133"/>
      <c r="BQ2" s="133"/>
      <c r="BR2" s="133"/>
      <c r="BS2" s="133"/>
      <c r="BT2" s="134"/>
      <c r="BU2" s="117" t="s">
        <v>8</v>
      </c>
      <c r="BV2" s="117"/>
      <c r="BW2" s="117"/>
      <c r="BX2" s="117"/>
      <c r="BY2" s="117"/>
      <c r="BZ2" s="117"/>
      <c r="CA2" s="117" t="s">
        <v>7</v>
      </c>
      <c r="CB2" s="117"/>
      <c r="CC2" s="117"/>
      <c r="CD2" s="117"/>
      <c r="CE2" s="117"/>
      <c r="DB2">
        <f>LOOKUP(1,Feuil2!DA1)</f>
        <v>1</v>
      </c>
      <c r="DC2" t="b">
        <f t="shared" si="0"/>
        <v>1</v>
      </c>
      <c r="DD2">
        <f t="shared" si="1"/>
        <v>1</v>
      </c>
    </row>
    <row r="3" spans="1:108">
      <c r="A3" s="126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8"/>
      <c r="N3" s="141" t="s">
        <v>2</v>
      </c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39"/>
      <c r="AB3" s="139"/>
      <c r="AC3" s="139"/>
      <c r="AD3" s="139"/>
      <c r="AE3" s="139"/>
      <c r="AF3" s="139"/>
      <c r="AG3" s="139"/>
      <c r="AH3" s="139"/>
      <c r="AI3" s="139"/>
      <c r="AJ3" s="139"/>
      <c r="AK3" s="139"/>
      <c r="AL3" s="139"/>
      <c r="AM3" s="139"/>
      <c r="AN3" s="139"/>
      <c r="AO3" s="139"/>
      <c r="AP3" s="139"/>
      <c r="AQ3" s="139"/>
      <c r="AR3" s="139"/>
      <c r="AS3" s="140"/>
      <c r="AT3" s="137" t="s">
        <v>3</v>
      </c>
      <c r="AU3" s="138"/>
      <c r="AV3" s="138"/>
      <c r="AW3" s="138"/>
      <c r="AX3" s="138"/>
      <c r="AY3" s="138"/>
      <c r="AZ3" s="138"/>
      <c r="BA3" s="138"/>
      <c r="BB3" s="138"/>
      <c r="BC3" s="135"/>
      <c r="BD3" s="135"/>
      <c r="BE3" s="135"/>
      <c r="BF3" s="135"/>
      <c r="BG3" s="135"/>
      <c r="BH3" s="135"/>
      <c r="BI3" s="135"/>
      <c r="BJ3" s="135"/>
      <c r="BK3" s="135"/>
      <c r="BL3" s="135"/>
      <c r="BM3" s="135"/>
      <c r="BN3" s="135"/>
      <c r="BO3" s="135"/>
      <c r="BP3" s="135"/>
      <c r="BQ3" s="135"/>
      <c r="BR3" s="135"/>
      <c r="BS3" s="135"/>
      <c r="BT3" s="136"/>
      <c r="BU3" s="118"/>
      <c r="BV3" s="118"/>
      <c r="BW3" s="118"/>
      <c r="BX3" s="118"/>
      <c r="BY3" s="118"/>
      <c r="BZ3" s="118"/>
      <c r="CA3" s="119">
        <v>42892</v>
      </c>
      <c r="CB3" s="118"/>
      <c r="CC3" s="118"/>
      <c r="CD3" s="118"/>
      <c r="CE3" s="118"/>
      <c r="DB3">
        <f>LOOKUP(1,Feuil3!DA1)</f>
        <v>1</v>
      </c>
      <c r="DC3" t="b">
        <f t="shared" si="0"/>
        <v>1</v>
      </c>
      <c r="DD3">
        <f t="shared" si="1"/>
        <v>1</v>
      </c>
    </row>
    <row r="4" spans="1:108" ht="8.25" customHeight="1">
      <c r="A4" s="69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6"/>
      <c r="DB4" t="e">
        <f>LOOKUP(1,#REF!)</f>
        <v>#REF!</v>
      </c>
      <c r="DC4" t="b">
        <f t="shared" si="0"/>
        <v>0</v>
      </c>
      <c r="DD4">
        <f t="shared" si="1"/>
        <v>0</v>
      </c>
    </row>
    <row r="5" spans="1:108" ht="15.75" customHeight="1">
      <c r="A5" s="93"/>
      <c r="B5" s="76"/>
      <c r="C5" s="76"/>
      <c r="D5" s="76"/>
      <c r="E5" s="76"/>
      <c r="F5" s="76"/>
      <c r="G5" s="76"/>
      <c r="H5" s="77"/>
      <c r="I5" s="77"/>
      <c r="J5" s="77"/>
      <c r="K5" s="77"/>
      <c r="L5" s="77"/>
      <c r="M5" s="78"/>
      <c r="N5" s="78"/>
      <c r="O5" s="78"/>
      <c r="P5" s="78"/>
      <c r="Q5" s="78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7"/>
      <c r="AH5" s="77"/>
      <c r="AI5" s="77"/>
      <c r="AJ5" s="77"/>
      <c r="AK5" s="77"/>
      <c r="AL5" s="77"/>
      <c r="AM5" s="77"/>
      <c r="AN5" s="77"/>
      <c r="AO5" s="77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6"/>
      <c r="DB5" t="e">
        <f>LOOKUP(1,#REF!)</f>
        <v>#REF!</v>
      </c>
      <c r="DC5" t="b">
        <f t="shared" si="0"/>
        <v>0</v>
      </c>
      <c r="DD5">
        <f t="shared" si="1"/>
        <v>0</v>
      </c>
    </row>
    <row r="6" spans="1:108" ht="15.75" customHeight="1">
      <c r="A6" s="93"/>
      <c r="B6" s="76"/>
      <c r="C6" s="76"/>
      <c r="D6" s="76"/>
      <c r="E6" s="76"/>
      <c r="F6" s="76"/>
      <c r="G6" s="76"/>
      <c r="H6" s="77"/>
      <c r="I6" s="77"/>
      <c r="J6" s="77"/>
      <c r="K6" s="77"/>
      <c r="L6" s="77"/>
      <c r="M6" s="78"/>
      <c r="N6" s="78"/>
      <c r="O6" s="78"/>
      <c r="P6" s="78"/>
      <c r="Q6" s="78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  <c r="AH6" s="77"/>
      <c r="AI6" s="77"/>
      <c r="AJ6" s="77"/>
      <c r="AK6" s="77"/>
      <c r="AL6" s="77"/>
      <c r="AM6" s="77"/>
      <c r="AN6" s="77"/>
      <c r="AO6" s="77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6"/>
      <c r="DB6" t="e">
        <f>LOOKUP(1,#REF!)</f>
        <v>#REF!</v>
      </c>
      <c r="DC6" t="b">
        <f t="shared" si="0"/>
        <v>0</v>
      </c>
      <c r="DD6">
        <f t="shared" si="1"/>
        <v>0</v>
      </c>
    </row>
    <row r="7" spans="1:108" ht="15.75" customHeight="1">
      <c r="A7" s="94"/>
      <c r="B7" s="79"/>
      <c r="C7" s="79"/>
      <c r="D7" s="80"/>
      <c r="E7" s="80"/>
      <c r="F7" s="80"/>
      <c r="G7" s="80"/>
      <c r="H7" s="81"/>
      <c r="I7" s="81"/>
      <c r="J7" s="81"/>
      <c r="K7" s="81"/>
      <c r="L7" s="81"/>
      <c r="M7" s="82"/>
      <c r="N7" s="82"/>
      <c r="O7" s="82"/>
      <c r="P7" s="82"/>
      <c r="Q7" s="82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4"/>
      <c r="AQ7" s="4"/>
      <c r="AR7" s="4"/>
      <c r="AS7" s="4"/>
      <c r="AT7" s="4"/>
      <c r="AU7" s="4"/>
      <c r="AV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6"/>
      <c r="DB7" t="e">
        <f>LOOKUP(1,#REF!)</f>
        <v>#REF!</v>
      </c>
      <c r="DC7" t="b">
        <f t="shared" si="0"/>
        <v>0</v>
      </c>
      <c r="DD7">
        <f t="shared" si="1"/>
        <v>0</v>
      </c>
    </row>
    <row r="8" spans="1:108" ht="15.75" customHeight="1">
      <c r="A8" s="94"/>
      <c r="B8" s="79"/>
      <c r="C8" s="79"/>
      <c r="D8" s="80"/>
      <c r="E8" s="80"/>
      <c r="F8" s="80"/>
      <c r="G8" s="80"/>
      <c r="H8" s="81"/>
      <c r="I8" s="81"/>
      <c r="J8" s="81"/>
      <c r="K8" s="81"/>
      <c r="L8" s="81"/>
      <c r="M8" s="82"/>
      <c r="N8" s="82"/>
      <c r="O8" s="82"/>
      <c r="P8" s="82"/>
      <c r="Q8" s="82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6"/>
      <c r="DB8">
        <f>LOOKUP(1,Feuil4!DA1)</f>
        <v>1</v>
      </c>
      <c r="DC8" t="b">
        <f t="shared" si="0"/>
        <v>1</v>
      </c>
      <c r="DD8">
        <f t="shared" si="1"/>
        <v>1</v>
      </c>
    </row>
    <row r="9" spans="1:108" ht="15.75" customHeight="1">
      <c r="A9" s="94"/>
      <c r="B9" s="79"/>
      <c r="C9" s="79"/>
      <c r="D9" s="80"/>
      <c r="E9" s="80"/>
      <c r="F9" s="80"/>
      <c r="G9" s="80"/>
      <c r="H9" s="81"/>
      <c r="I9" s="81"/>
      <c r="J9" s="81"/>
      <c r="K9" s="81"/>
      <c r="L9" s="81"/>
      <c r="M9" s="82"/>
      <c r="N9" s="82"/>
      <c r="O9" s="82"/>
      <c r="P9" s="82"/>
      <c r="Q9" s="82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6"/>
      <c r="DB9" t="e">
        <f>LOOKUP(1,#REF!)</f>
        <v>#REF!</v>
      </c>
      <c r="DC9" t="b">
        <f t="shared" si="0"/>
        <v>0</v>
      </c>
      <c r="DD9">
        <f t="shared" si="1"/>
        <v>0</v>
      </c>
    </row>
    <row r="10" spans="1:108" ht="15.75" customHeight="1">
      <c r="A10" s="94"/>
      <c r="B10" s="79"/>
      <c r="C10" s="79"/>
      <c r="D10" s="80"/>
      <c r="E10" s="80"/>
      <c r="F10" s="80"/>
      <c r="G10" s="80"/>
      <c r="H10" s="81"/>
      <c r="I10" s="81"/>
      <c r="J10" s="81"/>
      <c r="K10" s="81"/>
      <c r="L10" s="81"/>
      <c r="M10" s="82"/>
      <c r="N10" s="82"/>
      <c r="O10" s="82"/>
      <c r="P10" s="82"/>
      <c r="Q10" s="82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6"/>
      <c r="CG10" s="28" t="s">
        <v>9</v>
      </c>
      <c r="CH10" s="31"/>
      <c r="DB10" t="e">
        <f>LOOKUP(1,#REF!)</f>
        <v>#REF!</v>
      </c>
      <c r="DC10" t="b">
        <f t="shared" si="0"/>
        <v>0</v>
      </c>
      <c r="DD10">
        <f t="shared" si="1"/>
        <v>0</v>
      </c>
    </row>
    <row r="11" spans="1:108" ht="15.75" customHeight="1">
      <c r="A11" s="94"/>
      <c r="B11" s="79"/>
      <c r="C11" s="79"/>
      <c r="D11" s="80"/>
      <c r="E11" s="80"/>
      <c r="F11" s="80"/>
      <c r="G11" s="80"/>
      <c r="H11" s="81"/>
      <c r="I11" s="81"/>
      <c r="J11" s="81"/>
      <c r="K11" s="81"/>
      <c r="L11" s="81"/>
      <c r="M11" s="82"/>
      <c r="N11" s="82"/>
      <c r="O11" s="82"/>
      <c r="P11" s="82"/>
      <c r="Q11" s="82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W11" s="4"/>
      <c r="BX11" s="4"/>
      <c r="BY11" s="4"/>
      <c r="BZ11" s="4"/>
      <c r="CA11" s="4"/>
      <c r="CB11" s="4"/>
      <c r="CC11" s="4"/>
      <c r="CD11" s="4"/>
      <c r="CE11" s="6"/>
      <c r="CH11" s="31" t="s">
        <v>12</v>
      </c>
      <c r="CK11" s="103" t="s">
        <v>13</v>
      </c>
      <c r="DB11" t="e">
        <f>LOOKUP(1,#REF!)</f>
        <v>#REF!</v>
      </c>
      <c r="DC11" t="b">
        <f t="shared" si="0"/>
        <v>0</v>
      </c>
      <c r="DD11">
        <f t="shared" si="1"/>
        <v>0</v>
      </c>
    </row>
    <row r="12" spans="1:108" ht="15.75" customHeight="1">
      <c r="A12" s="94"/>
      <c r="B12" s="79"/>
      <c r="C12" s="79"/>
      <c r="D12" s="80"/>
      <c r="E12" s="80"/>
      <c r="F12" s="80"/>
      <c r="G12" s="80"/>
      <c r="H12" s="81"/>
      <c r="I12" s="81"/>
      <c r="J12" s="81"/>
      <c r="K12" s="81"/>
      <c r="L12" s="81"/>
      <c r="M12" s="82"/>
      <c r="N12" s="82"/>
      <c r="O12" s="82"/>
      <c r="P12" s="82"/>
      <c r="Q12" s="82"/>
      <c r="R12" s="78"/>
      <c r="S12" s="78"/>
      <c r="T12" s="78"/>
      <c r="U12" s="83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6"/>
      <c r="CH12" s="31" t="s">
        <v>11</v>
      </c>
      <c r="CK12" s="103" t="s">
        <v>14</v>
      </c>
      <c r="DB12" t="e">
        <f>LOOKUP(1,#REF!)</f>
        <v>#REF!</v>
      </c>
      <c r="DC12" t="b">
        <f t="shared" si="0"/>
        <v>0</v>
      </c>
      <c r="DD12">
        <f t="shared" si="1"/>
        <v>0</v>
      </c>
    </row>
    <row r="13" spans="1:108" ht="15.75" customHeight="1">
      <c r="A13" s="94"/>
      <c r="B13" s="79"/>
      <c r="C13" s="79"/>
      <c r="D13" s="80"/>
      <c r="E13" s="80"/>
      <c r="F13" s="80"/>
      <c r="G13" s="80"/>
      <c r="H13" s="81"/>
      <c r="I13" s="81"/>
      <c r="J13" s="81"/>
      <c r="K13" s="81"/>
      <c r="L13" s="81"/>
      <c r="M13" s="82"/>
      <c r="N13" s="82"/>
      <c r="O13" s="82"/>
      <c r="P13" s="82"/>
      <c r="Q13" s="82"/>
      <c r="R13" s="78"/>
      <c r="S13" s="78"/>
      <c r="T13" s="78"/>
      <c r="U13" s="84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6"/>
      <c r="CH13" s="31" t="s">
        <v>23</v>
      </c>
      <c r="CK13" s="103" t="s">
        <v>15</v>
      </c>
      <c r="DB13" t="e">
        <f>LOOKUP(1,#REF!)</f>
        <v>#REF!</v>
      </c>
      <c r="DC13" t="b">
        <f t="shared" si="0"/>
        <v>0</v>
      </c>
      <c r="DD13">
        <f t="shared" si="1"/>
        <v>0</v>
      </c>
    </row>
    <row r="14" spans="1:108" ht="15.75" customHeight="1">
      <c r="A14" s="94"/>
      <c r="B14" s="79"/>
      <c r="C14" s="79"/>
      <c r="D14" s="80"/>
      <c r="E14" s="80"/>
      <c r="F14" s="80"/>
      <c r="G14" s="80"/>
      <c r="H14" s="81"/>
      <c r="I14" s="81"/>
      <c r="J14" s="81"/>
      <c r="K14" s="81"/>
      <c r="L14" s="81"/>
      <c r="M14" s="82"/>
      <c r="N14" s="82"/>
      <c r="O14" s="82"/>
      <c r="P14" s="82"/>
      <c r="Q14" s="82"/>
      <c r="R14" s="78"/>
      <c r="S14" s="78"/>
      <c r="T14" s="78"/>
      <c r="U14" s="83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29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6"/>
      <c r="CH14" s="31" t="s">
        <v>26</v>
      </c>
      <c r="CK14" s="103" t="s">
        <v>16</v>
      </c>
      <c r="DB14" t="e">
        <f>LOOKUP(1,#REF!)</f>
        <v>#REF!</v>
      </c>
      <c r="DC14" t="b">
        <f t="shared" si="0"/>
        <v>0</v>
      </c>
      <c r="DD14">
        <f t="shared" si="1"/>
        <v>0</v>
      </c>
    </row>
    <row r="15" spans="1:108" ht="15.75" customHeight="1">
      <c r="A15" s="94"/>
      <c r="B15" s="79"/>
      <c r="C15" s="79"/>
      <c r="D15" s="80"/>
      <c r="E15" s="80"/>
      <c r="F15" s="80"/>
      <c r="G15" s="80"/>
      <c r="H15" s="81"/>
      <c r="I15" s="81"/>
      <c r="J15" s="81"/>
      <c r="K15" s="81"/>
      <c r="L15" s="81"/>
      <c r="M15" s="78"/>
      <c r="N15" s="78"/>
      <c r="O15" s="78"/>
      <c r="P15" s="78"/>
      <c r="Q15" s="78"/>
      <c r="R15" s="78"/>
      <c r="S15" s="78"/>
      <c r="T15" s="78"/>
      <c r="U15" s="84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6"/>
      <c r="CK15" s="103" t="s">
        <v>17</v>
      </c>
      <c r="DB15" t="e">
        <f>LOOKUP(1,#REF!)</f>
        <v>#REF!</v>
      </c>
      <c r="DC15" t="b">
        <f t="shared" si="0"/>
        <v>0</v>
      </c>
      <c r="DD15">
        <f t="shared" si="1"/>
        <v>0</v>
      </c>
    </row>
    <row r="16" spans="1:108" ht="15.75" customHeight="1">
      <c r="A16" s="94"/>
      <c r="B16" s="79"/>
      <c r="C16" s="79"/>
      <c r="D16" s="80"/>
      <c r="E16" s="80"/>
      <c r="F16" s="80"/>
      <c r="G16" s="80"/>
      <c r="H16" s="81"/>
      <c r="I16" s="81"/>
      <c r="J16" s="81"/>
      <c r="K16" s="81"/>
      <c r="L16" s="81"/>
      <c r="M16" s="78"/>
      <c r="N16" s="78"/>
      <c r="O16" s="78"/>
      <c r="P16" s="78"/>
      <c r="Q16" s="78"/>
      <c r="R16" s="78"/>
      <c r="S16" s="78"/>
      <c r="T16" s="78"/>
      <c r="U16" s="83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6"/>
      <c r="CK16" s="103" t="s">
        <v>18</v>
      </c>
      <c r="DB16" t="e">
        <f>LOOKUP(1,#REF!)</f>
        <v>#REF!</v>
      </c>
      <c r="DC16" t="b">
        <f t="shared" si="0"/>
        <v>0</v>
      </c>
      <c r="DD16">
        <f t="shared" si="1"/>
        <v>0</v>
      </c>
    </row>
    <row r="17" spans="1:89" ht="15.75" customHeight="1">
      <c r="A17" s="94"/>
      <c r="B17" s="79"/>
      <c r="C17" s="79"/>
      <c r="D17" s="80"/>
      <c r="E17" s="80"/>
      <c r="F17" s="80"/>
      <c r="G17" s="80"/>
      <c r="H17" s="81"/>
      <c r="I17" s="81"/>
      <c r="J17" s="81"/>
      <c r="K17" s="81"/>
      <c r="L17" s="81"/>
      <c r="M17" s="78"/>
      <c r="N17" s="78"/>
      <c r="O17" s="78"/>
      <c r="P17" s="78"/>
      <c r="Q17" s="78"/>
      <c r="R17" s="78"/>
      <c r="S17" s="78"/>
      <c r="T17" s="78"/>
      <c r="U17" s="4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6"/>
      <c r="CK17" s="103" t="s">
        <v>19</v>
      </c>
    </row>
    <row r="18" spans="1:89" ht="15.75" customHeight="1">
      <c r="A18" s="94"/>
      <c r="B18" s="79"/>
      <c r="C18" s="79"/>
      <c r="D18" s="80"/>
      <c r="E18" s="80"/>
      <c r="F18" s="80"/>
      <c r="G18" s="80"/>
      <c r="H18" s="81"/>
      <c r="I18" s="81"/>
      <c r="J18" s="81"/>
      <c r="K18" s="81"/>
      <c r="L18" s="81"/>
      <c r="M18" s="78"/>
      <c r="N18" s="78"/>
      <c r="O18" s="78"/>
      <c r="P18" s="78"/>
      <c r="Q18" s="78"/>
      <c r="R18" s="78"/>
      <c r="S18" s="78"/>
      <c r="T18" s="78"/>
      <c r="U18" s="83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6"/>
      <c r="CG18" s="28" t="s">
        <v>10</v>
      </c>
      <c r="CH18" s="31"/>
      <c r="CK18" s="103" t="s">
        <v>20</v>
      </c>
    </row>
    <row r="19" spans="1:89" ht="15.75" customHeight="1">
      <c r="A19" s="94"/>
      <c r="B19" s="79"/>
      <c r="C19" s="79"/>
      <c r="D19" s="80"/>
      <c r="E19" s="80"/>
      <c r="F19" s="80"/>
      <c r="G19" s="80"/>
      <c r="H19" s="81"/>
      <c r="I19" s="81"/>
      <c r="J19" s="81"/>
      <c r="K19" s="81"/>
      <c r="L19" s="81"/>
      <c r="M19" s="78"/>
      <c r="N19" s="78"/>
      <c r="O19" s="78"/>
      <c r="P19" s="78"/>
      <c r="Q19" s="78"/>
      <c r="R19" s="78"/>
      <c r="S19" s="78"/>
      <c r="T19" s="78"/>
      <c r="U19" s="4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6"/>
      <c r="CH19" s="13" t="s">
        <v>25</v>
      </c>
      <c r="CK19" s="103" t="s">
        <v>21</v>
      </c>
    </row>
    <row r="20" spans="1:89" ht="15.75" customHeight="1">
      <c r="A20" s="94"/>
      <c r="B20" s="79"/>
      <c r="C20" s="79"/>
      <c r="D20" s="80"/>
      <c r="E20" s="80"/>
      <c r="F20" s="80"/>
      <c r="G20" s="80"/>
      <c r="H20" s="81"/>
      <c r="I20" s="81"/>
      <c r="J20" s="81"/>
      <c r="K20" s="81"/>
      <c r="L20" s="81"/>
      <c r="M20" s="78"/>
      <c r="N20" s="78"/>
      <c r="O20" s="78"/>
      <c r="P20" s="78"/>
      <c r="Q20" s="78"/>
      <c r="R20" s="78"/>
      <c r="S20" s="78"/>
      <c r="T20" s="78"/>
      <c r="U20" s="83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6"/>
      <c r="CH20" s="31" t="s">
        <v>24</v>
      </c>
      <c r="CK20" s="103" t="s">
        <v>22</v>
      </c>
    </row>
    <row r="21" spans="1:89" ht="15.75" customHeight="1">
      <c r="A21" s="94"/>
      <c r="B21" s="79"/>
      <c r="C21" s="79"/>
      <c r="D21" s="80"/>
      <c r="E21" s="80"/>
      <c r="F21" s="80"/>
      <c r="G21" s="80"/>
      <c r="H21" s="81"/>
      <c r="I21" s="81"/>
      <c r="J21" s="81"/>
      <c r="K21" s="81"/>
      <c r="L21" s="81"/>
      <c r="M21" s="78"/>
      <c r="N21" s="78"/>
      <c r="O21" s="78"/>
      <c r="P21" s="78"/>
      <c r="Q21" s="78"/>
      <c r="R21" s="78"/>
      <c r="S21" s="78"/>
      <c r="T21" s="78"/>
      <c r="U21" s="4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6"/>
    </row>
    <row r="22" spans="1:89" ht="15.75" customHeight="1">
      <c r="A22" s="94"/>
      <c r="B22" s="79"/>
      <c r="C22" s="79"/>
      <c r="D22" s="80"/>
      <c r="E22" s="80"/>
      <c r="F22" s="80"/>
      <c r="G22" s="80"/>
      <c r="H22" s="81"/>
      <c r="I22" s="81"/>
      <c r="J22" s="81"/>
      <c r="K22" s="81"/>
      <c r="L22" s="81"/>
      <c r="M22" s="78"/>
      <c r="N22" s="78"/>
      <c r="O22" s="78"/>
      <c r="P22" s="78"/>
      <c r="Q22" s="78"/>
      <c r="R22" s="78"/>
      <c r="S22" s="78"/>
      <c r="T22" s="78"/>
      <c r="U22" s="95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6"/>
    </row>
    <row r="23" spans="1:89" ht="15.75" customHeight="1">
      <c r="A23" s="94"/>
      <c r="B23" s="79"/>
      <c r="C23" s="79"/>
      <c r="D23" s="80"/>
      <c r="E23" s="80"/>
      <c r="F23" s="80"/>
      <c r="G23" s="80"/>
      <c r="H23" s="81"/>
      <c r="I23" s="81"/>
      <c r="J23" s="81"/>
      <c r="K23" s="81"/>
      <c r="L23" s="81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6"/>
    </row>
    <row r="24" spans="1:89" ht="15.75" customHeight="1">
      <c r="A24" s="94"/>
      <c r="B24" s="79"/>
      <c r="C24" s="79"/>
      <c r="D24" s="80"/>
      <c r="E24" s="80"/>
      <c r="F24" s="80"/>
      <c r="G24" s="80"/>
      <c r="H24" s="81"/>
      <c r="I24" s="81"/>
      <c r="J24" s="81"/>
      <c r="K24" s="81"/>
      <c r="L24" s="81"/>
      <c r="M24" s="78"/>
      <c r="N24" s="78"/>
      <c r="O24" s="78"/>
      <c r="P24" s="78"/>
      <c r="Q24" s="78"/>
      <c r="R24" s="78"/>
      <c r="S24" s="78"/>
      <c r="T24" s="78"/>
      <c r="U24" s="95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6"/>
    </row>
    <row r="25" spans="1:89" ht="15.75" customHeight="1">
      <c r="A25" s="94"/>
      <c r="B25" s="79"/>
      <c r="C25" s="79"/>
      <c r="D25" s="80"/>
      <c r="E25" s="80"/>
      <c r="F25" s="80"/>
      <c r="G25" s="80"/>
      <c r="H25" s="81"/>
      <c r="I25" s="81"/>
      <c r="J25" s="81"/>
      <c r="K25" s="81"/>
      <c r="L25" s="81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6"/>
    </row>
    <row r="26" spans="1:89" ht="15.75" customHeight="1">
      <c r="A26" s="94"/>
      <c r="B26" s="79"/>
      <c r="C26" s="79"/>
      <c r="D26" s="80"/>
      <c r="E26" s="80"/>
      <c r="F26" s="80"/>
      <c r="G26" s="80"/>
      <c r="H26" s="81"/>
      <c r="I26" s="81"/>
      <c r="J26" s="81"/>
      <c r="K26" s="81"/>
      <c r="L26" s="81"/>
      <c r="M26" s="78"/>
      <c r="N26" s="78"/>
      <c r="O26" s="78"/>
      <c r="P26" s="78"/>
      <c r="Q26" s="78"/>
      <c r="R26" s="78"/>
      <c r="S26" s="78"/>
      <c r="T26" s="78"/>
      <c r="U26" s="95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6"/>
    </row>
    <row r="27" spans="1:89" ht="15.75" customHeight="1">
      <c r="A27" s="94"/>
      <c r="B27" s="79"/>
      <c r="C27" s="79"/>
      <c r="D27" s="80"/>
      <c r="E27" s="80"/>
      <c r="F27" s="80"/>
      <c r="G27" s="80"/>
      <c r="H27" s="81"/>
      <c r="I27" s="81"/>
      <c r="J27" s="81"/>
      <c r="K27" s="81"/>
      <c r="L27" s="81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6"/>
    </row>
    <row r="28" spans="1:89" ht="15.75" customHeight="1">
      <c r="A28" s="94"/>
      <c r="B28" s="79"/>
      <c r="C28" s="79"/>
      <c r="D28" s="80"/>
      <c r="E28" s="80"/>
      <c r="F28" s="80"/>
      <c r="G28" s="80"/>
      <c r="H28" s="81"/>
      <c r="I28" s="81"/>
      <c r="J28" s="81"/>
      <c r="K28" s="81"/>
      <c r="L28" s="81"/>
      <c r="M28" s="78"/>
      <c r="N28" s="78"/>
      <c r="O28" s="78"/>
      <c r="P28" s="78"/>
      <c r="Q28" s="78"/>
      <c r="R28" s="78"/>
      <c r="S28" s="78"/>
      <c r="T28" s="78"/>
      <c r="U28" s="95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6"/>
    </row>
    <row r="29" spans="1:89" ht="15.75" customHeight="1">
      <c r="A29" s="94"/>
      <c r="B29" s="79"/>
      <c r="C29" s="79"/>
      <c r="D29" s="80"/>
      <c r="E29" s="80"/>
      <c r="F29" s="80"/>
      <c r="G29" s="80"/>
      <c r="H29" s="81"/>
      <c r="I29" s="81"/>
      <c r="J29" s="81"/>
      <c r="K29" s="81"/>
      <c r="L29" s="81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6"/>
    </row>
    <row r="30" spans="1:89" ht="15.75" customHeight="1">
      <c r="A30" s="94"/>
      <c r="B30" s="79"/>
      <c r="C30" s="79"/>
      <c r="D30" s="80"/>
      <c r="E30" s="80"/>
      <c r="F30" s="80"/>
      <c r="G30" s="80"/>
      <c r="H30" s="81"/>
      <c r="I30" s="81"/>
      <c r="J30" s="81"/>
      <c r="K30" s="81"/>
      <c r="L30" s="81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6"/>
    </row>
    <row r="31" spans="1:89" ht="15.75" customHeight="1">
      <c r="A31" s="94"/>
      <c r="B31" s="79"/>
      <c r="C31" s="79"/>
      <c r="D31" s="80"/>
      <c r="E31" s="80"/>
      <c r="F31" s="80"/>
      <c r="G31" s="80"/>
      <c r="H31" s="81"/>
      <c r="I31" s="81"/>
      <c r="J31" s="81"/>
      <c r="K31" s="81"/>
      <c r="L31" s="81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6"/>
    </row>
    <row r="32" spans="1:89" ht="15.75" customHeight="1">
      <c r="A32" s="94"/>
      <c r="B32" s="79"/>
      <c r="C32" s="79"/>
      <c r="D32" s="80"/>
      <c r="E32" s="80"/>
      <c r="F32" s="80"/>
      <c r="G32" s="80"/>
      <c r="H32" s="81"/>
      <c r="I32" s="81"/>
      <c r="J32" s="81"/>
      <c r="K32" s="81"/>
      <c r="L32" s="81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6"/>
    </row>
    <row r="33" spans="1:83" ht="15.75" customHeight="1">
      <c r="A33" s="94"/>
      <c r="B33" s="79"/>
      <c r="C33" s="79"/>
      <c r="D33" s="80"/>
      <c r="E33" s="80"/>
      <c r="F33" s="80"/>
      <c r="G33" s="80"/>
      <c r="H33" s="81"/>
      <c r="I33" s="81"/>
      <c r="J33" s="81"/>
      <c r="K33" s="81"/>
      <c r="L33" s="81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6"/>
    </row>
    <row r="34" spans="1:83" ht="15.75" customHeight="1">
      <c r="A34" s="94"/>
      <c r="B34" s="79"/>
      <c r="C34" s="79"/>
      <c r="D34" s="80"/>
      <c r="E34" s="80"/>
      <c r="F34" s="80"/>
      <c r="G34" s="80"/>
      <c r="H34" s="81"/>
      <c r="I34" s="81"/>
      <c r="J34" s="81"/>
      <c r="K34" s="81"/>
      <c r="L34" s="81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6"/>
    </row>
    <row r="35" spans="1:83" ht="15.75" customHeight="1">
      <c r="A35" s="94"/>
      <c r="B35" s="79"/>
      <c r="C35" s="79"/>
      <c r="D35" s="80"/>
      <c r="E35" s="80"/>
      <c r="F35" s="80"/>
      <c r="G35" s="80"/>
      <c r="H35" s="81"/>
      <c r="I35" s="81"/>
      <c r="J35" s="81"/>
      <c r="K35" s="81"/>
      <c r="L35" s="81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6"/>
    </row>
    <row r="36" spans="1:83" ht="15.75" customHeight="1">
      <c r="A36" s="94"/>
      <c r="B36" s="79"/>
      <c r="C36" s="79"/>
      <c r="D36" s="80"/>
      <c r="E36" s="80"/>
      <c r="F36" s="80"/>
      <c r="G36" s="80"/>
      <c r="H36" s="81"/>
      <c r="I36" s="81"/>
      <c r="J36" s="81"/>
      <c r="K36" s="81"/>
      <c r="L36" s="81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6"/>
    </row>
    <row r="37" spans="1:83" ht="7.5" customHeight="1">
      <c r="A37" s="3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2"/>
    </row>
  </sheetData>
  <sheetProtection selectLockedCells="1"/>
  <mergeCells count="21">
    <mergeCell ref="A1:M3"/>
    <mergeCell ref="BG1:BK1"/>
    <mergeCell ref="AH2:AM2"/>
    <mergeCell ref="AN2:BT2"/>
    <mergeCell ref="BC3:BT3"/>
    <mergeCell ref="AT3:BB3"/>
    <mergeCell ref="AA3:AS3"/>
    <mergeCell ref="AH1:AQ1"/>
    <mergeCell ref="N3:Z3"/>
    <mergeCell ref="BO1:BV1"/>
    <mergeCell ref="BL1:BN1"/>
    <mergeCell ref="AR1:AZ1"/>
    <mergeCell ref="CC1:CE1"/>
    <mergeCell ref="N1:AG2"/>
    <mergeCell ref="BA1:BF1"/>
    <mergeCell ref="BW1:BZ1"/>
    <mergeCell ref="CA1:CB1"/>
    <mergeCell ref="CA2:CE2"/>
    <mergeCell ref="BU3:BZ3"/>
    <mergeCell ref="CA3:CE3"/>
    <mergeCell ref="BU2:BZ2"/>
  </mergeCells>
  <conditionalFormatting sqref="AN2:BT2">
    <cfRule type="expression" dxfId="39" priority="72">
      <formula>$AN$2=""</formula>
    </cfRule>
  </conditionalFormatting>
  <conditionalFormatting sqref="AA3">
    <cfRule type="expression" dxfId="38" priority="69">
      <formula>$AA$3=""</formula>
    </cfRule>
  </conditionalFormatting>
  <conditionalFormatting sqref="AR1:AZ1">
    <cfRule type="expression" dxfId="37" priority="68">
      <formula>$AR$1=""</formula>
    </cfRule>
  </conditionalFormatting>
  <conditionalFormatting sqref="CC1:CE1">
    <cfRule type="expression" dxfId="36" priority="25">
      <formula>$CC$1=""</formula>
    </cfRule>
  </conditionalFormatting>
  <conditionalFormatting sqref="BL1:BN1">
    <cfRule type="expression" dxfId="35" priority="24">
      <formula>$BL$1=""</formula>
    </cfRule>
  </conditionalFormatting>
  <conditionalFormatting sqref="BA1:BF1">
    <cfRule type="expression" dxfId="34" priority="23">
      <formula>$BA$1=""</formula>
    </cfRule>
  </conditionalFormatting>
  <conditionalFormatting sqref="CA1:CB1">
    <cfRule type="expression" dxfId="33" priority="22">
      <formula>$CA$1=""</formula>
    </cfRule>
  </conditionalFormatting>
  <conditionalFormatting sqref="BC3:BT3">
    <cfRule type="expression" dxfId="32" priority="21">
      <formula>$BC$3=""</formula>
    </cfRule>
  </conditionalFormatting>
  <conditionalFormatting sqref="BU3:BZ3">
    <cfRule type="cellIs" priority="1" operator="equal">
      <formula>$CH$10</formula>
    </cfRule>
    <cfRule type="cellIs" dxfId="31" priority="8" operator="equal">
      <formula>$CH$10</formula>
    </cfRule>
  </conditionalFormatting>
  <dataValidations count="3">
    <dataValidation type="list" showInputMessage="1" showErrorMessage="1" sqref="BU3:BZ3">
      <formula1>$CH$10:$CH$14</formula1>
    </dataValidation>
    <dataValidation type="list" allowBlank="1" showInputMessage="1" showErrorMessage="1" sqref="AN28:AQ28 V20:AQ20">
      <formula1>$CK$10:$CK$20</formula1>
    </dataValidation>
    <dataValidation type="list" allowBlank="1" showInputMessage="1" showErrorMessage="1" sqref="V24:AQ24">
      <formula1>$CH$18:$CH$20</formula1>
    </dataValidation>
  </dataValidations>
  <pageMargins left="0.23622047244094491" right="0.23622047244094491" top="0.19685039370078741" bottom="0.19685039370078741" header="0.19685039370078741" footer="0.19685039370078741"/>
  <pageSetup paperSize="9" orientation="landscape" r:id="rId1"/>
  <headerFooter alignWithMargins="0">
    <oddFooter>&amp;L3300616365-F20-441-03&amp;RDocument SAFRAN. Reproduction et divulgation interdites.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A52"/>
  <sheetViews>
    <sheetView zoomScaleNormal="100" workbookViewId="0">
      <selection activeCell="N3" sqref="N3:AA3"/>
    </sheetView>
  </sheetViews>
  <sheetFormatPr baseColWidth="10" defaultRowHeight="15"/>
  <cols>
    <col min="1" max="83" width="1.7109375" customWidth="1"/>
  </cols>
  <sheetData>
    <row r="1" spans="1:105" ht="15" customHeight="1">
      <c r="A1" s="120"/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2"/>
      <c r="N1" s="106" t="s">
        <v>27</v>
      </c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8"/>
      <c r="AH1" s="137" t="s">
        <v>0</v>
      </c>
      <c r="AI1" s="138"/>
      <c r="AJ1" s="138"/>
      <c r="AK1" s="138"/>
      <c r="AL1" s="138"/>
      <c r="AM1" s="138"/>
      <c r="AN1" s="138"/>
      <c r="AO1" s="138"/>
      <c r="AP1" s="138"/>
      <c r="AQ1" s="138"/>
      <c r="AR1" s="156">
        <f>Feuil1!AR1</f>
        <v>0</v>
      </c>
      <c r="AS1" s="156"/>
      <c r="AT1" s="156"/>
      <c r="AU1" s="156"/>
      <c r="AV1" s="156"/>
      <c r="AW1" s="156"/>
      <c r="AX1" s="156"/>
      <c r="AY1" s="156"/>
      <c r="AZ1" s="156"/>
      <c r="BA1" s="156"/>
      <c r="BB1" s="112" t="str">
        <f>IF(Feuil1!BA1="","",Feuil1!BA1)</f>
        <v xml:space="preserve"> F21  441</v>
      </c>
      <c r="BC1" s="112"/>
      <c r="BD1" s="112"/>
      <c r="BE1" s="112"/>
      <c r="BF1" s="113"/>
      <c r="BG1" s="129" t="s">
        <v>1</v>
      </c>
      <c r="BH1" s="130"/>
      <c r="BI1" s="130"/>
      <c r="BJ1" s="130"/>
      <c r="BK1" s="130"/>
      <c r="BL1" s="144">
        <f>IF(Feuil1!BL1="","",Feuil1!BL1)</f>
        <v>0</v>
      </c>
      <c r="BM1" s="144"/>
      <c r="BN1" s="145"/>
      <c r="BO1" s="159"/>
      <c r="BP1" s="160"/>
      <c r="BQ1" s="160"/>
      <c r="BR1" s="160"/>
      <c r="BS1" s="160"/>
      <c r="BT1" s="160"/>
      <c r="BU1" s="160"/>
      <c r="BV1" s="161"/>
      <c r="BW1" s="137" t="s">
        <v>4</v>
      </c>
      <c r="BX1" s="138"/>
      <c r="BY1" s="138"/>
      <c r="BZ1" s="138"/>
      <c r="CA1" s="116">
        <f>NumeroPage()</f>
        <v>1</v>
      </c>
      <c r="CB1" s="116"/>
      <c r="CC1" s="104">
        <f>Feuil1!CC1</f>
        <v>4</v>
      </c>
      <c r="CD1" s="104"/>
      <c r="CE1" s="105"/>
      <c r="DA1">
        <v>1</v>
      </c>
    </row>
    <row r="2" spans="1:105" ht="18" customHeight="1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5"/>
      <c r="N2" s="109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  <c r="AD2" s="110"/>
      <c r="AE2" s="110"/>
      <c r="AF2" s="110"/>
      <c r="AG2" s="111"/>
      <c r="AH2" s="131" t="s">
        <v>5</v>
      </c>
      <c r="AI2" s="132"/>
      <c r="AJ2" s="132"/>
      <c r="AK2" s="132"/>
      <c r="AL2" s="132"/>
      <c r="AM2" s="132"/>
      <c r="AN2" s="150">
        <f>Feuil1!AN2</f>
        <v>0</v>
      </c>
      <c r="AO2" s="150"/>
      <c r="AP2" s="150"/>
      <c r="AQ2" s="150"/>
      <c r="AR2" s="150"/>
      <c r="AS2" s="150"/>
      <c r="AT2" s="151"/>
      <c r="AU2" s="151"/>
      <c r="AV2" s="151"/>
      <c r="AW2" s="151"/>
      <c r="AX2" s="151"/>
      <c r="AY2" s="151"/>
      <c r="AZ2" s="151"/>
      <c r="BA2" s="151"/>
      <c r="BB2" s="151"/>
      <c r="BC2" s="151"/>
      <c r="BD2" s="151"/>
      <c r="BE2" s="151"/>
      <c r="BF2" s="151"/>
      <c r="BG2" s="151"/>
      <c r="BH2" s="151"/>
      <c r="BI2" s="151"/>
      <c r="BJ2" s="151"/>
      <c r="BK2" s="151"/>
      <c r="BL2" s="151"/>
      <c r="BM2" s="151"/>
      <c r="BN2" s="152"/>
      <c r="BO2" s="114" t="s">
        <v>8</v>
      </c>
      <c r="BP2" s="115"/>
      <c r="BQ2" s="115"/>
      <c r="BR2" s="115"/>
      <c r="BS2" s="115"/>
      <c r="BT2" s="115"/>
      <c r="BU2" s="115"/>
      <c r="BV2" s="115"/>
      <c r="BW2" s="115"/>
      <c r="BX2" s="115"/>
      <c r="BY2" s="115"/>
      <c r="BZ2" s="153"/>
      <c r="CA2" s="114" t="s">
        <v>7</v>
      </c>
      <c r="CB2" s="115"/>
      <c r="CC2" s="115"/>
      <c r="CD2" s="115"/>
      <c r="CE2" s="153"/>
    </row>
    <row r="3" spans="1:105">
      <c r="A3" s="126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8"/>
      <c r="N3" s="141" t="s">
        <v>2</v>
      </c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54">
        <f>Feuil1!AA3</f>
        <v>0</v>
      </c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4"/>
      <c r="AN3" s="154"/>
      <c r="AO3" s="154"/>
      <c r="AP3" s="154"/>
      <c r="AQ3" s="154"/>
      <c r="AR3" s="154"/>
      <c r="AS3" s="155"/>
      <c r="AT3" s="137" t="s">
        <v>3</v>
      </c>
      <c r="AU3" s="138"/>
      <c r="AV3" s="138"/>
      <c r="AW3" s="138"/>
      <c r="AX3" s="138"/>
      <c r="AY3" s="138"/>
      <c r="AZ3" s="138"/>
      <c r="BA3" s="138"/>
      <c r="BB3" s="138"/>
      <c r="BC3" s="157">
        <f>Feuil1!BC3</f>
        <v>0</v>
      </c>
      <c r="BD3" s="157"/>
      <c r="BE3" s="157"/>
      <c r="BF3" s="157"/>
      <c r="BG3" s="157"/>
      <c r="BH3" s="157"/>
      <c r="BI3" s="157"/>
      <c r="BJ3" s="157"/>
      <c r="BK3" s="157"/>
      <c r="BL3" s="157"/>
      <c r="BM3" s="157"/>
      <c r="BN3" s="158"/>
      <c r="BO3" s="162">
        <f>Feuil1!BU3</f>
        <v>0</v>
      </c>
      <c r="BP3" s="163"/>
      <c r="BQ3" s="163"/>
      <c r="BR3" s="163"/>
      <c r="BS3" s="163"/>
      <c r="BT3" s="163"/>
      <c r="BU3" s="163"/>
      <c r="BV3" s="163"/>
      <c r="BW3" s="163"/>
      <c r="BX3" s="163"/>
      <c r="BY3" s="163"/>
      <c r="BZ3" s="164"/>
      <c r="CA3" s="147">
        <f>Feuil1!CA3</f>
        <v>42892</v>
      </c>
      <c r="CB3" s="148"/>
      <c r="CC3" s="148"/>
      <c r="CD3" s="148"/>
      <c r="CE3" s="149"/>
    </row>
    <row r="4" spans="1:105">
      <c r="A4" s="3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8"/>
    </row>
    <row r="5" spans="1:105">
      <c r="A5" s="39"/>
      <c r="B5" s="10"/>
      <c r="C5" s="10"/>
      <c r="D5" s="10"/>
      <c r="E5" s="10"/>
      <c r="F5" s="10"/>
      <c r="G5" s="10"/>
      <c r="H5" s="10"/>
      <c r="I5" s="10"/>
      <c r="J5" s="40"/>
      <c r="K5" s="40"/>
      <c r="L5" s="40"/>
      <c r="M5" s="40"/>
      <c r="N5" s="40"/>
      <c r="O5" s="40"/>
      <c r="P5" s="40"/>
      <c r="Q5" s="40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41"/>
      <c r="BI5" s="41"/>
      <c r="BJ5" s="41"/>
      <c r="BK5" s="41"/>
      <c r="BL5" s="41"/>
      <c r="BM5" s="41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3"/>
    </row>
    <row r="6" spans="1:105">
      <c r="A6" s="44"/>
      <c r="B6" s="11"/>
      <c r="C6" s="12"/>
      <c r="D6" s="12"/>
      <c r="E6" s="12"/>
      <c r="F6" s="12"/>
      <c r="G6" s="12"/>
      <c r="H6" s="12"/>
      <c r="I6" s="40"/>
      <c r="J6" s="40"/>
      <c r="K6" s="40"/>
      <c r="L6" s="40"/>
      <c r="M6" s="40"/>
      <c r="N6" s="40"/>
      <c r="O6" s="40"/>
      <c r="P6" s="40"/>
      <c r="Q6" s="40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  <c r="CE6" s="43"/>
    </row>
    <row r="7" spans="1:105">
      <c r="A7" s="46"/>
      <c r="B7" s="12"/>
      <c r="C7" s="34"/>
      <c r="D7" s="34"/>
      <c r="E7" s="34"/>
      <c r="F7" s="34"/>
      <c r="G7" s="34"/>
      <c r="H7" s="34"/>
      <c r="I7" s="40"/>
      <c r="J7" s="40"/>
      <c r="K7" s="40"/>
      <c r="L7" s="40"/>
      <c r="M7" s="40"/>
      <c r="N7" s="40"/>
      <c r="O7" s="40"/>
      <c r="P7" s="40"/>
      <c r="Q7" s="40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3"/>
    </row>
    <row r="8" spans="1:105">
      <c r="A8" s="46"/>
      <c r="B8" s="12"/>
      <c r="C8" s="40"/>
      <c r="D8" s="40"/>
      <c r="E8" s="40"/>
      <c r="F8" s="40"/>
      <c r="G8" s="40"/>
      <c r="H8" s="35"/>
      <c r="I8" s="40"/>
      <c r="J8" s="40"/>
      <c r="K8" s="40"/>
      <c r="L8" s="40"/>
      <c r="M8" s="40"/>
      <c r="N8" s="40"/>
      <c r="O8" s="40"/>
      <c r="P8" s="40"/>
      <c r="Q8" s="40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2"/>
      <c r="BY8" s="42"/>
      <c r="BZ8" s="42"/>
      <c r="CA8" s="42"/>
      <c r="CB8" s="42"/>
      <c r="CC8" s="42"/>
      <c r="CD8" s="42"/>
      <c r="CE8" s="43"/>
    </row>
    <row r="9" spans="1:105">
      <c r="A9" s="46"/>
      <c r="B9" s="12"/>
      <c r="C9" s="32"/>
      <c r="D9" s="32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2"/>
      <c r="BY9" s="42"/>
      <c r="BZ9" s="42"/>
      <c r="CA9" s="42"/>
      <c r="CB9" s="42"/>
      <c r="CC9" s="42"/>
      <c r="CD9" s="42"/>
      <c r="CE9" s="43"/>
      <c r="CH9" s="4"/>
      <c r="CI9" s="4"/>
    </row>
    <row r="10" spans="1:105">
      <c r="A10" s="44"/>
      <c r="B10" s="40"/>
      <c r="C10" s="40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0"/>
      <c r="AQ10" s="40"/>
      <c r="AR10" s="40"/>
      <c r="AS10" s="40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8"/>
      <c r="CF10" s="18"/>
      <c r="CG10" s="18"/>
      <c r="CH10" s="4"/>
      <c r="CI10" s="4"/>
    </row>
    <row r="11" spans="1:105" ht="18.75">
      <c r="A11" s="44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1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4"/>
      <c r="CW11" s="4"/>
    </row>
    <row r="12" spans="1:105">
      <c r="A12" s="44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4"/>
      <c r="AP12" s="10"/>
      <c r="AQ12" s="10"/>
      <c r="AR12" s="10"/>
      <c r="AS12" s="10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9"/>
      <c r="BO12" s="19"/>
      <c r="BP12" s="19"/>
      <c r="BQ12" s="19"/>
      <c r="BR12" s="19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24"/>
      <c r="CF12" s="12"/>
      <c r="CG12" s="12"/>
      <c r="CH12" s="12"/>
      <c r="CI12" s="21"/>
      <c r="CJ12" s="21"/>
      <c r="CK12" s="21"/>
      <c r="CL12" s="21"/>
      <c r="CM12" s="21"/>
      <c r="CN12" s="21"/>
      <c r="CO12" s="21"/>
      <c r="CP12" s="22"/>
      <c r="CQ12" s="22"/>
      <c r="CR12" s="22"/>
      <c r="CS12" s="22"/>
      <c r="CT12" s="22"/>
      <c r="CU12" s="19"/>
      <c r="CV12" s="4"/>
      <c r="CW12" s="4"/>
    </row>
    <row r="13" spans="1:105">
      <c r="A13" s="44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52"/>
      <c r="S13" s="52"/>
      <c r="T13" s="52"/>
      <c r="U13" s="52"/>
      <c r="V13" s="52"/>
      <c r="W13" s="52"/>
      <c r="X13" s="52"/>
      <c r="Y13" s="52"/>
      <c r="Z13" s="52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50"/>
      <c r="BO13" s="50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24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4"/>
      <c r="CW13" s="4"/>
    </row>
    <row r="14" spans="1:105">
      <c r="A14" s="44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52"/>
      <c r="S14" s="52"/>
      <c r="T14" s="52"/>
      <c r="U14" s="52"/>
      <c r="V14" s="52"/>
      <c r="W14" s="52"/>
      <c r="X14" s="52"/>
      <c r="Y14" s="52"/>
      <c r="Z14" s="52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50"/>
      <c r="BO14" s="50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23"/>
      <c r="CE14" s="25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4"/>
      <c r="CW14" s="4"/>
    </row>
    <row r="15" spans="1:105">
      <c r="A15" s="44"/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52"/>
      <c r="S15" s="52"/>
      <c r="T15" s="52"/>
      <c r="U15" s="52"/>
      <c r="V15" s="52"/>
      <c r="W15" s="52"/>
      <c r="X15" s="52"/>
      <c r="Y15" s="52"/>
      <c r="Z15" s="52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50"/>
      <c r="BO15" s="50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24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4"/>
      <c r="CW15" s="4"/>
    </row>
    <row r="16" spans="1:105">
      <c r="A16" s="44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52"/>
      <c r="S16" s="52"/>
      <c r="T16" s="52"/>
      <c r="U16" s="52"/>
      <c r="V16" s="52"/>
      <c r="W16" s="52"/>
      <c r="X16" s="52"/>
      <c r="Y16" s="52"/>
      <c r="Z16" s="52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50"/>
      <c r="BO16" s="50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24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4"/>
      <c r="CW16" s="4"/>
    </row>
    <row r="17" spans="1:101">
      <c r="A17" s="44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24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4"/>
      <c r="CW17" s="4"/>
    </row>
    <row r="18" spans="1:101">
      <c r="A18" s="44"/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52"/>
      <c r="S18" s="52"/>
      <c r="T18" s="52"/>
      <c r="U18" s="52"/>
      <c r="V18" s="52"/>
      <c r="W18" s="52"/>
      <c r="X18" s="52"/>
      <c r="Y18" s="52"/>
      <c r="Z18" s="52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50"/>
      <c r="BO18" s="50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24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4"/>
      <c r="CW18" s="4"/>
    </row>
    <row r="19" spans="1:101">
      <c r="A19" s="44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52"/>
      <c r="S19" s="52"/>
      <c r="T19" s="52"/>
      <c r="U19" s="52"/>
      <c r="V19" s="52"/>
      <c r="W19" s="52"/>
      <c r="X19" s="52"/>
      <c r="Y19" s="52"/>
      <c r="Z19" s="52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50"/>
      <c r="BO19" s="50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24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4"/>
      <c r="CW19" s="4"/>
    </row>
    <row r="20" spans="1:101">
      <c r="A20" s="44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52"/>
      <c r="S20" s="52"/>
      <c r="T20" s="52"/>
      <c r="U20" s="52"/>
      <c r="V20" s="52"/>
      <c r="W20" s="52"/>
      <c r="X20" s="52"/>
      <c r="Y20" s="52"/>
      <c r="Z20" s="52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50"/>
      <c r="BO20" s="50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24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4"/>
      <c r="CW20" s="4"/>
    </row>
    <row r="21" spans="1:101">
      <c r="A21" s="44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24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4"/>
      <c r="CW21" s="4"/>
    </row>
    <row r="22" spans="1:101">
      <c r="A22" s="44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52"/>
      <c r="S22" s="52"/>
      <c r="T22" s="52"/>
      <c r="U22" s="52"/>
      <c r="V22" s="52"/>
      <c r="W22" s="52"/>
      <c r="X22" s="52"/>
      <c r="Y22" s="52"/>
      <c r="Z22" s="52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50"/>
      <c r="BO22" s="50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24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4"/>
      <c r="CW22" s="4"/>
    </row>
    <row r="23" spans="1:101">
      <c r="A23" s="44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52"/>
      <c r="S23" s="52"/>
      <c r="T23" s="52"/>
      <c r="U23" s="52"/>
      <c r="V23" s="52"/>
      <c r="W23" s="52"/>
      <c r="X23" s="52"/>
      <c r="Y23" s="52"/>
      <c r="Z23" s="52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50"/>
      <c r="BO23" s="50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24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4"/>
      <c r="CW23" s="4"/>
    </row>
    <row r="24" spans="1:101">
      <c r="A24" s="44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50"/>
      <c r="BO24" s="50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24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4"/>
      <c r="CW24" s="4"/>
    </row>
    <row r="25" spans="1:101">
      <c r="A25" s="44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52"/>
      <c r="S25" s="52"/>
      <c r="T25" s="52"/>
      <c r="U25" s="52"/>
      <c r="V25" s="52"/>
      <c r="W25" s="52"/>
      <c r="X25" s="52"/>
      <c r="Y25" s="52"/>
      <c r="Z25" s="52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50"/>
      <c r="BO25" s="50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24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4"/>
      <c r="CW25" s="4"/>
    </row>
    <row r="26" spans="1:101">
      <c r="A26" s="44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52"/>
      <c r="S26" s="52"/>
      <c r="T26" s="52"/>
      <c r="U26" s="52"/>
      <c r="V26" s="52"/>
      <c r="W26" s="52"/>
      <c r="X26" s="52"/>
      <c r="Y26" s="52"/>
      <c r="Z26" s="52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50"/>
      <c r="BO26" s="50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24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4"/>
      <c r="CW26" s="4"/>
    </row>
    <row r="27" spans="1:101">
      <c r="A27" s="44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52"/>
      <c r="S27" s="52"/>
      <c r="T27" s="52"/>
      <c r="U27" s="52"/>
      <c r="V27" s="52"/>
      <c r="W27" s="52"/>
      <c r="X27" s="52"/>
      <c r="Y27" s="52"/>
      <c r="Z27" s="52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50"/>
      <c r="BO27" s="50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24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4"/>
      <c r="CW27" s="4"/>
    </row>
    <row r="28" spans="1:101">
      <c r="A28" s="44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19"/>
      <c r="CE28" s="26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4"/>
      <c r="CW28" s="4"/>
    </row>
    <row r="29" spans="1:101">
      <c r="A29" s="44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52"/>
      <c r="S29" s="52"/>
      <c r="T29" s="52"/>
      <c r="U29" s="52"/>
      <c r="V29" s="52"/>
      <c r="W29" s="52"/>
      <c r="X29" s="52"/>
      <c r="Y29" s="52"/>
      <c r="Z29" s="5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5"/>
      <c r="BG29" s="45"/>
      <c r="BH29" s="45"/>
      <c r="BI29" s="45"/>
      <c r="BJ29" s="45"/>
      <c r="BK29" s="45"/>
      <c r="BL29" s="45"/>
      <c r="BM29" s="45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19"/>
      <c r="CE29" s="26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4"/>
      <c r="CW29" s="4"/>
    </row>
    <row r="30" spans="1:101">
      <c r="A30" s="44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4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4"/>
      <c r="CW30" s="4"/>
    </row>
    <row r="31" spans="1:101">
      <c r="A31" s="44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27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4"/>
      <c r="CW31" s="4"/>
    </row>
    <row r="32" spans="1:101">
      <c r="A32" s="44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  <c r="BL32" s="55"/>
      <c r="BM32" s="55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7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4"/>
      <c r="CW32" s="4"/>
    </row>
    <row r="33" spans="1:87">
      <c r="A33" s="44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96"/>
      <c r="CF33" s="4"/>
      <c r="CG33" s="4"/>
      <c r="CH33" s="4"/>
      <c r="CI33" s="4"/>
    </row>
    <row r="34" spans="1:87" ht="9.9499999999999993" customHeight="1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6"/>
    </row>
    <row r="35" spans="1:87" ht="9.9499999999999993" customHeight="1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6"/>
    </row>
    <row r="36" spans="1:87" ht="9.9499999999999993" customHeight="1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6"/>
    </row>
    <row r="37" spans="1:87" ht="9.9499999999999993" customHeight="1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6"/>
    </row>
    <row r="38" spans="1:87" ht="9.9499999999999993" customHeight="1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6"/>
    </row>
    <row r="39" spans="1:87" ht="9.9499999999999993" customHeight="1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6"/>
    </row>
    <row r="40" spans="1:87" ht="9.9499999999999993" customHeight="1">
      <c r="A40" s="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2"/>
    </row>
    <row r="41" spans="1:87" ht="9.9499999999999993" customHeight="1"/>
    <row r="42" spans="1:87" ht="9.9499999999999993" customHeight="1"/>
    <row r="43" spans="1:87" ht="9.9499999999999993" customHeight="1"/>
    <row r="44" spans="1:87" ht="9.9499999999999993" customHeight="1"/>
    <row r="45" spans="1:87" ht="9.9499999999999993" customHeight="1"/>
    <row r="46" spans="1:87" ht="9.9499999999999993" customHeight="1"/>
    <row r="47" spans="1:87" ht="9.9499999999999993" customHeight="1"/>
    <row r="48" spans="1:87" ht="9.9499999999999993" customHeight="1"/>
    <row r="49" ht="9.9499999999999993" customHeight="1"/>
    <row r="50" ht="9.9499999999999993" customHeight="1"/>
    <row r="51" ht="9.9499999999999993" customHeight="1"/>
    <row r="52" ht="9.9499999999999993" customHeight="1"/>
  </sheetData>
  <mergeCells count="21">
    <mergeCell ref="BL1:BN1"/>
    <mergeCell ref="BO1:BV1"/>
    <mergeCell ref="BW1:BZ1"/>
    <mergeCell ref="BO2:BZ2"/>
    <mergeCell ref="BO3:BZ3"/>
    <mergeCell ref="CA1:CB1"/>
    <mergeCell ref="CC1:CE1"/>
    <mergeCell ref="CA3:CE3"/>
    <mergeCell ref="A1:M3"/>
    <mergeCell ref="AH2:AM2"/>
    <mergeCell ref="AN2:BN2"/>
    <mergeCell ref="CA2:CE2"/>
    <mergeCell ref="AB3:AS3"/>
    <mergeCell ref="N1:AG2"/>
    <mergeCell ref="AH1:AQ1"/>
    <mergeCell ref="AR1:BA1"/>
    <mergeCell ref="BB1:BF1"/>
    <mergeCell ref="BG1:BK1"/>
    <mergeCell ref="N3:AA3"/>
    <mergeCell ref="AT3:BB3"/>
    <mergeCell ref="BC3:BN3"/>
  </mergeCells>
  <conditionalFormatting sqref="CA1:CB1">
    <cfRule type="expression" dxfId="26" priority="7">
      <formula>$CA$1=""</formula>
    </cfRule>
  </conditionalFormatting>
  <conditionalFormatting sqref="CA3:CE3">
    <cfRule type="expression" dxfId="25" priority="1">
      <formula>$CA$3=""</formula>
    </cfRule>
  </conditionalFormatting>
  <dataValidations count="3">
    <dataValidation type="list" allowBlank="1" showInputMessage="1" showErrorMessage="1" sqref="CT17:CU17">
      <formula1>consommable</formula1>
    </dataValidation>
    <dataValidation type="list" allowBlank="1" showInputMessage="1" showErrorMessage="1" sqref="CT11:CU11">
      <formula1>FACES</formula1>
    </dataValidation>
    <dataValidation type="list" allowBlank="1" showInputMessage="1" showErrorMessage="1" sqref="CT26:CU27">
      <formula1>KIC</formula1>
    </dataValidation>
  </dataValidations>
  <pageMargins left="0.23622047244094491" right="0.23622047244094491" top="0.19685039370078741" bottom="0.19685039370078741" header="0.19685039370078741" footer="0.19685039370078741"/>
  <pageSetup paperSize="9" orientation="landscape" r:id="rId1"/>
  <headerFooter alignWithMargins="0">
    <oddFooter>&amp;L3300616365-F20-441-03&amp;RDocument SAFRAN. Reproduction et divulgation interdites.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56017F9D-394E-49A1-B12F-8BAA2C4C8C52}">
            <xm:f>Feuil1!$CC$1=""</xm:f>
            <x14:dxf>
              <fill>
                <patternFill>
                  <bgColor rgb="FFFFFFCC"/>
                </patternFill>
              </fill>
            </x14:dxf>
          </x14:cfRule>
          <xm:sqref>CC1:CE1</xm:sqref>
        </x14:conditionalFormatting>
        <x14:conditionalFormatting xmlns:xm="http://schemas.microsoft.com/office/excel/2006/main">
          <x14:cfRule type="expression" priority="6" id="{C26E27A4-C0FC-48D0-8F69-68B86788F87C}">
            <xm:f>Feuil1!$AR$1=""</xm:f>
            <x14:dxf>
              <fill>
                <patternFill>
                  <bgColor rgb="FFFFFFCC"/>
                </patternFill>
              </fill>
            </x14:dxf>
          </x14:cfRule>
          <xm:sqref>AR1:BA1</xm:sqref>
        </x14:conditionalFormatting>
        <x14:conditionalFormatting xmlns:xm="http://schemas.microsoft.com/office/excel/2006/main">
          <x14:cfRule type="expression" priority="5" id="{FAF66822-4D51-4E31-AE48-BA3B6A302FE5}">
            <xm:f>Feuil1!$BA$1=""</xm:f>
            <x14:dxf>
              <fill>
                <patternFill>
                  <bgColor rgb="FFFFFFCC"/>
                </patternFill>
              </fill>
            </x14:dxf>
          </x14:cfRule>
          <xm:sqref>BB1:BF1</xm:sqref>
        </x14:conditionalFormatting>
        <x14:conditionalFormatting xmlns:xm="http://schemas.microsoft.com/office/excel/2006/main">
          <x14:cfRule type="expression" priority="4" id="{06361AC3-2DB1-45CB-AB1B-B9DEFF6D7EA1}">
            <xm:f>Feuil1!$BL$1=""</xm:f>
            <x14:dxf>
              <fill>
                <patternFill>
                  <bgColor rgb="FFFFFFCC"/>
                </patternFill>
              </fill>
            </x14:dxf>
          </x14:cfRule>
          <xm:sqref>BL1:BN1</xm:sqref>
        </x14:conditionalFormatting>
        <x14:conditionalFormatting xmlns:xm="http://schemas.microsoft.com/office/excel/2006/main">
          <x14:cfRule type="expression" priority="3" id="{79135F6C-CDA9-4D74-BD24-8DF73F104D89}">
            <xm:f>Feuil1!$AN$2=""</xm:f>
            <x14:dxf>
              <fill>
                <patternFill>
                  <bgColor rgb="FFFFFFCC"/>
                </patternFill>
              </fill>
            </x14:dxf>
          </x14:cfRule>
          <xm:sqref>AN2:BN2</xm:sqref>
        </x14:conditionalFormatting>
        <x14:conditionalFormatting xmlns:xm="http://schemas.microsoft.com/office/excel/2006/main">
          <x14:cfRule type="expression" priority="2" id="{DC67C907-B0EC-4EFE-9A14-A9ED09D2D1B4}">
            <xm:f>Feuil1!$AA$3=""</xm:f>
            <x14:dxf>
              <fill>
                <patternFill>
                  <bgColor rgb="FFFFFFCC"/>
                </patternFill>
              </fill>
            </x14:dxf>
          </x14:cfRule>
          <xm:sqref>AB3:AS3</xm:sqref>
        </x14:conditionalFormatting>
        <x14:conditionalFormatting xmlns:xm="http://schemas.microsoft.com/office/excel/2006/main">
          <x14:cfRule type="expression" priority="10" id="{6270BECA-AA5E-41A5-AC4E-D6F561E3E82D}">
            <xm:f>Feuil1!$BC$3=""</xm:f>
            <x14:dxf>
              <fill>
                <patternFill>
                  <bgColor rgb="FFFFFFCC"/>
                </patternFill>
              </fill>
            </x14:dxf>
          </x14:cfRule>
          <xm:sqref>BC3:BN3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DA52"/>
  <sheetViews>
    <sheetView zoomScaleNormal="100" workbookViewId="0">
      <selection activeCell="CA1" sqref="CA1:CB1"/>
    </sheetView>
  </sheetViews>
  <sheetFormatPr baseColWidth="10" defaultRowHeight="15"/>
  <cols>
    <col min="1" max="83" width="1.7109375" customWidth="1"/>
  </cols>
  <sheetData>
    <row r="1" spans="1:105" ht="15" customHeight="1">
      <c r="A1" s="120"/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2"/>
      <c r="N1" s="106" t="s">
        <v>27</v>
      </c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8"/>
      <c r="AH1" s="137" t="s">
        <v>0</v>
      </c>
      <c r="AI1" s="138"/>
      <c r="AJ1" s="138"/>
      <c r="AK1" s="138"/>
      <c r="AL1" s="138"/>
      <c r="AM1" s="138"/>
      <c r="AN1" s="138"/>
      <c r="AO1" s="138"/>
      <c r="AP1" s="138"/>
      <c r="AQ1" s="138"/>
      <c r="AR1" s="156">
        <f>Feuil1!AR1</f>
        <v>0</v>
      </c>
      <c r="AS1" s="156"/>
      <c r="AT1" s="156"/>
      <c r="AU1" s="156"/>
      <c r="AV1" s="156"/>
      <c r="AW1" s="156"/>
      <c r="AX1" s="156"/>
      <c r="AY1" s="156"/>
      <c r="AZ1" s="156"/>
      <c r="BA1" s="156"/>
      <c r="BB1" s="112" t="str">
        <f>Feuil1!BA1</f>
        <v xml:space="preserve"> F21  441</v>
      </c>
      <c r="BC1" s="112"/>
      <c r="BD1" s="112"/>
      <c r="BE1" s="112"/>
      <c r="BF1" s="113"/>
      <c r="BG1" s="129" t="s">
        <v>1</v>
      </c>
      <c r="BH1" s="130"/>
      <c r="BI1" s="130"/>
      <c r="BJ1" s="130"/>
      <c r="BK1" s="130"/>
      <c r="BL1" s="144">
        <f>Feuil1!BL1</f>
        <v>0</v>
      </c>
      <c r="BM1" s="144"/>
      <c r="BN1" s="145"/>
      <c r="BO1" s="159"/>
      <c r="BP1" s="160"/>
      <c r="BQ1" s="160"/>
      <c r="BR1" s="160"/>
      <c r="BS1" s="160"/>
      <c r="BT1" s="160"/>
      <c r="BU1" s="160"/>
      <c r="BV1" s="161"/>
      <c r="BW1" s="137" t="s">
        <v>4</v>
      </c>
      <c r="BX1" s="138"/>
      <c r="BY1" s="138"/>
      <c r="BZ1" s="138"/>
      <c r="CA1" s="116"/>
      <c r="CB1" s="116"/>
      <c r="CC1" s="104">
        <f>Feuil1!CC1</f>
        <v>4</v>
      </c>
      <c r="CD1" s="104"/>
      <c r="CE1" s="105"/>
      <c r="DA1">
        <v>1</v>
      </c>
    </row>
    <row r="2" spans="1:105" ht="18" customHeight="1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5"/>
      <c r="N2" s="109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  <c r="AD2" s="110"/>
      <c r="AE2" s="110"/>
      <c r="AF2" s="110"/>
      <c r="AG2" s="111"/>
      <c r="AH2" s="131" t="s">
        <v>5</v>
      </c>
      <c r="AI2" s="132"/>
      <c r="AJ2" s="132"/>
      <c r="AK2" s="132"/>
      <c r="AL2" s="132"/>
      <c r="AM2" s="132"/>
      <c r="AN2" s="150">
        <f>Feuil1!AN2</f>
        <v>0</v>
      </c>
      <c r="AO2" s="150"/>
      <c r="AP2" s="150"/>
      <c r="AQ2" s="150"/>
      <c r="AR2" s="150"/>
      <c r="AS2" s="150"/>
      <c r="AT2" s="151"/>
      <c r="AU2" s="151"/>
      <c r="AV2" s="151"/>
      <c r="AW2" s="151"/>
      <c r="AX2" s="151"/>
      <c r="AY2" s="151"/>
      <c r="AZ2" s="151"/>
      <c r="BA2" s="151"/>
      <c r="BB2" s="151"/>
      <c r="BC2" s="151"/>
      <c r="BD2" s="151"/>
      <c r="BE2" s="151"/>
      <c r="BF2" s="151"/>
      <c r="BG2" s="151"/>
      <c r="BH2" s="151"/>
      <c r="BI2" s="151"/>
      <c r="BJ2" s="151"/>
      <c r="BK2" s="151"/>
      <c r="BL2" s="151"/>
      <c r="BM2" s="151"/>
      <c r="BN2" s="152"/>
      <c r="BO2" s="114" t="s">
        <v>8</v>
      </c>
      <c r="BP2" s="115"/>
      <c r="BQ2" s="115"/>
      <c r="BR2" s="115"/>
      <c r="BS2" s="115"/>
      <c r="BT2" s="115"/>
      <c r="BU2" s="115"/>
      <c r="BV2" s="115"/>
      <c r="BW2" s="115"/>
      <c r="BX2" s="115"/>
      <c r="BY2" s="115"/>
      <c r="BZ2" s="153"/>
      <c r="CA2" s="114" t="s">
        <v>7</v>
      </c>
      <c r="CB2" s="115"/>
      <c r="CC2" s="115"/>
      <c r="CD2" s="115"/>
      <c r="CE2" s="153"/>
    </row>
    <row r="3" spans="1:105">
      <c r="A3" s="126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8"/>
      <c r="N3" s="141" t="s">
        <v>2</v>
      </c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54">
        <f>Feuil1!AA3</f>
        <v>0</v>
      </c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4"/>
      <c r="AN3" s="154"/>
      <c r="AO3" s="154"/>
      <c r="AP3" s="154"/>
      <c r="AQ3" s="154"/>
      <c r="AR3" s="154"/>
      <c r="AS3" s="155"/>
      <c r="AT3" s="137" t="s">
        <v>3</v>
      </c>
      <c r="AU3" s="138"/>
      <c r="AV3" s="138"/>
      <c r="AW3" s="138"/>
      <c r="AX3" s="138"/>
      <c r="AY3" s="138"/>
      <c r="AZ3" s="138"/>
      <c r="BA3" s="138"/>
      <c r="BB3" s="138"/>
      <c r="BC3" s="157">
        <f>Feuil1!BC3</f>
        <v>0</v>
      </c>
      <c r="BD3" s="157"/>
      <c r="BE3" s="157"/>
      <c r="BF3" s="157"/>
      <c r="BG3" s="157"/>
      <c r="BH3" s="157"/>
      <c r="BI3" s="157"/>
      <c r="BJ3" s="157"/>
      <c r="BK3" s="157"/>
      <c r="BL3" s="157"/>
      <c r="BM3" s="157"/>
      <c r="BN3" s="158"/>
      <c r="BO3" s="162">
        <f>Feuil1!BU3</f>
        <v>0</v>
      </c>
      <c r="BP3" s="163"/>
      <c r="BQ3" s="163"/>
      <c r="BR3" s="163"/>
      <c r="BS3" s="163"/>
      <c r="BT3" s="163"/>
      <c r="BU3" s="163"/>
      <c r="BV3" s="163"/>
      <c r="BW3" s="163"/>
      <c r="BX3" s="163"/>
      <c r="BY3" s="163"/>
      <c r="BZ3" s="164"/>
      <c r="CA3" s="147">
        <f>Feuil1!CA3</f>
        <v>42892</v>
      </c>
      <c r="CB3" s="148"/>
      <c r="CC3" s="148"/>
      <c r="CD3" s="148"/>
      <c r="CE3" s="149"/>
    </row>
    <row r="4" spans="1:105">
      <c r="A4" s="3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8"/>
    </row>
    <row r="5" spans="1:105">
      <c r="A5" s="39"/>
      <c r="B5" s="10"/>
      <c r="C5" s="32"/>
      <c r="D5" s="10"/>
      <c r="E5" s="10"/>
      <c r="F5" s="10"/>
      <c r="G5" s="10"/>
      <c r="H5" s="10"/>
      <c r="I5" s="10"/>
      <c r="J5" s="40"/>
      <c r="K5" s="40"/>
      <c r="L5" s="40"/>
      <c r="M5" s="40"/>
      <c r="N5" s="40"/>
      <c r="O5" s="40"/>
      <c r="P5" s="40"/>
      <c r="Q5" s="40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41"/>
      <c r="BI5" s="41"/>
      <c r="BJ5" s="41"/>
      <c r="BK5" s="41"/>
      <c r="BL5" s="41"/>
      <c r="BM5" s="41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3"/>
    </row>
    <row r="6" spans="1:105">
      <c r="A6" s="44"/>
      <c r="B6" s="11"/>
      <c r="C6" s="12"/>
      <c r="D6" s="12"/>
      <c r="E6" s="12"/>
      <c r="F6" s="12"/>
      <c r="G6" s="12"/>
      <c r="H6" s="12"/>
      <c r="I6" s="40"/>
      <c r="J6" s="40"/>
      <c r="K6" s="40"/>
      <c r="L6" s="40"/>
      <c r="M6" s="40"/>
      <c r="N6" s="40"/>
      <c r="O6" s="40"/>
      <c r="P6" s="40"/>
      <c r="Q6" s="40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  <c r="CE6" s="43"/>
    </row>
    <row r="7" spans="1:105">
      <c r="A7" s="46"/>
      <c r="B7" s="12"/>
      <c r="C7" s="34"/>
      <c r="D7" s="34"/>
      <c r="E7" s="34"/>
      <c r="F7" s="34"/>
      <c r="G7" s="34"/>
      <c r="H7" s="34"/>
      <c r="I7" s="40"/>
      <c r="J7" s="40"/>
      <c r="K7" s="40"/>
      <c r="L7" s="40"/>
      <c r="M7" s="40"/>
      <c r="N7" s="40"/>
      <c r="O7" s="40"/>
      <c r="P7" s="40"/>
      <c r="Q7" s="40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3"/>
    </row>
    <row r="8" spans="1:105">
      <c r="A8" s="46"/>
      <c r="B8" s="12"/>
      <c r="C8" s="40"/>
      <c r="D8" s="40"/>
      <c r="E8" s="40"/>
      <c r="F8" s="40"/>
      <c r="G8" s="40"/>
      <c r="H8" s="35"/>
      <c r="I8" s="40"/>
      <c r="J8" s="40"/>
      <c r="K8" s="40"/>
      <c r="L8" s="40"/>
      <c r="M8" s="40"/>
      <c r="N8" s="40"/>
      <c r="O8" s="40"/>
      <c r="P8" s="40"/>
      <c r="Q8" s="40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2"/>
      <c r="BY8" s="42"/>
      <c r="BZ8" s="42"/>
      <c r="CA8" s="42"/>
      <c r="CB8" s="42"/>
      <c r="CC8" s="42"/>
      <c r="CD8" s="42"/>
      <c r="CE8" s="43"/>
    </row>
    <row r="9" spans="1:105">
      <c r="A9" s="46"/>
      <c r="B9" s="12"/>
      <c r="C9" s="32"/>
      <c r="D9" s="32"/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2"/>
      <c r="BY9" s="42"/>
      <c r="BZ9" s="42"/>
      <c r="CA9" s="42"/>
      <c r="CB9" s="42"/>
      <c r="CC9" s="42"/>
      <c r="CD9" s="42"/>
      <c r="CE9" s="43"/>
      <c r="CH9" s="4"/>
      <c r="CI9" s="4"/>
    </row>
    <row r="10" spans="1:105">
      <c r="A10" s="44"/>
      <c r="B10" s="40"/>
      <c r="C10" s="40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0"/>
      <c r="AQ10" s="40"/>
      <c r="AR10" s="40"/>
      <c r="AS10" s="40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8"/>
      <c r="CF10" s="18"/>
      <c r="CG10" s="18"/>
      <c r="CH10" s="4"/>
      <c r="CI10" s="4"/>
    </row>
    <row r="11" spans="1:105" ht="18.75">
      <c r="A11" s="44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/>
      <c r="CC11" s="50"/>
      <c r="CD11" s="50"/>
      <c r="CE11" s="51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4"/>
      <c r="CW11" s="4"/>
    </row>
    <row r="12" spans="1:105">
      <c r="A12" s="44"/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9"/>
      <c r="BO12" s="19"/>
      <c r="BP12" s="19"/>
      <c r="BQ12" s="19"/>
      <c r="BR12" s="19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24"/>
      <c r="CF12" s="12"/>
      <c r="CG12" s="12"/>
      <c r="CH12" s="12"/>
      <c r="CI12" s="21"/>
      <c r="CJ12" s="21"/>
      <c r="CK12" s="21"/>
      <c r="CL12" s="21"/>
      <c r="CM12" s="21"/>
      <c r="CN12" s="21"/>
      <c r="CO12" s="21"/>
      <c r="CP12" s="22"/>
      <c r="CQ12" s="22"/>
      <c r="CR12" s="22"/>
      <c r="CS12" s="22"/>
      <c r="CT12" s="22"/>
      <c r="CU12" s="19"/>
      <c r="CV12" s="4"/>
      <c r="CW12" s="4"/>
    </row>
    <row r="13" spans="1:105">
      <c r="A13" s="44"/>
      <c r="B13" s="40"/>
      <c r="C13" s="85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52"/>
      <c r="S13" s="52"/>
      <c r="T13" s="52"/>
      <c r="U13" s="52"/>
      <c r="V13" s="52"/>
      <c r="W13" s="52"/>
      <c r="X13" s="52"/>
      <c r="Y13" s="52"/>
      <c r="Z13" s="52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50"/>
      <c r="BO13" s="50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24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4"/>
      <c r="CW13" s="4"/>
    </row>
    <row r="14" spans="1:105">
      <c r="A14" s="44"/>
      <c r="B14" s="40"/>
      <c r="C14" s="40"/>
      <c r="D14" s="86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10"/>
      <c r="AK14" s="10"/>
      <c r="AL14" s="10"/>
      <c r="AM14" s="10"/>
      <c r="AN14" s="10"/>
      <c r="AO14" s="10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50"/>
      <c r="BO14" s="50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23"/>
      <c r="CE14" s="25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4"/>
      <c r="CW14" s="4"/>
    </row>
    <row r="15" spans="1:105">
      <c r="A15" s="44"/>
      <c r="B15" s="40"/>
      <c r="C15" s="40"/>
      <c r="D15" s="86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50"/>
      <c r="BO15" s="50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24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4"/>
      <c r="CW15" s="4"/>
    </row>
    <row r="16" spans="1:105">
      <c r="A16" s="44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52"/>
      <c r="S16" s="52"/>
      <c r="T16" s="52"/>
      <c r="U16" s="52"/>
      <c r="V16" s="52"/>
      <c r="W16" s="52"/>
      <c r="X16" s="52"/>
      <c r="Y16" s="52"/>
      <c r="Z16" s="52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50"/>
      <c r="BO16" s="50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24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4"/>
      <c r="CW16" s="4"/>
    </row>
    <row r="17" spans="1:101">
      <c r="A17" s="44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24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4"/>
      <c r="CW17" s="4"/>
    </row>
    <row r="18" spans="1:101">
      <c r="A18" s="44"/>
      <c r="B18" s="40"/>
      <c r="C18" s="85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52"/>
      <c r="S18" s="52"/>
      <c r="T18" s="52"/>
      <c r="U18" s="52"/>
      <c r="V18" s="52"/>
      <c r="W18" s="52"/>
      <c r="X18" s="52"/>
      <c r="Y18" s="52"/>
      <c r="Z18" s="52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50"/>
      <c r="BO18" s="50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24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4"/>
      <c r="CW18" s="4"/>
    </row>
    <row r="19" spans="1:101">
      <c r="A19" s="44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52"/>
      <c r="S19" s="52"/>
      <c r="T19" s="52"/>
      <c r="U19" s="52"/>
      <c r="V19" s="52"/>
      <c r="W19" s="52"/>
      <c r="X19" s="52"/>
      <c r="Y19" s="52"/>
      <c r="Z19" s="52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50"/>
      <c r="BO19" s="50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24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4"/>
      <c r="CW19" s="4"/>
    </row>
    <row r="20" spans="1:101">
      <c r="A20" s="44"/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52"/>
      <c r="S20" s="52"/>
      <c r="T20" s="52"/>
      <c r="U20" s="52"/>
      <c r="V20" s="52"/>
      <c r="W20" s="52"/>
      <c r="X20" s="52"/>
      <c r="Y20" s="52"/>
      <c r="Z20" s="52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50"/>
      <c r="BO20" s="50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24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4"/>
      <c r="CW20" s="4"/>
    </row>
    <row r="21" spans="1:101">
      <c r="A21" s="44"/>
      <c r="B21" s="40"/>
      <c r="C21" s="40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24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4"/>
      <c r="CW21" s="4"/>
    </row>
    <row r="22" spans="1:101">
      <c r="A22" s="44"/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52"/>
      <c r="S22" s="52"/>
      <c r="T22" s="52"/>
      <c r="U22" s="52"/>
      <c r="V22" s="52"/>
      <c r="W22" s="52"/>
      <c r="X22" s="52"/>
      <c r="Y22" s="52"/>
      <c r="Z22" s="52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50"/>
      <c r="BO22" s="50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24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4"/>
      <c r="CW22" s="4"/>
    </row>
    <row r="23" spans="1:101">
      <c r="A23" s="44"/>
      <c r="B23" s="40"/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52"/>
      <c r="S23" s="52"/>
      <c r="T23" s="52"/>
      <c r="U23" s="52"/>
      <c r="V23" s="52"/>
      <c r="W23" s="52"/>
      <c r="X23" s="52"/>
      <c r="Y23" s="52"/>
      <c r="Z23" s="52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50"/>
      <c r="BO23" s="50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24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4"/>
      <c r="CW23" s="4"/>
    </row>
    <row r="24" spans="1:101">
      <c r="A24" s="44"/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50"/>
      <c r="BO24" s="50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24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4"/>
      <c r="CW24" s="4"/>
    </row>
    <row r="25" spans="1:101">
      <c r="A25" s="44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52"/>
      <c r="S25" s="52"/>
      <c r="T25" s="52"/>
      <c r="U25" s="52"/>
      <c r="V25" s="52"/>
      <c r="W25" s="52"/>
      <c r="X25" s="52"/>
      <c r="Y25" s="52"/>
      <c r="Z25" s="52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50"/>
      <c r="BO25" s="50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24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4"/>
      <c r="CW25" s="4"/>
    </row>
    <row r="26" spans="1:101">
      <c r="A26" s="44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52"/>
      <c r="S26" s="52"/>
      <c r="T26" s="52"/>
      <c r="U26" s="52"/>
      <c r="V26" s="52"/>
      <c r="W26" s="52"/>
      <c r="X26" s="52"/>
      <c r="Y26" s="52"/>
      <c r="Z26" s="52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50"/>
      <c r="BO26" s="50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24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4"/>
      <c r="CW26" s="4"/>
    </row>
    <row r="27" spans="1:101">
      <c r="A27" s="44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52"/>
      <c r="S27" s="52"/>
      <c r="T27" s="52"/>
      <c r="U27" s="52"/>
      <c r="V27" s="52"/>
      <c r="W27" s="52"/>
      <c r="X27" s="52"/>
      <c r="Y27" s="52"/>
      <c r="Z27" s="52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50"/>
      <c r="BO27" s="50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24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4"/>
      <c r="CW27" s="4"/>
    </row>
    <row r="28" spans="1:101">
      <c r="A28" s="44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19"/>
      <c r="CE28" s="26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4"/>
      <c r="CW28" s="4"/>
    </row>
    <row r="29" spans="1:101">
      <c r="A29" s="44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52"/>
      <c r="S29" s="52"/>
      <c r="T29" s="52"/>
      <c r="U29" s="52"/>
      <c r="V29" s="52"/>
      <c r="W29" s="52"/>
      <c r="X29" s="52"/>
      <c r="Y29" s="52"/>
      <c r="Z29" s="5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5"/>
      <c r="BG29" s="45"/>
      <c r="BH29" s="45"/>
      <c r="BI29" s="45"/>
      <c r="BJ29" s="45"/>
      <c r="BK29" s="45"/>
      <c r="BL29" s="45"/>
      <c r="BM29" s="45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19"/>
      <c r="CE29" s="26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4"/>
      <c r="CW29" s="4"/>
    </row>
    <row r="30" spans="1:101">
      <c r="A30" s="44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4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4"/>
      <c r="CW30" s="4"/>
    </row>
    <row r="31" spans="1:101">
      <c r="A31" s="44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27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4"/>
      <c r="CW31" s="4"/>
    </row>
    <row r="32" spans="1:101">
      <c r="A32" s="44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  <c r="BL32" s="55"/>
      <c r="BM32" s="55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7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4"/>
      <c r="CW32" s="4"/>
    </row>
    <row r="33" spans="1:87">
      <c r="A33" s="44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96"/>
      <c r="CF33" s="4"/>
      <c r="CG33" s="4"/>
      <c r="CH33" s="4"/>
      <c r="CI33" s="4"/>
    </row>
    <row r="34" spans="1:87" ht="9.9499999999999993" customHeight="1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6"/>
    </row>
    <row r="35" spans="1:87" ht="9.9499999999999993" customHeight="1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6"/>
    </row>
    <row r="36" spans="1:87" ht="9.9499999999999993" customHeight="1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6"/>
    </row>
    <row r="37" spans="1:87" ht="9.9499999999999993" customHeight="1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6"/>
    </row>
    <row r="38" spans="1:87" ht="9.9499999999999993" customHeight="1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6"/>
    </row>
    <row r="39" spans="1:87" ht="9.9499999999999993" customHeight="1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6"/>
    </row>
    <row r="40" spans="1:87" ht="9.9499999999999993" customHeight="1">
      <c r="A40" s="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2"/>
    </row>
    <row r="41" spans="1:87" ht="9.9499999999999993" customHeight="1"/>
    <row r="42" spans="1:87" ht="9.9499999999999993" customHeight="1"/>
    <row r="43" spans="1:87" ht="9.9499999999999993" customHeight="1"/>
    <row r="44" spans="1:87" ht="9.9499999999999993" customHeight="1"/>
    <row r="45" spans="1:87" ht="9.9499999999999993" customHeight="1"/>
    <row r="46" spans="1:87" ht="9.9499999999999993" customHeight="1"/>
    <row r="47" spans="1:87" ht="9.9499999999999993" customHeight="1"/>
    <row r="48" spans="1:87" ht="9.9499999999999993" customHeight="1"/>
    <row r="49" ht="9.9499999999999993" customHeight="1"/>
    <row r="50" ht="9.9499999999999993" customHeight="1"/>
    <row r="51" ht="9.9499999999999993" customHeight="1"/>
    <row r="52" ht="9.9499999999999993" customHeight="1"/>
  </sheetData>
  <mergeCells count="21">
    <mergeCell ref="N3:AA3"/>
    <mergeCell ref="AT3:BB3"/>
    <mergeCell ref="BC3:BN3"/>
    <mergeCell ref="A1:M3"/>
    <mergeCell ref="N1:AG2"/>
    <mergeCell ref="AH1:AQ1"/>
    <mergeCell ref="AR1:BA1"/>
    <mergeCell ref="BB1:BF1"/>
    <mergeCell ref="AH2:AM2"/>
    <mergeCell ref="AN2:BN2"/>
    <mergeCell ref="CA2:CE2"/>
    <mergeCell ref="AB3:AS3"/>
    <mergeCell ref="CA3:CE3"/>
    <mergeCell ref="BL1:BN1"/>
    <mergeCell ref="BO1:BV1"/>
    <mergeCell ref="BW1:BZ1"/>
    <mergeCell ref="CA1:CB1"/>
    <mergeCell ref="CC1:CE1"/>
    <mergeCell ref="BG1:BK1"/>
    <mergeCell ref="BO2:BZ2"/>
    <mergeCell ref="BO3:BZ3"/>
  </mergeCells>
  <conditionalFormatting sqref="CA1:CB1">
    <cfRule type="expression" dxfId="17" priority="7">
      <formula>$CA$1=""</formula>
    </cfRule>
  </conditionalFormatting>
  <conditionalFormatting sqref="CA3:CE3">
    <cfRule type="expression" dxfId="16" priority="1">
      <formula>$CA$3=""</formula>
    </cfRule>
  </conditionalFormatting>
  <dataValidations count="3">
    <dataValidation type="list" allowBlank="1" showInputMessage="1" showErrorMessage="1" sqref="CT26:CU27">
      <formula1>KIC</formula1>
    </dataValidation>
    <dataValidation type="list" allowBlank="1" showInputMessage="1" showErrorMessage="1" sqref="CT11:CU11">
      <formula1>FACES</formula1>
    </dataValidation>
    <dataValidation type="list" allowBlank="1" showInputMessage="1" showErrorMessage="1" sqref="CT17:CU17">
      <formula1>consommable</formula1>
    </dataValidation>
  </dataValidations>
  <pageMargins left="0.23622047244094491" right="0.23622047244094491" top="0.19685039370078741" bottom="0.19685039370078741" header="0.19685039370078741" footer="0.19685039370078741"/>
  <pageSetup paperSize="9" orientation="landscape" r:id="rId1"/>
  <headerFooter alignWithMargins="0">
    <oddFooter>&amp;L3300616365-F20-441-03&amp;RDocument SAFRAN. Reproduction et divulgation interdites.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1FE88BBA-AA19-47C3-BC6E-D5C25B4EE3E7}">
            <xm:f>Feuil1!$CC$1=""</xm:f>
            <x14:dxf>
              <fill>
                <patternFill>
                  <bgColor rgb="FFFFFFCC"/>
                </patternFill>
              </fill>
            </x14:dxf>
          </x14:cfRule>
          <xm:sqref>CC1:CE1</xm:sqref>
        </x14:conditionalFormatting>
        <x14:conditionalFormatting xmlns:xm="http://schemas.microsoft.com/office/excel/2006/main">
          <x14:cfRule type="expression" priority="6" id="{CFE9D385-DCC0-4C85-A7BD-BD032E8A11CF}">
            <xm:f>Feuil1!$AR$1=""</xm:f>
            <x14:dxf>
              <fill>
                <patternFill>
                  <bgColor rgb="FFFFFFCC"/>
                </patternFill>
              </fill>
            </x14:dxf>
          </x14:cfRule>
          <xm:sqref>AR1:BA1</xm:sqref>
        </x14:conditionalFormatting>
        <x14:conditionalFormatting xmlns:xm="http://schemas.microsoft.com/office/excel/2006/main">
          <x14:cfRule type="expression" priority="5" id="{64C4118C-B8B1-4758-8A19-FF9C68BEA65B}">
            <xm:f>Feuil1!$BA$1=""</xm:f>
            <x14:dxf>
              <fill>
                <patternFill>
                  <bgColor rgb="FFFFFFCC"/>
                </patternFill>
              </fill>
            </x14:dxf>
          </x14:cfRule>
          <xm:sqref>BB1:BF1</xm:sqref>
        </x14:conditionalFormatting>
        <x14:conditionalFormatting xmlns:xm="http://schemas.microsoft.com/office/excel/2006/main">
          <x14:cfRule type="expression" priority="4" id="{FEF3A634-3FB0-425C-828D-12B1812DF483}">
            <xm:f>Feuil1!$BL$1=""</xm:f>
            <x14:dxf>
              <fill>
                <patternFill>
                  <bgColor rgb="FFFFFFCC"/>
                </patternFill>
              </fill>
            </x14:dxf>
          </x14:cfRule>
          <xm:sqref>BL1:BN1</xm:sqref>
        </x14:conditionalFormatting>
        <x14:conditionalFormatting xmlns:xm="http://schemas.microsoft.com/office/excel/2006/main">
          <x14:cfRule type="expression" priority="3" id="{83C2FC7D-D533-46F6-9942-9595BD3E070C}">
            <xm:f>Feuil1!$AN$2=""</xm:f>
            <x14:dxf>
              <fill>
                <patternFill>
                  <bgColor rgb="FFFFFFCC"/>
                </patternFill>
              </fill>
            </x14:dxf>
          </x14:cfRule>
          <xm:sqref>AN2:BN2</xm:sqref>
        </x14:conditionalFormatting>
        <x14:conditionalFormatting xmlns:xm="http://schemas.microsoft.com/office/excel/2006/main">
          <x14:cfRule type="expression" priority="2" id="{7FB3FC42-B63B-409D-84B0-16931CE48A3B}">
            <xm:f>Feuil1!$AA$3=""</xm:f>
            <x14:dxf>
              <fill>
                <patternFill>
                  <bgColor rgb="FFFFFFCC"/>
                </patternFill>
              </fill>
            </x14:dxf>
          </x14:cfRule>
          <xm:sqref>AB3:AS3</xm:sqref>
        </x14:conditionalFormatting>
        <x14:conditionalFormatting xmlns:xm="http://schemas.microsoft.com/office/excel/2006/main">
          <x14:cfRule type="expression" priority="10" id="{78ED1923-2F0E-48AA-88C3-3FF368E71E90}">
            <xm:f>Feuil1!$BC$3=""</xm:f>
            <x14:dxf>
              <fill>
                <patternFill>
                  <bgColor rgb="FFFFFFCC"/>
                </patternFill>
              </fill>
            </x14:dxf>
          </x14:cfRule>
          <xm:sqref>BC3:BN3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A53"/>
  <sheetViews>
    <sheetView tabSelected="1" zoomScaleNormal="100" workbookViewId="0">
      <selection activeCell="U25" sqref="U25"/>
    </sheetView>
  </sheetViews>
  <sheetFormatPr baseColWidth="10" defaultRowHeight="15"/>
  <cols>
    <col min="1" max="83" width="1.7109375" customWidth="1"/>
  </cols>
  <sheetData>
    <row r="1" spans="1:105" ht="15" customHeight="1">
      <c r="A1" s="120"/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2"/>
      <c r="N1" s="106" t="s">
        <v>27</v>
      </c>
      <c r="O1" s="107"/>
      <c r="P1" s="107"/>
      <c r="Q1" s="107"/>
      <c r="R1" s="107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07"/>
      <c r="AF1" s="107"/>
      <c r="AG1" s="108"/>
      <c r="AH1" s="137" t="s">
        <v>0</v>
      </c>
      <c r="AI1" s="138"/>
      <c r="AJ1" s="138"/>
      <c r="AK1" s="138"/>
      <c r="AL1" s="138"/>
      <c r="AM1" s="138"/>
      <c r="AN1" s="138"/>
      <c r="AO1" s="138"/>
      <c r="AP1" s="138"/>
      <c r="AQ1" s="138"/>
      <c r="AR1" s="156">
        <f>Feuil1!AR1</f>
        <v>0</v>
      </c>
      <c r="AS1" s="156"/>
      <c r="AT1" s="156"/>
      <c r="AU1" s="156"/>
      <c r="AV1" s="156"/>
      <c r="AW1" s="156"/>
      <c r="AX1" s="156"/>
      <c r="AY1" s="156"/>
      <c r="AZ1" s="156"/>
      <c r="BA1" s="156"/>
      <c r="BB1" s="112" t="str">
        <f>[1]Feuil1!BA1</f>
        <v xml:space="preserve"> F21  441</v>
      </c>
      <c r="BC1" s="112"/>
      <c r="BD1" s="112"/>
      <c r="BE1" s="112"/>
      <c r="BF1" s="113"/>
      <c r="BG1" s="129" t="s">
        <v>1</v>
      </c>
      <c r="BH1" s="130"/>
      <c r="BI1" s="130"/>
      <c r="BJ1" s="130"/>
      <c r="BK1" s="130"/>
      <c r="BL1" s="144">
        <f>[1]Feuil1!BL1</f>
        <v>1</v>
      </c>
      <c r="BM1" s="144"/>
      <c r="BN1" s="145"/>
      <c r="BO1" s="159"/>
      <c r="BP1" s="160"/>
      <c r="BQ1" s="160"/>
      <c r="BR1" s="160"/>
      <c r="BS1" s="160"/>
      <c r="BT1" s="160"/>
      <c r="BU1" s="160"/>
      <c r="BV1" s="161"/>
      <c r="BW1" s="137" t="s">
        <v>4</v>
      </c>
      <c r="BX1" s="138"/>
      <c r="BY1" s="138"/>
      <c r="BZ1" s="138"/>
      <c r="CA1" s="116"/>
      <c r="CB1" s="116"/>
      <c r="CC1" s="104" t="s">
        <v>28</v>
      </c>
      <c r="CD1" s="104"/>
      <c r="CE1" s="105"/>
      <c r="DA1">
        <v>1</v>
      </c>
    </row>
    <row r="2" spans="1:105" ht="18" customHeight="1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5"/>
      <c r="N2" s="109"/>
      <c r="O2" s="110"/>
      <c r="P2" s="110"/>
      <c r="Q2" s="110"/>
      <c r="R2" s="110"/>
      <c r="S2" s="110"/>
      <c r="T2" s="110"/>
      <c r="U2" s="110"/>
      <c r="V2" s="110"/>
      <c r="W2" s="110"/>
      <c r="X2" s="110"/>
      <c r="Y2" s="110"/>
      <c r="Z2" s="110"/>
      <c r="AA2" s="110"/>
      <c r="AB2" s="110"/>
      <c r="AC2" s="110"/>
      <c r="AD2" s="110"/>
      <c r="AE2" s="110"/>
      <c r="AF2" s="110"/>
      <c r="AG2" s="111"/>
      <c r="AH2" s="131" t="s">
        <v>5</v>
      </c>
      <c r="AI2" s="132"/>
      <c r="AJ2" s="132"/>
      <c r="AK2" s="132"/>
      <c r="AL2" s="132"/>
      <c r="AM2" s="132"/>
      <c r="AN2" s="150">
        <f>Feuil1!AN2</f>
        <v>0</v>
      </c>
      <c r="AO2" s="150"/>
      <c r="AP2" s="150"/>
      <c r="AQ2" s="150"/>
      <c r="AR2" s="150"/>
      <c r="AS2" s="150"/>
      <c r="AT2" s="151"/>
      <c r="AU2" s="151"/>
      <c r="AV2" s="151"/>
      <c r="AW2" s="151"/>
      <c r="AX2" s="151"/>
      <c r="AY2" s="151"/>
      <c r="AZ2" s="151"/>
      <c r="BA2" s="151"/>
      <c r="BB2" s="151"/>
      <c r="BC2" s="151"/>
      <c r="BD2" s="151"/>
      <c r="BE2" s="151"/>
      <c r="BF2" s="151"/>
      <c r="BG2" s="151"/>
      <c r="BH2" s="151"/>
      <c r="BI2" s="151"/>
      <c r="BJ2" s="151"/>
      <c r="BK2" s="151"/>
      <c r="BL2" s="151"/>
      <c r="BM2" s="151"/>
      <c r="BN2" s="152"/>
      <c r="BO2" s="114" t="s">
        <v>8</v>
      </c>
      <c r="BP2" s="115"/>
      <c r="BQ2" s="115"/>
      <c r="BR2" s="115"/>
      <c r="BS2" s="115"/>
      <c r="BT2" s="115"/>
      <c r="BU2" s="115"/>
      <c r="BV2" s="115"/>
      <c r="BW2" s="115"/>
      <c r="BX2" s="115"/>
      <c r="BY2" s="115"/>
      <c r="BZ2" s="153"/>
      <c r="CA2" s="114" t="s">
        <v>7</v>
      </c>
      <c r="CB2" s="115"/>
      <c r="CC2" s="115"/>
      <c r="CD2" s="115"/>
      <c r="CE2" s="153"/>
    </row>
    <row r="3" spans="1:105">
      <c r="A3" s="126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8"/>
      <c r="N3" s="141" t="s">
        <v>2</v>
      </c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54">
        <f>Feuil1!AA3</f>
        <v>0</v>
      </c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4"/>
      <c r="AN3" s="154"/>
      <c r="AO3" s="154"/>
      <c r="AP3" s="154"/>
      <c r="AQ3" s="154"/>
      <c r="AR3" s="154"/>
      <c r="AS3" s="155"/>
      <c r="AT3" s="137" t="s">
        <v>3</v>
      </c>
      <c r="AU3" s="138"/>
      <c r="AV3" s="138"/>
      <c r="AW3" s="138"/>
      <c r="AX3" s="138"/>
      <c r="AY3" s="138"/>
      <c r="AZ3" s="138"/>
      <c r="BA3" s="138"/>
      <c r="BB3" s="138"/>
      <c r="BC3" s="157">
        <f>Feuil1!BC3</f>
        <v>0</v>
      </c>
      <c r="BD3" s="157"/>
      <c r="BE3" s="157"/>
      <c r="BF3" s="157"/>
      <c r="BG3" s="157"/>
      <c r="BH3" s="157"/>
      <c r="BI3" s="157"/>
      <c r="BJ3" s="157"/>
      <c r="BK3" s="157"/>
      <c r="BL3" s="157"/>
      <c r="BM3" s="157"/>
      <c r="BN3" s="158"/>
      <c r="BO3" s="162">
        <f>Feuil1!BU3</f>
        <v>0</v>
      </c>
      <c r="BP3" s="163"/>
      <c r="BQ3" s="163"/>
      <c r="BR3" s="163"/>
      <c r="BS3" s="163"/>
      <c r="BT3" s="163"/>
      <c r="BU3" s="163"/>
      <c r="BV3" s="163"/>
      <c r="BW3" s="163"/>
      <c r="BX3" s="163"/>
      <c r="BY3" s="163"/>
      <c r="BZ3" s="164"/>
      <c r="CA3" s="147">
        <f>Feuil1!CA3</f>
        <v>42892</v>
      </c>
      <c r="CB3" s="148"/>
      <c r="CC3" s="148"/>
      <c r="CD3" s="148"/>
      <c r="CE3" s="149"/>
    </row>
    <row r="4" spans="1:105" ht="8.25" customHeight="1">
      <c r="A4" s="69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60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59"/>
      <c r="AF4" s="59"/>
      <c r="AG4" s="59"/>
      <c r="AH4" s="59"/>
      <c r="AI4" s="62"/>
      <c r="AJ4" s="62"/>
      <c r="AK4" s="62"/>
      <c r="AL4" s="62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70"/>
      <c r="BO4" s="70"/>
      <c r="BP4" s="71"/>
      <c r="BQ4" s="71"/>
      <c r="BR4" s="71"/>
      <c r="BS4" s="71"/>
      <c r="BT4" s="71"/>
      <c r="BU4" s="71"/>
      <c r="BV4" s="71"/>
      <c r="BW4" s="71"/>
      <c r="BX4" s="71"/>
      <c r="BY4" s="71"/>
      <c r="BZ4" s="71"/>
      <c r="CA4" s="71"/>
      <c r="CB4" s="71"/>
      <c r="CC4" s="71"/>
      <c r="CD4" s="71"/>
      <c r="CE4" s="7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4"/>
      <c r="CW4" s="4"/>
    </row>
    <row r="5" spans="1:105" ht="15.75">
      <c r="A5" s="74"/>
      <c r="B5" s="58"/>
      <c r="C5" s="92"/>
      <c r="D5" s="58"/>
      <c r="E5" s="58"/>
      <c r="F5" s="58"/>
      <c r="G5" s="58"/>
      <c r="H5" s="58"/>
      <c r="I5" s="58"/>
      <c r="J5" s="58"/>
      <c r="K5" s="58"/>
      <c r="L5" s="58"/>
      <c r="M5" s="97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42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3"/>
    </row>
    <row r="6" spans="1:105">
      <c r="A6" s="39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87"/>
      <c r="O6" s="87"/>
      <c r="P6" s="87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9"/>
      <c r="AW6" s="89"/>
      <c r="AX6" s="89"/>
      <c r="AY6" s="89"/>
      <c r="AZ6" s="88"/>
      <c r="BA6" s="88"/>
      <c r="BB6" s="88"/>
      <c r="BC6" s="88"/>
      <c r="BD6" s="88"/>
      <c r="BE6" s="88"/>
      <c r="BF6" s="88"/>
      <c r="BG6" s="88"/>
      <c r="BH6" s="88"/>
      <c r="BI6" s="88"/>
      <c r="BJ6" s="88"/>
      <c r="BK6" s="88"/>
      <c r="BL6" s="88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  <c r="CE6" s="43"/>
    </row>
    <row r="7" spans="1:105" ht="15" customHeight="1">
      <c r="A7" s="39"/>
      <c r="B7" s="73"/>
      <c r="C7" s="73"/>
      <c r="D7" s="73"/>
      <c r="E7" s="73"/>
      <c r="F7" s="73"/>
      <c r="G7" s="16"/>
      <c r="H7" s="16"/>
      <c r="I7" s="16"/>
      <c r="J7" s="16"/>
      <c r="K7" s="16"/>
      <c r="L7" s="16"/>
      <c r="M7" s="16"/>
      <c r="N7" s="98"/>
      <c r="O7" s="98"/>
      <c r="P7" s="98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98"/>
      <c r="AU7" s="99"/>
      <c r="AV7" s="89"/>
      <c r="AW7" s="89"/>
      <c r="AX7" s="89"/>
      <c r="AY7" s="89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42"/>
      <c r="BN7" s="42"/>
      <c r="BO7" s="42"/>
      <c r="BP7" s="42"/>
      <c r="BQ7" s="42"/>
      <c r="BR7" s="42"/>
      <c r="BS7" s="42"/>
      <c r="BT7" s="42"/>
      <c r="BU7" s="42"/>
      <c r="BV7" s="42"/>
      <c r="BW7" s="42"/>
      <c r="BX7" s="42"/>
      <c r="BY7" s="42"/>
      <c r="BZ7" s="42"/>
      <c r="CA7" s="42"/>
      <c r="CB7" s="42"/>
      <c r="CC7" s="42"/>
      <c r="CD7" s="42"/>
      <c r="CE7" s="43"/>
    </row>
    <row r="8" spans="1:105">
      <c r="A8" s="39"/>
      <c r="B8" s="73"/>
      <c r="C8" s="73"/>
      <c r="D8" s="73"/>
      <c r="E8" s="73"/>
      <c r="F8" s="73"/>
      <c r="G8" s="16"/>
      <c r="H8" s="16"/>
      <c r="I8" s="16"/>
      <c r="J8" s="16"/>
      <c r="K8" s="16"/>
      <c r="L8" s="16"/>
      <c r="M8" s="16"/>
      <c r="N8" s="98"/>
      <c r="O8" s="98"/>
      <c r="P8" s="98"/>
      <c r="Q8" s="99"/>
      <c r="R8" s="99"/>
      <c r="S8" s="99"/>
      <c r="T8" s="99"/>
      <c r="U8" s="99"/>
      <c r="V8" s="99"/>
      <c r="W8" s="99"/>
      <c r="X8" s="99"/>
      <c r="Y8" s="99"/>
      <c r="Z8" s="99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  <c r="AO8" s="99"/>
      <c r="AP8" s="99"/>
      <c r="AQ8" s="99"/>
      <c r="AR8" s="99"/>
      <c r="AS8" s="99"/>
      <c r="AT8" s="99"/>
      <c r="AU8" s="99"/>
      <c r="AV8" s="89"/>
      <c r="AW8" s="89"/>
      <c r="AX8" s="89"/>
      <c r="AY8" s="89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42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2"/>
      <c r="BY8" s="42"/>
      <c r="BZ8" s="42"/>
      <c r="CA8" s="42"/>
      <c r="CB8" s="42"/>
      <c r="CC8" s="42"/>
      <c r="CD8" s="42"/>
      <c r="CE8" s="43"/>
    </row>
    <row r="9" spans="1:105">
      <c r="A9" s="39"/>
      <c r="B9" s="73"/>
      <c r="C9" s="73"/>
      <c r="D9" s="73"/>
      <c r="E9" s="73"/>
      <c r="F9" s="73"/>
      <c r="G9" s="16"/>
      <c r="H9" s="16"/>
      <c r="I9" s="16"/>
      <c r="J9" s="16"/>
      <c r="K9" s="16"/>
      <c r="L9" s="16"/>
      <c r="M9" s="16"/>
      <c r="N9" s="98"/>
      <c r="O9" s="98"/>
      <c r="P9" s="98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89"/>
      <c r="AW9" s="89"/>
      <c r="AX9" s="89"/>
      <c r="AY9" s="89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42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2"/>
      <c r="BY9" s="42"/>
      <c r="BZ9" s="42"/>
      <c r="CA9" s="42"/>
      <c r="CB9" s="42"/>
      <c r="CC9" s="42"/>
      <c r="CD9" s="42"/>
      <c r="CE9" s="43"/>
    </row>
    <row r="10" spans="1:105">
      <c r="A10" s="39"/>
      <c r="B10" s="73"/>
      <c r="C10" s="73"/>
      <c r="D10" s="73"/>
      <c r="E10" s="73"/>
      <c r="F10" s="73"/>
      <c r="G10" s="16"/>
      <c r="H10" s="16"/>
      <c r="I10" s="16"/>
      <c r="J10" s="16"/>
      <c r="K10" s="16"/>
      <c r="L10" s="16"/>
      <c r="M10" s="16"/>
      <c r="N10" s="98"/>
      <c r="O10" s="98"/>
      <c r="P10" s="98"/>
      <c r="Q10" s="99"/>
      <c r="R10" s="99"/>
      <c r="S10" s="99"/>
      <c r="T10" s="99"/>
      <c r="U10" s="99"/>
      <c r="V10" s="99"/>
      <c r="W10" s="99"/>
      <c r="X10" s="99"/>
      <c r="Y10" s="99"/>
      <c r="Z10" s="99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  <c r="AO10" s="99"/>
      <c r="AP10" s="99"/>
      <c r="AQ10" s="99"/>
      <c r="AR10" s="99"/>
      <c r="AS10" s="99"/>
      <c r="AT10" s="99"/>
      <c r="AU10" s="99"/>
      <c r="AV10" s="89"/>
      <c r="AW10" s="89"/>
      <c r="AX10" s="89"/>
      <c r="AY10" s="89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42"/>
      <c r="BN10" s="42"/>
      <c r="BO10" s="42"/>
      <c r="BP10" s="42"/>
      <c r="BQ10" s="42"/>
      <c r="BR10" s="42"/>
      <c r="BS10" s="42"/>
      <c r="BT10" s="42"/>
      <c r="BU10" s="42"/>
      <c r="BV10" s="42"/>
      <c r="BW10" s="42"/>
      <c r="BX10" s="42"/>
      <c r="BY10" s="42"/>
      <c r="BZ10" s="42"/>
      <c r="CA10" s="42"/>
      <c r="CB10" s="42"/>
      <c r="CC10" s="42"/>
      <c r="CD10" s="42"/>
      <c r="CE10" s="43"/>
      <c r="CH10" s="4"/>
      <c r="CI10" s="4"/>
    </row>
    <row r="11" spans="1:105" ht="15.75">
      <c r="A11" s="74"/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45"/>
      <c r="T11" s="45"/>
      <c r="U11" s="45"/>
      <c r="V11" s="45"/>
      <c r="W11" s="45"/>
      <c r="X11" s="45"/>
      <c r="Y11" s="45"/>
      <c r="Z11" s="45"/>
      <c r="AA11" s="45"/>
      <c r="AB11" s="101"/>
      <c r="AC11" s="101"/>
      <c r="AD11" s="101"/>
      <c r="AE11" s="101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0"/>
      <c r="AQ11" s="40"/>
      <c r="AR11" s="40"/>
      <c r="AS11" s="40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8"/>
      <c r="CF11" s="18"/>
      <c r="CG11" s="18"/>
      <c r="CH11" s="4"/>
      <c r="CI11" s="4"/>
    </row>
    <row r="12" spans="1:105" ht="18.75">
      <c r="A12" s="39"/>
      <c r="B12" s="73"/>
      <c r="C12" s="73"/>
      <c r="D12" s="73"/>
      <c r="E12" s="73"/>
      <c r="F12" s="73"/>
      <c r="G12" s="12"/>
      <c r="H12" s="12"/>
      <c r="I12" s="12"/>
      <c r="J12" s="12"/>
      <c r="K12" s="12"/>
      <c r="L12" s="12"/>
      <c r="M12" s="12"/>
      <c r="N12" s="87"/>
      <c r="O12" s="87"/>
      <c r="P12" s="87"/>
      <c r="Q12" s="88"/>
      <c r="R12" s="88"/>
      <c r="S12" s="88"/>
      <c r="T12" s="88"/>
      <c r="U12" s="88"/>
      <c r="V12" s="88"/>
      <c r="W12" s="88"/>
      <c r="X12" s="88"/>
      <c r="Y12" s="88"/>
      <c r="Z12" s="88"/>
      <c r="AA12" s="88"/>
      <c r="AB12" s="101"/>
      <c r="AC12" s="101"/>
      <c r="AD12" s="101"/>
      <c r="AE12" s="101"/>
      <c r="AF12" s="89"/>
      <c r="AG12" s="89"/>
      <c r="AH12" s="89"/>
      <c r="AI12" s="89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0"/>
      <c r="CB12" s="50"/>
      <c r="CC12" s="50"/>
      <c r="CD12" s="50"/>
      <c r="CE12" s="51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4"/>
      <c r="CW12" s="4"/>
    </row>
    <row r="13" spans="1:105">
      <c r="A13" s="39"/>
      <c r="B13" s="73"/>
      <c r="C13" s="73"/>
      <c r="D13" s="73"/>
      <c r="E13" s="73"/>
      <c r="F13" s="73"/>
      <c r="G13" s="12"/>
      <c r="H13" s="12"/>
      <c r="I13" s="12"/>
      <c r="J13" s="12"/>
      <c r="K13" s="12"/>
      <c r="L13" s="12"/>
      <c r="M13" s="12"/>
      <c r="N13" s="87"/>
      <c r="O13" s="87"/>
      <c r="P13" s="87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101"/>
      <c r="AC13" s="101"/>
      <c r="AD13" s="101"/>
      <c r="AE13" s="101"/>
      <c r="AF13" s="89"/>
      <c r="AG13" s="89"/>
      <c r="AH13" s="89"/>
      <c r="AI13" s="89"/>
      <c r="AJ13" s="91"/>
      <c r="AK13" s="91"/>
      <c r="AL13" s="91"/>
      <c r="AM13" s="91"/>
      <c r="AN13" s="91"/>
      <c r="AO13" s="91"/>
      <c r="AP13" s="91"/>
      <c r="AQ13" s="91"/>
      <c r="AR13" s="91"/>
      <c r="AS13" s="91"/>
      <c r="AT13" s="91"/>
      <c r="AU13" s="91"/>
      <c r="AV13" s="91"/>
      <c r="BN13" s="19"/>
      <c r="BO13" s="19"/>
      <c r="BP13" s="19"/>
      <c r="BQ13" s="19"/>
      <c r="BR13" s="19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24"/>
      <c r="CF13" s="12"/>
      <c r="CG13" s="12"/>
      <c r="CH13" s="12"/>
      <c r="CI13" s="21"/>
      <c r="CJ13" s="21"/>
      <c r="CK13" s="21"/>
      <c r="CL13" s="21"/>
      <c r="CM13" s="21"/>
      <c r="CN13" s="21"/>
      <c r="CO13" s="21"/>
      <c r="CP13" s="22"/>
      <c r="CQ13" s="22"/>
      <c r="CR13" s="22"/>
      <c r="CS13" s="22"/>
      <c r="CT13" s="22"/>
      <c r="CU13" s="19"/>
      <c r="CV13" s="4"/>
      <c r="CW13" s="4"/>
    </row>
    <row r="14" spans="1:105">
      <c r="A14" s="39"/>
      <c r="B14" s="73"/>
      <c r="C14" s="73"/>
      <c r="D14" s="73"/>
      <c r="E14" s="73"/>
      <c r="F14" s="73"/>
      <c r="G14" s="12"/>
      <c r="H14" s="12"/>
      <c r="I14" s="12"/>
      <c r="J14" s="12"/>
      <c r="K14" s="12"/>
      <c r="L14" s="12"/>
      <c r="M14" s="12"/>
      <c r="N14" s="87"/>
      <c r="O14" s="87"/>
      <c r="P14" s="87"/>
      <c r="Q14" s="90"/>
      <c r="R14" s="90"/>
      <c r="S14" s="90"/>
      <c r="T14" s="90"/>
      <c r="U14" s="90"/>
      <c r="V14" s="90"/>
      <c r="W14" s="90"/>
      <c r="X14" s="90"/>
      <c r="Y14" s="90"/>
      <c r="Z14" s="90"/>
      <c r="AA14" s="90"/>
      <c r="AB14" s="101"/>
      <c r="AC14" s="101"/>
      <c r="AD14" s="101"/>
      <c r="AE14" s="101"/>
      <c r="AF14" s="89"/>
      <c r="AG14" s="89"/>
      <c r="AH14" s="89"/>
      <c r="AI14" s="89"/>
      <c r="AJ14" s="91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1"/>
      <c r="AV14" s="91"/>
      <c r="BN14" s="50"/>
      <c r="BO14" s="50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24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4"/>
      <c r="CW14" s="4"/>
    </row>
    <row r="15" spans="1:105">
      <c r="A15" s="39"/>
      <c r="B15" s="73"/>
      <c r="C15" s="73"/>
      <c r="D15" s="73"/>
      <c r="E15" s="73"/>
      <c r="F15" s="73"/>
      <c r="G15" s="12"/>
      <c r="H15" s="12"/>
      <c r="I15" s="12"/>
      <c r="J15" s="12"/>
      <c r="K15" s="12"/>
      <c r="L15" s="12"/>
      <c r="M15" s="12"/>
      <c r="N15" s="87"/>
      <c r="O15" s="87"/>
      <c r="P15" s="87"/>
      <c r="Q15" s="90"/>
      <c r="R15" s="90"/>
      <c r="S15" s="90"/>
      <c r="T15" s="90"/>
      <c r="U15" s="90"/>
      <c r="V15" s="90"/>
      <c r="W15" s="90"/>
      <c r="X15" s="90"/>
      <c r="Y15" s="90"/>
      <c r="Z15" s="90"/>
      <c r="AA15" s="90"/>
      <c r="AB15" s="101"/>
      <c r="AC15" s="101"/>
      <c r="AD15" s="101"/>
      <c r="AE15" s="101"/>
      <c r="AF15" s="89"/>
      <c r="AG15" s="89"/>
      <c r="AH15" s="89"/>
      <c r="AI15" s="89"/>
      <c r="AJ15" s="91"/>
      <c r="AK15" s="91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BN15" s="50"/>
      <c r="BO15" s="50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23"/>
      <c r="CE15" s="25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4"/>
      <c r="CW15" s="4"/>
    </row>
    <row r="16" spans="1:105">
      <c r="A16" s="39"/>
      <c r="B16" s="73"/>
      <c r="C16" s="73"/>
      <c r="D16" s="73"/>
      <c r="E16" s="73"/>
      <c r="F16" s="73"/>
      <c r="G16" s="12"/>
      <c r="H16" s="12"/>
      <c r="I16" s="12"/>
      <c r="J16" s="12"/>
      <c r="K16" s="12"/>
      <c r="L16" s="12"/>
      <c r="M16" s="12"/>
      <c r="N16" s="87"/>
      <c r="O16" s="87"/>
      <c r="P16" s="87"/>
      <c r="Q16" s="90"/>
      <c r="R16" s="90"/>
      <c r="S16" s="90"/>
      <c r="T16" s="90"/>
      <c r="U16" s="90"/>
      <c r="V16" s="90"/>
      <c r="W16" s="90"/>
      <c r="X16" s="90"/>
      <c r="Y16" s="90"/>
      <c r="Z16" s="90"/>
      <c r="AA16" s="90"/>
      <c r="AB16" s="101"/>
      <c r="AC16" s="101"/>
      <c r="AD16" s="101"/>
      <c r="AE16" s="101"/>
      <c r="AF16" s="89"/>
      <c r="AG16" s="89"/>
      <c r="AH16" s="89"/>
      <c r="AI16" s="89"/>
      <c r="AJ16" s="91"/>
      <c r="AK16" s="91"/>
      <c r="AL16" s="91"/>
      <c r="AM16" s="91"/>
      <c r="AN16" s="91"/>
      <c r="AO16" s="91"/>
      <c r="AP16" s="91"/>
      <c r="AQ16" s="91"/>
      <c r="AR16" s="91"/>
      <c r="AS16" s="91"/>
      <c r="AT16" s="91"/>
      <c r="AU16" s="91"/>
      <c r="AV16" s="91"/>
      <c r="BN16" s="50"/>
      <c r="BO16" s="50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24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4"/>
      <c r="CW16" s="4"/>
    </row>
    <row r="17" spans="1:101" ht="15.75">
      <c r="A17" s="102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4"/>
      <c r="T17" s="4"/>
      <c r="U17" s="4"/>
      <c r="V17" s="4"/>
      <c r="W17" s="4"/>
      <c r="X17" s="4"/>
      <c r="Y17" s="4"/>
      <c r="Z17" s="4"/>
      <c r="AA17" s="4"/>
      <c r="AB17" s="101"/>
      <c r="AC17" s="101"/>
      <c r="AD17" s="101"/>
      <c r="AE17" s="101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50"/>
      <c r="BO17" s="50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24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4"/>
      <c r="CW17" s="4"/>
    </row>
    <row r="18" spans="1:101">
      <c r="A18" s="39"/>
      <c r="B18" s="73"/>
      <c r="C18" s="73"/>
      <c r="D18" s="73"/>
      <c r="E18" s="73"/>
      <c r="F18" s="73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4"/>
      <c r="T18" s="4"/>
      <c r="U18" s="4"/>
      <c r="V18" s="4"/>
      <c r="W18" s="4"/>
      <c r="X18" s="4"/>
      <c r="Y18" s="4"/>
      <c r="Z18" s="4"/>
      <c r="AA18" s="4"/>
      <c r="AB18" s="101"/>
      <c r="AC18" s="101"/>
      <c r="AD18" s="101"/>
      <c r="AE18" s="101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24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4"/>
      <c r="CW18" s="4"/>
    </row>
    <row r="19" spans="1:101">
      <c r="A19" s="39"/>
      <c r="B19" s="73"/>
      <c r="C19" s="73"/>
      <c r="D19" s="73"/>
      <c r="E19" s="73"/>
      <c r="F19" s="73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4"/>
      <c r="T19" s="4"/>
      <c r="U19" s="4"/>
      <c r="V19" s="4"/>
      <c r="W19" s="4"/>
      <c r="X19" s="4"/>
      <c r="Y19" s="4"/>
      <c r="Z19" s="4"/>
      <c r="AA19" s="4"/>
      <c r="AB19" s="101"/>
      <c r="AC19" s="101"/>
      <c r="AD19" s="101"/>
      <c r="AE19" s="101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50"/>
      <c r="BO19" s="50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24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4"/>
      <c r="CW19" s="4"/>
    </row>
    <row r="20" spans="1:101">
      <c r="A20" s="39"/>
      <c r="B20" s="73"/>
      <c r="C20" s="73"/>
      <c r="D20" s="73"/>
      <c r="E20" s="73"/>
      <c r="F20" s="73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4"/>
      <c r="T20" s="4"/>
      <c r="U20" s="4"/>
      <c r="V20" s="4"/>
      <c r="W20" s="4"/>
      <c r="X20" s="4"/>
      <c r="Y20" s="4"/>
      <c r="Z20" s="4"/>
      <c r="AA20" s="4"/>
      <c r="AB20" s="101"/>
      <c r="AC20" s="101"/>
      <c r="AD20" s="101"/>
      <c r="AE20" s="101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50"/>
      <c r="BO20" s="50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24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4"/>
      <c r="CW20" s="4"/>
    </row>
    <row r="21" spans="1:101">
      <c r="A21" s="39"/>
      <c r="B21" s="73"/>
      <c r="C21" s="73"/>
      <c r="D21" s="73"/>
      <c r="E21" s="73"/>
      <c r="F21" s="73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4"/>
      <c r="T21" s="4"/>
      <c r="U21" s="4"/>
      <c r="V21" s="4"/>
      <c r="W21" s="4"/>
      <c r="X21" s="4"/>
      <c r="Y21" s="4"/>
      <c r="Z21" s="4"/>
      <c r="AA21" s="4"/>
      <c r="AB21" s="101"/>
      <c r="AC21" s="101"/>
      <c r="AD21" s="101"/>
      <c r="AE21" s="101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68"/>
      <c r="AU21" s="68"/>
      <c r="AV21" s="68"/>
      <c r="AW21" s="68"/>
      <c r="AX21" s="68"/>
      <c r="AY21" s="68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50"/>
      <c r="BO21" s="50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24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4"/>
      <c r="CW21" s="4"/>
    </row>
    <row r="22" spans="1:101">
      <c r="A22" s="39"/>
      <c r="B22" s="73"/>
      <c r="C22" s="73"/>
      <c r="D22" s="73"/>
      <c r="E22" s="73"/>
      <c r="F22" s="73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4"/>
      <c r="T22" s="4"/>
      <c r="U22" s="4"/>
      <c r="V22" s="4"/>
      <c r="W22" s="4"/>
      <c r="X22" s="4"/>
      <c r="Y22" s="4"/>
      <c r="Z22" s="4"/>
      <c r="AA22" s="4"/>
      <c r="AB22" s="101"/>
      <c r="AC22" s="101"/>
      <c r="AD22" s="101"/>
      <c r="AE22" s="101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68"/>
      <c r="AU22" s="68"/>
      <c r="AV22" s="68"/>
      <c r="AW22" s="68"/>
      <c r="AX22" s="68"/>
      <c r="AY22" s="68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24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4"/>
      <c r="CW22" s="4"/>
    </row>
    <row r="23" spans="1:101">
      <c r="A23" s="5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65"/>
      <c r="T23" s="66"/>
      <c r="U23" s="66"/>
      <c r="V23" s="66"/>
      <c r="W23" s="66"/>
      <c r="X23" s="66"/>
      <c r="Y23" s="66"/>
      <c r="Z23" s="66"/>
      <c r="AA23" s="66"/>
      <c r="AB23" s="101"/>
      <c r="AC23" s="101"/>
      <c r="AD23" s="101"/>
      <c r="AE23" s="101"/>
      <c r="AF23" s="64"/>
      <c r="AG23" s="64"/>
      <c r="AH23" s="64"/>
      <c r="AI23" s="67"/>
      <c r="AJ23" s="67"/>
      <c r="AK23" s="67"/>
      <c r="AL23" s="67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50"/>
      <c r="BO23" s="50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24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4"/>
      <c r="CW23" s="4"/>
    </row>
    <row r="24" spans="1:101">
      <c r="A24" s="5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65"/>
      <c r="T24" s="66"/>
      <c r="U24" s="66"/>
      <c r="V24" s="66"/>
      <c r="W24" s="66"/>
      <c r="X24" s="66"/>
      <c r="Y24" s="66"/>
      <c r="Z24" s="66"/>
      <c r="AA24" s="66"/>
      <c r="AB24" s="101"/>
      <c r="AC24" s="101"/>
      <c r="AD24" s="101"/>
      <c r="AE24" s="101"/>
      <c r="AF24" s="64"/>
      <c r="AG24" s="64"/>
      <c r="AH24" s="64"/>
      <c r="AI24" s="67"/>
      <c r="AJ24" s="67"/>
      <c r="AK24" s="67"/>
      <c r="AL24" s="67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50"/>
      <c r="BO24" s="50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24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4"/>
      <c r="CW24" s="4"/>
    </row>
    <row r="25" spans="1:101">
      <c r="A25" s="5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65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4"/>
      <c r="AF25" s="64"/>
      <c r="AG25" s="64"/>
      <c r="AH25" s="64"/>
      <c r="AI25" s="67"/>
      <c r="AJ25" s="67"/>
      <c r="AK25" s="67"/>
      <c r="AL25" s="67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50"/>
      <c r="BO25" s="50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24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4"/>
      <c r="CW25" s="4"/>
    </row>
    <row r="26" spans="1:101">
      <c r="A26" s="5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65"/>
      <c r="T26" s="66"/>
      <c r="U26" s="66"/>
      <c r="V26" s="66"/>
      <c r="W26" s="66"/>
      <c r="X26" s="66"/>
      <c r="Y26" s="66"/>
      <c r="Z26" s="66"/>
      <c r="AA26" s="66"/>
      <c r="AB26" s="66"/>
      <c r="AC26" s="66"/>
      <c r="AD26" s="66"/>
      <c r="AE26" s="64"/>
      <c r="AF26" s="64"/>
      <c r="AG26" s="64"/>
      <c r="AH26" s="64"/>
      <c r="AI26" s="67"/>
      <c r="AJ26" s="67"/>
      <c r="AK26" s="67"/>
      <c r="AL26" s="67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50"/>
      <c r="BO26" s="50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24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4"/>
      <c r="CW26" s="4"/>
    </row>
    <row r="27" spans="1:101">
      <c r="A27" s="5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65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4"/>
      <c r="AF27" s="64"/>
      <c r="AG27" s="64"/>
      <c r="AH27" s="64"/>
      <c r="AI27" s="67"/>
      <c r="AJ27" s="67"/>
      <c r="AK27" s="67"/>
      <c r="AL27" s="67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50"/>
      <c r="BO27" s="50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24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4"/>
      <c r="CW27" s="4"/>
    </row>
    <row r="28" spans="1:101">
      <c r="A28" s="5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65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4"/>
      <c r="AF28" s="64"/>
      <c r="AG28" s="64"/>
      <c r="AH28" s="64"/>
      <c r="AI28" s="67"/>
      <c r="AJ28" s="67"/>
      <c r="AK28" s="67"/>
      <c r="AL28" s="67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50"/>
      <c r="BO28" s="50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24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4"/>
      <c r="CW28" s="4"/>
    </row>
    <row r="29" spans="1:101">
      <c r="A29" s="5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65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4"/>
      <c r="AF29" s="64"/>
      <c r="AG29" s="64"/>
      <c r="AH29" s="64"/>
      <c r="AI29" s="67"/>
      <c r="AJ29" s="67"/>
      <c r="AK29" s="67"/>
      <c r="AL29" s="67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19"/>
      <c r="CE29" s="26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4"/>
      <c r="CW29" s="4"/>
    </row>
    <row r="30" spans="1:101">
      <c r="A30" s="5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65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4"/>
      <c r="AF30" s="64"/>
      <c r="AG30" s="64"/>
      <c r="AH30" s="64"/>
      <c r="AI30" s="67"/>
      <c r="AJ30" s="67"/>
      <c r="AK30" s="67"/>
      <c r="AL30" s="67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45"/>
      <c r="BA30" s="45"/>
      <c r="BB30" s="45"/>
      <c r="BC30" s="45"/>
      <c r="BD30" s="45"/>
      <c r="BE30" s="45"/>
      <c r="BF30" s="45"/>
      <c r="BG30" s="45"/>
      <c r="BH30" s="45"/>
      <c r="BI30" s="45"/>
      <c r="BJ30" s="45"/>
      <c r="BK30" s="45"/>
      <c r="BL30" s="45"/>
      <c r="BM30" s="45"/>
      <c r="BN30" s="40"/>
      <c r="BO30" s="40"/>
      <c r="BP30" s="40"/>
      <c r="BQ30" s="40"/>
      <c r="BR30" s="40"/>
      <c r="BS30" s="40"/>
      <c r="BT30" s="40"/>
      <c r="BU30" s="40"/>
      <c r="BV30" s="40"/>
      <c r="BW30" s="40"/>
      <c r="BX30" s="40"/>
      <c r="BY30" s="40"/>
      <c r="BZ30" s="40"/>
      <c r="CA30" s="40"/>
      <c r="CB30" s="40"/>
      <c r="CC30" s="40"/>
      <c r="CD30" s="19"/>
      <c r="CE30" s="26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4"/>
      <c r="CW30" s="4"/>
    </row>
    <row r="31" spans="1:101">
      <c r="A31" s="5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65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4"/>
      <c r="AF31" s="64"/>
      <c r="AG31" s="64"/>
      <c r="AH31" s="64"/>
      <c r="AI31" s="67"/>
      <c r="AJ31" s="67"/>
      <c r="AK31" s="67"/>
      <c r="AL31" s="67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3"/>
      <c r="BU31" s="53"/>
      <c r="BV31" s="53"/>
      <c r="BW31" s="53"/>
      <c r="BX31" s="53"/>
      <c r="BY31" s="53"/>
      <c r="BZ31" s="53"/>
      <c r="CA31" s="53"/>
      <c r="CB31" s="53"/>
      <c r="CC31" s="53"/>
      <c r="CD31" s="53"/>
      <c r="CE31" s="54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4"/>
      <c r="CW31" s="4"/>
    </row>
    <row r="32" spans="1:101">
      <c r="A32" s="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27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4"/>
      <c r="CW32" s="4"/>
    </row>
    <row r="33" spans="1:101">
      <c r="A33" s="5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55"/>
      <c r="AU33" s="55"/>
      <c r="AV33" s="55"/>
      <c r="AW33" s="55"/>
      <c r="AX33" s="55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  <c r="BL33" s="55"/>
      <c r="BM33" s="55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7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4"/>
      <c r="CW33" s="4"/>
    </row>
    <row r="34" spans="1:101">
      <c r="A34" s="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  <c r="BH34" s="40"/>
      <c r="BI34" s="40"/>
      <c r="BJ34" s="40"/>
      <c r="BK34" s="40"/>
      <c r="BL34" s="40"/>
      <c r="BM34" s="40"/>
      <c r="BN34" s="40"/>
      <c r="BO34" s="40"/>
      <c r="BP34" s="40"/>
      <c r="BQ34" s="40"/>
      <c r="BR34" s="40"/>
      <c r="BS34" s="40"/>
      <c r="BT34" s="40"/>
      <c r="BU34" s="40"/>
      <c r="BV34" s="40"/>
      <c r="BW34" s="40"/>
      <c r="BX34" s="40"/>
      <c r="BY34" s="40"/>
      <c r="BZ34" s="40"/>
      <c r="CA34" s="40"/>
      <c r="CB34" s="40"/>
      <c r="CC34" s="40"/>
      <c r="CD34" s="40"/>
      <c r="CE34" s="96"/>
      <c r="CF34" s="4"/>
      <c r="CG34" s="4"/>
      <c r="CH34" s="4"/>
      <c r="CI34" s="4"/>
    </row>
    <row r="35" spans="1:101" ht="9.9499999999999993" customHeight="1">
      <c r="A35" s="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6"/>
    </row>
    <row r="36" spans="1:101" ht="9.9499999999999993" customHeight="1">
      <c r="A36" s="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6"/>
    </row>
    <row r="37" spans="1:101" ht="9.9499999999999993" customHeight="1">
      <c r="A37" s="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6"/>
    </row>
    <row r="38" spans="1:101" ht="9.9499999999999993" customHeight="1">
      <c r="A38" s="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6"/>
    </row>
    <row r="39" spans="1:101" ht="9.9499999999999993" customHeight="1">
      <c r="A39" s="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6"/>
    </row>
    <row r="40" spans="1:101" ht="9.9499999999999993" customHeight="1">
      <c r="A40" s="8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2"/>
    </row>
    <row r="41" spans="1:101" ht="9.9499999999999993" customHeight="1"/>
    <row r="42" spans="1:101" ht="9.9499999999999993" customHeight="1"/>
    <row r="43" spans="1:101" ht="9.9499999999999993" customHeight="1"/>
    <row r="44" spans="1:101" ht="9.9499999999999993" customHeight="1"/>
    <row r="45" spans="1:101" ht="9.9499999999999993" customHeight="1"/>
    <row r="46" spans="1:101" ht="9.9499999999999993" customHeight="1"/>
    <row r="47" spans="1:101" ht="9.9499999999999993" customHeight="1"/>
    <row r="48" spans="1:101" ht="9.9499999999999993" customHeight="1"/>
    <row r="49" ht="9.9499999999999993" customHeight="1"/>
    <row r="50" ht="9.9499999999999993" customHeight="1"/>
    <row r="51" ht="9.9499999999999993" customHeight="1"/>
    <row r="52" ht="9.9499999999999993" customHeight="1"/>
    <row r="53" ht="9.9499999999999993" customHeight="1"/>
  </sheetData>
  <mergeCells count="21">
    <mergeCell ref="AH2:AM2"/>
    <mergeCell ref="AN2:BN2"/>
    <mergeCell ref="CA2:CE2"/>
    <mergeCell ref="AB3:AS3"/>
    <mergeCell ref="A1:M3"/>
    <mergeCell ref="N1:AG2"/>
    <mergeCell ref="AH1:AQ1"/>
    <mergeCell ref="AR1:BA1"/>
    <mergeCell ref="BB1:BF1"/>
    <mergeCell ref="BG1:BK1"/>
    <mergeCell ref="N3:AA3"/>
    <mergeCell ref="AT3:BB3"/>
    <mergeCell ref="BC3:BN3"/>
    <mergeCell ref="BO2:BZ2"/>
    <mergeCell ref="BO3:BZ3"/>
    <mergeCell ref="CA3:CE3"/>
    <mergeCell ref="BL1:BN1"/>
    <mergeCell ref="BO1:BV1"/>
    <mergeCell ref="BW1:BZ1"/>
    <mergeCell ref="CA1:CB1"/>
    <mergeCell ref="CC1:CE1"/>
  </mergeCells>
  <conditionalFormatting sqref="CA1:CB1">
    <cfRule type="expression" dxfId="8" priority="7">
      <formula>$CA$1=""</formula>
    </cfRule>
  </conditionalFormatting>
  <conditionalFormatting sqref="CA3:CE3">
    <cfRule type="expression" dxfId="7" priority="1">
      <formula>$CA$3=""</formula>
    </cfRule>
  </conditionalFormatting>
  <dataValidations count="3">
    <dataValidation type="list" allowBlank="1" showInputMessage="1" showErrorMessage="1" sqref="CT18:CU18">
      <formula1>consommable</formula1>
    </dataValidation>
    <dataValidation type="list" allowBlank="1" showInputMessage="1" showErrorMessage="1" sqref="CT12:CU12">
      <formula1>FACES</formula1>
    </dataValidation>
    <dataValidation type="list" allowBlank="1" showInputMessage="1" showErrorMessage="1" sqref="CT27:CU28">
      <formula1>KIC</formula1>
    </dataValidation>
  </dataValidations>
  <pageMargins left="0.23622047244094491" right="0.23622047244094491" top="0.19685039370078741" bottom="0.19685039370078741" header="0.19685039370078741" footer="0.19685039370078741"/>
  <pageSetup paperSize="9" orientation="landscape" r:id="rId1"/>
  <headerFooter alignWithMargins="0">
    <oddFooter>&amp;L3300616365-F20-441-03&amp;RDocument SAFRAN. Reproduction et divulgation interdites.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D95B0A41-E2AD-4F91-A981-877C1C6D0A0F}">
            <xm:f>'\Dossier à traiter\Projet BFCC\261783516MKP CIE BFCC_COM\Préparateur\[CompteRendu MockUp CIE 261783516MKP.xlsx]Feuil1'!#REF!=""</xm:f>
            <x14:dxf>
              <fill>
                <patternFill>
                  <bgColor rgb="FFFFFFCC"/>
                </patternFill>
              </fill>
            </x14:dxf>
          </x14:cfRule>
          <xm:sqref>BB1:BF1</xm:sqref>
        </x14:conditionalFormatting>
        <x14:conditionalFormatting xmlns:xm="http://schemas.microsoft.com/office/excel/2006/main">
          <x14:cfRule type="expression" priority="11" id="{4F3E1052-24F7-490F-8238-A1A5337541ED}">
            <xm:f>'\Dossier à traiter\Projet BFCC\261783516MKP CIE BFCC_COM\Préparateur\[CompteRendu MockUp CIE 261783516MKP.xlsx]Feuil1'!#REF!=""</xm:f>
            <x14:dxf>
              <fill>
                <patternFill>
                  <bgColor rgb="FFFFFFCC"/>
                </patternFill>
              </fill>
            </x14:dxf>
          </x14:cfRule>
          <xm:sqref>BL1:BN1</xm:sqref>
        </x14:conditionalFormatting>
        <x14:conditionalFormatting xmlns:xm="http://schemas.microsoft.com/office/excel/2006/main">
          <x14:cfRule type="expression" priority="8" id="{7B74EB3F-647A-4288-80ED-DADAC79CBAEC}">
            <xm:f>Feuil1!$AR$1=""</xm:f>
            <x14:dxf>
              <fill>
                <patternFill>
                  <bgColor rgb="FFFFFFCC"/>
                </patternFill>
              </fill>
            </x14:dxf>
          </x14:cfRule>
          <xm:sqref>AR1:BA1</xm:sqref>
        </x14:conditionalFormatting>
        <x14:conditionalFormatting xmlns:xm="http://schemas.microsoft.com/office/excel/2006/main">
          <x14:cfRule type="expression" priority="6" id="{FF98D4FC-78C5-49DB-938F-F918874113C7}">
            <xm:f>Feuil1!$CC$1=""</xm:f>
            <x14:dxf>
              <fill>
                <patternFill>
                  <bgColor rgb="FFFFFFCC"/>
                </patternFill>
              </fill>
            </x14:dxf>
          </x14:cfRule>
          <xm:sqref>CC1:CE1</xm:sqref>
        </x14:conditionalFormatting>
        <x14:conditionalFormatting xmlns:xm="http://schemas.microsoft.com/office/excel/2006/main">
          <x14:cfRule type="expression" priority="5" id="{E8FDEE17-51E7-4DC4-9788-65083CD87887}">
            <xm:f>Feuil1!$AN$2=""</xm:f>
            <x14:dxf>
              <fill>
                <patternFill>
                  <bgColor rgb="FFFFFFCC"/>
                </patternFill>
              </fill>
            </x14:dxf>
          </x14:cfRule>
          <xm:sqref>AN2:BN2</xm:sqref>
        </x14:conditionalFormatting>
        <x14:conditionalFormatting xmlns:xm="http://schemas.microsoft.com/office/excel/2006/main">
          <x14:cfRule type="expression" priority="4" id="{AB070A6C-EE02-44E0-8A7F-5BDA61035DD0}">
            <xm:f>Feuil1!$AA$3=""</xm:f>
            <x14:dxf>
              <fill>
                <patternFill>
                  <bgColor rgb="FFFFFFCC"/>
                </patternFill>
              </fill>
            </x14:dxf>
          </x14:cfRule>
          <xm:sqref>AB3:AS3</xm:sqref>
        </x14:conditionalFormatting>
        <x14:conditionalFormatting xmlns:xm="http://schemas.microsoft.com/office/excel/2006/main">
          <x14:cfRule type="expression" priority="3" id="{C9788EE5-AA28-46A7-B4DA-0DA142FE91BC}">
            <xm:f>Feuil1!$BC$3=""</xm:f>
            <x14:dxf>
              <fill>
                <patternFill>
                  <bgColor rgb="FFFFFFCC"/>
                </patternFill>
              </fill>
            </x14:dxf>
          </x14:cfRule>
          <xm:sqref>BC3:BN3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CARLES Jean-Guillaume (SAGEM DEFENSE SECURITE)</dc:creator>
  <cp:lastModifiedBy>CHOCHOIS Etienne (SAFRAN ELECTRONICS &amp; DEFENSE)</cp:lastModifiedBy>
  <cp:lastPrinted>2016-08-11T09:47:15Z</cp:lastPrinted>
  <dcterms:created xsi:type="dcterms:W3CDTF">2012-12-14T12:55:21Z</dcterms:created>
  <dcterms:modified xsi:type="dcterms:W3CDTF">2017-07-10T10:56:19Z</dcterms:modified>
</cp:coreProperties>
</file>