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 activeTab="1"/>
  </bookViews>
  <sheets>
    <sheet name="Feuil1" sheetId="1" r:id="rId1"/>
    <sheet name="Bilan" sheetId="4" r:id="rId2"/>
  </sheets>
  <definedNames>
    <definedName name="DonnéesExternes_1" localSheetId="1" hidden="1">Bilan!$A$4:$F$6</definedName>
    <definedName name="Segment_Nom_Chantier">#N/A</definedName>
  </definedNames>
  <calcPr calcId="145621"/>
  <pivotCaches>
    <pivotCache cacheId="39" r:id="rId3"/>
    <pivotCache cacheId="38" r:id="rId4"/>
    <pivotCache cacheId="37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4" l="1"/>
  <c r="E7" i="4"/>
  <c r="F7" i="4"/>
</calcChain>
</file>

<file path=xl/connections.xml><?xml version="1.0" encoding="utf-8"?>
<connections xmlns="http://schemas.openxmlformats.org/spreadsheetml/2006/main">
  <connection id="1" name="Requête - Bilan" description="Connexion à la requête « Bilan » dans le classeur." type="5" refreshedVersion="4" background="1" saveData="1">
    <dbPr connection="provider=Microsoft.Mashup.OleDb.1;data source=$EmbeddedMashup(2386c5c0-89ae-4f34-a02b-eeb29791d18d)$;location=Bilan;extended properties=&quot;UEsDBBQAAgAIAHiQm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4kJp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JCaT+wcxTBOAwAAdhAAABMAHABGb3JtdWxhcy9TZWN0aW9uMS5tIKIYACigFAAAAAAAAAAAAAAAAAAAAAAAAAAAAO1X3WrbMBS+D+QdhHexGDxDYeym9KJN29GtDWMNjBFCUeyTRqstZbJcWkIeKHuNvNgk+SeSYydplm0wlhsnsvR95+c7RycJBIIwim6z59Fxu9VuJRPMIUT9u4t4GrFnSNAJikC0W0h+blnKA5ArF08BRH435Ryo+ML4w4ixh447G/RwDCfO6rQznA+6jAq5behlIK+c/vMUUMxCMibLhSPh+ngUgd/nmCZjxuMui9KYql1JJ6P0ZjOnx2KUwzoeEgpDwJOYe2jmdFkq0De5leKIAJfvM9uCZ1/BzOduu0VoPb/t9ul4LMOBdWD28twAOKDz58vFKBWF3yEWoP2+JNRam7slzyfgCaMqHslyAQjL6Aj5ZcV4GoYZV6dqlIecc4kmn4CDCZr10ngE3L/kLO4MMkuGru9by9KSoWvQKwAULhePELHp1PT04mmKaXhNElHSN9laGOLWR+9oS/hqrNCxzHyrjdpn+J4ufwgp+3GayBRSaUayoulBIiD8wMha0I4ktCXRubeqgrVXjobDKYKiTjwF+pHQ0L+iFLjhcWXnpqDq72VU632RMV0nrymh2rqq1NEm0+yyUkB7thJ99MB9pDvBVGSNwm4kGjJgq1Ir39xIdnlorbWod5sUdZ5OIxJkDSUEFGEJH8lkGJVYbIGt9SitIIlRDt0MKkHSIBbHtlg/A5UhzDB1MTRaYlSFc6p14pguZEtIRoJjIqAx0oqkziIFn8N6SPH4XwFzD11R8e5t0aBLNuViwbWRqmqWotHxyUlUxiYVFlO+FpEt10sciJTve/kVp/+UaHO+/9L896Wpm+FdkCuhXp/WDPIryc7l15jilwR/pwz/3QTsJ13LpC1qvSb3Cvaes3Rqo75XS00aRYZGCy/sjqBK3byi9NymRiz/NpXDWeUaH7p5Q6B6gjMtfEl3qvHHmzVflAebTc07Wjvq3GAiVfWaQfrIzWmxmIBqGLosHhEKndmm6TMfPuzaXAc1C/SMRLj+n0OldHcWRVGFO4pA/uT3WjUVEeR5+b3JX7E3Jn/vEVtN2FtDsLp9d9ldjrDj4sIv87N9Il8/c8DZvM4g46q37v29K2s3R6RVZ8uFtHBMgvJP4SAnH74Z5DkfWlXSZMjxT1BLAQItABQAAgAIAHiQmk+aOWB/qwAAAPoAAAASAAAAAAAAAAAAAAAAAAAAAABDb25maWcvUGFja2FnZS54bWxQSwECLQAUAAIACAB4kJpPD8rpq6QAAADpAAAAEwAAAAAAAAAAAAAAAAD3AAAAW0NvbnRlbnRfVHlwZXNdLnhtbFBLAQItABQAAgAIAHiQmk/sHMUwTgMAAHYQAAATAAAAAAAAAAAAAAAAAOgBAABGb3JtdWxhcy9TZWN0aW9uMS5tUEsFBgAAAAADAAMAwgAAAIMFAAAAAA==&quot;" command="SELECT * FROM [Bilan]"/>
  </connection>
  <connection id="2" name="Requête - Bilan2" description="Connexion à la requête « Bilan2 » dans le classeur." type="5" refreshedVersion="4">
    <dbPr connection="provider=Microsoft.Mashup.OleDb.1;data source=$EmbeddedMashup(2386c5c0-89ae-4f34-a02b-eeb29791d18d)$;location=Bilan2;extended properties=&quot;UEsDBBQAAgAIAGGSm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hkpp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ZKaTzDJMblVAwAAchAAABMAHABGb3JtdWxhcy9TZWN0aW9uMS5tIKIYACigFAAAAAAAAAAAAAAAAAAAAAAAAAAAAO1W0WrbMBR9D+QfhPewBDxDythL6UOXtqNbG0YTGCOEothKo9WWPFkqLSEflP1GfmySbMeSI6dtWjYYy0sSS77n3qNzrm6GQo4pAcP8u3fYbrVb2RwyFIHR9WmSxvQBZeAIxIi3W0B+hlSwEMknp/chioO+YAwR/o2y2ymlt53uYjyACTryqre9yXLcp4TLbRM/D/LGGz2kCCQ0wjO8Xnky3AhOYxSMGCTZjLKkT2ORELUr6+SQ/mLhDWgCirCeD7iKwdE9X/pg4fWp4OCH3EpgjBGT63lu4UOgwiyX3XYLEze+XfbxbCbpgJqYvSo3Arxi8Sfr1VTwsu4IcqTrPsPEerbsbnC+IpZRovjI1isEoGSHyx8V4nEU5VidelI+8E5kNPmNYDgHi4FIpogFZ4wmnXGeyaQbBNZjmcmka8CrACBar+5QTNPUrPT0PoUkusAZ38A35Vom0nWz13uEPkcWmsu8NidrV+inWP/iUvYzkckjJDKNrIIZoIyj6DPFW6T1ZGhLoku/csHWkqfDQQFQ6RNfBf2CSRScE4KYUXFt5y5S9e8Nq+5aJKfb4A4LOX1V89Gu1GxbqUB7thL96iv3kf4cEp43CruR6JAhray2WbmU6PKlrdai1nYp6kSkMQ7zhhIhEEMZPpaHYTix3IIe9aPMAmeGHfp5qAzIhGiS2GK9QkRSmMfUZmjMxHCFd6x14pkl5I+AZIJBzFEj0wrElZEKX4T1gcIJviPIfHBO+If3ZYPeoKkSS6ydUPW0FIzmpwBRJzavoZjytYBsuZ7BkAu27+VXvv2nRFvg/Zfmvy9N3Qyvw0IJbn1aM8hLDruQX+MRP4f8J53w3z2A/aRrpfSIWi/wjQp7w6hI7aif1KMmjQJDo2UVdkdQVjevKD23qRErGAo5nNWu8Um3aAhET3Bmhs/pTo56/EXzRflqs6l5R+tCvUuIpareUiTumDktlhOQA6FPkykmqLPYNX0Ww4ftze2gpkE/4hiSA6cva97dR27VhWCSoP94TyC452bYLTrvkm8YfjcuTnXicEkm0pThrbwTemfYpDEjv1LM3jp0pqK1yHfq8Gn6qAuwuuAPnqMM47WGtl2uv0wZ1TSgy9/bdw2q0ForjbeZdCwemmAOfwNQSwECLQAUAAIACABhkppPmjlgf6sAAAD6AAAAEgAAAAAAAAAAAAAAAAAAAAAAQ29uZmlnL1BhY2thZ2UueG1sUEsBAi0AFAACAAgAYZKaTw/K6aukAAAA6QAAABMAAAAAAAAAAAAAAAAA9wAAAFtDb250ZW50X1R5cGVzXS54bWxQSwECLQAUAAIACABhkppPMMkxuVUDAAByEAAAEwAAAAAAAAAAAAAAAADoAQAARm9ybXVsYXMvU2VjdGlvbjEubVBLBQYAAAAAAwADAMIAAACKBQAAAAA=&quot;" command="SELECT * FROM [Bilan2]"/>
  </connection>
  <connection id="3" name="Requête - Couts_chantiers" description="Connexion à la requête « Couts_chantiers » dans le classeur." type="5" refreshedVersion="4">
    <dbPr connection="provider=Microsoft.Mashup.OleDb.1;data source=$EmbeddedMashup(2386c5c0-89ae-4f34-a02b-eeb29791d18d)$;location=Couts_chantiers;extended properties=&quot;UEsDBBQAAgAIAHiQm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4kJp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JCaTyaR6wXNAgAArwoAABMAHABGb3JtdWxhcy9TZWN0aW9uMS5tIKIYACigFAAAAAAAAAAAAAAAAAAAAAAAAAAAAMVW0WrbMBR9D+QfhPewGIyhMPZS+lDcdnRrw2gDY5RQFPum0WpLniSXFpMPSn8jP7Yr2U7kxEnXrrC8JMjyOecenXsVBbFmgpPr6vvgsN/r99SMSkjI6PY0y1PxBIockRR0v0fwcy0KGQOunD7GkIZRISVw/UPI+4kQ9wO/vBnSDI689dveeH4TCa5x2zioQD54o6ccSCYSNmXLhYdwIzpJIRxJytVUyCwSaZFxs0sNKsqgLL2hyEgN6wVEGwwNj3oekNKLRKHJL9zKacpA4vNKW/wUGpj53O/3GO/mb5d9PJ2iHdQa86bKHYB3LP5kuZgUuqk7oRps3WeMt9bm/ornO0gluPFDLRdAKLqj8cea8ThJKq7BpqiAeCeIht9A4xkph0U2ARmeSZENbiolYz8MW8uoZOw79AaAJMvFA6Qiz91KTx9zypMLpvSKfpfWRojf7d7BC/Z1qLBeVrV1unYFv4vls8bYTwuFR8hRhlrTDEFpSL4KtmXaAUK3IjoP1l2w9cizcLQg0PRJYEC/MZ6E55yDdCre2LnPVPt75Wp3LejpNnlHC3X21UYf7ZPWbisD9MZRYl995zkSzSjX1aBoDxILGYt1q62eXCI7vrQ1WsyzfYk6KfKUxdVASYCkFOFTPAynE5st8GI/ogqmnHaIKihFUJDIsnZYr4CjhRWmbYadSpyu8I5tTjy3hGqJoBOSMg07nTYkXYoMfA0bEMMT/gQqA3LO9edPzYBesZkSG669VJuyDI31pyYxJzbbYHHj2yJy42oTdxvXGemObWvQ/8th18HcecSvMf+vTvj/HsDbotuS9EJaL9idgb2TosjbqF/M0q6MEiejTRXtWWFa3Z0D9nI091h4XeANuDErx349ELi9Jl2Fr5lbHfUE5e5p9G5/ANxBaAv1LinDVH0UUDxI90purpkOhkhkE8ZhUO674usJ3+7NbdDDP1BLAQItABQAAgAIAHiQmk+aOWB/qwAAAPoAAAASAAAAAAAAAAAAAAAAAAAAAABDb25maWcvUGFja2FnZS54bWxQSwECLQAUAAIACAB4kJpPD8rpq6QAAADpAAAAEwAAAAAAAAAAAAAAAAD3AAAAW0NvbnRlbnRfVHlwZXNdLnhtbFBLAQItABQAAgAIAHiQmk8mkesFzQIAAK8KAAATAAAAAAAAAAAAAAAAAOgBAABGb3JtdWxhcy9TZWN0aW9uMS5tUEsFBgAAAAADAAMAwgAAAAIFAAAAAA==&quot;" command="SELECT * FROM [Couts_chantiers]"/>
  </connection>
  <connection id="4" name="Requête - T_Affectation" description="Connexion à la requête « T_Affectation » dans le classeur." type="5" refreshedVersion="4">
    <dbPr connection="provider=Microsoft.Mashup.OleDb.1;data source=$EmbeddedMashup(2386c5c0-89ae-4f34-a02b-eeb29791d18d)$;location=T_Affectation;extended properties=&quot;UEsDBBQAAgAIAHiQm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4kJp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JCaTwiv6v2fAQAAXwQAABMAHABGb3JtdWxhcy9TZWN0aW9uMS5tIKIYACigFAAAAAAAAAAAAAAAAAAAAAAAAAAAAK1TW2vCMBR+F/wPIXuxUAo+iw+iDnZBxhT2IDJic8qytUmXy1BKf5D7G/1jO23nvXMw1peEk9PvlhwDoRVKkmm9dnvtVrtlXpgGTmbP4ySN1RoM6ZMYbLtF8Jsqp0PAyngVQhwMndYg7ZPSb0ul3jpeNp+wBPp0/zdd5POhkhbbFn4NckVn6xRIoriIRLGhCDdjyxiCmWbSREonQxW7RJZdplNT+llGJyoh37DUJ7bEsLCyuU8yOlTOkldslSwWoPG81haugxImz712S8hm/mPbgyjCOFgVzJ+cHwD8o/lRsVk6u/XNmYXK97WQR7Xc2/E8gDZKlnmYYgOEYToWN3vGAec1V+dUlE/oCNFwBRa+kGzikiXo4FqrpDOvlSy8IDgqo5KFd0BfAhBebD4gVml66HS8Spnk98LYHf1PWrdCvOb0ur/E16CiyrL21pjaI7y74tPis4+cwSuUKMPsaSZgLPBbJc5C6yL00RPN/f0UnB3RCo45Ats58UvQOyF5cCMl6APHJ52XQq32u1SbvWCm5+QNI9Q4VydzdEla7wtQSwECLQAUAAIACAB4kJpPmjlgf6sAAAD6AAAAEgAAAAAAAAAAAAAAAAAAAAAAQ29uZmlnL1BhY2thZ2UueG1sUEsBAi0AFAACAAgAeJCaTw/K6aukAAAA6QAAABMAAAAAAAAAAAAAAAAA9wAAAFtDb250ZW50X1R5cGVzXS54bWxQSwECLQAUAAIACAB4kJpPCK/q/Z8BAABfBAAAEwAAAAAAAAAAAAAAAADoAQAARm9ybXVsYXMvU2VjdGlvbjEubVBLBQYAAAAAAwADAMIAAADUAwAAAAA=&quot;" command="SELECT * FROM [T_Affectation]"/>
  </connection>
  <connection id="5" name="Requête - T_Couts" description="Connexion à la requête « T_Couts » dans le classeur." type="5" refreshedVersion="0" background="1">
    <dbPr connection="provider=Microsoft.Mashup.OleDb.1;data source=$EmbeddedMashup(2386c5c0-89ae-4f34-a02b-eeb29791d18d)$;location=T_Couts;extended properties=&quot;UEsDBBQAAgAIAHiQm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4kJp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JCaT+lZhRFLAQAAwAIAABMAHABGb3JtdWxhcy9TZWN0aW9uMS5tIKIYACigFAAAAAAAAAAAAAAAAAAAAAAAAAAAAH2R0WrCMBSG7wt9h0N2U6EUBmM34sWou9jFvJiFMURGbI8YbBJJUlBKH8jn8MV2YuwU5+xNS3LyfX/+Wiyd0Aqm4f04jKM4situsILiO9eNszCCGl0cAT1T3ZgSaeV1W2Kd5Y0xqNynNuuF1utk0M4mXOKInY6yeTfLtXI0M08D4YEVuw2C1JVYisOeEavgixqzwnBll9rIXNeNVH7KJsGXti2baAn5iisn0LAUnIc43LouhTYgSzL+2XknOx2i9ZC13GV++Lg35g77AxV9d93gN+S42dSi5MduKoSaE77WSuE5cD+CIXByfbMUegOlEJad4XlAWaBAWsrDHu0Z+4GKKgxMm9xL4mvpDS9KEYZdXiEsATVhuHD4b9NeciuRx5+wKXhP9oXcpPCm3PNTaPHC5q/Yu+6qrmN5zbGfk8T/sdWVJY6Euika/gBQSwECLQAUAAIACAB4kJpPmjlgf6sAAAD6AAAAEgAAAAAAAAAAAAAAAAAAAAAAQ29uZmlnL1BhY2thZ2UueG1sUEsBAi0AFAACAAgAeJCaTw/K6aukAAAA6QAAABMAAAAAAAAAAAAAAAAA9wAAAFtDb250ZW50X1R5cGVzXS54bWxQSwECLQAUAAIACAB4kJpP6VmFEUsBAADAAgAAEwAAAAAAAAAAAAAAAADoAQAARm9ybXVsYXMvU2VjdGlvbjEubVBLBQYAAAAAAwADAMIAAACAAwAAAAA=&quot;" command="SELECT * FROM [T_Couts]"/>
  </connection>
  <connection id="6" name="Requête - T_Employes" description="Connexion à la requête « T_Employes » dans le classeur." type="5" refreshedVersion="0" background="1">
    <dbPr connection="provider=Microsoft.Mashup.OleDb.1;data source=$EmbeddedMashup(2386c5c0-89ae-4f34-a02b-eeb29791d18d)$;location=T_Employes;extended properties=UEsDBBQAAgAIAHiQm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4kJp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JCaT4Yy1lK/AAAACAEAABMAHABGb3JtdWxhcy9TZWN0aW9uMS5tIKIYACigFAAAAAAAAAAAAAAAAAAAAAAAAAAAAG2OwQqDMAyG74LvELrLBiLsLJ7EqxeFHURG1Yx1axtpKyjiA+059mKrONhluQSSL98fi50TpKHc+zkJgzCwd26wh+qaq0HSjBZSkOjCAHyVNJoO/SSfOpRxNhqD2l3IPFui5/G01AVXmLLfNWvWOiPtPNZEu+TAqnlAUNSLm3i/mNdVvJUYV4ZreyOjMpKj0htlj3tktCysIAVfLYvAbQ6Hk1sjWFhGo4OHRzWXAo3f7791c7xp1vUUBkL/z08+UEsBAi0AFAACAAgAeJCaT5o5YH+rAAAA+gAAABIAAAAAAAAAAAAAAAAAAAAAAENvbmZpZy9QYWNrYWdlLnhtbFBLAQItABQAAgAIAHiQmk8PyumrpAAAAOkAAAATAAAAAAAAAAAAAAAAAPcAAABbQ29udGVudF9UeXBlc10ueG1sUEsBAi0AFAACAAgAeJCaT4Yy1lK/AAAACAEAABMAAAAAAAAAAAAAAAAA6AEAAEZvcm11bGFzL1NlY3Rpb24xLm1QSwUGAAAAAAMAAwDCAAAA9AIAAAAA" command="SELECT * FROM [T_Employes]"/>
  </connection>
  <connection id="7" name="Requête - T_Factures" description="Connexion à la requête « T_Factures » dans le classeur." type="5" refreshedVersion="0" background="1">
    <dbPr connection="provider=Microsoft.Mashup.OleDb.1;data source=$EmbeddedMashup(2386c5c0-89ae-4f34-a02b-eeb29791d18d)$;location=T_Factures;extended properties=&quot;UEsDBBQAAgAIAHiQm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4kJp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eJCaT0hV7OtIAQAArAIAABMAHABGb3JtdWxhcy9TZWN0aW9uMS5tIKIYACigFAAAAAAAAAAAAAAAAAAAAAAAAAAAAH2S0WrCMBSG7wt9h0N2UyEUBmM34sWoG+xCL2ZhDJER2yMNpokkKSilD+Rz+GJLjFURZ29STs75v//8xGBhuZIwC+fzMI7iyFRMYwn57wcrbKPRwAgE2jgC981Uowt0lfdtgSLNGq1R2m+l10ul1smgnU9ZjSNymSaLbp4paV3bggaRJ5LvNgi1KvmKH/bEyeVsKTDNNZNmpXSdKdHU0neZJCBp25KpqiGrmLQcNaFgvYjFre0otOTEc/Vgqtilfv54N2YW+4HS/Xfd4Gxl3GwEL9gxhxJBMCiUUFLixVbfgsFWcuufQk8gE8UNuYhnQcqAM6Tq+rB3eZxlv1C6rIKmSR458cv3hDcpnQy5XiGUwCWhGbf4b54ecs+Rlz/JUvCc9AeZpvAp7etLSPGK5lfsWQ9Rt7Y85pjPCTJxr6K6ocQRl3dBwz9QSwECLQAUAAIACAB4kJpPmjlgf6sAAAD6AAAAEgAAAAAAAAAAAAAAAAAAAAAAQ29uZmlnL1BhY2thZ2UueG1sUEsBAi0AFAACAAgAeJCaTw/K6aukAAAA6QAAABMAAAAAAAAAAAAAAAAA9wAAAFtDb250ZW50X1R5cGVzXS54bWxQSwECLQAUAAIACAB4kJpPSFXs60gBAACsAgAAEwAAAAAAAAAAAAAAAADoAQAARm9ybXVsYXMvU2VjdGlvbjEubVBLBQYAAAAAAwADAMIAAAB9AwAAAAA=&quot;" command="SELECT * FROM [T_Factures]"/>
  </connection>
  <connection id="8" name="Requête - T_Factures2" description="Connexion à la requête « T_Factures2 » dans le classeur." type="5" refreshedVersion="0" background="1">
    <dbPr connection="provider=Microsoft.Mashup.OleDb.1;data source=$EmbeddedMashup(2386c5c0-89ae-4f34-a02b-eeb29791d18d)$;location=T_Factures2;extended properties=&quot;UEsDBBQAAgAIAGGSmk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hkpp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ZKaTwBLzfmHAQAAugMAABMAHABGb3JtdWxhcy9TZWN0aW9uMS5tIKIYACigFAAAAAAAAAAAAAAAAAAAAAAAAAAAAJ2T0WrCMBSG7wu+wyG7USiFjbEb8ULqBrtQxiyMITJie8TMNpEkBaX4QD6HL7aksa1K9WK9STlJ/u8/f08VxpoJDlO3PvY7XsdTKyoxgejnjcY6l6hgACnqjgfmmYpcxmgqr9sY0yDMpUSuv4RcL4RYd3vFbEIzHJDmNpnvZ6Hg2hyb+07kgUS7DUImErZkxwMxchFdpBhEknK1FDILRZpn3J5SXYf0i4JMRAbhinLNUBIftBXRuNV7Hwpy4pm6MxXvAnu/3BtRjdWFxLzv973ayijfpCymZQ4JQkohFqngHBtb1RF0trrX/n2oCGQsmCKNeOikFBhDIsuOB5NHLfuJ3GTlNFX3nhPbfEUYcm5kyHkLrgQmCUmZxpt5WkibIyt/kvXBcoJvpNKHd65fnl2KZzTbYsW6i7q2ZTFlPifI2EzF6orS8RhvBbWP5lPrbDb7//kQzbw1I0XGWl9E/oFSGUGaMmV7pL8i1za/WnOYJPW0tGYO5RCZFWm8AlL/LhcR3ML0/wBQSwECLQAUAAIACABhkppPmjlgf6sAAAD6AAAAEgAAAAAAAAAAAAAAAAAAAAAAQ29uZmlnL1BhY2thZ2UueG1sUEsBAi0AFAACAAgAYZKaTw/K6aukAAAA6QAAABMAAAAAAAAAAAAAAAAA9wAAAFtDb250ZW50X1R5cGVzXS54bWxQSwECLQAUAAIACABhkppPAEvN+YcBAAC6AwAAEwAAAAAAAAAAAAAAAADoAQAARm9ybXVsYXMvU2VjdGlvbjEubVBLBQYAAAAAAwADAMIAAAC8AwAAAAA=&quot;" command="SELECT * FROM [T_Factures2]"/>
  </connection>
</connections>
</file>

<file path=xl/sharedStrings.xml><?xml version="1.0" encoding="utf-8"?>
<sst xmlns="http://schemas.openxmlformats.org/spreadsheetml/2006/main" count="86" uniqueCount="36">
  <si>
    <t>Cout journalier</t>
  </si>
  <si>
    <t>Employe1</t>
  </si>
  <si>
    <t>Employe2</t>
  </si>
  <si>
    <t>Employe3</t>
  </si>
  <si>
    <t>Employe4</t>
  </si>
  <si>
    <t>ChantierA</t>
  </si>
  <si>
    <t>ChantierB</t>
  </si>
  <si>
    <t>chantierB</t>
  </si>
  <si>
    <t>Date</t>
  </si>
  <si>
    <t>Type cout</t>
  </si>
  <si>
    <t>Montant</t>
  </si>
  <si>
    <t>essence</t>
  </si>
  <si>
    <t>Nom Employe</t>
  </si>
  <si>
    <t>Nom Chantier</t>
  </si>
  <si>
    <t>Facture</t>
  </si>
  <si>
    <t>Total général</t>
  </si>
  <si>
    <t>Somme de Montant</t>
  </si>
  <si>
    <t>Début</t>
  </si>
  <si>
    <t>Fin</t>
  </si>
  <si>
    <t>Année</t>
  </si>
  <si>
    <t>Mois</t>
  </si>
  <si>
    <t>Charges</t>
  </si>
  <si>
    <t>Bénéfice</t>
  </si>
  <si>
    <t>Nb jours</t>
  </si>
  <si>
    <t>Main d'oeuvre</t>
  </si>
  <si>
    <t>Années</t>
  </si>
  <si>
    <t>2019</t>
  </si>
  <si>
    <t>déc</t>
  </si>
  <si>
    <t>Factures</t>
  </si>
  <si>
    <t>Somme de Mtt</t>
  </si>
  <si>
    <t>Type</t>
  </si>
  <si>
    <t>Mtt</t>
  </si>
  <si>
    <t>Bilan PowerQuery</t>
  </si>
  <si>
    <t>Bilan TCD basé sur Bilan2</t>
  </si>
  <si>
    <t>Total</t>
  </si>
  <si>
    <t>Type2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</si>
</sst>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</cellXfs>
  <cellStyles count="1">
    <cellStyle name="Normal" xfId="0" builtinId="0"/>
  </cellStyles>
  <dxfs count="9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numFmt numFmtId="21" formatCode="dd\-mmm"/>
    </dxf>
    <dxf>
      <numFmt numFmtId="21" formatCode="dd\-mmm"/>
    </dxf>
    <dxf>
      <numFmt numFmtId="21" formatCode="dd\-mmm"/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3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2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[Chantiers_Bilan.xlsx]Bilan!Tableau croisé dynamique3</c:name>
    <c:fmtId val="0"/>
  </c:pivotSource>
  <c:chart>
    <c:title>
      <c:tx>
        <c:strRef>
          <c:f>Bilan!$N$3</c:f>
          <c:strCache>
            <c:ptCount val="1"/>
            <c:pt idx="0">
              <c:v>ChantierA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Bilan!$N$3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Bilan!$N$3</c:f>
              <c:strCache>
                <c:ptCount val="2"/>
                <c:pt idx="0">
                  <c:v>essence</c:v>
                </c:pt>
                <c:pt idx="1">
                  <c:v>Main d'oeuvre</c:v>
                </c:pt>
              </c:strCache>
            </c:strRef>
          </c:cat>
          <c:val>
            <c:numRef>
              <c:f>Bilan!$N$3</c:f>
              <c:numCache>
                <c:formatCode>General</c:formatCode>
                <c:ptCount val="2"/>
                <c:pt idx="0">
                  <c:v>430</c:v>
                </c:pt>
                <c:pt idx="1">
                  <c:v>860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23812</xdr:colOff>
      <xdr:row>17</xdr:row>
      <xdr:rowOff>100012</xdr:rowOff>
    </xdr:from>
    <xdr:to>
      <xdr:col>16</xdr:col>
      <xdr:colOff>642937</xdr:colOff>
      <xdr:row>31</xdr:row>
      <xdr:rowOff>176212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704850</xdr:colOff>
      <xdr:row>0</xdr:row>
      <xdr:rowOff>76200</xdr:rowOff>
    </xdr:from>
    <xdr:to>
      <xdr:col>16</xdr:col>
      <xdr:colOff>238125</xdr:colOff>
      <xdr:row>7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om Chanti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Chant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058775" y="76200"/>
              <a:ext cx="1304925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25.753952893516" createdVersion="4" refreshedVersion="4" minRefreshableVersion="3" recordCount="18">
  <cacheSource type="external" connectionId="4"/>
  <cacheFields count="7">
    <cacheField name="Nom Employe" numFmtId="0">
      <sharedItems count="4">
        <s v="Employe1"/>
        <s v="Employe2"/>
        <s v="Employe3"/>
        <s v="Employe4"/>
      </sharedItems>
    </cacheField>
    <cacheField name="Nom Chantier" numFmtId="0">
      <sharedItems count="2">
        <s v="ChantierA"/>
        <s v="chantierB"/>
      </sharedItems>
    </cacheField>
    <cacheField name="Début" numFmtId="0">
      <sharedItems containsSemiMixedTypes="0" containsNonDate="0" containsDate="1" containsString="0" minDate="2019-12-26T00:00:00" maxDate="2019-12-30T00:00:00" count="4">
        <d v="2019-12-26T00:00:00"/>
        <d v="2019-12-29T00:00:00"/>
        <d v="2019-12-28T00:00:00"/>
        <d v="2019-12-27T00:00:00"/>
      </sharedItems>
    </cacheField>
    <cacheField name="Fin" numFmtId="0">
      <sharedItems containsSemiMixedTypes="0" containsNonDate="0" containsDate="1" containsString="0" minDate="2019-12-28T00:00:00" maxDate="2020-01-01T00:00:00" count="3">
        <d v="2019-12-28T00:00:00"/>
        <d v="2019-12-29T00:00:00"/>
        <d v="2019-12-31T00:00:00"/>
      </sharedItems>
    </cacheField>
    <cacheField name="Date" numFmtId="0">
      <sharedItems containsSemiMixedTypes="0" containsNonDate="0" containsDate="1" containsString="0" minDate="2019-12-26T00:00:00" maxDate="2020-01-01T00:00:00" count="6">
        <d v="2019-12-26T00:00:00"/>
        <d v="2019-12-27T00:00:00"/>
        <d v="2019-12-28T00:00:00"/>
        <d v="2019-12-29T00:00:00"/>
        <d v="2019-12-30T00:00:00"/>
        <d v="2019-12-31T00:00:00"/>
      </sharedItems>
      <fieldGroup par="6" base="4">
        <rangePr groupBy="months" startDate="2019-12-26T00:00:00" endDate="2020-01-01T00:00:00"/>
        <groupItems count="14">
          <s v="&lt;26/1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0"/>
        </groupItems>
      </fieldGroup>
    </cacheField>
    <cacheField name="Cout journalier" numFmtId="0">
      <sharedItems containsSemiMixedTypes="0" containsString="0" containsNumber="1" containsInteger="1" minValue="50" maxValue="100" count="4">
        <n v="70"/>
        <n v="80"/>
        <n v="50"/>
        <n v="100"/>
      </sharedItems>
    </cacheField>
    <cacheField name="Années" numFmtId="0" databaseField="0">
      <fieldGroup base="4">
        <rangePr groupBy="years" startDate="2019-12-26T00:00:00" endDate="2020-01-01T00:00:00"/>
        <groupItems count="3">
          <s v="&lt;26/12/2019"/>
          <s v="2019"/>
          <s v="&gt;01/0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825.754983449071" createdVersion="4" refreshedVersion="4" minRefreshableVersion="3" recordCount="5">
  <cacheSource type="external" connectionId="3"/>
  <cacheFields count="5">
    <cacheField name="Année" numFmtId="0">
      <sharedItems containsSemiMixedTypes="0" containsString="0" containsNumber="1" containsInteger="1" minValue="2019" maxValue="2019" count="1">
        <n v="2019"/>
      </sharedItems>
    </cacheField>
    <cacheField name="Mois" numFmtId="0">
      <sharedItems containsSemiMixedTypes="0" containsString="0" containsNumber="1" containsInteger="1" minValue="12" maxValue="12" count="1">
        <n v="12"/>
      </sharedItems>
    </cacheField>
    <cacheField name="Nom Chantier" numFmtId="0">
      <sharedItems count="2">
        <s v="ChantierA"/>
        <s v="chantierB"/>
      </sharedItems>
    </cacheField>
    <cacheField name="Montant" numFmtId="0">
      <sharedItems containsSemiMixedTypes="0" containsString="0" containsNumber="1" containsInteger="1" minValue="70" maxValue="860" count="5">
        <n v="860"/>
        <n v="70"/>
        <n v="420"/>
        <n v="430"/>
        <n v="650"/>
      </sharedItems>
    </cacheField>
    <cacheField name="Type cout" numFmtId="0">
      <sharedItems count="2">
        <s v="Main d'oeuvre"/>
        <s v="essenc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A" refreshedDate="43825.763462268522" createdVersion="4" refreshedVersion="4" minRefreshableVersion="3" recordCount="7">
  <cacheSource type="external" connectionId="2"/>
  <cacheFields count="6">
    <cacheField name="Année" numFmtId="0">
      <sharedItems containsSemiMixedTypes="0" containsString="0" containsNumber="1" containsInteger="1" minValue="2019" maxValue="2019" count="1">
        <n v="2019"/>
      </sharedItems>
    </cacheField>
    <cacheField name="Mois" numFmtId="0">
      <sharedItems containsSemiMixedTypes="0" containsString="0" containsNumber="1" containsInteger="1" minValue="12" maxValue="12" count="1">
        <n v="12"/>
      </sharedItems>
    </cacheField>
    <cacheField name="Nom Chantier" numFmtId="0">
      <sharedItems count="2">
        <s v="ChantierA"/>
        <s v="chantierB"/>
      </sharedItems>
    </cacheField>
    <cacheField name="Type" numFmtId="0">
      <sharedItems count="3">
        <s v="Main d'oeuvre"/>
        <s v="essence"/>
        <s v="Factures"/>
      </sharedItems>
      <fieldGroup par="5"/>
    </cacheField>
    <cacheField name="Mtt" numFmtId="0">
      <sharedItems containsSemiMixedTypes="0" containsString="0" containsNumber="1" containsInteger="1" minValue="-860" maxValue="4000" count="7">
        <n v="-860"/>
        <n v="-70"/>
        <n v="-420"/>
        <n v="-430"/>
        <n v="-650"/>
        <n v="3500"/>
        <n v="4000"/>
      </sharedItems>
    </cacheField>
    <cacheField name="Type2" numFmtId="0" databaseField="0">
      <fieldGroup base="3">
        <discretePr count="3">
          <x v="1"/>
          <x v="1"/>
          <x v="0"/>
        </discretePr>
        <groupItems count="2">
          <s v="Factures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x v="0"/>
    <x v="0"/>
  </r>
  <r>
    <x v="0"/>
    <x v="0"/>
    <x v="0"/>
    <x v="0"/>
    <x v="1"/>
    <x v="0"/>
  </r>
  <r>
    <x v="0"/>
    <x v="0"/>
    <x v="0"/>
    <x v="0"/>
    <x v="2"/>
    <x v="0"/>
  </r>
  <r>
    <x v="0"/>
    <x v="1"/>
    <x v="1"/>
    <x v="1"/>
    <x v="3"/>
    <x v="0"/>
  </r>
  <r>
    <x v="1"/>
    <x v="1"/>
    <x v="0"/>
    <x v="1"/>
    <x v="0"/>
    <x v="1"/>
  </r>
  <r>
    <x v="1"/>
    <x v="1"/>
    <x v="0"/>
    <x v="1"/>
    <x v="1"/>
    <x v="1"/>
  </r>
  <r>
    <x v="1"/>
    <x v="1"/>
    <x v="0"/>
    <x v="1"/>
    <x v="2"/>
    <x v="1"/>
  </r>
  <r>
    <x v="1"/>
    <x v="1"/>
    <x v="0"/>
    <x v="1"/>
    <x v="3"/>
    <x v="1"/>
  </r>
  <r>
    <x v="2"/>
    <x v="0"/>
    <x v="1"/>
    <x v="2"/>
    <x v="3"/>
    <x v="2"/>
  </r>
  <r>
    <x v="2"/>
    <x v="0"/>
    <x v="1"/>
    <x v="2"/>
    <x v="4"/>
    <x v="2"/>
  </r>
  <r>
    <x v="2"/>
    <x v="0"/>
    <x v="1"/>
    <x v="2"/>
    <x v="5"/>
    <x v="2"/>
  </r>
  <r>
    <x v="2"/>
    <x v="1"/>
    <x v="2"/>
    <x v="1"/>
    <x v="2"/>
    <x v="2"/>
  </r>
  <r>
    <x v="2"/>
    <x v="1"/>
    <x v="2"/>
    <x v="1"/>
    <x v="3"/>
    <x v="2"/>
  </r>
  <r>
    <x v="3"/>
    <x v="0"/>
    <x v="3"/>
    <x v="2"/>
    <x v="1"/>
    <x v="3"/>
  </r>
  <r>
    <x v="3"/>
    <x v="0"/>
    <x v="3"/>
    <x v="2"/>
    <x v="2"/>
    <x v="3"/>
  </r>
  <r>
    <x v="3"/>
    <x v="0"/>
    <x v="3"/>
    <x v="2"/>
    <x v="3"/>
    <x v="3"/>
  </r>
  <r>
    <x v="3"/>
    <x v="0"/>
    <x v="3"/>
    <x v="2"/>
    <x v="4"/>
    <x v="3"/>
  </r>
  <r>
    <x v="3"/>
    <x v="0"/>
    <x v="3"/>
    <x v="2"/>
    <x v="5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x v="0"/>
  </r>
  <r>
    <x v="0"/>
    <x v="0"/>
    <x v="1"/>
    <x v="1"/>
    <x v="0"/>
  </r>
  <r>
    <x v="0"/>
    <x v="0"/>
    <x v="1"/>
    <x v="2"/>
    <x v="0"/>
  </r>
  <r>
    <x v="0"/>
    <x v="0"/>
    <x v="0"/>
    <x v="3"/>
    <x v="1"/>
  </r>
  <r>
    <x v="0"/>
    <x v="0"/>
    <x v="1"/>
    <x v="4"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  <x v="0"/>
  </r>
  <r>
    <x v="0"/>
    <x v="0"/>
    <x v="1"/>
    <x v="0"/>
    <x v="1"/>
  </r>
  <r>
    <x v="0"/>
    <x v="0"/>
    <x v="1"/>
    <x v="0"/>
    <x v="2"/>
  </r>
  <r>
    <x v="0"/>
    <x v="0"/>
    <x v="0"/>
    <x v="1"/>
    <x v="3"/>
  </r>
  <r>
    <x v="0"/>
    <x v="0"/>
    <x v="1"/>
    <x v="1"/>
    <x v="4"/>
  </r>
  <r>
    <x v="0"/>
    <x v="0"/>
    <x v="0"/>
    <x v="2"/>
    <x v="5"/>
  </r>
  <r>
    <x v="0"/>
    <x v="0"/>
    <x v="1"/>
    <x v="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fieldListSortAscending="1">
  <location ref="A11:G25" firstHeaderRow="1" firstDataRow="3" firstDataCol="3"/>
  <pivotFields count="6">
    <pivotField axis="axisRow" compact="0" showAll="0">
      <items count="2">
        <item x="0"/>
        <item t="default"/>
      </items>
    </pivotField>
    <pivotField compact="0" showAll="0"/>
    <pivotField axis="axisRow" compact="0" showAll="0">
      <items count="3">
        <item x="0"/>
        <item x="1"/>
        <item t="default"/>
      </items>
    </pivotField>
    <pivotField axis="axisCol" compact="0" showAll="0">
      <items count="4">
        <item x="2"/>
        <item x="1"/>
        <item x="0"/>
        <item t="default"/>
      </items>
    </pivotField>
    <pivotField axis="axisRow" dataField="1" compact="0" showAll="0">
      <items count="8">
        <item x="0"/>
        <item x="4"/>
        <item x="3"/>
        <item x="2"/>
        <item x="1"/>
        <item x="5"/>
        <item x="6"/>
        <item t="default"/>
      </items>
    </pivotField>
    <pivotField axis="axisCol" compact="0" showAll="0" defaultSubtotal="0">
      <items count="2">
        <item x="0"/>
        <item n="Charges" x="1"/>
      </items>
    </pivotField>
  </pivotFields>
  <rowFields count="3">
    <field x="2"/>
    <field x="0"/>
    <field x="4"/>
  </rowFields>
  <rowItems count="12">
    <i>
      <x/>
    </i>
    <i r="1">
      <x/>
    </i>
    <i r="2">
      <x/>
    </i>
    <i r="2">
      <x v="2"/>
    </i>
    <i r="2">
      <x v="5"/>
    </i>
    <i>
      <x v="1"/>
    </i>
    <i r="1">
      <x/>
    </i>
    <i r="2">
      <x v="1"/>
    </i>
    <i r="2">
      <x v="3"/>
    </i>
    <i r="2">
      <x v="4"/>
    </i>
    <i r="2">
      <x v="6"/>
    </i>
    <i t="grand">
      <x/>
    </i>
  </rowItems>
  <colFields count="2">
    <field x="5"/>
    <field x="3"/>
  </colFields>
  <colItems count="4">
    <i>
      <x/>
      <x/>
    </i>
    <i>
      <x v="1"/>
      <x v="1"/>
    </i>
    <i r="1">
      <x v="2"/>
    </i>
    <i t="grand">
      <x/>
    </i>
  </colItems>
  <dataFields count="1">
    <dataField name="Somme de Mtt" fld="4" baseField="0" baseItem="0"/>
  </dataFields>
  <pivotTableStyleInfo name="PivotStyleMedium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3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hartFormat="1" fieldListSortAscending="1">
  <location ref="M5:N8" firstHeaderRow="1" firstDataRow="1" firstDataCol="1" rowPageCount="3" colPageCount="1"/>
  <pivotFields count="5">
    <pivotField axis="axisPage" compact="0" showAll="0">
      <items count="2">
        <item x="0"/>
        <item t="default"/>
      </items>
    </pivotField>
    <pivotField axis="axisPage" compact="0" showAll="0">
      <items count="2">
        <item x="0"/>
        <item t="default"/>
      </items>
    </pivotField>
    <pivotField axis="axisPage" compact="0" showAll="0">
      <items count="3">
        <item x="0"/>
        <item x="1"/>
        <item t="default"/>
      </items>
    </pivotField>
    <pivotField dataField="1" compact="0" showAll="0"/>
    <pivotField axis="axisRow" compact="0" showAll="0">
      <items count="3">
        <item x="1"/>
        <item x="0"/>
        <item t="default"/>
      </items>
    </pivotField>
  </pivotFields>
  <rowFields count="1">
    <field x="4"/>
  </rowFields>
  <rowItems count="3">
    <i>
      <x/>
    </i>
    <i>
      <x v="1"/>
    </i>
    <i t="grand">
      <x/>
    </i>
  </rowItems>
  <colItems count="1">
    <i/>
  </colItems>
  <pageFields count="3">
    <pageField fld="0" item="0" hier="-1"/>
    <pageField fld="1" item="0" hier="-1"/>
    <pageField fld="2" item="0" hier="-1"/>
  </pageFields>
  <dataFields count="1">
    <dataField name="Somme de Montant" fld="3" baseField="0" baseItem="0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fieldListSortAscending="1">
  <location ref="I4:K13" firstHeaderRow="1" firstDataRow="1" firstDataCol="2" rowPageCount="2" colPageCount="1"/>
  <pivotFields count="7">
    <pivotField axis="axisRow" compact="0" showAll="0">
      <items count="5">
        <item x="0"/>
        <item x="1"/>
        <item x="2"/>
        <item x="3"/>
        <item t="default"/>
      </items>
    </pivotField>
    <pivotField axis="axisRow" compact="0" showAll="0">
      <items count="3">
        <item x="0"/>
        <item x="1"/>
        <item t="default"/>
      </items>
    </pivotField>
    <pivotField compact="0" showAll="0"/>
    <pivotField compact="0" showAll="0"/>
    <pivotField axis="axisPage" dataField="1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axis="axisPage" compact="0" showAll="0" defaultSubtotal="0">
      <items count="3">
        <item x="0"/>
        <item x="1"/>
        <item x="2"/>
      </items>
    </pivotField>
  </pivotFields>
  <rowFields count="2">
    <field x="1"/>
    <field x="0"/>
  </rowFields>
  <rowItems count="9">
    <i>
      <x/>
    </i>
    <i r="1">
      <x/>
    </i>
    <i r="1">
      <x v="2"/>
    </i>
    <i r="1">
      <x v="3"/>
    </i>
    <i>
      <x v="1"/>
    </i>
    <i r="1">
      <x/>
    </i>
    <i r="1">
      <x v="1"/>
    </i>
    <i r="1">
      <x v="2"/>
    </i>
    <i t="grand">
      <x/>
    </i>
  </rowItems>
  <colItems count="1">
    <i/>
  </colItems>
  <pageFields count="2">
    <pageField fld="6" item="1" hier="-1"/>
    <pageField fld="4" item="12" hier="-1"/>
  </pageFields>
  <dataFields count="1">
    <dataField name="Nb jours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7">
    <queryTableFields count="6">
      <queryTableField id="1" name="Année" tableColumnId="1"/>
      <queryTableField id="2" name="Mois" tableColumnId="2"/>
      <queryTableField id="3" name="Nom Chantier" tableColumnId="3"/>
      <queryTableField id="4" name="Charges" tableColumnId="4"/>
      <queryTableField id="5" name="Facture" tableColumnId="5"/>
      <queryTableField id="6" name="Bénéfice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Chantier" sourceName="Nom Chantier">
  <pivotTables>
    <pivotTable tabId="4" name="Tableau croisé dynamique3"/>
  </pivotTables>
  <data>
    <tabular pivotCacheId="1">
      <items count="2"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Chantier" cache="Segment_Nom_Chantier" caption="Nom Chantier" rowHeight="241300"/>
</slicer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Employes" displayName="T_Employes" ref="A1:B5" totalsRowShown="0">
  <autoFilter ref="A1:B5"/>
  <tableColumns count="2">
    <tableColumn id="1" name="Nom Employe"/>
    <tableColumn id="3" name="Cout journali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Affectation" displayName="T_Affectation" ref="D1:G7" totalsRowShown="0">
  <autoFilter ref="D1:G7"/>
  <sortState ref="D2:G17">
    <sortCondition ref="D1:D17"/>
  </sortState>
  <tableColumns count="4">
    <tableColumn id="1" name="Nom Employe"/>
    <tableColumn id="2" name="Nom Chantier"/>
    <tableColumn id="3" name="Début" dataDxfId="8"/>
    <tableColumn id="4" name="Fin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Couts" displayName="T_Couts" ref="I1:L3" totalsRowShown="0">
  <autoFilter ref="I1:L3"/>
  <tableColumns count="4">
    <tableColumn id="1" name="Nom Chantier"/>
    <tableColumn id="2" name="Type cout"/>
    <tableColumn id="3" name="Montant"/>
    <tableColumn id="4" name="Date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Factures" displayName="T_Factures" ref="N1:P3" totalsRowShown="0">
  <autoFilter ref="N1:P3"/>
  <tableColumns count="3">
    <tableColumn id="1" name="Nom Chantier"/>
    <tableColumn id="3" name="Facture"/>
    <tableColumn id="2" name="Dat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_DonnéesExternes_1" displayName="Tableau_DonnéesExternes_1" ref="A4:F7" tableType="queryTable" totalsRowCount="1">
  <autoFilter ref="A4:F6"/>
  <tableColumns count="6">
    <tableColumn id="1" uniqueName="1" name="Année" totalsRowLabel="Total" queryTableFieldId="1"/>
    <tableColumn id="2" uniqueName="2" name="Mois" queryTableFieldId="2"/>
    <tableColumn id="3" uniqueName="3" name="Nom Chantier" queryTableFieldId="3"/>
    <tableColumn id="4" uniqueName="4" name="Charges" totalsRowFunction="sum" queryTableFieldId="4"/>
    <tableColumn id="5" uniqueName="5" name="Facture" totalsRowFunction="sum" queryTableFieldId="5"/>
    <tableColumn id="6" uniqueName="6" name="Bénéfice" totalsRowFunction="sum" queryTableFieldId="6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5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"/>
  <sheetViews>
    <sheetView workbookViewId="0">
      <selection activeCell="G3" sqref="G3"/>
    </sheetView>
  </sheetViews>
  <sheetFormatPr baseColWidth="10" defaultRowHeight="15" x14ac:dyDescent="0.25"/>
  <cols>
    <col min="2" max="2" width="16.42578125" customWidth="1"/>
    <col min="4" max="4" width="11.7109375" customWidth="1"/>
    <col min="5" max="5" width="15.5703125" bestFit="1" customWidth="1"/>
    <col min="6" max="7" width="14.28515625" customWidth="1"/>
    <col min="9" max="9" width="15.5703125" bestFit="1" customWidth="1"/>
    <col min="10" max="10" width="11.7109375" customWidth="1"/>
    <col min="14" max="14" width="15.28515625" customWidth="1"/>
  </cols>
  <sheetData>
    <row r="1" spans="1:16" x14ac:dyDescent="0.25">
      <c r="A1" t="s">
        <v>12</v>
      </c>
      <c r="B1" t="s">
        <v>0</v>
      </c>
      <c r="D1" t="s">
        <v>12</v>
      </c>
      <c r="E1" t="s">
        <v>13</v>
      </c>
      <c r="F1" t="s">
        <v>17</v>
      </c>
      <c r="G1" t="s">
        <v>18</v>
      </c>
      <c r="I1" t="s">
        <v>13</v>
      </c>
      <c r="J1" t="s">
        <v>9</v>
      </c>
      <c r="K1" t="s">
        <v>10</v>
      </c>
      <c r="L1" t="s">
        <v>8</v>
      </c>
      <c r="N1" t="s">
        <v>13</v>
      </c>
      <c r="O1" t="s">
        <v>14</v>
      </c>
      <c r="P1" t="s">
        <v>8</v>
      </c>
    </row>
    <row r="2" spans="1:16" x14ac:dyDescent="0.25">
      <c r="A2" t="s">
        <v>1</v>
      </c>
      <c r="B2">
        <v>70</v>
      </c>
      <c r="D2" t="s">
        <v>1</v>
      </c>
      <c r="E2" t="s">
        <v>5</v>
      </c>
      <c r="F2" s="1">
        <v>43825</v>
      </c>
      <c r="G2" s="1">
        <v>43827</v>
      </c>
      <c r="I2" t="s">
        <v>5</v>
      </c>
      <c r="J2" t="s">
        <v>11</v>
      </c>
      <c r="K2">
        <v>430</v>
      </c>
      <c r="L2" s="1">
        <v>43830</v>
      </c>
      <c r="N2" t="s">
        <v>5</v>
      </c>
      <c r="O2">
        <v>3500</v>
      </c>
      <c r="P2" s="1">
        <v>43830</v>
      </c>
    </row>
    <row r="3" spans="1:16" x14ac:dyDescent="0.25">
      <c r="A3" t="s">
        <v>2</v>
      </c>
      <c r="B3">
        <v>80</v>
      </c>
      <c r="D3" t="s">
        <v>1</v>
      </c>
      <c r="E3" t="s">
        <v>7</v>
      </c>
      <c r="F3" s="1">
        <v>43828</v>
      </c>
      <c r="G3" s="1">
        <v>43828</v>
      </c>
      <c r="I3" t="s">
        <v>6</v>
      </c>
      <c r="J3" t="s">
        <v>11</v>
      </c>
      <c r="K3">
        <v>650</v>
      </c>
      <c r="L3" s="1">
        <v>43830</v>
      </c>
      <c r="N3" t="s">
        <v>6</v>
      </c>
      <c r="O3">
        <v>4000</v>
      </c>
      <c r="P3" s="1">
        <v>43830</v>
      </c>
    </row>
    <row r="4" spans="1:16" x14ac:dyDescent="0.25">
      <c r="A4" t="s">
        <v>3</v>
      </c>
      <c r="B4">
        <v>50</v>
      </c>
      <c r="D4" t="s">
        <v>2</v>
      </c>
      <c r="E4" t="s">
        <v>6</v>
      </c>
      <c r="F4" s="1">
        <v>43825</v>
      </c>
      <c r="G4" s="1">
        <v>43828</v>
      </c>
    </row>
    <row r="5" spans="1:16" x14ac:dyDescent="0.25">
      <c r="A5" t="s">
        <v>4</v>
      </c>
      <c r="B5">
        <v>100</v>
      </c>
      <c r="D5" t="s">
        <v>3</v>
      </c>
      <c r="E5" t="s">
        <v>5</v>
      </c>
      <c r="F5" s="1">
        <v>43828</v>
      </c>
      <c r="G5" s="1">
        <v>43830</v>
      </c>
    </row>
    <row r="6" spans="1:16" x14ac:dyDescent="0.25">
      <c r="D6" t="s">
        <v>3</v>
      </c>
      <c r="E6" t="s">
        <v>6</v>
      </c>
      <c r="F6" s="1">
        <v>43827</v>
      </c>
      <c r="G6" s="1">
        <v>43828</v>
      </c>
    </row>
    <row r="7" spans="1:16" x14ac:dyDescent="0.25">
      <c r="D7" t="s">
        <v>4</v>
      </c>
      <c r="E7" t="s">
        <v>5</v>
      </c>
      <c r="F7" s="1">
        <v>43826</v>
      </c>
      <c r="G7" s="1">
        <v>43830</v>
      </c>
    </row>
  </sheetData>
  <phoneticPr fontId="1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workbookViewId="0">
      <selection activeCell="I29" sqref="I29"/>
    </sheetView>
  </sheetViews>
  <sheetFormatPr baseColWidth="10" defaultRowHeight="15" x14ac:dyDescent="0.25"/>
  <cols>
    <col min="1" max="1" width="23.140625" bestFit="1" customWidth="1"/>
    <col min="2" max="2" width="9.140625" bestFit="1" customWidth="1"/>
    <col min="3" max="3" width="6.5703125" customWidth="1"/>
    <col min="4" max="6" width="14" bestFit="1" customWidth="1"/>
    <col min="7" max="7" width="12.5703125" bestFit="1" customWidth="1"/>
    <col min="8" max="8" width="11.28515625" customWidth="1"/>
    <col min="9" max="9" width="15.5703125" bestFit="1" customWidth="1"/>
    <col min="10" max="10" width="15.7109375" bestFit="1" customWidth="1"/>
    <col min="11" max="12" width="8.42578125" customWidth="1"/>
    <col min="13" max="13" width="13.7109375" customWidth="1"/>
    <col min="14" max="14" width="18.7109375" customWidth="1"/>
    <col min="15" max="15" width="14" bestFit="1" customWidth="1"/>
    <col min="16" max="16" width="12.5703125" bestFit="1" customWidth="1"/>
  </cols>
  <sheetData>
    <row r="1" spans="1:14" x14ac:dyDescent="0.25">
      <c r="I1" s="3" t="s">
        <v>25</v>
      </c>
      <c r="J1" t="s">
        <v>26</v>
      </c>
      <c r="M1" s="3" t="s">
        <v>19</v>
      </c>
      <c r="N1" s="4">
        <v>2019</v>
      </c>
    </row>
    <row r="2" spans="1:14" x14ac:dyDescent="0.25">
      <c r="A2" s="5" t="s">
        <v>32</v>
      </c>
      <c r="I2" s="3" t="s">
        <v>8</v>
      </c>
      <c r="J2" t="s">
        <v>27</v>
      </c>
      <c r="M2" s="3" t="s">
        <v>20</v>
      </c>
      <c r="N2" s="4">
        <v>12</v>
      </c>
    </row>
    <row r="3" spans="1:14" x14ac:dyDescent="0.25">
      <c r="M3" s="3" t="s">
        <v>13</v>
      </c>
      <c r="N3" t="s">
        <v>5</v>
      </c>
    </row>
    <row r="4" spans="1:14" x14ac:dyDescent="0.25">
      <c r="A4" t="s">
        <v>19</v>
      </c>
      <c r="B4" t="s">
        <v>20</v>
      </c>
      <c r="C4" t="s">
        <v>13</v>
      </c>
      <c r="D4" t="s">
        <v>21</v>
      </c>
      <c r="E4" t="s">
        <v>14</v>
      </c>
      <c r="F4" t="s">
        <v>22</v>
      </c>
      <c r="I4" s="3" t="s">
        <v>13</v>
      </c>
      <c r="J4" s="3" t="s">
        <v>12</v>
      </c>
      <c r="K4" t="s">
        <v>23</v>
      </c>
    </row>
    <row r="5" spans="1:14" x14ac:dyDescent="0.25">
      <c r="A5">
        <v>2019</v>
      </c>
      <c r="B5">
        <v>12</v>
      </c>
      <c r="C5" t="s">
        <v>5</v>
      </c>
      <c r="D5">
        <v>1290</v>
      </c>
      <c r="E5">
        <v>3500</v>
      </c>
      <c r="F5">
        <v>2210</v>
      </c>
      <c r="I5" t="s">
        <v>5</v>
      </c>
      <c r="K5" s="2">
        <v>11</v>
      </c>
      <c r="M5" s="3" t="s">
        <v>9</v>
      </c>
      <c r="N5" t="s">
        <v>16</v>
      </c>
    </row>
    <row r="6" spans="1:14" x14ac:dyDescent="0.25">
      <c r="A6">
        <v>2019</v>
      </c>
      <c r="B6">
        <v>12</v>
      </c>
      <c r="C6" t="s">
        <v>6</v>
      </c>
      <c r="D6">
        <v>1070</v>
      </c>
      <c r="E6">
        <v>4000</v>
      </c>
      <c r="F6">
        <v>2930</v>
      </c>
      <c r="J6" t="s">
        <v>1</v>
      </c>
      <c r="K6" s="2">
        <v>3</v>
      </c>
      <c r="M6" t="s">
        <v>11</v>
      </c>
      <c r="N6" s="2">
        <v>430</v>
      </c>
    </row>
    <row r="7" spans="1:14" x14ac:dyDescent="0.25">
      <c r="A7" t="s">
        <v>34</v>
      </c>
      <c r="D7">
        <f>SUBTOTAL(109,Tableau_DonnéesExternes_1[Charges])</f>
        <v>2360</v>
      </c>
      <c r="E7">
        <f>SUBTOTAL(109,Tableau_DonnéesExternes_1[Facture])</f>
        <v>7500</v>
      </c>
      <c r="F7">
        <f>SUBTOTAL(109,Tableau_DonnéesExternes_1[Bénéfice])</f>
        <v>5140</v>
      </c>
      <c r="J7" t="s">
        <v>3</v>
      </c>
      <c r="K7" s="2">
        <v>3</v>
      </c>
      <c r="M7" t="s">
        <v>24</v>
      </c>
      <c r="N7" s="2">
        <v>860</v>
      </c>
    </row>
    <row r="8" spans="1:14" x14ac:dyDescent="0.25">
      <c r="J8" t="s">
        <v>4</v>
      </c>
      <c r="K8" s="2">
        <v>5</v>
      </c>
      <c r="M8" t="s">
        <v>15</v>
      </c>
      <c r="N8" s="2">
        <v>1290</v>
      </c>
    </row>
    <row r="9" spans="1:14" x14ac:dyDescent="0.25">
      <c r="A9" s="5" t="s">
        <v>33</v>
      </c>
      <c r="I9" t="s">
        <v>7</v>
      </c>
      <c r="K9" s="2">
        <v>7</v>
      </c>
    </row>
    <row r="10" spans="1:14" x14ac:dyDescent="0.25">
      <c r="J10" t="s">
        <v>1</v>
      </c>
      <c r="K10" s="2">
        <v>1</v>
      </c>
    </row>
    <row r="11" spans="1:14" x14ac:dyDescent="0.25">
      <c r="A11" s="3" t="s">
        <v>29</v>
      </c>
      <c r="D11" s="3" t="s">
        <v>35</v>
      </c>
      <c r="E11" s="3" t="s">
        <v>30</v>
      </c>
      <c r="J11" t="s">
        <v>2</v>
      </c>
      <c r="K11" s="2">
        <v>4</v>
      </c>
    </row>
    <row r="12" spans="1:14" x14ac:dyDescent="0.25">
      <c r="D12" t="s">
        <v>28</v>
      </c>
      <c r="E12" t="s">
        <v>21</v>
      </c>
      <c r="G12" t="s">
        <v>15</v>
      </c>
      <c r="J12" t="s">
        <v>3</v>
      </c>
      <c r="K12" s="2">
        <v>2</v>
      </c>
    </row>
    <row r="13" spans="1:14" x14ac:dyDescent="0.25">
      <c r="A13" s="3" t="s">
        <v>13</v>
      </c>
      <c r="B13" s="3" t="s">
        <v>19</v>
      </c>
      <c r="C13" s="3" t="s">
        <v>31</v>
      </c>
      <c r="D13" t="s">
        <v>28</v>
      </c>
      <c r="E13" t="s">
        <v>11</v>
      </c>
      <c r="F13" t="s">
        <v>24</v>
      </c>
      <c r="H13" s="2"/>
      <c r="I13" t="s">
        <v>15</v>
      </c>
      <c r="K13" s="2">
        <v>18</v>
      </c>
    </row>
    <row r="14" spans="1:14" x14ac:dyDescent="0.25">
      <c r="A14" t="s">
        <v>5</v>
      </c>
      <c r="D14" s="2">
        <v>3500</v>
      </c>
      <c r="E14" s="2">
        <v>-430</v>
      </c>
      <c r="F14" s="2">
        <v>-860</v>
      </c>
      <c r="G14" s="2">
        <v>2210</v>
      </c>
      <c r="H14" s="2"/>
    </row>
    <row r="15" spans="1:14" x14ac:dyDescent="0.25">
      <c r="B15">
        <v>2019</v>
      </c>
      <c r="D15" s="2">
        <v>3500</v>
      </c>
      <c r="E15" s="2">
        <v>-430</v>
      </c>
      <c r="F15" s="2">
        <v>-860</v>
      </c>
      <c r="G15" s="2">
        <v>2210</v>
      </c>
      <c r="H15" s="2"/>
    </row>
    <row r="16" spans="1:14" x14ac:dyDescent="0.25">
      <c r="C16">
        <v>-860</v>
      </c>
      <c r="D16" s="2"/>
      <c r="E16" s="2"/>
      <c r="F16" s="2">
        <v>-860</v>
      </c>
      <c r="G16" s="2">
        <v>-860</v>
      </c>
      <c r="H16" s="2"/>
    </row>
    <row r="17" spans="1:8" x14ac:dyDescent="0.25">
      <c r="C17">
        <v>-430</v>
      </c>
      <c r="D17" s="2"/>
      <c r="E17" s="2">
        <v>-430</v>
      </c>
      <c r="F17" s="2"/>
      <c r="G17" s="2">
        <v>-430</v>
      </c>
      <c r="H17" s="2"/>
    </row>
    <row r="18" spans="1:8" x14ac:dyDescent="0.25">
      <c r="C18">
        <v>3500</v>
      </c>
      <c r="D18" s="2">
        <v>3500</v>
      </c>
      <c r="E18" s="2"/>
      <c r="F18" s="2"/>
      <c r="G18" s="2">
        <v>3500</v>
      </c>
      <c r="H18" s="2"/>
    </row>
    <row r="19" spans="1:8" x14ac:dyDescent="0.25">
      <c r="A19" t="s">
        <v>7</v>
      </c>
      <c r="D19" s="2">
        <v>4000</v>
      </c>
      <c r="E19" s="2">
        <v>-650</v>
      </c>
      <c r="F19" s="2">
        <v>-490</v>
      </c>
      <c r="G19" s="2">
        <v>2860</v>
      </c>
      <c r="H19" s="2"/>
    </row>
    <row r="20" spans="1:8" x14ac:dyDescent="0.25">
      <c r="B20">
        <v>2019</v>
      </c>
      <c r="D20" s="2">
        <v>4000</v>
      </c>
      <c r="E20" s="2">
        <v>-650</v>
      </c>
      <c r="F20" s="2">
        <v>-490</v>
      </c>
      <c r="G20" s="2">
        <v>2860</v>
      </c>
      <c r="H20" s="2"/>
    </row>
    <row r="21" spans="1:8" x14ac:dyDescent="0.25">
      <c r="C21">
        <v>-650</v>
      </c>
      <c r="D21" s="2"/>
      <c r="E21" s="2">
        <v>-650</v>
      </c>
      <c r="F21" s="2"/>
      <c r="G21" s="2">
        <v>-650</v>
      </c>
      <c r="H21" s="2"/>
    </row>
    <row r="22" spans="1:8" x14ac:dyDescent="0.25">
      <c r="C22">
        <v>-420</v>
      </c>
      <c r="D22" s="2"/>
      <c r="E22" s="2"/>
      <c r="F22" s="2">
        <v>-420</v>
      </c>
      <c r="G22" s="2">
        <v>-420</v>
      </c>
      <c r="H22" s="2"/>
    </row>
    <row r="23" spans="1:8" x14ac:dyDescent="0.25">
      <c r="C23">
        <v>-70</v>
      </c>
      <c r="D23" s="2"/>
      <c r="E23" s="2"/>
      <c r="F23" s="2">
        <v>-70</v>
      </c>
      <c r="G23" s="2">
        <v>-70</v>
      </c>
      <c r="H23" s="2"/>
    </row>
    <row r="24" spans="1:8" x14ac:dyDescent="0.25">
      <c r="C24">
        <v>4000</v>
      </c>
      <c r="D24" s="2">
        <v>4000</v>
      </c>
      <c r="E24" s="2"/>
      <c r="F24" s="2"/>
      <c r="G24" s="2">
        <v>4000</v>
      </c>
      <c r="H24" s="2"/>
    </row>
    <row r="25" spans="1:8" x14ac:dyDescent="0.25">
      <c r="A25" t="s">
        <v>15</v>
      </c>
      <c r="D25" s="2">
        <v>7500</v>
      </c>
      <c r="E25" s="2">
        <v>-1080</v>
      </c>
      <c r="F25" s="2">
        <v>-1350</v>
      </c>
      <c r="G25" s="2">
        <v>5070</v>
      </c>
    </row>
  </sheetData>
  <pageMargins left="0.7" right="0.7" top="0.75" bottom="0.75" header="0.3" footer="0.3"/>
  <drawing r:id="rId4"/>
  <tableParts count="1">
    <tablePart r:id="rId5"/>
  </tablePart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818F0C6-65D2-4A4C-96BA-DB7E7EC3F2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Bilan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INES DI SCALA</dc:creator>
  <cp:lastModifiedBy>CA</cp:lastModifiedBy>
  <dcterms:created xsi:type="dcterms:W3CDTF">2019-12-26T15:37:03Z</dcterms:created>
  <dcterms:modified xsi:type="dcterms:W3CDTF">2019-12-26T17:22:36Z</dcterms:modified>
</cp:coreProperties>
</file>