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4000" windowHeight="10110"/>
  </bookViews>
  <sheets>
    <sheet name="TCD + relevé mano" sheetId="2" r:id="rId1"/>
    <sheet name="Base" sheetId="1" r:id="rId2"/>
  </sheets>
  <calcPr calcId="145621"/>
  <pivotCaches>
    <pivotCache cacheId="2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F125" i="1"/>
  <c r="C125" i="1"/>
  <c r="H124" i="1"/>
  <c r="G124" i="1"/>
  <c r="F124" i="1"/>
  <c r="C124" i="1"/>
  <c r="F123" i="1"/>
  <c r="C123" i="1"/>
  <c r="H122" i="1"/>
  <c r="G122" i="1"/>
  <c r="F122" i="1"/>
  <c r="C122" i="1"/>
  <c r="H121" i="1"/>
  <c r="G121" i="1"/>
  <c r="F121" i="1"/>
  <c r="C121" i="1"/>
  <c r="H120" i="1"/>
  <c r="G120" i="1"/>
  <c r="F120" i="1"/>
  <c r="C120" i="1"/>
  <c r="F119" i="1"/>
  <c r="C119" i="1"/>
  <c r="H118" i="1"/>
  <c r="G118" i="1"/>
  <c r="F118" i="1"/>
  <c r="C118" i="1"/>
  <c r="H117" i="1"/>
  <c r="G117" i="1"/>
  <c r="F117" i="1"/>
  <c r="C117" i="1"/>
  <c r="H116" i="1"/>
  <c r="G116" i="1"/>
  <c r="F116" i="1"/>
  <c r="C116" i="1"/>
  <c r="F115" i="1"/>
  <c r="C115" i="1"/>
  <c r="H114" i="1"/>
  <c r="G114" i="1"/>
  <c r="F114" i="1"/>
  <c r="C114" i="1"/>
  <c r="H113" i="1"/>
  <c r="G113" i="1"/>
  <c r="F113" i="1"/>
  <c r="C113" i="1"/>
  <c r="H112" i="1"/>
  <c r="G112" i="1"/>
  <c r="F112" i="1"/>
  <c r="C112" i="1"/>
  <c r="F111" i="1"/>
  <c r="C111" i="1"/>
  <c r="H110" i="1"/>
  <c r="G110" i="1"/>
  <c r="F110" i="1"/>
  <c r="C110" i="1"/>
  <c r="H109" i="1"/>
  <c r="G109" i="1"/>
  <c r="F109" i="1"/>
  <c r="C109" i="1"/>
  <c r="H108" i="1"/>
  <c r="G108" i="1"/>
  <c r="F108" i="1"/>
  <c r="C108" i="1"/>
  <c r="F107" i="1"/>
  <c r="C107" i="1"/>
  <c r="H106" i="1"/>
  <c r="G106" i="1"/>
  <c r="F106" i="1"/>
  <c r="C106" i="1"/>
  <c r="H105" i="1"/>
  <c r="G105" i="1"/>
  <c r="F105" i="1"/>
  <c r="C105" i="1"/>
  <c r="H104" i="1"/>
  <c r="G104" i="1"/>
  <c r="F104" i="1"/>
  <c r="C104" i="1"/>
  <c r="F103" i="1"/>
  <c r="C103" i="1"/>
  <c r="H102" i="1"/>
  <c r="G102" i="1"/>
  <c r="F102" i="1"/>
  <c r="C102" i="1"/>
  <c r="H101" i="1"/>
  <c r="G101" i="1"/>
  <c r="F101" i="1"/>
  <c r="C101" i="1"/>
  <c r="H100" i="1"/>
  <c r="G100" i="1"/>
  <c r="F100" i="1"/>
  <c r="C100" i="1"/>
  <c r="F99" i="1"/>
  <c r="C99" i="1"/>
  <c r="H98" i="1"/>
  <c r="G98" i="1"/>
  <c r="F98" i="1"/>
  <c r="C98" i="1"/>
  <c r="H97" i="1"/>
  <c r="G97" i="1"/>
  <c r="F97" i="1"/>
  <c r="C97" i="1"/>
  <c r="H96" i="1"/>
  <c r="G96" i="1"/>
  <c r="F96" i="1"/>
  <c r="C96" i="1"/>
  <c r="F95" i="1"/>
  <c r="C95" i="1"/>
  <c r="H94" i="1"/>
  <c r="G94" i="1"/>
  <c r="F94" i="1"/>
  <c r="C94" i="1"/>
  <c r="H93" i="1"/>
  <c r="G93" i="1"/>
  <c r="F93" i="1"/>
  <c r="C93" i="1"/>
  <c r="H92" i="1"/>
  <c r="G92" i="1"/>
  <c r="F92" i="1"/>
  <c r="C92" i="1"/>
  <c r="F91" i="1"/>
  <c r="C91" i="1"/>
  <c r="H90" i="1"/>
  <c r="G90" i="1"/>
  <c r="F90" i="1"/>
  <c r="C90" i="1"/>
  <c r="H89" i="1"/>
  <c r="G89" i="1"/>
  <c r="F89" i="1"/>
  <c r="C89" i="1"/>
  <c r="H88" i="1"/>
  <c r="G88" i="1"/>
  <c r="F88" i="1"/>
  <c r="C88" i="1"/>
  <c r="F87" i="1"/>
  <c r="C87" i="1"/>
  <c r="H86" i="1"/>
  <c r="G86" i="1"/>
  <c r="F86" i="1"/>
  <c r="C86" i="1"/>
  <c r="H85" i="1"/>
  <c r="G85" i="1"/>
  <c r="F85" i="1"/>
  <c r="C85" i="1"/>
  <c r="H84" i="1"/>
  <c r="G84" i="1"/>
  <c r="F84" i="1"/>
  <c r="C84" i="1"/>
  <c r="F83" i="1"/>
  <c r="C83" i="1"/>
  <c r="H82" i="1"/>
  <c r="G82" i="1"/>
  <c r="F82" i="1"/>
  <c r="C82" i="1"/>
  <c r="H81" i="1"/>
  <c r="G81" i="1"/>
  <c r="F81" i="1"/>
  <c r="C81" i="1"/>
  <c r="H80" i="1"/>
  <c r="G80" i="1"/>
  <c r="F80" i="1"/>
  <c r="C80" i="1"/>
  <c r="F79" i="1"/>
  <c r="C79" i="1"/>
  <c r="H78" i="1"/>
  <c r="G78" i="1"/>
  <c r="F78" i="1"/>
  <c r="C78" i="1"/>
  <c r="H77" i="1"/>
  <c r="G77" i="1"/>
  <c r="F77" i="1"/>
  <c r="C77" i="1"/>
  <c r="H76" i="1"/>
  <c r="G76" i="1"/>
  <c r="F76" i="1"/>
  <c r="C76" i="1"/>
  <c r="F75" i="1"/>
  <c r="C75" i="1"/>
  <c r="H74" i="1"/>
  <c r="G74" i="1"/>
  <c r="F74" i="1"/>
  <c r="C74" i="1"/>
  <c r="H73" i="1"/>
  <c r="G73" i="1"/>
  <c r="F73" i="1"/>
  <c r="C73" i="1"/>
  <c r="H72" i="1"/>
  <c r="G72" i="1"/>
  <c r="F72" i="1"/>
  <c r="C72" i="1"/>
  <c r="F71" i="1"/>
  <c r="C71" i="1"/>
  <c r="H70" i="1"/>
  <c r="G70" i="1"/>
  <c r="F70" i="1"/>
  <c r="C70" i="1"/>
  <c r="H69" i="1"/>
  <c r="G69" i="1"/>
  <c r="F69" i="1"/>
  <c r="C69" i="1"/>
  <c r="H68" i="1"/>
  <c r="G68" i="1"/>
  <c r="F68" i="1"/>
  <c r="C68" i="1"/>
  <c r="F67" i="1"/>
  <c r="C67" i="1"/>
  <c r="H66" i="1"/>
  <c r="G66" i="1"/>
  <c r="F66" i="1"/>
  <c r="C66" i="1"/>
  <c r="H65" i="1"/>
  <c r="G65" i="1"/>
  <c r="F65" i="1"/>
  <c r="C65" i="1"/>
  <c r="H64" i="1"/>
  <c r="G64" i="1"/>
  <c r="F64" i="1"/>
  <c r="C64" i="1"/>
  <c r="F63" i="1"/>
  <c r="C63" i="1"/>
  <c r="H62" i="1"/>
  <c r="G62" i="1"/>
  <c r="F62" i="1"/>
  <c r="C62" i="1"/>
  <c r="H61" i="1"/>
  <c r="G61" i="1"/>
  <c r="F61" i="1"/>
  <c r="C61" i="1"/>
  <c r="H60" i="1"/>
  <c r="G60" i="1"/>
  <c r="F60" i="1"/>
  <c r="C60" i="1"/>
  <c r="F59" i="1"/>
  <c r="C59" i="1"/>
  <c r="H58" i="1"/>
  <c r="G58" i="1"/>
  <c r="F58" i="1"/>
  <c r="C58" i="1"/>
  <c r="F57" i="1"/>
  <c r="C57" i="1"/>
  <c r="H56" i="1"/>
  <c r="G56" i="1"/>
  <c r="F56" i="1"/>
  <c r="C56" i="1"/>
  <c r="H55" i="1"/>
  <c r="F55" i="1"/>
  <c r="C55" i="1"/>
  <c r="H54" i="1"/>
  <c r="G54" i="1"/>
  <c r="F54" i="1"/>
  <c r="C54" i="1"/>
  <c r="F53" i="1"/>
  <c r="C53" i="1"/>
  <c r="F52" i="1"/>
  <c r="C52" i="1"/>
  <c r="F51" i="1"/>
  <c r="C51" i="1"/>
  <c r="H50" i="1"/>
  <c r="G50" i="1"/>
  <c r="F50" i="1"/>
  <c r="C50" i="1"/>
  <c r="F49" i="1"/>
  <c r="C49" i="1"/>
  <c r="H48" i="1"/>
  <c r="G48" i="1"/>
  <c r="F48" i="1"/>
  <c r="C48" i="1"/>
  <c r="H47" i="1"/>
  <c r="F47" i="1"/>
  <c r="C47" i="1"/>
  <c r="H46" i="1"/>
  <c r="G46" i="1"/>
  <c r="F46" i="1"/>
  <c r="C46" i="1"/>
  <c r="F45" i="1"/>
  <c r="C45" i="1"/>
  <c r="F44" i="1"/>
  <c r="C44" i="1"/>
  <c r="F43" i="1"/>
  <c r="C43" i="1"/>
  <c r="H42" i="1"/>
  <c r="G42" i="1"/>
  <c r="F42" i="1"/>
  <c r="C42" i="1"/>
  <c r="F41" i="1"/>
  <c r="C41" i="1"/>
  <c r="H40" i="1"/>
  <c r="C40" i="1"/>
  <c r="H39" i="1"/>
  <c r="C39" i="1"/>
  <c r="H38" i="1"/>
  <c r="C38" i="1"/>
  <c r="H37" i="1"/>
  <c r="C37" i="1"/>
  <c r="H36" i="1"/>
  <c r="C36" i="1"/>
  <c r="H35" i="1"/>
  <c r="C35" i="1"/>
  <c r="H34" i="1"/>
  <c r="C34" i="1"/>
  <c r="H33" i="1"/>
  <c r="C33" i="1"/>
  <c r="H32" i="1"/>
  <c r="C32" i="1"/>
  <c r="H31" i="1"/>
  <c r="C31" i="1"/>
  <c r="H30" i="1"/>
  <c r="C30" i="1"/>
  <c r="H29" i="1"/>
  <c r="C29" i="1"/>
  <c r="H28" i="1"/>
  <c r="C28" i="1"/>
  <c r="H27" i="1"/>
  <c r="C27" i="1"/>
  <c r="H26" i="1"/>
  <c r="C26" i="1"/>
  <c r="H25" i="1"/>
  <c r="C25" i="1"/>
  <c r="H24" i="1"/>
  <c r="C24" i="1"/>
  <c r="H23" i="1"/>
  <c r="C23" i="1"/>
  <c r="H22" i="1"/>
  <c r="C22" i="1"/>
  <c r="H21" i="1"/>
  <c r="C21" i="1"/>
  <c r="H20" i="1"/>
  <c r="C20" i="1"/>
  <c r="H19" i="1"/>
  <c r="C19" i="1"/>
  <c r="H18" i="1"/>
  <c r="C18" i="1"/>
  <c r="H17" i="1"/>
  <c r="C17" i="1"/>
  <c r="H16" i="1"/>
  <c r="C16" i="1"/>
  <c r="H15" i="1"/>
  <c r="C15" i="1"/>
  <c r="H14" i="1"/>
  <c r="C14" i="1"/>
  <c r="H13" i="1"/>
  <c r="C13" i="1"/>
  <c r="H12" i="1"/>
  <c r="C12" i="1"/>
  <c r="H11" i="1"/>
  <c r="C11" i="1"/>
  <c r="H10" i="1"/>
  <c r="C10" i="1"/>
  <c r="H9" i="1"/>
  <c r="C9" i="1"/>
  <c r="H8" i="1"/>
  <c r="C8" i="1"/>
  <c r="H7" i="1"/>
  <c r="C7" i="1"/>
  <c r="H6" i="1"/>
  <c r="C6" i="1"/>
  <c r="H5" i="1"/>
  <c r="C5" i="1"/>
  <c r="H4" i="1"/>
  <c r="C4" i="1"/>
  <c r="H3" i="1"/>
  <c r="C3" i="1"/>
  <c r="H2" i="1"/>
  <c r="C2" i="1"/>
  <c r="G44" i="1" l="1"/>
  <c r="G52" i="1"/>
  <c r="G59" i="1"/>
  <c r="G63" i="1"/>
  <c r="G67" i="1"/>
  <c r="G71" i="1"/>
  <c r="G75" i="1"/>
  <c r="G79" i="1"/>
  <c r="G83" i="1"/>
  <c r="G87" i="1"/>
  <c r="G91" i="1"/>
  <c r="G95" i="1"/>
  <c r="G99" i="1"/>
  <c r="G103" i="1"/>
  <c r="G107" i="1"/>
  <c r="G111" i="1"/>
  <c r="G115" i="1"/>
  <c r="G119" i="1"/>
  <c r="G123" i="1"/>
  <c r="G43" i="1"/>
  <c r="H44" i="1"/>
  <c r="G51" i="1"/>
  <c r="H52" i="1"/>
  <c r="H59" i="1"/>
  <c r="H63" i="1"/>
  <c r="H67" i="1"/>
  <c r="H71" i="1"/>
  <c r="H75" i="1"/>
  <c r="H79" i="1"/>
  <c r="H83" i="1"/>
  <c r="H87" i="1"/>
  <c r="H91" i="1"/>
  <c r="H95" i="1"/>
  <c r="H99" i="1"/>
  <c r="H103" i="1"/>
  <c r="H107" i="1"/>
  <c r="H111" i="1"/>
  <c r="H115" i="1"/>
  <c r="H119" i="1"/>
  <c r="H123" i="1"/>
  <c r="H43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G41" i="1"/>
  <c r="G49" i="1"/>
  <c r="G57" i="1"/>
  <c r="H53" i="1"/>
  <c r="H51" i="1"/>
  <c r="G2" i="1"/>
  <c r="G4" i="1"/>
  <c r="G6" i="1"/>
  <c r="G9" i="1"/>
  <c r="G11" i="1"/>
  <c r="G13" i="1"/>
  <c r="G16" i="1"/>
  <c r="G18" i="1"/>
  <c r="G20" i="1"/>
  <c r="G22" i="1"/>
  <c r="G24" i="1"/>
  <c r="G26" i="1"/>
  <c r="G27" i="1"/>
  <c r="G28" i="1"/>
  <c r="G29" i="1"/>
  <c r="G31" i="1"/>
  <c r="G32" i="1"/>
  <c r="G33" i="1"/>
  <c r="G34" i="1"/>
  <c r="G35" i="1"/>
  <c r="G36" i="1"/>
  <c r="G37" i="1"/>
  <c r="G38" i="1"/>
  <c r="G39" i="1"/>
  <c r="G40" i="1"/>
  <c r="H41" i="1"/>
  <c r="G125" i="1"/>
  <c r="G45" i="1"/>
  <c r="G53" i="1"/>
  <c r="H45" i="1"/>
  <c r="G3" i="1"/>
  <c r="G5" i="1"/>
  <c r="G7" i="1"/>
  <c r="G8" i="1"/>
  <c r="G10" i="1"/>
  <c r="G12" i="1"/>
  <c r="G14" i="1"/>
  <c r="G15" i="1"/>
  <c r="G17" i="1"/>
  <c r="G19" i="1"/>
  <c r="G21" i="1"/>
  <c r="G23" i="1"/>
  <c r="G25" i="1"/>
  <c r="G30" i="1"/>
  <c r="H49" i="1"/>
  <c r="H57" i="1"/>
  <c r="G47" i="1"/>
  <c r="G55" i="1"/>
  <c r="H125" i="1"/>
</calcChain>
</file>

<file path=xl/sharedStrings.xml><?xml version="1.0" encoding="utf-8"?>
<sst xmlns="http://schemas.openxmlformats.org/spreadsheetml/2006/main" count="196" uniqueCount="58">
  <si>
    <t>NetWeight</t>
  </si>
  <si>
    <t>CreationUser</t>
  </si>
  <si>
    <t>Jour</t>
  </si>
  <si>
    <t>CreationDate</t>
  </si>
  <si>
    <t>CreationHour</t>
  </si>
  <si>
    <t>Heure</t>
  </si>
  <si>
    <t>Minute</t>
  </si>
  <si>
    <t>Secondes</t>
  </si>
  <si>
    <t>Contrôle</t>
  </si>
  <si>
    <t>Étiquettes de lignes</t>
  </si>
  <si>
    <t>Total général</t>
  </si>
  <si>
    <t>Somme de Contrôle</t>
  </si>
  <si>
    <t>Total annuel</t>
  </si>
  <si>
    <t>Lundi (5h30)</t>
  </si>
  <si>
    <t>Lundi (13h)</t>
  </si>
  <si>
    <t>Lundi (20h30)</t>
  </si>
  <si>
    <t>Mardi (5h30)</t>
  </si>
  <si>
    <t>Mardi (13h)</t>
  </si>
  <si>
    <t>Mardi (20h30)</t>
  </si>
  <si>
    <t>Mercredi (00h00)</t>
  </si>
  <si>
    <t>Mercredi (5h30)</t>
  </si>
  <si>
    <t>Mercredi (13h)</t>
  </si>
  <si>
    <t>Mercredi (20h30)</t>
  </si>
  <si>
    <t>Jeudi (00h00)</t>
  </si>
  <si>
    <t>Jeudi (5h30)</t>
  </si>
  <si>
    <t>Jeudi (13h)</t>
  </si>
  <si>
    <t>Jeudi (20h30)</t>
  </si>
  <si>
    <t>Vendredi (5h30)</t>
  </si>
  <si>
    <t>Vendredi (13h)</t>
  </si>
  <si>
    <t>Vendredi (20h30)</t>
  </si>
  <si>
    <t>Samedi (00h00)</t>
  </si>
  <si>
    <t>Samedi (12h30)</t>
  </si>
  <si>
    <t>Samedi (20h30)</t>
  </si>
  <si>
    <t>Dimanche (00h00)</t>
  </si>
  <si>
    <t>Dimanche (12h30)</t>
  </si>
  <si>
    <t>Mardi (00h00)</t>
  </si>
  <si>
    <t>Equipe 1 :</t>
  </si>
  <si>
    <t>5h30-13h</t>
  </si>
  <si>
    <t>Equipe 2 :</t>
  </si>
  <si>
    <t>13h-20h30</t>
  </si>
  <si>
    <t>Equipe 3 :</t>
  </si>
  <si>
    <t>20h30-5h</t>
  </si>
  <si>
    <t>INTER01</t>
  </si>
  <si>
    <t>Début</t>
  </si>
  <si>
    <t>Equipe</t>
  </si>
  <si>
    <t>On peut chercher et remplacer = par rien sur les colonnes A, B, D et E</t>
  </si>
  <si>
    <t>F, G, H ne servent à rien</t>
  </si>
  <si>
    <t>Puis " par rien</t>
  </si>
  <si>
    <t>mercredi</t>
  </si>
  <si>
    <t>jeudi</t>
  </si>
  <si>
    <t>vendredi</t>
  </si>
  <si>
    <t>samedi</t>
  </si>
  <si>
    <t>dimanche</t>
  </si>
  <si>
    <t>Equipe 1 - 05h30 - 13h00</t>
  </si>
  <si>
    <t>Equipe 2 - 13h00 - 20h30</t>
  </si>
  <si>
    <t>Equipe 3 - 20h30 - 05h00</t>
  </si>
  <si>
    <t>2015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</si>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</sst>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0" fontId="0" fillId="0" borderId="1" xfId="0" applyFill="1" applyBorder="1"/>
    <xf numFmtId="14" fontId="0" fillId="0" borderId="0" xfId="0" applyNumberFormat="1"/>
    <xf numFmtId="0" fontId="0" fillId="2" borderId="0" xfId="0" applyFill="1"/>
    <xf numFmtId="21" fontId="0" fillId="0" borderId="0" xfId="0" applyNumberFormat="1"/>
    <xf numFmtId="0" fontId="1" fillId="0" borderId="0" xfId="0" applyFont="1" applyFill="1"/>
    <xf numFmtId="0" fontId="0" fillId="0" borderId="0" xfId="0" applyAlignment="1">
      <alignment horizontal="left" indent="1"/>
    </xf>
  </cellXfs>
  <cellStyles count="1">
    <cellStyle name="Normal" xfId="0" builtinId="0"/>
  </cellStyles>
  <dxfs count="9">
    <dxf>
      <numFmt numFmtId="0" formatCode="General"/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numFmt numFmtId="164" formatCode="h:mm:ss;@"/>
    </dxf>
    <dxf>
      <numFmt numFmtId="19" formatCode="dd/mm/yyyy"/>
    </dxf>
    <dxf>
      <numFmt numFmtId="26" formatCode="hh:mm:ss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663.702043518519" createdVersion="4" refreshedVersion="4" minRefreshableVersion="3" recordCount="124">
  <cacheSource type="worksheet">
    <worksheetSource name="Tableau2"/>
  </cacheSource>
  <cacheFields count="10">
    <cacheField name="NetWeight" numFmtId="0">
      <sharedItems containsSemiMixedTypes="0" containsString="0" containsNumber="1" containsInteger="1" minValue="0" maxValue="922"/>
    </cacheField>
    <cacheField name="CreationUser" numFmtId="0">
      <sharedItems/>
    </cacheField>
    <cacheField name="Jour" numFmtId="0">
      <sharedItems count="5">
        <s v="mercredi"/>
        <s v="jeudi"/>
        <s v="vendredi"/>
        <s v="samedi"/>
        <s v="dimanche"/>
      </sharedItems>
    </cacheField>
    <cacheField name="CreationDate" numFmtId="14">
      <sharedItems containsSemiMixedTypes="0" containsNonDate="0" containsDate="1" containsString="0" minDate="2015-01-21T00:00:00" maxDate="2015-01-26T00:00:00" count="5">
        <d v="2015-01-21T00:00:00"/>
        <d v="2015-01-22T00:00:00"/>
        <d v="2015-01-23T00:00:00"/>
        <d v="2015-01-24T00:00:00"/>
        <d v="2015-01-25T00:00:00"/>
      </sharedItems>
      <fieldGroup base="3">
        <rangePr groupBy="years" startDate="2015-01-21T00:00:00" endDate="2015-01-26T00:00:00"/>
        <groupItems count="3">
          <s v="&lt;21/01/2015"/>
          <s v="2015"/>
          <s v="&gt;26/01/2015"/>
        </groupItems>
      </fieldGroup>
    </cacheField>
    <cacheField name="CreationHour" numFmtId="164">
      <sharedItems containsSemiMixedTypes="0" containsNonDate="0" containsDate="1" containsString="0" minDate="1899-12-30T00:00:46" maxDate="1899-12-30T23:59:06"/>
    </cacheField>
    <cacheField name="Heure" numFmtId="0">
      <sharedItems/>
    </cacheField>
    <cacheField name="Minute" numFmtId="0">
      <sharedItems/>
    </cacheField>
    <cacheField name="Secondes" numFmtId="0">
      <sharedItems/>
    </cacheField>
    <cacheField name="Contrôle" numFmtId="0">
      <sharedItems containsSemiMixedTypes="0" containsString="0" containsNumber="1" containsInteger="1" minValue="1" maxValue="1"/>
    </cacheField>
    <cacheField name="Equipe" numFmtId="0">
      <sharedItems count="6">
        <s v="Equipe 2 - 13h00 - 20h30"/>
        <s v="Equipe 3 - 20h30 - 05h00"/>
        <s v="Equipe 1 - 05h30 - 13h00"/>
        <s v="Equipe 3" u="1"/>
        <s v="Equipe 2" u="1"/>
        <s v="Equipe 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4">
  <r>
    <n v="922"/>
    <s v="INTER01"/>
    <x v="0"/>
    <x v="0"/>
    <d v="1899-12-30T14:31:01"/>
    <s v="0,"/>
    <s v="04"/>
    <s v="85"/>
    <n v="1"/>
    <x v="0"/>
  </r>
  <r>
    <n v="917"/>
    <s v="INTER01"/>
    <x v="0"/>
    <x v="0"/>
    <d v="1899-12-30T15:28:57"/>
    <s v="0,"/>
    <s v="45"/>
    <s v="67"/>
    <n v="1"/>
    <x v="0"/>
  </r>
  <r>
    <n v="874"/>
    <s v="INTER01"/>
    <x v="0"/>
    <x v="0"/>
    <d v="1899-12-30T15:29:24"/>
    <s v="0,"/>
    <s v="45"/>
    <s v="67"/>
    <n v="1"/>
    <x v="0"/>
  </r>
  <r>
    <n v="877"/>
    <s v="INTER01"/>
    <x v="0"/>
    <x v="0"/>
    <d v="1899-12-30T15:30:55"/>
    <s v="0,"/>
    <s v="46"/>
    <s v="07"/>
    <n v="1"/>
    <x v="0"/>
  </r>
  <r>
    <n v="898"/>
    <s v="INTER01"/>
    <x v="0"/>
    <x v="0"/>
    <d v="1899-12-30T16:41:08"/>
    <s v="0,"/>
    <s v="95"/>
    <s v="82"/>
    <n v="1"/>
    <x v="0"/>
  </r>
  <r>
    <n v="896"/>
    <s v="INTER01"/>
    <x v="0"/>
    <x v="0"/>
    <d v="1899-12-30T16:53:20"/>
    <s v="0,"/>
    <s v="03"/>
    <s v="04"/>
    <n v="1"/>
    <x v="0"/>
  </r>
  <r>
    <n v="900"/>
    <s v="INTER01"/>
    <x v="0"/>
    <x v="0"/>
    <d v="1899-12-30T19:23:28"/>
    <s v="0,"/>
    <s v="07"/>
    <s v="63"/>
    <n v="1"/>
    <x v="0"/>
  </r>
  <r>
    <n v="0"/>
    <s v="INTER01"/>
    <x v="0"/>
    <x v="0"/>
    <d v="1899-12-30T20:56:18"/>
    <s v="0,"/>
    <s v="72"/>
    <s v="55"/>
    <n v="1"/>
    <x v="1"/>
  </r>
  <r>
    <n v="898"/>
    <s v="INTER01"/>
    <x v="0"/>
    <x v="0"/>
    <d v="1899-12-30T21:37:02"/>
    <s v="0,"/>
    <s v="00"/>
    <s v="93"/>
    <n v="1"/>
    <x v="1"/>
  </r>
  <r>
    <n v="898"/>
    <s v="INTER01"/>
    <x v="0"/>
    <x v="0"/>
    <d v="1899-12-30T21:43:10"/>
    <s v="0,"/>
    <s v="04"/>
    <s v="52"/>
    <n v="1"/>
    <x v="1"/>
  </r>
  <r>
    <n v="918"/>
    <s v="INTER01"/>
    <x v="0"/>
    <x v="0"/>
    <d v="1899-12-30T22:04:19"/>
    <s v="0,"/>
    <s v="19"/>
    <s v="52"/>
    <n v="1"/>
    <x v="1"/>
  </r>
  <r>
    <n v="918"/>
    <s v="INTER01"/>
    <x v="0"/>
    <x v="0"/>
    <d v="1899-12-30T22:09:14"/>
    <s v="0,"/>
    <s v="23"/>
    <s v="04"/>
    <n v="1"/>
    <x v="1"/>
  </r>
  <r>
    <n v="0"/>
    <s v="INTER01"/>
    <x v="1"/>
    <x v="1"/>
    <d v="1899-12-30T08:17:39"/>
    <s v="0,"/>
    <s v="45"/>
    <s v="78"/>
    <n v="1"/>
    <x v="2"/>
  </r>
  <r>
    <n v="898"/>
    <s v="INTER01"/>
    <x v="1"/>
    <x v="1"/>
    <d v="1899-12-30T08:22:10"/>
    <s v="0,"/>
    <s v="48"/>
    <s v="52"/>
    <n v="1"/>
    <x v="2"/>
  </r>
  <r>
    <n v="0"/>
    <s v="INTER01"/>
    <x v="1"/>
    <x v="1"/>
    <d v="1899-12-30T09:30:09"/>
    <s v="0,"/>
    <s v="95"/>
    <s v="75"/>
    <n v="1"/>
    <x v="2"/>
  </r>
  <r>
    <n v="0"/>
    <s v="INTER01"/>
    <x v="1"/>
    <x v="1"/>
    <d v="1899-12-30T09:36:02"/>
    <s v="0,"/>
    <s v="00"/>
    <s v="48"/>
    <n v="1"/>
    <x v="2"/>
  </r>
  <r>
    <n v="0"/>
    <s v="INTER01"/>
    <x v="1"/>
    <x v="1"/>
    <d v="1899-12-30T09:43:26"/>
    <s v="0,"/>
    <s v="05"/>
    <s v="37"/>
    <n v="1"/>
    <x v="2"/>
  </r>
  <r>
    <n v="900"/>
    <s v="INTER01"/>
    <x v="1"/>
    <x v="1"/>
    <d v="1899-12-30T09:49:04"/>
    <s v="0,"/>
    <s v="09"/>
    <s v="74"/>
    <n v="1"/>
    <x v="2"/>
  </r>
  <r>
    <n v="0"/>
    <s v="INTER01"/>
    <x v="1"/>
    <x v="1"/>
    <d v="1899-12-30T09:50:10"/>
    <s v="0,"/>
    <s v="09"/>
    <s v="63"/>
    <n v="1"/>
    <x v="2"/>
  </r>
  <r>
    <n v="896"/>
    <s v="INTER01"/>
    <x v="1"/>
    <x v="1"/>
    <d v="1899-12-30T10:36:35"/>
    <s v="0,"/>
    <s v="42"/>
    <s v="59"/>
    <n v="1"/>
    <x v="2"/>
  </r>
  <r>
    <n v="0"/>
    <s v="INTER01"/>
    <x v="1"/>
    <x v="1"/>
    <d v="1899-12-30T12:30:29"/>
    <s v="0,"/>
    <s v="21"/>
    <s v="81"/>
    <n v="1"/>
    <x v="2"/>
  </r>
  <r>
    <n v="889"/>
    <s v="INTER01"/>
    <x v="1"/>
    <x v="1"/>
    <d v="1899-12-30T13:56:09"/>
    <s v="0,"/>
    <s v="80"/>
    <s v="22"/>
    <n v="1"/>
    <x v="0"/>
  </r>
  <r>
    <n v="896"/>
    <s v="INTER01"/>
    <x v="1"/>
    <x v="1"/>
    <d v="1899-12-30T14:02:13"/>
    <s v="0,"/>
    <s v="84"/>
    <s v="85"/>
    <n v="1"/>
    <x v="0"/>
  </r>
  <r>
    <n v="0"/>
    <s v="INTER01"/>
    <x v="1"/>
    <x v="1"/>
    <d v="1899-12-30T14:11:30"/>
    <s v="0,"/>
    <s v="91"/>
    <s v="44"/>
    <n v="1"/>
    <x v="0"/>
  </r>
  <r>
    <n v="868"/>
    <s v="INTER01"/>
    <x v="1"/>
    <x v="1"/>
    <d v="1899-12-30T18:58:41"/>
    <s v="0,"/>
    <s v="90"/>
    <s v="15"/>
    <n v="1"/>
    <x v="0"/>
  </r>
  <r>
    <n v="905"/>
    <s v="INTER01"/>
    <x v="1"/>
    <x v="1"/>
    <d v="1899-12-30T19:11:47"/>
    <s v="0,"/>
    <s v="99"/>
    <s v="37"/>
    <n v="1"/>
    <x v="0"/>
  </r>
  <r>
    <n v="914"/>
    <s v="INTER01"/>
    <x v="1"/>
    <x v="1"/>
    <d v="1899-12-30T19:17:05"/>
    <s v="0,"/>
    <s v="03"/>
    <s v="93"/>
    <n v="1"/>
    <x v="0"/>
  </r>
  <r>
    <n v="888"/>
    <s v="INTER01"/>
    <x v="1"/>
    <x v="1"/>
    <d v="1899-12-30T19:39:03"/>
    <s v="0,"/>
    <s v="18"/>
    <s v="22"/>
    <n v="1"/>
    <x v="0"/>
  </r>
  <r>
    <n v="903"/>
    <s v="INTER01"/>
    <x v="1"/>
    <x v="1"/>
    <d v="1899-12-30T22:42:03"/>
    <s v="0,"/>
    <s v="45"/>
    <s v="56"/>
    <n v="1"/>
    <x v="1"/>
  </r>
  <r>
    <n v="884"/>
    <s v="INTER01"/>
    <x v="1"/>
    <x v="1"/>
    <d v="1899-12-30T23:01:20"/>
    <s v="0,"/>
    <s v="59"/>
    <s v="59"/>
    <n v="1"/>
    <x v="1"/>
  </r>
  <r>
    <n v="900"/>
    <s v="INTER01"/>
    <x v="1"/>
    <x v="1"/>
    <d v="1899-12-30T23:07:25"/>
    <s v="0,"/>
    <s v="63"/>
    <s v="96"/>
    <n v="1"/>
    <x v="1"/>
  </r>
  <r>
    <n v="844"/>
    <s v="INTER01"/>
    <x v="1"/>
    <x v="1"/>
    <d v="1899-12-30T23:19:25"/>
    <s v="0,"/>
    <s v="71"/>
    <s v="63"/>
    <n v="1"/>
    <x v="1"/>
  </r>
  <r>
    <n v="844"/>
    <s v="INTER01"/>
    <x v="1"/>
    <x v="1"/>
    <d v="1899-12-30T23:59:06"/>
    <s v="0,"/>
    <s v="99"/>
    <s v="75"/>
    <n v="1"/>
    <x v="1"/>
  </r>
  <r>
    <n v="0"/>
    <s v="INTER01"/>
    <x v="2"/>
    <x v="2"/>
    <d v="1899-12-30T00:14:40"/>
    <s v="0,"/>
    <s v="10"/>
    <s v="52"/>
    <n v="1"/>
    <x v="1"/>
  </r>
  <r>
    <n v="917"/>
    <s v="INTER01"/>
    <x v="2"/>
    <x v="2"/>
    <d v="1899-12-30T01:20:54"/>
    <s v="0,"/>
    <s v="56"/>
    <s v="56"/>
    <n v="1"/>
    <x v="1"/>
  </r>
  <r>
    <n v="904"/>
    <s v="INTER01"/>
    <x v="2"/>
    <x v="2"/>
    <d v="1899-12-30T01:26:31"/>
    <s v="0,"/>
    <s v="60"/>
    <s v="85"/>
    <n v="1"/>
    <x v="1"/>
  </r>
  <r>
    <n v="0"/>
    <s v="INTER01"/>
    <x v="2"/>
    <x v="2"/>
    <d v="1899-12-30T02:45:43"/>
    <s v="0,"/>
    <s v="15"/>
    <s v="19"/>
    <n v="1"/>
    <x v="1"/>
  </r>
  <r>
    <n v="903"/>
    <s v="INTER01"/>
    <x v="2"/>
    <x v="2"/>
    <d v="1899-12-30T02:55:32"/>
    <s v="0,"/>
    <s v="21"/>
    <s v="48"/>
    <n v="1"/>
    <x v="1"/>
  </r>
  <r>
    <n v="0"/>
    <s v="INTER01"/>
    <x v="2"/>
    <x v="2"/>
    <d v="1899-12-30T03:24:05"/>
    <s v="0,"/>
    <s v="41"/>
    <s v="37"/>
    <n v="1"/>
    <x v="1"/>
  </r>
  <r>
    <n v="901"/>
    <s v="INTER01"/>
    <x v="2"/>
    <x v="2"/>
    <d v="1899-12-30T04:22:39"/>
    <s v="0,"/>
    <s v="82"/>
    <s v="33"/>
    <n v="1"/>
    <x v="1"/>
  </r>
  <r>
    <n v="897"/>
    <s v="INTER01"/>
    <x v="2"/>
    <x v="2"/>
    <d v="1899-12-30T04:29:18"/>
    <s v="0,"/>
    <s v="87"/>
    <s v="89"/>
    <n v="1"/>
    <x v="1"/>
  </r>
  <r>
    <n v="165"/>
    <s v="INTER01"/>
    <x v="2"/>
    <x v="2"/>
    <d v="1899-12-30T07:22:44"/>
    <s v="0,"/>
    <s v="07"/>
    <s v="04"/>
    <n v="1"/>
    <x v="2"/>
  </r>
  <r>
    <n v="814"/>
    <s v="INTER01"/>
    <x v="2"/>
    <x v="2"/>
    <d v="1899-12-30T07:23:33"/>
    <s v="0,"/>
    <s v="08"/>
    <s v="33"/>
    <n v="1"/>
    <x v="2"/>
  </r>
  <r>
    <n v="545"/>
    <s v="INTER01"/>
    <x v="2"/>
    <x v="2"/>
    <d v="1899-12-30T07:31:19"/>
    <s v="0,"/>
    <s v="13"/>
    <s v="52"/>
    <n v="1"/>
    <x v="2"/>
  </r>
  <r>
    <n v="100"/>
    <s v="INTER01"/>
    <x v="2"/>
    <x v="2"/>
    <d v="1899-12-30T10:11:51"/>
    <s v="0,"/>
    <s v="24"/>
    <s v="33"/>
    <n v="1"/>
    <x v="2"/>
  </r>
  <r>
    <n v="843"/>
    <s v="INTER01"/>
    <x v="2"/>
    <x v="2"/>
    <d v="1899-12-30T10:17:55"/>
    <s v="0,"/>
    <s v="29"/>
    <s v="96"/>
    <n v="1"/>
    <x v="2"/>
  </r>
  <r>
    <n v="843"/>
    <s v="INTER01"/>
    <x v="2"/>
    <x v="2"/>
    <d v="1899-12-30T10:18:12"/>
    <s v="0,"/>
    <s v="29"/>
    <s v="56"/>
    <n v="1"/>
    <x v="2"/>
  </r>
  <r>
    <n v="680"/>
    <s v="INTER01"/>
    <x v="2"/>
    <x v="2"/>
    <d v="1899-12-30T10:25:14"/>
    <s v="0,"/>
    <s v="34"/>
    <s v="15"/>
    <n v="1"/>
    <x v="2"/>
  </r>
  <r>
    <n v="100"/>
    <s v="INTER01"/>
    <x v="2"/>
    <x v="2"/>
    <d v="1899-12-30T12:09:23"/>
    <s v="0,"/>
    <s v="06"/>
    <s v="04"/>
    <n v="1"/>
    <x v="2"/>
  </r>
  <r>
    <n v="898"/>
    <s v="INTER01"/>
    <x v="2"/>
    <x v="2"/>
    <d v="1899-12-30T12:26:18"/>
    <s v="0,"/>
    <s v="18"/>
    <s v="89"/>
    <n v="1"/>
    <x v="2"/>
  </r>
  <r>
    <n v="906"/>
    <s v="INTER01"/>
    <x v="2"/>
    <x v="2"/>
    <d v="1899-12-30T12:28:54"/>
    <s v="0,"/>
    <s v="20"/>
    <s v="44"/>
    <n v="1"/>
    <x v="2"/>
  </r>
  <r>
    <n v="0"/>
    <s v="INTER01"/>
    <x v="2"/>
    <x v="2"/>
    <d v="1899-12-30T12:39:56"/>
    <s v="0,"/>
    <s v="27"/>
    <s v="81"/>
    <n v="1"/>
    <x v="2"/>
  </r>
  <r>
    <n v="0"/>
    <s v="INTER01"/>
    <x v="2"/>
    <x v="2"/>
    <d v="1899-12-30T13:25:11"/>
    <s v="0,"/>
    <s v="59"/>
    <s v="93"/>
    <n v="1"/>
    <x v="0"/>
  </r>
  <r>
    <n v="0"/>
    <s v="INTER01"/>
    <x v="2"/>
    <x v="2"/>
    <d v="1899-12-30T13:25:35"/>
    <s v="0,"/>
    <s v="59"/>
    <s v="37"/>
    <n v="1"/>
    <x v="0"/>
  </r>
  <r>
    <n v="0"/>
    <s v="INTER01"/>
    <x v="2"/>
    <x v="2"/>
    <d v="1899-12-30T13:26:03"/>
    <s v="0,"/>
    <s v="59"/>
    <s v="44"/>
    <n v="1"/>
    <x v="0"/>
  </r>
  <r>
    <n v="0"/>
    <s v="INTER01"/>
    <x v="2"/>
    <x v="2"/>
    <d v="1899-12-30T13:26:33"/>
    <s v="0,"/>
    <s v="60"/>
    <s v="67"/>
    <n v="1"/>
    <x v="0"/>
  </r>
  <r>
    <n v="100"/>
    <s v="INTER01"/>
    <x v="2"/>
    <x v="2"/>
    <d v="1899-12-30T13:36:32"/>
    <s v="0,"/>
    <s v="67"/>
    <s v="37"/>
    <n v="1"/>
    <x v="0"/>
  </r>
  <r>
    <n v="891"/>
    <s v="INTER01"/>
    <x v="2"/>
    <x v="2"/>
    <d v="1899-12-30T13:38:45"/>
    <s v="0,"/>
    <s v="68"/>
    <s v="89"/>
    <n v="1"/>
    <x v="0"/>
  </r>
  <r>
    <n v="898"/>
    <s v="INTER01"/>
    <x v="2"/>
    <x v="2"/>
    <d v="1899-12-30T13:41:26"/>
    <s v="0,"/>
    <s v="70"/>
    <s v="15"/>
    <n v="1"/>
    <x v="0"/>
  </r>
  <r>
    <n v="918"/>
    <s v="INTER01"/>
    <x v="2"/>
    <x v="2"/>
    <d v="1899-12-30T14:08:35"/>
    <s v="0,"/>
    <s v="89"/>
    <s v="81"/>
    <n v="1"/>
    <x v="0"/>
  </r>
  <r>
    <n v="898"/>
    <s v="INTER01"/>
    <x v="2"/>
    <x v="2"/>
    <d v="1899-12-30T15:09:59"/>
    <s v="0,"/>
    <s v="31"/>
    <s v="37"/>
    <n v="1"/>
    <x v="0"/>
  </r>
  <r>
    <n v="905"/>
    <s v="INTER01"/>
    <x v="2"/>
    <x v="2"/>
    <d v="1899-12-30T16:09:30"/>
    <s v="0,"/>
    <s v="73"/>
    <s v="89"/>
    <n v="1"/>
    <x v="0"/>
  </r>
  <r>
    <n v="902"/>
    <s v="INTER01"/>
    <x v="2"/>
    <x v="2"/>
    <d v="1899-12-30T16:13:38"/>
    <s v="0,"/>
    <s v="76"/>
    <s v="59"/>
    <n v="1"/>
    <x v="0"/>
  </r>
  <r>
    <n v="895"/>
    <s v="INTER01"/>
    <x v="2"/>
    <x v="2"/>
    <d v="1899-12-30T16:16:38"/>
    <s v="0,"/>
    <s v="78"/>
    <s v="93"/>
    <n v="1"/>
    <x v="0"/>
  </r>
  <r>
    <n v="911"/>
    <s v="INTER01"/>
    <x v="2"/>
    <x v="2"/>
    <d v="1899-12-30T16:19:17"/>
    <s v="0,"/>
    <s v="80"/>
    <s v="37"/>
    <n v="1"/>
    <x v="0"/>
  </r>
  <r>
    <n v="886"/>
    <s v="INTER01"/>
    <x v="2"/>
    <x v="2"/>
    <d v="1899-12-30T16:35:29"/>
    <s v="0,"/>
    <s v="91"/>
    <s v="37"/>
    <n v="1"/>
    <x v="0"/>
  </r>
  <r>
    <n v="875"/>
    <s v="INTER01"/>
    <x v="2"/>
    <x v="2"/>
    <d v="1899-12-30T16:38:00"/>
    <s v="0,"/>
    <s v="93"/>
    <s v="56"/>
    <n v="1"/>
    <x v="0"/>
  </r>
  <r>
    <n v="0"/>
    <s v="INTER01"/>
    <x v="2"/>
    <x v="2"/>
    <d v="1899-12-30T16:45:24"/>
    <s v="0,"/>
    <s v="98"/>
    <s v="44"/>
    <n v="1"/>
    <x v="0"/>
  </r>
  <r>
    <n v="0"/>
    <s v="INTER01"/>
    <x v="2"/>
    <x v="2"/>
    <d v="1899-12-30T16:57:27"/>
    <s v="0,"/>
    <s v="06"/>
    <s v="25"/>
    <n v="1"/>
    <x v="0"/>
  </r>
  <r>
    <n v="0"/>
    <s v="INTER01"/>
    <x v="2"/>
    <x v="2"/>
    <d v="1899-12-30T17:33:35"/>
    <s v="0,"/>
    <s v="31"/>
    <s v="93"/>
    <n v="1"/>
    <x v="0"/>
  </r>
  <r>
    <n v="811"/>
    <s v="INTER01"/>
    <x v="2"/>
    <x v="2"/>
    <d v="1899-12-30T17:43:41"/>
    <s v="0,"/>
    <s v="38"/>
    <s v="82"/>
    <n v="1"/>
    <x v="0"/>
  </r>
  <r>
    <n v="917"/>
    <s v="INTER01"/>
    <x v="2"/>
    <x v="2"/>
    <d v="1899-12-30T17:53:01"/>
    <s v="0,"/>
    <s v="45"/>
    <s v="63"/>
    <n v="1"/>
    <x v="0"/>
  </r>
  <r>
    <n v="0"/>
    <s v="INTER01"/>
    <x v="2"/>
    <x v="2"/>
    <d v="1899-12-30T18:21:35"/>
    <s v="0,"/>
    <s v="64"/>
    <s v="26"/>
    <n v="1"/>
    <x v="0"/>
  </r>
  <r>
    <n v="916"/>
    <s v="INTER01"/>
    <x v="2"/>
    <x v="2"/>
    <d v="1899-12-30T18:31:11"/>
    <s v="0,"/>
    <s v="71"/>
    <s v="93"/>
    <n v="1"/>
    <x v="0"/>
  </r>
  <r>
    <n v="0"/>
    <s v="INTER01"/>
    <x v="2"/>
    <x v="2"/>
    <d v="1899-12-30T19:27:11"/>
    <s v="0,"/>
    <s v="10"/>
    <s v="81"/>
    <n v="1"/>
    <x v="0"/>
  </r>
  <r>
    <n v="903"/>
    <s v="INTER01"/>
    <x v="2"/>
    <x v="2"/>
    <d v="1899-12-30T19:37:43"/>
    <s v="0,"/>
    <s v="17"/>
    <s v="96"/>
    <n v="1"/>
    <x v="0"/>
  </r>
  <r>
    <n v="0"/>
    <s v="INTER01"/>
    <x v="2"/>
    <x v="2"/>
    <d v="1899-12-30T20:17:36"/>
    <s v="0,"/>
    <s v="45"/>
    <s v="56"/>
    <n v="1"/>
    <x v="0"/>
  </r>
  <r>
    <n v="917"/>
    <s v="INTER01"/>
    <x v="2"/>
    <x v="2"/>
    <d v="1899-12-30T20:40:26"/>
    <s v="0,"/>
    <s v="61"/>
    <s v="37"/>
    <n v="1"/>
    <x v="1"/>
  </r>
  <r>
    <n v="919"/>
    <s v="INTER01"/>
    <x v="2"/>
    <x v="2"/>
    <d v="1899-12-30T20:59:40"/>
    <s v="0,"/>
    <s v="74"/>
    <s v="18"/>
    <n v="1"/>
    <x v="1"/>
  </r>
  <r>
    <n v="0"/>
    <s v="INTER01"/>
    <x v="2"/>
    <x v="2"/>
    <d v="1899-12-30T21:22:45"/>
    <s v="0,"/>
    <s v="90"/>
    <s v="11"/>
    <n v="1"/>
    <x v="1"/>
  </r>
  <r>
    <n v="902"/>
    <s v="INTER01"/>
    <x v="2"/>
    <x v="2"/>
    <d v="1899-12-30T21:34:46"/>
    <s v="0,"/>
    <s v="99"/>
    <s v="18"/>
    <n v="1"/>
    <x v="1"/>
  </r>
  <r>
    <n v="0"/>
    <s v="INTER01"/>
    <x v="2"/>
    <x v="2"/>
    <d v="1899-12-30T22:16:20"/>
    <s v="0,"/>
    <s v="28"/>
    <s v="59"/>
    <n v="1"/>
    <x v="1"/>
  </r>
  <r>
    <n v="0"/>
    <s v="INTER01"/>
    <x v="2"/>
    <x v="2"/>
    <d v="1899-12-30T23:28:07"/>
    <s v="0,"/>
    <s v="77"/>
    <s v="96"/>
    <n v="1"/>
    <x v="1"/>
  </r>
  <r>
    <n v="904"/>
    <s v="INTER01"/>
    <x v="2"/>
    <x v="2"/>
    <d v="1899-12-30T23:40:42"/>
    <s v="0,"/>
    <s v="86"/>
    <s v="22"/>
    <n v="1"/>
    <x v="1"/>
  </r>
  <r>
    <n v="0"/>
    <s v="INTER01"/>
    <x v="3"/>
    <x v="3"/>
    <d v="1899-12-30T00:00:46"/>
    <s v="0,"/>
    <s v="00"/>
    <s v="07"/>
    <n v="1"/>
    <x v="1"/>
  </r>
  <r>
    <n v="0"/>
    <s v="INTER01"/>
    <x v="3"/>
    <x v="3"/>
    <d v="1899-12-30T00:13:58"/>
    <s v="0,"/>
    <s v="09"/>
    <s v="07"/>
    <n v="1"/>
    <x v="1"/>
  </r>
  <r>
    <n v="811"/>
    <s v="INTER01"/>
    <x v="3"/>
    <x v="3"/>
    <d v="1899-12-30T00:58:31"/>
    <s v="0,"/>
    <s v="40"/>
    <s v="41"/>
    <n v="1"/>
    <x v="1"/>
  </r>
  <r>
    <n v="898"/>
    <s v="INTER01"/>
    <x v="3"/>
    <x v="3"/>
    <d v="1899-12-30T01:02:33"/>
    <s v="0,"/>
    <s v="43"/>
    <s v="75"/>
    <n v="1"/>
    <x v="1"/>
  </r>
  <r>
    <n v="814"/>
    <s v="INTER01"/>
    <x v="3"/>
    <x v="3"/>
    <d v="1899-12-30T01:04:00"/>
    <s v="0,"/>
    <s v="44"/>
    <s v="44"/>
    <n v="1"/>
    <x v="1"/>
  </r>
  <r>
    <n v="0"/>
    <s v="INTER01"/>
    <x v="3"/>
    <x v="3"/>
    <d v="1899-12-30T01:12:03"/>
    <s v="0,"/>
    <s v="50"/>
    <s v="22"/>
    <n v="1"/>
    <x v="1"/>
  </r>
  <r>
    <n v="500"/>
    <s v="INTER01"/>
    <x v="3"/>
    <x v="3"/>
    <d v="1899-12-30T01:36:41"/>
    <s v="0,"/>
    <s v="67"/>
    <s v="37"/>
    <n v="1"/>
    <x v="1"/>
  </r>
  <r>
    <n v="0"/>
    <s v="INTER01"/>
    <x v="3"/>
    <x v="3"/>
    <d v="1899-12-30T03:14:41"/>
    <s v="0,"/>
    <s v="35"/>
    <s v="59"/>
    <n v="1"/>
    <x v="1"/>
  </r>
  <r>
    <n v="912"/>
    <s v="INTER01"/>
    <x v="3"/>
    <x v="3"/>
    <d v="1899-12-30T03:34:08"/>
    <s v="0,"/>
    <s v="48"/>
    <s v="04"/>
    <n v="1"/>
    <x v="1"/>
  </r>
  <r>
    <n v="916"/>
    <s v="INTER01"/>
    <x v="3"/>
    <x v="3"/>
    <d v="1899-12-30T06:23:01"/>
    <s v="0,"/>
    <s v="65"/>
    <s v="96"/>
    <n v="1"/>
    <x v="2"/>
  </r>
  <r>
    <n v="0"/>
    <s v="INTER01"/>
    <x v="3"/>
    <x v="3"/>
    <d v="1899-12-30T06:32:39"/>
    <s v="0,"/>
    <s v="72"/>
    <s v="11"/>
    <n v="1"/>
    <x v="2"/>
  </r>
  <r>
    <n v="902"/>
    <s v="INTER01"/>
    <x v="3"/>
    <x v="3"/>
    <d v="1899-12-30T06:56:01"/>
    <s v="0,"/>
    <s v="88"/>
    <s v="63"/>
    <n v="1"/>
    <x v="2"/>
  </r>
  <r>
    <n v="899"/>
    <s v="INTER01"/>
    <x v="3"/>
    <x v="3"/>
    <d v="1899-12-30T08:42:20"/>
    <s v="0,"/>
    <s v="62"/>
    <s v="81"/>
    <n v="1"/>
    <x v="2"/>
  </r>
  <r>
    <n v="200"/>
    <s v="INTER01"/>
    <x v="3"/>
    <x v="3"/>
    <d v="1899-12-30T10:14:31"/>
    <s v="0,"/>
    <s v="26"/>
    <s v="85"/>
    <n v="1"/>
    <x v="2"/>
  </r>
  <r>
    <n v="899"/>
    <s v="INTER01"/>
    <x v="3"/>
    <x v="3"/>
    <d v="1899-12-30T10:17:27"/>
    <s v="0,"/>
    <s v="28"/>
    <s v="22"/>
    <n v="1"/>
    <x v="2"/>
  </r>
  <r>
    <n v="200"/>
    <s v="INTER01"/>
    <x v="3"/>
    <x v="3"/>
    <d v="1899-12-30T11:52:02"/>
    <s v="0,"/>
    <s v="94"/>
    <s v="93"/>
    <n v="1"/>
    <x v="2"/>
  </r>
  <r>
    <n v="680"/>
    <s v="INTER01"/>
    <x v="3"/>
    <x v="3"/>
    <d v="1899-12-30T12:08:05"/>
    <s v="0,"/>
    <s v="05"/>
    <s v="26"/>
    <n v="1"/>
    <x v="2"/>
  </r>
  <r>
    <n v="898"/>
    <s v="INTER01"/>
    <x v="3"/>
    <x v="3"/>
    <d v="1899-12-30T12:11:18"/>
    <s v="0,"/>
    <s v="07"/>
    <s v="22"/>
    <n v="1"/>
    <x v="2"/>
  </r>
  <r>
    <n v="902"/>
    <s v="INTER01"/>
    <x v="3"/>
    <x v="3"/>
    <d v="1899-12-30T12:14:00"/>
    <s v="0,"/>
    <s v="09"/>
    <s v="22"/>
    <n v="1"/>
    <x v="2"/>
  </r>
  <r>
    <n v="917"/>
    <s v="INTER01"/>
    <x v="3"/>
    <x v="3"/>
    <d v="1899-12-30T12:15:59"/>
    <s v="0,"/>
    <s v="11"/>
    <s v="37"/>
    <n v="1"/>
    <x v="2"/>
  </r>
  <r>
    <n v="915"/>
    <s v="INTER01"/>
    <x v="3"/>
    <x v="3"/>
    <d v="1899-12-30T13:39:11"/>
    <s v="0,"/>
    <s v="68"/>
    <s v="15"/>
    <n v="1"/>
    <x v="0"/>
  </r>
  <r>
    <n v="902"/>
    <s v="INTER01"/>
    <x v="3"/>
    <x v="3"/>
    <d v="1899-12-30T13:42:37"/>
    <s v="0,"/>
    <s v="71"/>
    <s v="74"/>
    <n v="1"/>
    <x v="0"/>
  </r>
  <r>
    <n v="917"/>
    <s v="INTER01"/>
    <x v="3"/>
    <x v="3"/>
    <d v="1899-12-30T14:08:31"/>
    <s v="0,"/>
    <s v="89"/>
    <s v="85"/>
    <n v="1"/>
    <x v="0"/>
  </r>
  <r>
    <n v="922"/>
    <s v="INTER01"/>
    <x v="3"/>
    <x v="3"/>
    <d v="1899-12-30T18:46:59"/>
    <s v="0,"/>
    <s v="82"/>
    <s v="15"/>
    <n v="1"/>
    <x v="0"/>
  </r>
  <r>
    <n v="845"/>
    <s v="INTER01"/>
    <x v="3"/>
    <x v="3"/>
    <d v="1899-12-30T19:20:13"/>
    <s v="0,"/>
    <s v="05"/>
    <s v="19"/>
    <n v="1"/>
    <x v="0"/>
  </r>
  <r>
    <n v="915"/>
    <s v="INTER01"/>
    <x v="3"/>
    <x v="3"/>
    <d v="1899-12-30T19:27:14"/>
    <s v="0,"/>
    <s v="10"/>
    <s v="04"/>
    <n v="1"/>
    <x v="0"/>
  </r>
  <r>
    <n v="908"/>
    <s v="INTER01"/>
    <x v="3"/>
    <x v="3"/>
    <d v="1899-12-30T19:36:01"/>
    <s v="0,"/>
    <s v="16"/>
    <s v="41"/>
    <n v="1"/>
    <x v="0"/>
  </r>
  <r>
    <n v="892"/>
    <s v="INTER01"/>
    <x v="3"/>
    <x v="3"/>
    <d v="1899-12-30T19:43:30"/>
    <s v="0,"/>
    <s v="21"/>
    <s v="75"/>
    <n v="1"/>
    <x v="0"/>
  </r>
  <r>
    <n v="0"/>
    <s v="INTER01"/>
    <x v="3"/>
    <x v="3"/>
    <d v="1899-12-30T21:15:00"/>
    <s v="0,"/>
    <s v="85"/>
    <s v="67"/>
    <n v="1"/>
    <x v="1"/>
  </r>
  <r>
    <n v="0"/>
    <s v="INTER01"/>
    <x v="3"/>
    <x v="3"/>
    <d v="1899-12-30T23:53:32"/>
    <s v="0,"/>
    <s v="95"/>
    <s v="59"/>
    <n v="1"/>
    <x v="1"/>
  </r>
  <r>
    <n v="0"/>
    <s v="INTER01"/>
    <x v="4"/>
    <x v="4"/>
    <d v="1899-12-30T01:53:36"/>
    <s v="0,"/>
    <s v="78"/>
    <s v="89"/>
    <n v="1"/>
    <x v="1"/>
  </r>
  <r>
    <n v="0"/>
    <s v="INTER01"/>
    <x v="4"/>
    <x v="4"/>
    <d v="1899-12-30T02:01:36"/>
    <s v="0,"/>
    <s v="84"/>
    <s v="44"/>
    <n v="1"/>
    <x v="1"/>
  </r>
  <r>
    <n v="0"/>
    <s v="INTER01"/>
    <x v="4"/>
    <x v="4"/>
    <d v="1899-12-30T03:18:06"/>
    <s v="0,"/>
    <s v="37"/>
    <s v="44"/>
    <n v="1"/>
    <x v="1"/>
  </r>
  <r>
    <n v="0"/>
    <s v="INTER01"/>
    <x v="4"/>
    <x v="4"/>
    <d v="1899-12-30T05:19:31"/>
    <s v="0,"/>
    <s v="21"/>
    <s v="74"/>
    <n v="1"/>
    <x v="1"/>
  </r>
  <r>
    <n v="128"/>
    <s v="INTER01"/>
    <x v="4"/>
    <x v="4"/>
    <d v="1899-12-30T07:22:01"/>
    <s v="0,"/>
    <s v="06"/>
    <s v="19"/>
    <n v="1"/>
    <x v="2"/>
  </r>
  <r>
    <n v="486"/>
    <s v="INTER01"/>
    <x v="4"/>
    <x v="4"/>
    <d v="1899-12-30T07:29:46"/>
    <s v="0,"/>
    <s v="12"/>
    <s v="63"/>
    <n v="1"/>
    <x v="2"/>
  </r>
  <r>
    <n v="392"/>
    <s v="INTER01"/>
    <x v="4"/>
    <x v="4"/>
    <d v="1899-12-30T07:47:54"/>
    <s v="0,"/>
    <s v="24"/>
    <s v="56"/>
    <n v="1"/>
    <x v="2"/>
  </r>
  <r>
    <n v="43"/>
    <s v="INTER01"/>
    <x v="4"/>
    <x v="4"/>
    <d v="1899-12-30T07:52:53"/>
    <s v="0,"/>
    <s v="28"/>
    <s v="04"/>
    <n v="1"/>
    <x v="2"/>
  </r>
  <r>
    <n v="301"/>
    <s v="INTER01"/>
    <x v="4"/>
    <x v="4"/>
    <d v="1899-12-30T07:58:50"/>
    <s v="0,"/>
    <s v="32"/>
    <s v="48"/>
    <n v="1"/>
    <x v="2"/>
  </r>
  <r>
    <n v="314"/>
    <s v="INTER01"/>
    <x v="4"/>
    <x v="4"/>
    <d v="1899-12-30T08:03:20"/>
    <s v="0,"/>
    <s v="35"/>
    <s v="48"/>
    <n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6" indent="0" outline="1" outlineData="1" multipleFieldFilters="0">
  <location ref="A8:B28" firstHeaderRow="1" firstDataRow="2" firstDataCol="1"/>
  <pivotFields count="10">
    <pivotField showAll="0"/>
    <pivotField showAll="0"/>
    <pivotField axis="axisRow" showAll="0">
      <items count="6">
        <item x="0"/>
        <item x="1"/>
        <item x="2"/>
        <item x="3"/>
        <item x="4"/>
        <item t="default"/>
      </items>
    </pivotField>
    <pivotField axis="axisCol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dataField="1" showAll="0"/>
    <pivotField axis="axisRow" showAll="0" defaultSubtotal="0">
      <items count="6">
        <item m="1" x="5"/>
        <item m="1" x="4"/>
        <item m="1" x="3"/>
        <item x="0"/>
        <item x="1"/>
        <item x="2"/>
      </items>
    </pivotField>
  </pivotFields>
  <rowFields count="2">
    <field x="2"/>
    <field x="9"/>
  </rowFields>
  <rowItems count="19">
    <i>
      <x/>
    </i>
    <i r="1">
      <x v="3"/>
    </i>
    <i r="1">
      <x v="4"/>
    </i>
    <i>
      <x v="1"/>
    </i>
    <i r="1">
      <x v="3"/>
    </i>
    <i r="1">
      <x v="4"/>
    </i>
    <i r="1">
      <x v="5"/>
    </i>
    <i>
      <x v="2"/>
    </i>
    <i r="1">
      <x v="3"/>
    </i>
    <i r="1">
      <x v="4"/>
    </i>
    <i r="1">
      <x v="5"/>
    </i>
    <i>
      <x v="3"/>
    </i>
    <i r="1">
      <x v="3"/>
    </i>
    <i r="1">
      <x v="4"/>
    </i>
    <i r="1">
      <x v="5"/>
    </i>
    <i>
      <x v="4"/>
    </i>
    <i r="1">
      <x v="4"/>
    </i>
    <i r="1">
      <x v="5"/>
    </i>
    <i t="grand">
      <x/>
    </i>
  </rowItems>
  <colFields count="1">
    <field x="3"/>
  </colFields>
  <colItems count="1">
    <i>
      <x v="1"/>
    </i>
  </colItems>
  <dataFields count="1">
    <dataField name="Somme de Contrôle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H1:I5" totalsRowShown="0">
  <autoFilter ref="H1:I5"/>
  <sortState ref="H2:J5">
    <sortCondition ref="H1:H5"/>
  </sortState>
  <tableColumns count="2">
    <tableColumn id="1" name="Début" dataDxfId="8"/>
    <tableColumn id="3" name="Equip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125" totalsRowShown="0" headerRowDxfId="1" dataDxfId="2">
  <autoFilter ref="A1:J125"/>
  <tableColumns count="10">
    <tableColumn id="1" name="NetWeight"/>
    <tableColumn id="2" name="CreationUser"/>
    <tableColumn id="3" name="Jour">
      <calculatedColumnFormula>TEXT(D2,"jjjj")</calculatedColumnFormula>
    </tableColumn>
    <tableColumn id="4" name="CreationDate" dataDxfId="7"/>
    <tableColumn id="5" name="CreationHour" dataDxfId="6"/>
    <tableColumn id="6" name="Heure" dataDxfId="5">
      <calculatedColumnFormula>LEFT(E2,2)</calculatedColumnFormula>
    </tableColumn>
    <tableColumn id="7" name="Minute" dataDxfId="4">
      <calculatedColumnFormula>MID(E2,4,2)</calculatedColumnFormula>
    </tableColumn>
    <tableColumn id="8" name="Secondes" dataDxfId="3">
      <calculatedColumnFormula>RIGHT(E2,2)</calculatedColumnFormula>
    </tableColumn>
    <tableColumn id="9" name="Contrôle"/>
    <tableColumn id="10" name="Equipe" dataDxfId="0">
      <calculatedColumnFormula>VLOOKUP(E2,Tableau1[],2,1)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9"/>
  <sheetViews>
    <sheetView tabSelected="1" workbookViewId="0">
      <selection activeCell="A9" sqref="A9"/>
    </sheetView>
  </sheetViews>
  <sheetFormatPr baseColWidth="10" defaultRowHeight="15" x14ac:dyDescent="0.25"/>
  <cols>
    <col min="1" max="1" width="26" customWidth="1"/>
    <col min="2" max="2" width="23.85546875" customWidth="1"/>
    <col min="3" max="3" width="12.5703125" bestFit="1" customWidth="1"/>
    <col min="5" max="5" width="17" bestFit="1" customWidth="1"/>
    <col min="8" max="8" width="11.85546875" customWidth="1"/>
    <col min="9" max="9" width="22.28515625" bestFit="1" customWidth="1"/>
  </cols>
  <sheetData>
    <row r="1" spans="1:17" x14ac:dyDescent="0.25">
      <c r="E1" t="s">
        <v>36</v>
      </c>
      <c r="F1" t="s">
        <v>37</v>
      </c>
      <c r="H1" t="s">
        <v>43</v>
      </c>
      <c r="I1" t="s">
        <v>44</v>
      </c>
    </row>
    <row r="2" spans="1:17" x14ac:dyDescent="0.25">
      <c r="E2" t="s">
        <v>38</v>
      </c>
      <c r="F2" t="s">
        <v>39</v>
      </c>
      <c r="H2" s="9">
        <v>0</v>
      </c>
      <c r="I2" t="s">
        <v>55</v>
      </c>
    </row>
    <row r="3" spans="1:17" x14ac:dyDescent="0.25">
      <c r="E3" t="s">
        <v>40</v>
      </c>
      <c r="F3" t="s">
        <v>41</v>
      </c>
      <c r="H3" s="9">
        <v>0.22916666666666666</v>
      </c>
      <c r="I3" t="s">
        <v>53</v>
      </c>
    </row>
    <row r="4" spans="1:17" x14ac:dyDescent="0.25">
      <c r="H4" s="9">
        <v>0.54166666666666663</v>
      </c>
      <c r="I4" t="s">
        <v>54</v>
      </c>
    </row>
    <row r="5" spans="1:17" x14ac:dyDescent="0.25">
      <c r="H5" s="9">
        <v>0.85416666666666663</v>
      </c>
      <c r="I5" t="s">
        <v>55</v>
      </c>
      <c r="L5" s="3" t="s">
        <v>12</v>
      </c>
    </row>
    <row r="6" spans="1:17" x14ac:dyDescent="0.25">
      <c r="L6" s="5"/>
      <c r="M6" s="5">
        <v>2015</v>
      </c>
      <c r="N6" s="5">
        <v>2016</v>
      </c>
      <c r="O6" s="5">
        <v>2017</v>
      </c>
      <c r="P6" s="5">
        <v>2018</v>
      </c>
      <c r="Q6" s="5">
        <v>2019</v>
      </c>
    </row>
    <row r="7" spans="1:17" x14ac:dyDescent="0.25">
      <c r="L7" s="5" t="s">
        <v>13</v>
      </c>
      <c r="M7" s="5"/>
      <c r="N7" s="5"/>
      <c r="O7" s="5"/>
      <c r="P7" s="5"/>
      <c r="Q7" s="5"/>
    </row>
    <row r="8" spans="1:17" x14ac:dyDescent="0.25">
      <c r="A8" s="2" t="s">
        <v>11</v>
      </c>
      <c r="B8" s="2" t="s">
        <v>57</v>
      </c>
      <c r="L8" s="5" t="s">
        <v>14</v>
      </c>
      <c r="M8" s="5"/>
      <c r="N8" s="5"/>
      <c r="O8" s="5"/>
      <c r="P8" s="5"/>
      <c r="Q8" s="5"/>
    </row>
    <row r="9" spans="1:17" x14ac:dyDescent="0.25">
      <c r="A9" s="2" t="s">
        <v>9</v>
      </c>
      <c r="B9" t="s">
        <v>56</v>
      </c>
      <c r="L9" s="5" t="s">
        <v>15</v>
      </c>
      <c r="M9" s="5"/>
      <c r="N9" s="5"/>
      <c r="O9" s="5"/>
      <c r="P9" s="5"/>
      <c r="Q9" s="5"/>
    </row>
    <row r="10" spans="1:17" x14ac:dyDescent="0.25">
      <c r="A10" s="3" t="s">
        <v>48</v>
      </c>
      <c r="B10" s="4">
        <v>12</v>
      </c>
      <c r="L10" s="5" t="s">
        <v>35</v>
      </c>
      <c r="M10" s="5"/>
      <c r="N10" s="5"/>
      <c r="O10" s="5"/>
      <c r="P10" s="5"/>
      <c r="Q10" s="5"/>
    </row>
    <row r="11" spans="1:17" x14ac:dyDescent="0.25">
      <c r="A11" s="11" t="s">
        <v>54</v>
      </c>
      <c r="B11" s="4">
        <v>7</v>
      </c>
      <c r="L11" s="5" t="s">
        <v>16</v>
      </c>
      <c r="M11" s="5"/>
      <c r="N11" s="5"/>
      <c r="O11" s="5"/>
      <c r="P11" s="5"/>
      <c r="Q11" s="5"/>
    </row>
    <row r="12" spans="1:17" x14ac:dyDescent="0.25">
      <c r="A12" s="11" t="s">
        <v>55</v>
      </c>
      <c r="B12" s="4">
        <v>5</v>
      </c>
      <c r="L12" s="5" t="s">
        <v>17</v>
      </c>
      <c r="M12" s="5"/>
      <c r="N12" s="5"/>
      <c r="O12" s="5"/>
      <c r="P12" s="5"/>
      <c r="Q12" s="5"/>
    </row>
    <row r="13" spans="1:17" x14ac:dyDescent="0.25">
      <c r="A13" s="3" t="s">
        <v>49</v>
      </c>
      <c r="B13" s="4">
        <v>21</v>
      </c>
      <c r="L13" s="5" t="s">
        <v>18</v>
      </c>
      <c r="M13" s="5"/>
      <c r="N13" s="5"/>
      <c r="O13" s="5"/>
      <c r="P13" s="5"/>
      <c r="Q13" s="5"/>
    </row>
    <row r="14" spans="1:17" x14ac:dyDescent="0.25">
      <c r="A14" s="11" t="s">
        <v>54</v>
      </c>
      <c r="B14" s="4">
        <v>7</v>
      </c>
      <c r="L14" s="5" t="s">
        <v>19</v>
      </c>
      <c r="M14" s="5"/>
      <c r="N14" s="5"/>
      <c r="O14" s="5"/>
      <c r="P14" s="5"/>
      <c r="Q14" s="5"/>
    </row>
    <row r="15" spans="1:17" x14ac:dyDescent="0.25">
      <c r="A15" s="11" t="s">
        <v>55</v>
      </c>
      <c r="B15" s="4">
        <v>5</v>
      </c>
      <c r="L15" s="5" t="s">
        <v>20</v>
      </c>
      <c r="M15" s="5"/>
      <c r="N15" s="5"/>
      <c r="O15" s="5"/>
      <c r="P15" s="5"/>
      <c r="Q15" s="5"/>
    </row>
    <row r="16" spans="1:17" x14ac:dyDescent="0.25">
      <c r="A16" s="11" t="s">
        <v>53</v>
      </c>
      <c r="B16" s="4">
        <v>9</v>
      </c>
      <c r="L16" s="5" t="s">
        <v>21</v>
      </c>
      <c r="M16" s="5"/>
      <c r="N16" s="5"/>
      <c r="O16" s="5"/>
      <c r="P16" s="5"/>
      <c r="Q16" s="5"/>
    </row>
    <row r="17" spans="1:17" x14ac:dyDescent="0.25">
      <c r="A17" s="3" t="s">
        <v>50</v>
      </c>
      <c r="B17" s="4">
        <v>51</v>
      </c>
      <c r="L17" s="5" t="s">
        <v>22</v>
      </c>
      <c r="M17" s="5"/>
      <c r="N17" s="5"/>
      <c r="O17" s="5"/>
      <c r="P17" s="5"/>
      <c r="Q17" s="5"/>
    </row>
    <row r="18" spans="1:17" x14ac:dyDescent="0.25">
      <c r="A18" s="11" t="s">
        <v>54</v>
      </c>
      <c r="B18" s="4">
        <v>25</v>
      </c>
      <c r="L18" s="5" t="s">
        <v>23</v>
      </c>
      <c r="M18" s="5"/>
      <c r="N18" s="5"/>
      <c r="O18" s="5"/>
      <c r="P18" s="5"/>
      <c r="Q18" s="5"/>
    </row>
    <row r="19" spans="1:17" x14ac:dyDescent="0.25">
      <c r="A19" s="11" t="s">
        <v>55</v>
      </c>
      <c r="B19" s="4">
        <v>15</v>
      </c>
      <c r="L19" s="5" t="s">
        <v>24</v>
      </c>
      <c r="M19" s="5"/>
      <c r="N19" s="5"/>
      <c r="O19" s="5"/>
      <c r="P19" s="5"/>
      <c r="Q19" s="5"/>
    </row>
    <row r="20" spans="1:17" x14ac:dyDescent="0.25">
      <c r="A20" s="11" t="s">
        <v>53</v>
      </c>
      <c r="B20" s="4">
        <v>11</v>
      </c>
      <c r="L20" s="5" t="s">
        <v>25</v>
      </c>
      <c r="M20" s="5"/>
      <c r="N20" s="5"/>
      <c r="O20" s="5"/>
      <c r="P20" s="5"/>
      <c r="Q20" s="5"/>
    </row>
    <row r="21" spans="1:17" x14ac:dyDescent="0.25">
      <c r="A21" s="3" t="s">
        <v>51</v>
      </c>
      <c r="B21" s="4">
        <v>30</v>
      </c>
      <c r="L21" s="5" t="s">
        <v>26</v>
      </c>
      <c r="M21" s="5"/>
      <c r="N21" s="5"/>
      <c r="O21" s="5"/>
      <c r="P21" s="5"/>
      <c r="Q21" s="5"/>
    </row>
    <row r="22" spans="1:17" x14ac:dyDescent="0.25">
      <c r="A22" s="11" t="s">
        <v>54</v>
      </c>
      <c r="B22" s="4">
        <v>8</v>
      </c>
      <c r="L22" s="5" t="s">
        <v>27</v>
      </c>
      <c r="M22" s="5"/>
      <c r="N22" s="5"/>
      <c r="O22" s="5"/>
      <c r="P22" s="5"/>
      <c r="Q22" s="5"/>
    </row>
    <row r="23" spans="1:17" x14ac:dyDescent="0.25">
      <c r="A23" s="11" t="s">
        <v>55</v>
      </c>
      <c r="B23" s="4">
        <v>11</v>
      </c>
      <c r="L23" s="5" t="s">
        <v>28</v>
      </c>
      <c r="M23" s="5"/>
      <c r="N23" s="5"/>
      <c r="O23" s="5"/>
      <c r="P23" s="5"/>
      <c r="Q23" s="5"/>
    </row>
    <row r="24" spans="1:17" x14ac:dyDescent="0.25">
      <c r="A24" s="11" t="s">
        <v>53</v>
      </c>
      <c r="B24" s="4">
        <v>11</v>
      </c>
      <c r="L24" s="5" t="s">
        <v>29</v>
      </c>
      <c r="M24" s="5"/>
      <c r="N24" s="5"/>
      <c r="O24" s="5"/>
      <c r="P24" s="5"/>
      <c r="Q24" s="5"/>
    </row>
    <row r="25" spans="1:17" x14ac:dyDescent="0.25">
      <c r="A25" s="3" t="s">
        <v>52</v>
      </c>
      <c r="B25" s="4">
        <v>10</v>
      </c>
      <c r="L25" s="5" t="s">
        <v>30</v>
      </c>
      <c r="M25" s="5"/>
      <c r="N25" s="5"/>
      <c r="O25" s="5"/>
      <c r="P25" s="5"/>
      <c r="Q25" s="5"/>
    </row>
    <row r="26" spans="1:17" x14ac:dyDescent="0.25">
      <c r="A26" s="11" t="s">
        <v>55</v>
      </c>
      <c r="B26" s="4">
        <v>4</v>
      </c>
      <c r="L26" s="6" t="s">
        <v>31</v>
      </c>
      <c r="M26" s="5"/>
      <c r="N26" s="5"/>
      <c r="O26" s="5"/>
      <c r="P26" s="5"/>
      <c r="Q26" s="5"/>
    </row>
    <row r="27" spans="1:17" x14ac:dyDescent="0.25">
      <c r="A27" s="11" t="s">
        <v>53</v>
      </c>
      <c r="B27" s="4">
        <v>6</v>
      </c>
      <c r="L27" s="6" t="s">
        <v>32</v>
      </c>
      <c r="M27" s="5"/>
      <c r="N27" s="5"/>
      <c r="O27" s="5"/>
      <c r="P27" s="5"/>
      <c r="Q27" s="5"/>
    </row>
    <row r="28" spans="1:17" x14ac:dyDescent="0.25">
      <c r="A28" s="3" t="s">
        <v>10</v>
      </c>
      <c r="B28" s="4">
        <v>124</v>
      </c>
      <c r="L28" s="6" t="s">
        <v>33</v>
      </c>
      <c r="M28" s="5"/>
      <c r="N28" s="5"/>
      <c r="O28" s="5"/>
      <c r="P28" s="5"/>
      <c r="Q28" s="5"/>
    </row>
    <row r="29" spans="1:17" x14ac:dyDescent="0.25">
      <c r="L29" s="6" t="s">
        <v>34</v>
      </c>
      <c r="M29" s="5"/>
      <c r="N29" s="5"/>
      <c r="O29" s="5"/>
      <c r="P29" s="5"/>
      <c r="Q29" s="5"/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5"/>
  <sheetViews>
    <sheetView workbookViewId="0">
      <selection activeCell="J7" sqref="J7"/>
    </sheetView>
  </sheetViews>
  <sheetFormatPr baseColWidth="10" defaultRowHeight="15" x14ac:dyDescent="0.25"/>
  <cols>
    <col min="1" max="1" width="12.85546875" customWidth="1"/>
    <col min="2" max="2" width="14.7109375" customWidth="1"/>
    <col min="4" max="4" width="14.85546875" customWidth="1"/>
    <col min="5" max="5" width="15" customWidth="1"/>
    <col min="6" max="7" width="11.42578125" style="8"/>
    <col min="8" max="8" width="11.5703125" style="8" customWidth="1"/>
    <col min="10" max="10" width="22.2851562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s="8" t="s">
        <v>5</v>
      </c>
      <c r="G1" s="8" t="s">
        <v>6</v>
      </c>
      <c r="H1" s="8" t="s">
        <v>7</v>
      </c>
      <c r="I1" t="s">
        <v>8</v>
      </c>
      <c r="J1" s="10" t="s">
        <v>44</v>
      </c>
      <c r="L1" t="s">
        <v>45</v>
      </c>
    </row>
    <row r="2" spans="1:12" x14ac:dyDescent="0.25">
      <c r="A2">
        <v>922</v>
      </c>
      <c r="B2" t="s">
        <v>42</v>
      </c>
      <c r="C2" t="str">
        <f>TEXT(D2,"jjjj")</f>
        <v>mercredi</v>
      </c>
      <c r="D2" s="7">
        <v>42025</v>
      </c>
      <c r="E2" s="1">
        <v>0.60487268518518522</v>
      </c>
      <c r="F2" s="8" t="str">
        <f>LEFT(E2,2)</f>
        <v>0,</v>
      </c>
      <c r="G2" s="8" t="str">
        <f>MID(E2,4,2)</f>
        <v>04</v>
      </c>
      <c r="H2" s="8" t="str">
        <f>RIGHT(E2,2)</f>
        <v>85</v>
      </c>
      <c r="I2">
        <v>1</v>
      </c>
      <c r="J2" t="str">
        <f>VLOOKUP(E2,Tableau1[],2,1)</f>
        <v>Equipe 2 - 13h00 - 20h30</v>
      </c>
      <c r="L2" t="s">
        <v>47</v>
      </c>
    </row>
    <row r="3" spans="1:12" x14ac:dyDescent="0.25">
      <c r="A3">
        <v>917</v>
      </c>
      <c r="B3" t="s">
        <v>42</v>
      </c>
      <c r="C3" t="str">
        <f t="shared" ref="C3:C66" si="0">TEXT(D3,"jjjj")</f>
        <v>mercredi</v>
      </c>
      <c r="D3" s="7">
        <v>42025</v>
      </c>
      <c r="E3" s="1">
        <v>0.6451041666666667</v>
      </c>
      <c r="F3" s="8" t="str">
        <f t="shared" ref="F3:F66" si="1">LEFT(E3,2)</f>
        <v>0,</v>
      </c>
      <c r="G3" s="8" t="str">
        <f t="shared" ref="G3:G30" si="2">MID(E3,4,2)</f>
        <v>45</v>
      </c>
      <c r="H3" s="8" t="str">
        <f t="shared" ref="H3:H30" si="3">RIGHT(E3,2)</f>
        <v>67</v>
      </c>
      <c r="I3">
        <v>1</v>
      </c>
      <c r="J3" t="str">
        <f>VLOOKUP(E3,Tableau1[],2,1)</f>
        <v>Equipe 2 - 13h00 - 20h30</v>
      </c>
      <c r="L3" t="s">
        <v>46</v>
      </c>
    </row>
    <row r="4" spans="1:12" x14ac:dyDescent="0.25">
      <c r="A4">
        <v>874</v>
      </c>
      <c r="B4" t="s">
        <v>42</v>
      </c>
      <c r="C4" t="str">
        <f t="shared" si="0"/>
        <v>mercredi</v>
      </c>
      <c r="D4" s="7">
        <v>42025</v>
      </c>
      <c r="E4" s="1">
        <v>0.64541666666666664</v>
      </c>
      <c r="F4" s="8" t="str">
        <f t="shared" si="1"/>
        <v>0,</v>
      </c>
      <c r="G4" s="8" t="str">
        <f t="shared" si="2"/>
        <v>45</v>
      </c>
      <c r="H4" s="8" t="str">
        <f t="shared" si="3"/>
        <v>67</v>
      </c>
      <c r="I4">
        <v>1</v>
      </c>
      <c r="J4" t="str">
        <f>VLOOKUP(E4,Tableau1[],2,1)</f>
        <v>Equipe 2 - 13h00 - 20h30</v>
      </c>
    </row>
    <row r="5" spans="1:12" x14ac:dyDescent="0.25">
      <c r="A5">
        <v>877</v>
      </c>
      <c r="B5" t="s">
        <v>42</v>
      </c>
      <c r="C5" t="str">
        <f t="shared" si="0"/>
        <v>mercredi</v>
      </c>
      <c r="D5" s="7">
        <v>42025</v>
      </c>
      <c r="E5" s="1">
        <v>0.6464699074074074</v>
      </c>
      <c r="F5" s="8" t="str">
        <f t="shared" si="1"/>
        <v>0,</v>
      </c>
      <c r="G5" s="8" t="str">
        <f t="shared" si="2"/>
        <v>46</v>
      </c>
      <c r="H5" s="8" t="str">
        <f t="shared" si="3"/>
        <v>07</v>
      </c>
      <c r="I5">
        <v>1</v>
      </c>
      <c r="J5" t="str">
        <f>VLOOKUP(E5,Tableau1[],2,1)</f>
        <v>Equipe 2 - 13h00 - 20h30</v>
      </c>
    </row>
    <row r="6" spans="1:12" x14ac:dyDescent="0.25">
      <c r="A6">
        <v>898</v>
      </c>
      <c r="B6" t="s">
        <v>42</v>
      </c>
      <c r="C6" t="str">
        <f t="shared" si="0"/>
        <v>mercredi</v>
      </c>
      <c r="D6" s="7">
        <v>42025</v>
      </c>
      <c r="E6" s="1">
        <v>0.69523148148148151</v>
      </c>
      <c r="F6" s="8" t="str">
        <f t="shared" si="1"/>
        <v>0,</v>
      </c>
      <c r="G6" s="8" t="str">
        <f t="shared" si="2"/>
        <v>95</v>
      </c>
      <c r="H6" s="8" t="str">
        <f t="shared" si="3"/>
        <v>82</v>
      </c>
      <c r="I6">
        <v>1</v>
      </c>
      <c r="J6" t="str">
        <f>VLOOKUP(E6,Tableau1[],2,1)</f>
        <v>Equipe 2 - 13h00 - 20h30</v>
      </c>
    </row>
    <row r="7" spans="1:12" x14ac:dyDescent="0.25">
      <c r="A7">
        <v>896</v>
      </c>
      <c r="B7" t="s">
        <v>42</v>
      </c>
      <c r="C7" t="str">
        <f t="shared" si="0"/>
        <v>mercredi</v>
      </c>
      <c r="D7" s="7">
        <v>42025</v>
      </c>
      <c r="E7" s="1">
        <v>0.70370370370370372</v>
      </c>
      <c r="F7" s="8" t="str">
        <f t="shared" si="1"/>
        <v>0,</v>
      </c>
      <c r="G7" s="8" t="str">
        <f t="shared" si="2"/>
        <v>03</v>
      </c>
      <c r="H7" s="8" t="str">
        <f t="shared" si="3"/>
        <v>04</v>
      </c>
      <c r="I7">
        <v>1</v>
      </c>
      <c r="J7" t="str">
        <f>VLOOKUP(E7,Tableau1[],2,1)</f>
        <v>Equipe 2 - 13h00 - 20h30</v>
      </c>
    </row>
    <row r="8" spans="1:12" x14ac:dyDescent="0.25">
      <c r="A8">
        <v>900</v>
      </c>
      <c r="B8" t="s">
        <v>42</v>
      </c>
      <c r="C8" t="str">
        <f t="shared" si="0"/>
        <v>mercredi</v>
      </c>
      <c r="D8" s="7">
        <v>42025</v>
      </c>
      <c r="E8" s="1">
        <v>0.80796296296296299</v>
      </c>
      <c r="F8" s="8" t="str">
        <f t="shared" si="1"/>
        <v>0,</v>
      </c>
      <c r="G8" s="8" t="str">
        <f t="shared" si="2"/>
        <v>07</v>
      </c>
      <c r="H8" s="8" t="str">
        <f t="shared" si="3"/>
        <v>63</v>
      </c>
      <c r="I8">
        <v>1</v>
      </c>
      <c r="J8" t="str">
        <f>VLOOKUP(E8,Tableau1[],2,1)</f>
        <v>Equipe 2 - 13h00 - 20h30</v>
      </c>
    </row>
    <row r="9" spans="1:12" x14ac:dyDescent="0.25">
      <c r="A9">
        <v>0</v>
      </c>
      <c r="B9" t="s">
        <v>42</v>
      </c>
      <c r="C9" t="str">
        <f t="shared" si="0"/>
        <v>mercredi</v>
      </c>
      <c r="D9" s="7">
        <v>42025</v>
      </c>
      <c r="E9" s="1">
        <v>0.87243055555555549</v>
      </c>
      <c r="F9" s="8" t="str">
        <f t="shared" si="1"/>
        <v>0,</v>
      </c>
      <c r="G9" s="8" t="str">
        <f t="shared" si="2"/>
        <v>72</v>
      </c>
      <c r="H9" s="8" t="str">
        <f t="shared" si="3"/>
        <v>55</v>
      </c>
      <c r="I9">
        <v>1</v>
      </c>
      <c r="J9" t="str">
        <f>VLOOKUP(E9,Tableau1[],2,1)</f>
        <v>Equipe 3 - 20h30 - 05h00</v>
      </c>
    </row>
    <row r="10" spans="1:12" x14ac:dyDescent="0.25">
      <c r="A10">
        <v>898</v>
      </c>
      <c r="B10" t="s">
        <v>42</v>
      </c>
      <c r="C10" t="str">
        <f t="shared" si="0"/>
        <v>mercredi</v>
      </c>
      <c r="D10" s="7">
        <v>42025</v>
      </c>
      <c r="E10" s="1">
        <v>0.90071759259259254</v>
      </c>
      <c r="F10" s="8" t="str">
        <f t="shared" si="1"/>
        <v>0,</v>
      </c>
      <c r="G10" s="8" t="str">
        <f t="shared" si="2"/>
        <v>00</v>
      </c>
      <c r="H10" s="8" t="str">
        <f t="shared" si="3"/>
        <v>93</v>
      </c>
      <c r="I10">
        <v>1</v>
      </c>
      <c r="J10" t="str">
        <f>VLOOKUP(E10,Tableau1[],2,1)</f>
        <v>Equipe 3 - 20h30 - 05h00</v>
      </c>
    </row>
    <row r="11" spans="1:12" x14ac:dyDescent="0.25">
      <c r="A11">
        <v>898</v>
      </c>
      <c r="B11" t="s">
        <v>42</v>
      </c>
      <c r="C11" t="str">
        <f t="shared" si="0"/>
        <v>mercredi</v>
      </c>
      <c r="D11" s="7">
        <v>42025</v>
      </c>
      <c r="E11" s="1">
        <v>0.90497685185185184</v>
      </c>
      <c r="F11" s="8" t="str">
        <f t="shared" si="1"/>
        <v>0,</v>
      </c>
      <c r="G11" s="8" t="str">
        <f t="shared" si="2"/>
        <v>04</v>
      </c>
      <c r="H11" s="8" t="str">
        <f t="shared" si="3"/>
        <v>52</v>
      </c>
      <c r="I11">
        <v>1</v>
      </c>
      <c r="J11" t="str">
        <f>VLOOKUP(E11,Tableau1[],2,1)</f>
        <v>Equipe 3 - 20h30 - 05h00</v>
      </c>
    </row>
    <row r="12" spans="1:12" x14ac:dyDescent="0.25">
      <c r="A12">
        <v>918</v>
      </c>
      <c r="B12" t="s">
        <v>42</v>
      </c>
      <c r="C12" t="str">
        <f t="shared" si="0"/>
        <v>mercredi</v>
      </c>
      <c r="D12" s="7">
        <v>42025</v>
      </c>
      <c r="E12" s="1">
        <v>0.9196643518518518</v>
      </c>
      <c r="F12" s="8" t="str">
        <f t="shared" si="1"/>
        <v>0,</v>
      </c>
      <c r="G12" s="8" t="str">
        <f t="shared" si="2"/>
        <v>19</v>
      </c>
      <c r="H12" s="8" t="str">
        <f t="shared" si="3"/>
        <v>52</v>
      </c>
      <c r="I12">
        <v>1</v>
      </c>
      <c r="J12" t="str">
        <f>VLOOKUP(E12,Tableau1[],2,1)</f>
        <v>Equipe 3 - 20h30 - 05h00</v>
      </c>
    </row>
    <row r="13" spans="1:12" x14ac:dyDescent="0.25">
      <c r="A13">
        <v>918</v>
      </c>
      <c r="B13" t="s">
        <v>42</v>
      </c>
      <c r="C13" t="str">
        <f t="shared" si="0"/>
        <v>mercredi</v>
      </c>
      <c r="D13" s="7">
        <v>42025</v>
      </c>
      <c r="E13" s="1">
        <v>0.92307870370370371</v>
      </c>
      <c r="F13" s="8" t="str">
        <f t="shared" si="1"/>
        <v>0,</v>
      </c>
      <c r="G13" s="8" t="str">
        <f t="shared" si="2"/>
        <v>23</v>
      </c>
      <c r="H13" s="8" t="str">
        <f t="shared" si="3"/>
        <v>04</v>
      </c>
      <c r="I13">
        <v>1</v>
      </c>
      <c r="J13" t="str">
        <f>VLOOKUP(E13,Tableau1[],2,1)</f>
        <v>Equipe 3 - 20h30 - 05h00</v>
      </c>
    </row>
    <row r="14" spans="1:12" x14ac:dyDescent="0.25">
      <c r="A14">
        <v>0</v>
      </c>
      <c r="B14" t="s">
        <v>42</v>
      </c>
      <c r="C14" t="str">
        <f t="shared" si="0"/>
        <v>jeudi</v>
      </c>
      <c r="D14" s="7">
        <v>42026</v>
      </c>
      <c r="E14" s="1">
        <v>0.34559027777777779</v>
      </c>
      <c r="F14" s="8" t="str">
        <f t="shared" si="1"/>
        <v>0,</v>
      </c>
      <c r="G14" s="8" t="str">
        <f t="shared" si="2"/>
        <v>45</v>
      </c>
      <c r="H14" s="8" t="str">
        <f t="shared" si="3"/>
        <v>78</v>
      </c>
      <c r="I14">
        <v>1</v>
      </c>
      <c r="J14" t="str">
        <f>VLOOKUP(E14,Tableau1[],2,1)</f>
        <v>Equipe 1 - 05h30 - 13h00</v>
      </c>
    </row>
    <row r="15" spans="1:12" x14ac:dyDescent="0.25">
      <c r="A15">
        <v>898</v>
      </c>
      <c r="B15" t="s">
        <v>42</v>
      </c>
      <c r="C15" t="str">
        <f t="shared" si="0"/>
        <v>jeudi</v>
      </c>
      <c r="D15" s="7">
        <v>42026</v>
      </c>
      <c r="E15" s="1">
        <v>0.34872685185185182</v>
      </c>
      <c r="F15" s="8" t="str">
        <f t="shared" si="1"/>
        <v>0,</v>
      </c>
      <c r="G15" s="8" t="str">
        <f t="shared" si="2"/>
        <v>48</v>
      </c>
      <c r="H15" s="8" t="str">
        <f t="shared" si="3"/>
        <v>52</v>
      </c>
      <c r="I15">
        <v>1</v>
      </c>
      <c r="J15" t="str">
        <f>VLOOKUP(E15,Tableau1[],2,1)</f>
        <v>Equipe 1 - 05h30 - 13h00</v>
      </c>
    </row>
    <row r="16" spans="1:12" x14ac:dyDescent="0.25">
      <c r="A16">
        <v>0</v>
      </c>
      <c r="B16" t="s">
        <v>42</v>
      </c>
      <c r="C16" t="str">
        <f t="shared" si="0"/>
        <v>jeudi</v>
      </c>
      <c r="D16" s="7">
        <v>42026</v>
      </c>
      <c r="E16" s="1">
        <v>0.3959375</v>
      </c>
      <c r="F16" s="8" t="str">
        <f t="shared" si="1"/>
        <v>0,</v>
      </c>
      <c r="G16" s="8" t="str">
        <f t="shared" si="2"/>
        <v>95</v>
      </c>
      <c r="H16" s="8" t="str">
        <f t="shared" si="3"/>
        <v>75</v>
      </c>
      <c r="I16">
        <v>1</v>
      </c>
      <c r="J16" t="str">
        <f>VLOOKUP(E16,Tableau1[],2,1)</f>
        <v>Equipe 1 - 05h30 - 13h00</v>
      </c>
    </row>
    <row r="17" spans="1:10" x14ac:dyDescent="0.25">
      <c r="A17">
        <v>0</v>
      </c>
      <c r="B17" t="s">
        <v>42</v>
      </c>
      <c r="C17" t="str">
        <f t="shared" si="0"/>
        <v>jeudi</v>
      </c>
      <c r="D17" s="7">
        <v>42026</v>
      </c>
      <c r="E17" s="1">
        <v>0.40002314814814816</v>
      </c>
      <c r="F17" s="8" t="str">
        <f t="shared" si="1"/>
        <v>0,</v>
      </c>
      <c r="G17" s="8" t="str">
        <f t="shared" si="2"/>
        <v>00</v>
      </c>
      <c r="H17" s="8" t="str">
        <f t="shared" si="3"/>
        <v>48</v>
      </c>
      <c r="I17">
        <v>1</v>
      </c>
      <c r="J17" t="str">
        <f>VLOOKUP(E17,Tableau1[],2,1)</f>
        <v>Equipe 1 - 05h30 - 13h00</v>
      </c>
    </row>
    <row r="18" spans="1:10" x14ac:dyDescent="0.25">
      <c r="A18">
        <v>0</v>
      </c>
      <c r="B18" t="s">
        <v>42</v>
      </c>
      <c r="C18" t="str">
        <f t="shared" si="0"/>
        <v>jeudi</v>
      </c>
      <c r="D18" s="7">
        <v>42026</v>
      </c>
      <c r="E18" s="1">
        <v>0.40516203703703701</v>
      </c>
      <c r="F18" s="8" t="str">
        <f t="shared" si="1"/>
        <v>0,</v>
      </c>
      <c r="G18" s="8" t="str">
        <f t="shared" si="2"/>
        <v>05</v>
      </c>
      <c r="H18" s="8" t="str">
        <f t="shared" si="3"/>
        <v>37</v>
      </c>
      <c r="I18">
        <v>1</v>
      </c>
      <c r="J18" t="str">
        <f>VLOOKUP(E18,Tableau1[],2,1)</f>
        <v>Equipe 1 - 05h30 - 13h00</v>
      </c>
    </row>
    <row r="19" spans="1:10" x14ac:dyDescent="0.25">
      <c r="A19">
        <v>900</v>
      </c>
      <c r="B19" t="s">
        <v>42</v>
      </c>
      <c r="C19" t="str">
        <f t="shared" si="0"/>
        <v>jeudi</v>
      </c>
      <c r="D19" s="7">
        <v>42026</v>
      </c>
      <c r="E19" s="1">
        <v>0.40907407407407409</v>
      </c>
      <c r="F19" s="8" t="str">
        <f t="shared" si="1"/>
        <v>0,</v>
      </c>
      <c r="G19" s="8" t="str">
        <f t="shared" si="2"/>
        <v>09</v>
      </c>
      <c r="H19" s="8" t="str">
        <f t="shared" si="3"/>
        <v>74</v>
      </c>
      <c r="I19">
        <v>1</v>
      </c>
      <c r="J19" t="str">
        <f>VLOOKUP(E19,Tableau1[],2,1)</f>
        <v>Equipe 1 - 05h30 - 13h00</v>
      </c>
    </row>
    <row r="20" spans="1:10" x14ac:dyDescent="0.25">
      <c r="A20">
        <v>0</v>
      </c>
      <c r="B20" t="s">
        <v>42</v>
      </c>
      <c r="C20" t="str">
        <f t="shared" si="0"/>
        <v>jeudi</v>
      </c>
      <c r="D20" s="7">
        <v>42026</v>
      </c>
      <c r="E20" s="1">
        <v>0.40983796296296293</v>
      </c>
      <c r="F20" s="8" t="str">
        <f t="shared" si="1"/>
        <v>0,</v>
      </c>
      <c r="G20" s="8" t="str">
        <f t="shared" si="2"/>
        <v>09</v>
      </c>
      <c r="H20" s="8" t="str">
        <f t="shared" si="3"/>
        <v>63</v>
      </c>
      <c r="I20">
        <v>1</v>
      </c>
      <c r="J20" t="str">
        <f>VLOOKUP(E20,Tableau1[],2,1)</f>
        <v>Equipe 1 - 05h30 - 13h00</v>
      </c>
    </row>
    <row r="21" spans="1:10" x14ac:dyDescent="0.25">
      <c r="A21">
        <v>896</v>
      </c>
      <c r="B21" t="s">
        <v>42</v>
      </c>
      <c r="C21" t="str">
        <f t="shared" si="0"/>
        <v>jeudi</v>
      </c>
      <c r="D21" s="7">
        <v>42026</v>
      </c>
      <c r="E21" s="1">
        <v>0.44207175925925929</v>
      </c>
      <c r="F21" s="8" t="str">
        <f t="shared" si="1"/>
        <v>0,</v>
      </c>
      <c r="G21" s="8" t="str">
        <f t="shared" si="2"/>
        <v>42</v>
      </c>
      <c r="H21" s="8" t="str">
        <f t="shared" si="3"/>
        <v>59</v>
      </c>
      <c r="I21">
        <v>1</v>
      </c>
      <c r="J21" t="str">
        <f>VLOOKUP(E21,Tableau1[],2,1)</f>
        <v>Equipe 1 - 05h30 - 13h00</v>
      </c>
    </row>
    <row r="22" spans="1:10" x14ac:dyDescent="0.25">
      <c r="A22">
        <v>0</v>
      </c>
      <c r="B22" t="s">
        <v>42</v>
      </c>
      <c r="C22" t="str">
        <f t="shared" si="0"/>
        <v>jeudi</v>
      </c>
      <c r="D22" s="7">
        <v>42026</v>
      </c>
      <c r="E22" s="1">
        <v>0.5211689814814815</v>
      </c>
      <c r="F22" s="8" t="str">
        <f t="shared" si="1"/>
        <v>0,</v>
      </c>
      <c r="G22" s="8" t="str">
        <f t="shared" si="2"/>
        <v>21</v>
      </c>
      <c r="H22" s="8" t="str">
        <f t="shared" si="3"/>
        <v>81</v>
      </c>
      <c r="I22">
        <v>1</v>
      </c>
      <c r="J22" t="str">
        <f>VLOOKUP(E22,Tableau1[],2,1)</f>
        <v>Equipe 1 - 05h30 - 13h00</v>
      </c>
    </row>
    <row r="23" spans="1:10" x14ac:dyDescent="0.25">
      <c r="A23">
        <v>889</v>
      </c>
      <c r="B23" t="s">
        <v>42</v>
      </c>
      <c r="C23" t="str">
        <f t="shared" si="0"/>
        <v>jeudi</v>
      </c>
      <c r="D23" s="7">
        <v>42026</v>
      </c>
      <c r="E23" s="1">
        <v>0.58065972222222217</v>
      </c>
      <c r="F23" s="8" t="str">
        <f t="shared" si="1"/>
        <v>0,</v>
      </c>
      <c r="G23" s="8" t="str">
        <f t="shared" si="2"/>
        <v>80</v>
      </c>
      <c r="H23" s="8" t="str">
        <f t="shared" si="3"/>
        <v>22</v>
      </c>
      <c r="I23">
        <v>1</v>
      </c>
      <c r="J23" t="str">
        <f>VLOOKUP(E23,Tableau1[],2,1)</f>
        <v>Equipe 2 - 13h00 - 20h30</v>
      </c>
    </row>
    <row r="24" spans="1:10" x14ac:dyDescent="0.25">
      <c r="A24">
        <v>896</v>
      </c>
      <c r="B24" t="s">
        <v>42</v>
      </c>
      <c r="C24" t="str">
        <f t="shared" si="0"/>
        <v>jeudi</v>
      </c>
      <c r="D24" s="7">
        <v>42026</v>
      </c>
      <c r="E24" s="1">
        <v>0.5848726851851852</v>
      </c>
      <c r="F24" s="8" t="str">
        <f t="shared" si="1"/>
        <v>0,</v>
      </c>
      <c r="G24" s="8" t="str">
        <f t="shared" si="2"/>
        <v>84</v>
      </c>
      <c r="H24" s="8" t="str">
        <f t="shared" si="3"/>
        <v>85</v>
      </c>
      <c r="I24">
        <v>1</v>
      </c>
      <c r="J24" t="str">
        <f>VLOOKUP(E24,Tableau1[],2,1)</f>
        <v>Equipe 2 - 13h00 - 20h30</v>
      </c>
    </row>
    <row r="25" spans="1:10" x14ac:dyDescent="0.25">
      <c r="A25">
        <v>0</v>
      </c>
      <c r="B25" t="s">
        <v>42</v>
      </c>
      <c r="C25" t="str">
        <f t="shared" si="0"/>
        <v>jeudi</v>
      </c>
      <c r="D25" s="7">
        <v>42026</v>
      </c>
      <c r="E25" s="1">
        <v>0.5913194444444444</v>
      </c>
      <c r="F25" s="8" t="str">
        <f t="shared" si="1"/>
        <v>0,</v>
      </c>
      <c r="G25" s="8" t="str">
        <f t="shared" si="2"/>
        <v>91</v>
      </c>
      <c r="H25" s="8" t="str">
        <f t="shared" si="3"/>
        <v>44</v>
      </c>
      <c r="I25">
        <v>1</v>
      </c>
      <c r="J25" t="str">
        <f>VLOOKUP(E25,Tableau1[],2,1)</f>
        <v>Equipe 2 - 13h00 - 20h30</v>
      </c>
    </row>
    <row r="26" spans="1:10" x14ac:dyDescent="0.25">
      <c r="A26">
        <v>868</v>
      </c>
      <c r="B26" t="s">
        <v>42</v>
      </c>
      <c r="C26" t="str">
        <f t="shared" si="0"/>
        <v>jeudi</v>
      </c>
      <c r="D26" s="7">
        <v>42026</v>
      </c>
      <c r="E26" s="1">
        <v>0.79075231481481489</v>
      </c>
      <c r="F26" s="8" t="str">
        <f t="shared" si="1"/>
        <v>0,</v>
      </c>
      <c r="G26" s="8" t="str">
        <f t="shared" si="2"/>
        <v>90</v>
      </c>
      <c r="H26" s="8" t="str">
        <f t="shared" si="3"/>
        <v>15</v>
      </c>
      <c r="I26">
        <v>1</v>
      </c>
      <c r="J26" t="str">
        <f>VLOOKUP(E26,Tableau1[],2,1)</f>
        <v>Equipe 2 - 13h00 - 20h30</v>
      </c>
    </row>
    <row r="27" spans="1:10" x14ac:dyDescent="0.25">
      <c r="A27">
        <v>905</v>
      </c>
      <c r="B27" t="s">
        <v>42</v>
      </c>
      <c r="C27" t="str">
        <f t="shared" si="0"/>
        <v>jeudi</v>
      </c>
      <c r="D27" s="7">
        <v>42026</v>
      </c>
      <c r="E27" s="1">
        <v>0.79984953703703709</v>
      </c>
      <c r="F27" s="8" t="str">
        <f t="shared" si="1"/>
        <v>0,</v>
      </c>
      <c r="G27" s="8" t="str">
        <f t="shared" si="2"/>
        <v>99</v>
      </c>
      <c r="H27" s="8" t="str">
        <f t="shared" si="3"/>
        <v>37</v>
      </c>
      <c r="I27">
        <v>1</v>
      </c>
      <c r="J27" t="str">
        <f>VLOOKUP(E27,Tableau1[],2,1)</f>
        <v>Equipe 2 - 13h00 - 20h30</v>
      </c>
    </row>
    <row r="28" spans="1:10" x14ac:dyDescent="0.25">
      <c r="A28">
        <v>914</v>
      </c>
      <c r="B28" t="s">
        <v>42</v>
      </c>
      <c r="C28" t="str">
        <f t="shared" si="0"/>
        <v>jeudi</v>
      </c>
      <c r="D28" s="7">
        <v>42026</v>
      </c>
      <c r="E28" s="1">
        <v>0.80353009259259256</v>
      </c>
      <c r="F28" s="8" t="str">
        <f t="shared" si="1"/>
        <v>0,</v>
      </c>
      <c r="G28" s="8" t="str">
        <f t="shared" si="2"/>
        <v>03</v>
      </c>
      <c r="H28" s="8" t="str">
        <f t="shared" si="3"/>
        <v>93</v>
      </c>
      <c r="I28">
        <v>1</v>
      </c>
      <c r="J28" t="str">
        <f>VLOOKUP(E28,Tableau1[],2,1)</f>
        <v>Equipe 2 - 13h00 - 20h30</v>
      </c>
    </row>
    <row r="29" spans="1:10" x14ac:dyDescent="0.25">
      <c r="A29">
        <v>888</v>
      </c>
      <c r="B29" t="s">
        <v>42</v>
      </c>
      <c r="C29" t="str">
        <f t="shared" si="0"/>
        <v>jeudi</v>
      </c>
      <c r="D29" s="7">
        <v>42026</v>
      </c>
      <c r="E29" s="1">
        <v>0.81878472222222232</v>
      </c>
      <c r="F29" s="8" t="str">
        <f t="shared" si="1"/>
        <v>0,</v>
      </c>
      <c r="G29" s="8" t="str">
        <f t="shared" si="2"/>
        <v>18</v>
      </c>
      <c r="H29" s="8" t="str">
        <f t="shared" si="3"/>
        <v>22</v>
      </c>
      <c r="I29">
        <v>1</v>
      </c>
      <c r="J29" t="str">
        <f>VLOOKUP(E29,Tableau1[],2,1)</f>
        <v>Equipe 2 - 13h00 - 20h30</v>
      </c>
    </row>
    <row r="30" spans="1:10" x14ac:dyDescent="0.25">
      <c r="A30">
        <v>903</v>
      </c>
      <c r="B30" t="s">
        <v>42</v>
      </c>
      <c r="C30" t="str">
        <f t="shared" si="0"/>
        <v>jeudi</v>
      </c>
      <c r="D30" s="7">
        <v>42026</v>
      </c>
      <c r="E30" s="1">
        <v>0.94586805555555553</v>
      </c>
      <c r="F30" s="8" t="str">
        <f t="shared" si="1"/>
        <v>0,</v>
      </c>
      <c r="G30" s="8" t="str">
        <f t="shared" si="2"/>
        <v>45</v>
      </c>
      <c r="H30" s="8" t="str">
        <f t="shared" si="3"/>
        <v>56</v>
      </c>
      <c r="I30">
        <v>1</v>
      </c>
      <c r="J30" t="str">
        <f>VLOOKUP(E30,Tableau1[],2,1)</f>
        <v>Equipe 3 - 20h30 - 05h00</v>
      </c>
    </row>
    <row r="31" spans="1:10" x14ac:dyDescent="0.25">
      <c r="A31">
        <v>884</v>
      </c>
      <c r="B31" t="s">
        <v>42</v>
      </c>
      <c r="C31" t="str">
        <f t="shared" si="0"/>
        <v>jeudi</v>
      </c>
      <c r="D31" s="7">
        <v>42026</v>
      </c>
      <c r="E31" s="1">
        <v>0.95925925925925926</v>
      </c>
      <c r="F31" s="8" t="str">
        <f>LEFT(E31,2)</f>
        <v>0,</v>
      </c>
      <c r="G31" s="8" t="str">
        <f>MID(E31,4,2)</f>
        <v>59</v>
      </c>
      <c r="H31" s="8" t="str">
        <f>RIGHT(E31,2)</f>
        <v>59</v>
      </c>
      <c r="I31">
        <v>1</v>
      </c>
      <c r="J31" t="str">
        <f>VLOOKUP(E31,Tableau1[],2,1)</f>
        <v>Equipe 3 - 20h30 - 05h00</v>
      </c>
    </row>
    <row r="32" spans="1:10" x14ac:dyDescent="0.25">
      <c r="A32">
        <v>900</v>
      </c>
      <c r="B32" t="s">
        <v>42</v>
      </c>
      <c r="C32" t="str">
        <f t="shared" si="0"/>
        <v>jeudi</v>
      </c>
      <c r="D32" s="7">
        <v>42026</v>
      </c>
      <c r="E32" s="1">
        <v>0.96348379629629621</v>
      </c>
      <c r="F32" s="8" t="str">
        <f t="shared" si="1"/>
        <v>0,</v>
      </c>
      <c r="G32" s="8" t="str">
        <f t="shared" ref="G32:G59" si="4">MID(E32,4,2)</f>
        <v>63</v>
      </c>
      <c r="H32" s="8" t="str">
        <f t="shared" ref="H32:H59" si="5">RIGHT(E32,2)</f>
        <v>96</v>
      </c>
      <c r="I32">
        <v>1</v>
      </c>
      <c r="J32" t="str">
        <f>VLOOKUP(E32,Tableau1[],2,1)</f>
        <v>Equipe 3 - 20h30 - 05h00</v>
      </c>
    </row>
    <row r="33" spans="1:10" x14ac:dyDescent="0.25">
      <c r="A33">
        <v>844</v>
      </c>
      <c r="B33" t="s">
        <v>42</v>
      </c>
      <c r="C33" t="str">
        <f t="shared" si="0"/>
        <v>jeudi</v>
      </c>
      <c r="D33" s="7">
        <v>42026</v>
      </c>
      <c r="E33" s="1">
        <v>0.97181712962962974</v>
      </c>
      <c r="F33" s="8" t="str">
        <f t="shared" si="1"/>
        <v>0,</v>
      </c>
      <c r="G33" s="8" t="str">
        <f t="shared" si="4"/>
        <v>71</v>
      </c>
      <c r="H33" s="8" t="str">
        <f t="shared" si="5"/>
        <v>63</v>
      </c>
      <c r="I33">
        <v>1</v>
      </c>
      <c r="J33" t="str">
        <f>VLOOKUP(E33,Tableau1[],2,1)</f>
        <v>Equipe 3 - 20h30 - 05h00</v>
      </c>
    </row>
    <row r="34" spans="1:10" x14ac:dyDescent="0.25">
      <c r="A34">
        <v>844</v>
      </c>
      <c r="B34" t="s">
        <v>42</v>
      </c>
      <c r="C34" t="str">
        <f t="shared" si="0"/>
        <v>jeudi</v>
      </c>
      <c r="D34" s="7">
        <v>42026</v>
      </c>
      <c r="E34" s="1">
        <v>0.99937500000000001</v>
      </c>
      <c r="F34" s="8" t="str">
        <f t="shared" si="1"/>
        <v>0,</v>
      </c>
      <c r="G34" s="8" t="str">
        <f t="shared" si="4"/>
        <v>99</v>
      </c>
      <c r="H34" s="8" t="str">
        <f t="shared" si="5"/>
        <v>75</v>
      </c>
      <c r="I34">
        <v>1</v>
      </c>
      <c r="J34" t="str">
        <f>VLOOKUP(E34,Tableau1[],2,1)</f>
        <v>Equipe 3 - 20h30 - 05h00</v>
      </c>
    </row>
    <row r="35" spans="1:10" x14ac:dyDescent="0.25">
      <c r="A35">
        <v>0</v>
      </c>
      <c r="B35" t="s">
        <v>42</v>
      </c>
      <c r="C35" t="str">
        <f t="shared" si="0"/>
        <v>vendredi</v>
      </c>
      <c r="D35" s="7">
        <v>42027</v>
      </c>
      <c r="E35" s="1">
        <v>1.0185185185185184E-2</v>
      </c>
      <c r="F35" s="8" t="str">
        <f t="shared" si="1"/>
        <v>0,</v>
      </c>
      <c r="G35" s="8" t="str">
        <f t="shared" si="4"/>
        <v>10</v>
      </c>
      <c r="H35" s="8" t="str">
        <f t="shared" si="5"/>
        <v>52</v>
      </c>
      <c r="I35">
        <v>1</v>
      </c>
      <c r="J35" t="str">
        <f>VLOOKUP(E35,Tableau1[],2,1)</f>
        <v>Equipe 3 - 20h30 - 05h00</v>
      </c>
    </row>
    <row r="36" spans="1:10" x14ac:dyDescent="0.25">
      <c r="A36">
        <v>917</v>
      </c>
      <c r="B36" t="s">
        <v>42</v>
      </c>
      <c r="C36" t="str">
        <f t="shared" si="0"/>
        <v>vendredi</v>
      </c>
      <c r="D36" s="7">
        <v>42027</v>
      </c>
      <c r="E36" s="1">
        <v>5.618055555555556E-2</v>
      </c>
      <c r="F36" s="8" t="str">
        <f t="shared" si="1"/>
        <v>0,</v>
      </c>
      <c r="G36" s="8" t="str">
        <f t="shared" si="4"/>
        <v>56</v>
      </c>
      <c r="H36" s="8" t="str">
        <f t="shared" si="5"/>
        <v>56</v>
      </c>
      <c r="I36">
        <v>1</v>
      </c>
      <c r="J36" t="str">
        <f>VLOOKUP(E36,Tableau1[],2,1)</f>
        <v>Equipe 3 - 20h30 - 05h00</v>
      </c>
    </row>
    <row r="37" spans="1:10" x14ac:dyDescent="0.25">
      <c r="A37">
        <v>904</v>
      </c>
      <c r="B37" t="s">
        <v>42</v>
      </c>
      <c r="C37" t="str">
        <f t="shared" si="0"/>
        <v>vendredi</v>
      </c>
      <c r="D37" s="7">
        <v>42027</v>
      </c>
      <c r="E37" s="1">
        <v>6.008101851851852E-2</v>
      </c>
      <c r="F37" s="8" t="str">
        <f t="shared" si="1"/>
        <v>0,</v>
      </c>
      <c r="G37" s="8" t="str">
        <f t="shared" si="4"/>
        <v>60</v>
      </c>
      <c r="H37" s="8" t="str">
        <f t="shared" si="5"/>
        <v>85</v>
      </c>
      <c r="I37">
        <v>1</v>
      </c>
      <c r="J37" t="str">
        <f>VLOOKUP(E37,Tableau1[],2,1)</f>
        <v>Equipe 3 - 20h30 - 05h00</v>
      </c>
    </row>
    <row r="38" spans="1:10" x14ac:dyDescent="0.25">
      <c r="A38">
        <v>0</v>
      </c>
      <c r="B38" t="s">
        <v>42</v>
      </c>
      <c r="C38" t="str">
        <f t="shared" si="0"/>
        <v>vendredi</v>
      </c>
      <c r="D38" s="7">
        <v>42027</v>
      </c>
      <c r="E38" s="1">
        <v>0.11508101851851853</v>
      </c>
      <c r="F38" s="8" t="str">
        <f t="shared" si="1"/>
        <v>0,</v>
      </c>
      <c r="G38" s="8" t="str">
        <f t="shared" si="4"/>
        <v>15</v>
      </c>
      <c r="H38" s="8" t="str">
        <f t="shared" si="5"/>
        <v>19</v>
      </c>
      <c r="I38">
        <v>1</v>
      </c>
      <c r="J38" t="str">
        <f>VLOOKUP(E38,Tableau1[],2,1)</f>
        <v>Equipe 3 - 20h30 - 05h00</v>
      </c>
    </row>
    <row r="39" spans="1:10" x14ac:dyDescent="0.25">
      <c r="A39">
        <v>903</v>
      </c>
      <c r="B39" t="s">
        <v>42</v>
      </c>
      <c r="C39" t="str">
        <f t="shared" si="0"/>
        <v>vendredi</v>
      </c>
      <c r="D39" s="7">
        <v>42027</v>
      </c>
      <c r="E39" s="1">
        <v>0.12189814814814814</v>
      </c>
      <c r="F39" s="8" t="str">
        <f t="shared" si="1"/>
        <v>0,</v>
      </c>
      <c r="G39" s="8" t="str">
        <f t="shared" si="4"/>
        <v>21</v>
      </c>
      <c r="H39" s="8" t="str">
        <f t="shared" si="5"/>
        <v>48</v>
      </c>
      <c r="I39">
        <v>1</v>
      </c>
      <c r="J39" t="str">
        <f>VLOOKUP(E39,Tableau1[],2,1)</f>
        <v>Equipe 3 - 20h30 - 05h00</v>
      </c>
    </row>
    <row r="40" spans="1:10" x14ac:dyDescent="0.25">
      <c r="A40">
        <v>0</v>
      </c>
      <c r="B40" t="s">
        <v>42</v>
      </c>
      <c r="C40" t="str">
        <f t="shared" si="0"/>
        <v>vendredi</v>
      </c>
      <c r="D40" s="7">
        <v>42027</v>
      </c>
      <c r="E40" s="1">
        <v>0.14172453703703705</v>
      </c>
      <c r="F40" s="8" t="str">
        <f t="shared" si="1"/>
        <v>0,</v>
      </c>
      <c r="G40" s="8" t="str">
        <f t="shared" si="4"/>
        <v>41</v>
      </c>
      <c r="H40" s="8" t="str">
        <f t="shared" si="5"/>
        <v>37</v>
      </c>
      <c r="I40">
        <v>1</v>
      </c>
      <c r="J40" t="str">
        <f>VLOOKUP(E40,Tableau1[],2,1)</f>
        <v>Equipe 3 - 20h30 - 05h00</v>
      </c>
    </row>
    <row r="41" spans="1:10" x14ac:dyDescent="0.25">
      <c r="A41">
        <v>901</v>
      </c>
      <c r="B41" t="s">
        <v>42</v>
      </c>
      <c r="C41" t="str">
        <f t="shared" si="0"/>
        <v>vendredi</v>
      </c>
      <c r="D41" s="7">
        <v>42027</v>
      </c>
      <c r="E41" s="1">
        <v>0.18239583333333334</v>
      </c>
      <c r="F41" s="8" t="str">
        <f t="shared" si="1"/>
        <v>0,</v>
      </c>
      <c r="G41" s="8" t="str">
        <f t="shared" si="4"/>
        <v>82</v>
      </c>
      <c r="H41" s="8" t="str">
        <f t="shared" si="5"/>
        <v>33</v>
      </c>
      <c r="I41">
        <v>1</v>
      </c>
      <c r="J41" t="str">
        <f>VLOOKUP(E41,Tableau1[],2,1)</f>
        <v>Equipe 3 - 20h30 - 05h00</v>
      </c>
    </row>
    <row r="42" spans="1:10" x14ac:dyDescent="0.25">
      <c r="A42">
        <v>897</v>
      </c>
      <c r="B42" t="s">
        <v>42</v>
      </c>
      <c r="C42" t="str">
        <f t="shared" si="0"/>
        <v>vendredi</v>
      </c>
      <c r="D42" s="7">
        <v>42027</v>
      </c>
      <c r="E42" s="1">
        <v>0.1870138888888889</v>
      </c>
      <c r="F42" s="8" t="str">
        <f t="shared" si="1"/>
        <v>0,</v>
      </c>
      <c r="G42" s="8" t="str">
        <f t="shared" si="4"/>
        <v>87</v>
      </c>
      <c r="H42" s="8" t="str">
        <f t="shared" si="5"/>
        <v>89</v>
      </c>
      <c r="I42">
        <v>1</v>
      </c>
      <c r="J42" t="str">
        <f>VLOOKUP(E42,Tableau1[],2,1)</f>
        <v>Equipe 3 - 20h30 - 05h00</v>
      </c>
    </row>
    <row r="43" spans="1:10" x14ac:dyDescent="0.25">
      <c r="A43">
        <v>165</v>
      </c>
      <c r="B43" t="s">
        <v>42</v>
      </c>
      <c r="C43" t="str">
        <f t="shared" si="0"/>
        <v>vendredi</v>
      </c>
      <c r="D43" s="7">
        <v>42027</v>
      </c>
      <c r="E43" s="1">
        <v>0.30745370370370367</v>
      </c>
      <c r="F43" s="8" t="str">
        <f t="shared" si="1"/>
        <v>0,</v>
      </c>
      <c r="G43" s="8" t="str">
        <f t="shared" si="4"/>
        <v>07</v>
      </c>
      <c r="H43" s="8" t="str">
        <f t="shared" si="5"/>
        <v>04</v>
      </c>
      <c r="I43">
        <v>1</v>
      </c>
      <c r="J43" t="str">
        <f>VLOOKUP(E43,Tableau1[],2,1)</f>
        <v>Equipe 1 - 05h30 - 13h00</v>
      </c>
    </row>
    <row r="44" spans="1:10" x14ac:dyDescent="0.25">
      <c r="A44">
        <v>814</v>
      </c>
      <c r="B44" t="s">
        <v>42</v>
      </c>
      <c r="C44" t="str">
        <f t="shared" si="0"/>
        <v>vendredi</v>
      </c>
      <c r="D44" s="7">
        <v>42027</v>
      </c>
      <c r="E44" s="1">
        <v>0.30802083333333335</v>
      </c>
      <c r="F44" s="8" t="str">
        <f t="shared" si="1"/>
        <v>0,</v>
      </c>
      <c r="G44" s="8" t="str">
        <f t="shared" si="4"/>
        <v>08</v>
      </c>
      <c r="H44" s="8" t="str">
        <f t="shared" si="5"/>
        <v>33</v>
      </c>
      <c r="I44">
        <v>1</v>
      </c>
      <c r="J44" t="str">
        <f>VLOOKUP(E44,Tableau1[],2,1)</f>
        <v>Equipe 1 - 05h30 - 13h00</v>
      </c>
    </row>
    <row r="45" spans="1:10" x14ac:dyDescent="0.25">
      <c r="A45">
        <v>545</v>
      </c>
      <c r="B45" t="s">
        <v>42</v>
      </c>
      <c r="C45" t="str">
        <f t="shared" si="0"/>
        <v>vendredi</v>
      </c>
      <c r="D45" s="7">
        <v>42027</v>
      </c>
      <c r="E45" s="1">
        <v>0.31341435185185185</v>
      </c>
      <c r="F45" s="8" t="str">
        <f t="shared" si="1"/>
        <v>0,</v>
      </c>
      <c r="G45" s="8" t="str">
        <f t="shared" si="4"/>
        <v>13</v>
      </c>
      <c r="H45" s="8" t="str">
        <f t="shared" si="5"/>
        <v>52</v>
      </c>
      <c r="I45">
        <v>1</v>
      </c>
      <c r="J45" t="str">
        <f>VLOOKUP(E45,Tableau1[],2,1)</f>
        <v>Equipe 1 - 05h30 - 13h00</v>
      </c>
    </row>
    <row r="46" spans="1:10" x14ac:dyDescent="0.25">
      <c r="A46">
        <v>100</v>
      </c>
      <c r="B46" t="s">
        <v>42</v>
      </c>
      <c r="C46" t="str">
        <f t="shared" si="0"/>
        <v>vendredi</v>
      </c>
      <c r="D46" s="7">
        <v>42027</v>
      </c>
      <c r="E46" s="1">
        <v>0.42489583333333331</v>
      </c>
      <c r="F46" s="8" t="str">
        <f t="shared" si="1"/>
        <v>0,</v>
      </c>
      <c r="G46" s="8" t="str">
        <f t="shared" si="4"/>
        <v>24</v>
      </c>
      <c r="H46" s="8" t="str">
        <f t="shared" si="5"/>
        <v>33</v>
      </c>
      <c r="I46">
        <v>1</v>
      </c>
      <c r="J46" t="str">
        <f>VLOOKUP(E46,Tableau1[],2,1)</f>
        <v>Equipe 1 - 05h30 - 13h00</v>
      </c>
    </row>
    <row r="47" spans="1:10" x14ac:dyDescent="0.25">
      <c r="A47">
        <v>843</v>
      </c>
      <c r="B47" t="s">
        <v>42</v>
      </c>
      <c r="C47" t="str">
        <f t="shared" si="0"/>
        <v>vendredi</v>
      </c>
      <c r="D47" s="7">
        <v>42027</v>
      </c>
      <c r="E47" s="1">
        <v>0.42910879629629628</v>
      </c>
      <c r="F47" s="8" t="str">
        <f t="shared" si="1"/>
        <v>0,</v>
      </c>
      <c r="G47" s="8" t="str">
        <f t="shared" si="4"/>
        <v>29</v>
      </c>
      <c r="H47" s="8" t="str">
        <f t="shared" si="5"/>
        <v>96</v>
      </c>
      <c r="I47">
        <v>1</v>
      </c>
      <c r="J47" t="str">
        <f>VLOOKUP(E47,Tableau1[],2,1)</f>
        <v>Equipe 1 - 05h30 - 13h00</v>
      </c>
    </row>
    <row r="48" spans="1:10" x14ac:dyDescent="0.25">
      <c r="A48">
        <v>843</v>
      </c>
      <c r="B48" t="s">
        <v>42</v>
      </c>
      <c r="C48" t="str">
        <f t="shared" si="0"/>
        <v>vendredi</v>
      </c>
      <c r="D48" s="7">
        <v>42027</v>
      </c>
      <c r="E48" s="1">
        <v>0.42930555555555555</v>
      </c>
      <c r="F48" s="8" t="str">
        <f t="shared" si="1"/>
        <v>0,</v>
      </c>
      <c r="G48" s="8" t="str">
        <f t="shared" si="4"/>
        <v>29</v>
      </c>
      <c r="H48" s="8" t="str">
        <f t="shared" si="5"/>
        <v>56</v>
      </c>
      <c r="I48">
        <v>1</v>
      </c>
      <c r="J48" t="str">
        <f>VLOOKUP(E48,Tableau1[],2,1)</f>
        <v>Equipe 1 - 05h30 - 13h00</v>
      </c>
    </row>
    <row r="49" spans="1:10" x14ac:dyDescent="0.25">
      <c r="A49">
        <v>680</v>
      </c>
      <c r="B49" t="s">
        <v>42</v>
      </c>
      <c r="C49" t="str">
        <f t="shared" si="0"/>
        <v>vendredi</v>
      </c>
      <c r="D49" s="7">
        <v>42027</v>
      </c>
      <c r="E49" s="1">
        <v>0.43418981481481483</v>
      </c>
      <c r="F49" s="8" t="str">
        <f t="shared" si="1"/>
        <v>0,</v>
      </c>
      <c r="G49" s="8" t="str">
        <f t="shared" si="4"/>
        <v>34</v>
      </c>
      <c r="H49" s="8" t="str">
        <f t="shared" si="5"/>
        <v>15</v>
      </c>
      <c r="I49">
        <v>1</v>
      </c>
      <c r="J49" t="str">
        <f>VLOOKUP(E49,Tableau1[],2,1)</f>
        <v>Equipe 1 - 05h30 - 13h00</v>
      </c>
    </row>
    <row r="50" spans="1:10" x14ac:dyDescent="0.25">
      <c r="A50">
        <v>100</v>
      </c>
      <c r="B50" t="s">
        <v>42</v>
      </c>
      <c r="C50" t="str">
        <f t="shared" si="0"/>
        <v>vendredi</v>
      </c>
      <c r="D50" s="7">
        <v>42027</v>
      </c>
      <c r="E50" s="1">
        <v>0.50651620370370376</v>
      </c>
      <c r="F50" s="8" t="str">
        <f t="shared" si="1"/>
        <v>0,</v>
      </c>
      <c r="G50" s="8" t="str">
        <f t="shared" si="4"/>
        <v>06</v>
      </c>
      <c r="H50" s="8" t="str">
        <f t="shared" si="5"/>
        <v>04</v>
      </c>
      <c r="I50">
        <v>1</v>
      </c>
      <c r="J50" t="str">
        <f>VLOOKUP(E50,Tableau1[],2,1)</f>
        <v>Equipe 1 - 05h30 - 13h00</v>
      </c>
    </row>
    <row r="51" spans="1:10" x14ac:dyDescent="0.25">
      <c r="A51">
        <v>898</v>
      </c>
      <c r="B51" t="s">
        <v>42</v>
      </c>
      <c r="C51" t="str">
        <f t="shared" si="0"/>
        <v>vendredi</v>
      </c>
      <c r="D51" s="7">
        <v>42027</v>
      </c>
      <c r="E51" s="1">
        <v>0.51826388888888886</v>
      </c>
      <c r="F51" s="8" t="str">
        <f t="shared" si="1"/>
        <v>0,</v>
      </c>
      <c r="G51" s="8" t="str">
        <f t="shared" si="4"/>
        <v>18</v>
      </c>
      <c r="H51" s="8" t="str">
        <f t="shared" si="5"/>
        <v>89</v>
      </c>
      <c r="I51">
        <v>1</v>
      </c>
      <c r="J51" t="str">
        <f>VLOOKUP(E51,Tableau1[],2,1)</f>
        <v>Equipe 1 - 05h30 - 13h00</v>
      </c>
    </row>
    <row r="52" spans="1:10" x14ac:dyDescent="0.25">
      <c r="A52">
        <v>906</v>
      </c>
      <c r="B52" t="s">
        <v>42</v>
      </c>
      <c r="C52" t="str">
        <f t="shared" si="0"/>
        <v>vendredi</v>
      </c>
      <c r="D52" s="7">
        <v>42027</v>
      </c>
      <c r="E52" s="1">
        <v>0.52006944444444447</v>
      </c>
      <c r="F52" s="8" t="str">
        <f t="shared" si="1"/>
        <v>0,</v>
      </c>
      <c r="G52" s="8" t="str">
        <f t="shared" si="4"/>
        <v>20</v>
      </c>
      <c r="H52" s="8" t="str">
        <f t="shared" si="5"/>
        <v>44</v>
      </c>
      <c r="I52">
        <v>1</v>
      </c>
      <c r="J52" t="str">
        <f>VLOOKUP(E52,Tableau1[],2,1)</f>
        <v>Equipe 1 - 05h30 - 13h00</v>
      </c>
    </row>
    <row r="53" spans="1:10" x14ac:dyDescent="0.25">
      <c r="A53">
        <v>0</v>
      </c>
      <c r="B53" t="s">
        <v>42</v>
      </c>
      <c r="C53" t="str">
        <f t="shared" si="0"/>
        <v>vendredi</v>
      </c>
      <c r="D53" s="7">
        <v>42027</v>
      </c>
      <c r="E53" s="1">
        <v>0.52773148148148141</v>
      </c>
      <c r="F53" s="8" t="str">
        <f t="shared" si="1"/>
        <v>0,</v>
      </c>
      <c r="G53" s="8" t="str">
        <f t="shared" si="4"/>
        <v>27</v>
      </c>
      <c r="H53" s="8" t="str">
        <f t="shared" si="5"/>
        <v>81</v>
      </c>
      <c r="I53">
        <v>1</v>
      </c>
      <c r="J53" t="str">
        <f>VLOOKUP(E53,Tableau1[],2,1)</f>
        <v>Equipe 1 - 05h30 - 13h00</v>
      </c>
    </row>
    <row r="54" spans="1:10" x14ac:dyDescent="0.25">
      <c r="A54">
        <v>0</v>
      </c>
      <c r="B54" t="s">
        <v>42</v>
      </c>
      <c r="C54" t="str">
        <f t="shared" si="0"/>
        <v>vendredi</v>
      </c>
      <c r="D54" s="7">
        <v>42027</v>
      </c>
      <c r="E54" s="1">
        <v>0.55915509259259266</v>
      </c>
      <c r="F54" s="8" t="str">
        <f t="shared" si="1"/>
        <v>0,</v>
      </c>
      <c r="G54" s="8" t="str">
        <f t="shared" si="4"/>
        <v>59</v>
      </c>
      <c r="H54" s="8" t="str">
        <f t="shared" si="5"/>
        <v>93</v>
      </c>
      <c r="I54">
        <v>1</v>
      </c>
      <c r="J54" t="str">
        <f>VLOOKUP(E54,Tableau1[],2,1)</f>
        <v>Equipe 2 - 13h00 - 20h30</v>
      </c>
    </row>
    <row r="55" spans="1:10" x14ac:dyDescent="0.25">
      <c r="A55">
        <v>0</v>
      </c>
      <c r="B55" t="s">
        <v>42</v>
      </c>
      <c r="C55" t="str">
        <f t="shared" si="0"/>
        <v>vendredi</v>
      </c>
      <c r="D55" s="7">
        <v>42027</v>
      </c>
      <c r="E55" s="1">
        <v>0.55943287037037037</v>
      </c>
      <c r="F55" s="8" t="str">
        <f t="shared" si="1"/>
        <v>0,</v>
      </c>
      <c r="G55" s="8" t="str">
        <f t="shared" si="4"/>
        <v>59</v>
      </c>
      <c r="H55" s="8" t="str">
        <f t="shared" si="5"/>
        <v>37</v>
      </c>
      <c r="I55">
        <v>1</v>
      </c>
      <c r="J55" t="str">
        <f>VLOOKUP(E55,Tableau1[],2,1)</f>
        <v>Equipe 2 - 13h00 - 20h30</v>
      </c>
    </row>
    <row r="56" spans="1:10" x14ac:dyDescent="0.25">
      <c r="A56">
        <v>0</v>
      </c>
      <c r="B56" t="s">
        <v>42</v>
      </c>
      <c r="C56" t="str">
        <f t="shared" si="0"/>
        <v>vendredi</v>
      </c>
      <c r="D56" s="7">
        <v>42027</v>
      </c>
      <c r="E56" s="1">
        <v>0.55975694444444446</v>
      </c>
      <c r="F56" s="8" t="str">
        <f t="shared" si="1"/>
        <v>0,</v>
      </c>
      <c r="G56" s="8" t="str">
        <f t="shared" si="4"/>
        <v>59</v>
      </c>
      <c r="H56" s="8" t="str">
        <f t="shared" si="5"/>
        <v>44</v>
      </c>
      <c r="I56">
        <v>1</v>
      </c>
      <c r="J56" t="str">
        <f>VLOOKUP(E56,Tableau1[],2,1)</f>
        <v>Equipe 2 - 13h00 - 20h30</v>
      </c>
    </row>
    <row r="57" spans="1:10" x14ac:dyDescent="0.25">
      <c r="A57">
        <v>0</v>
      </c>
      <c r="B57" t="s">
        <v>42</v>
      </c>
      <c r="C57" t="str">
        <f t="shared" si="0"/>
        <v>vendredi</v>
      </c>
      <c r="D57" s="7">
        <v>42027</v>
      </c>
      <c r="E57" s="1">
        <v>0.56010416666666674</v>
      </c>
      <c r="F57" s="8" t="str">
        <f t="shared" si="1"/>
        <v>0,</v>
      </c>
      <c r="G57" s="8" t="str">
        <f t="shared" si="4"/>
        <v>60</v>
      </c>
      <c r="H57" s="8" t="str">
        <f t="shared" si="5"/>
        <v>67</v>
      </c>
      <c r="I57">
        <v>1</v>
      </c>
      <c r="J57" t="str">
        <f>VLOOKUP(E57,Tableau1[],2,1)</f>
        <v>Equipe 2 - 13h00 - 20h30</v>
      </c>
    </row>
    <row r="58" spans="1:10" x14ac:dyDescent="0.25">
      <c r="A58">
        <v>100</v>
      </c>
      <c r="B58" t="s">
        <v>42</v>
      </c>
      <c r="C58" t="str">
        <f t="shared" si="0"/>
        <v>vendredi</v>
      </c>
      <c r="D58" s="7">
        <v>42027</v>
      </c>
      <c r="E58" s="1">
        <v>0.56703703703703701</v>
      </c>
      <c r="F58" s="8" t="str">
        <f t="shared" si="1"/>
        <v>0,</v>
      </c>
      <c r="G58" s="8" t="str">
        <f t="shared" si="4"/>
        <v>67</v>
      </c>
      <c r="H58" s="8" t="str">
        <f t="shared" si="5"/>
        <v>37</v>
      </c>
      <c r="I58">
        <v>1</v>
      </c>
      <c r="J58" t="str">
        <f>VLOOKUP(E58,Tableau1[],2,1)</f>
        <v>Equipe 2 - 13h00 - 20h30</v>
      </c>
    </row>
    <row r="59" spans="1:10" x14ac:dyDescent="0.25">
      <c r="A59">
        <v>891</v>
      </c>
      <c r="B59" t="s">
        <v>42</v>
      </c>
      <c r="C59" t="str">
        <f t="shared" si="0"/>
        <v>vendredi</v>
      </c>
      <c r="D59" s="7">
        <v>42027</v>
      </c>
      <c r="E59" s="1">
        <v>0.56857638888888895</v>
      </c>
      <c r="F59" s="8" t="str">
        <f t="shared" si="1"/>
        <v>0,</v>
      </c>
      <c r="G59" s="8" t="str">
        <f t="shared" si="4"/>
        <v>68</v>
      </c>
      <c r="H59" s="8" t="str">
        <f t="shared" si="5"/>
        <v>89</v>
      </c>
      <c r="I59">
        <v>1</v>
      </c>
      <c r="J59" t="str">
        <f>VLOOKUP(E59,Tableau1[],2,1)</f>
        <v>Equipe 2 - 13h00 - 20h30</v>
      </c>
    </row>
    <row r="60" spans="1:10" x14ac:dyDescent="0.25">
      <c r="A60">
        <v>898</v>
      </c>
      <c r="B60" t="s">
        <v>42</v>
      </c>
      <c r="C60" t="str">
        <f t="shared" si="0"/>
        <v>vendredi</v>
      </c>
      <c r="D60" s="7">
        <v>42027</v>
      </c>
      <c r="E60" s="1">
        <v>0.57043981481481476</v>
      </c>
      <c r="F60" s="8" t="str">
        <f>LEFT(E60,2)</f>
        <v>0,</v>
      </c>
      <c r="G60" s="8" t="str">
        <f>MID(E60,4,2)</f>
        <v>70</v>
      </c>
      <c r="H60" s="8" t="str">
        <f>RIGHT(E60,2)</f>
        <v>15</v>
      </c>
      <c r="I60">
        <v>1</v>
      </c>
      <c r="J60" t="str">
        <f>VLOOKUP(E60,Tableau1[],2,1)</f>
        <v>Equipe 2 - 13h00 - 20h30</v>
      </c>
    </row>
    <row r="61" spans="1:10" x14ac:dyDescent="0.25">
      <c r="A61">
        <v>918</v>
      </c>
      <c r="B61" t="s">
        <v>42</v>
      </c>
      <c r="C61" t="str">
        <f t="shared" si="0"/>
        <v>vendredi</v>
      </c>
      <c r="D61" s="7">
        <v>42027</v>
      </c>
      <c r="E61" s="1">
        <v>0.58929398148148149</v>
      </c>
      <c r="F61" s="8" t="str">
        <f t="shared" si="1"/>
        <v>0,</v>
      </c>
      <c r="G61" s="8" t="str">
        <f t="shared" ref="G61:G88" si="6">MID(E61,4,2)</f>
        <v>89</v>
      </c>
      <c r="H61" s="8" t="str">
        <f t="shared" ref="H61:H88" si="7">RIGHT(E61,2)</f>
        <v>81</v>
      </c>
      <c r="I61">
        <v>1</v>
      </c>
      <c r="J61" t="str">
        <f>VLOOKUP(E61,Tableau1[],2,1)</f>
        <v>Equipe 2 - 13h00 - 20h30</v>
      </c>
    </row>
    <row r="62" spans="1:10" x14ac:dyDescent="0.25">
      <c r="A62">
        <v>898</v>
      </c>
      <c r="B62" t="s">
        <v>42</v>
      </c>
      <c r="C62" t="str">
        <f t="shared" si="0"/>
        <v>vendredi</v>
      </c>
      <c r="D62" s="7">
        <v>42027</v>
      </c>
      <c r="E62" s="1">
        <v>0.63193287037037038</v>
      </c>
      <c r="F62" s="8" t="str">
        <f t="shared" si="1"/>
        <v>0,</v>
      </c>
      <c r="G62" s="8" t="str">
        <f t="shared" si="6"/>
        <v>31</v>
      </c>
      <c r="H62" s="8" t="str">
        <f t="shared" si="7"/>
        <v>37</v>
      </c>
      <c r="I62">
        <v>1</v>
      </c>
      <c r="J62" t="str">
        <f>VLOOKUP(E62,Tableau1[],2,1)</f>
        <v>Equipe 2 - 13h00 - 20h30</v>
      </c>
    </row>
    <row r="63" spans="1:10" x14ac:dyDescent="0.25">
      <c r="A63">
        <v>905</v>
      </c>
      <c r="B63" t="s">
        <v>42</v>
      </c>
      <c r="C63" t="str">
        <f t="shared" si="0"/>
        <v>vendredi</v>
      </c>
      <c r="D63" s="7">
        <v>42027</v>
      </c>
      <c r="E63" s="1">
        <v>0.67326388888888899</v>
      </c>
      <c r="F63" s="8" t="str">
        <f t="shared" si="1"/>
        <v>0,</v>
      </c>
      <c r="G63" s="8" t="str">
        <f t="shared" si="6"/>
        <v>73</v>
      </c>
      <c r="H63" s="8" t="str">
        <f t="shared" si="7"/>
        <v>89</v>
      </c>
      <c r="I63">
        <v>1</v>
      </c>
      <c r="J63" t="str">
        <f>VLOOKUP(E63,Tableau1[],2,1)</f>
        <v>Equipe 2 - 13h00 - 20h30</v>
      </c>
    </row>
    <row r="64" spans="1:10" x14ac:dyDescent="0.25">
      <c r="A64">
        <v>902</v>
      </c>
      <c r="B64" t="s">
        <v>42</v>
      </c>
      <c r="C64" t="str">
        <f t="shared" si="0"/>
        <v>vendredi</v>
      </c>
      <c r="D64" s="7">
        <v>42027</v>
      </c>
      <c r="E64" s="1">
        <v>0.6761342592592593</v>
      </c>
      <c r="F64" s="8" t="str">
        <f t="shared" si="1"/>
        <v>0,</v>
      </c>
      <c r="G64" s="8" t="str">
        <f t="shared" si="6"/>
        <v>76</v>
      </c>
      <c r="H64" s="8" t="str">
        <f t="shared" si="7"/>
        <v>59</v>
      </c>
      <c r="I64">
        <v>1</v>
      </c>
      <c r="J64" t="str">
        <f>VLOOKUP(E64,Tableau1[],2,1)</f>
        <v>Equipe 2 - 13h00 - 20h30</v>
      </c>
    </row>
    <row r="65" spans="1:10" x14ac:dyDescent="0.25">
      <c r="A65">
        <v>895</v>
      </c>
      <c r="B65" t="s">
        <v>42</v>
      </c>
      <c r="C65" t="str">
        <f t="shared" si="0"/>
        <v>vendredi</v>
      </c>
      <c r="D65" s="7">
        <v>42027</v>
      </c>
      <c r="E65" s="1">
        <v>0.67821759259259251</v>
      </c>
      <c r="F65" s="8" t="str">
        <f t="shared" si="1"/>
        <v>0,</v>
      </c>
      <c r="G65" s="8" t="str">
        <f t="shared" si="6"/>
        <v>78</v>
      </c>
      <c r="H65" s="8" t="str">
        <f t="shared" si="7"/>
        <v>93</v>
      </c>
      <c r="I65">
        <v>1</v>
      </c>
      <c r="J65" t="str">
        <f>VLOOKUP(E65,Tableau1[],2,1)</f>
        <v>Equipe 2 - 13h00 - 20h30</v>
      </c>
    </row>
    <row r="66" spans="1:10" x14ac:dyDescent="0.25">
      <c r="A66">
        <v>911</v>
      </c>
      <c r="B66" t="s">
        <v>42</v>
      </c>
      <c r="C66" t="str">
        <f t="shared" si="0"/>
        <v>vendredi</v>
      </c>
      <c r="D66" s="7">
        <v>42027</v>
      </c>
      <c r="E66" s="1">
        <v>0.68005787037037047</v>
      </c>
      <c r="F66" s="8" t="str">
        <f t="shared" si="1"/>
        <v>0,</v>
      </c>
      <c r="G66" s="8" t="str">
        <f t="shared" si="6"/>
        <v>80</v>
      </c>
      <c r="H66" s="8" t="str">
        <f t="shared" si="7"/>
        <v>37</v>
      </c>
      <c r="I66">
        <v>1</v>
      </c>
      <c r="J66" t="str">
        <f>VLOOKUP(E66,Tableau1[],2,1)</f>
        <v>Equipe 2 - 13h00 - 20h30</v>
      </c>
    </row>
    <row r="67" spans="1:10" x14ac:dyDescent="0.25">
      <c r="A67">
        <v>886</v>
      </c>
      <c r="B67" t="s">
        <v>42</v>
      </c>
      <c r="C67" t="str">
        <f t="shared" ref="C67:C119" si="8">TEXT(D67,"jjjj")</f>
        <v>vendredi</v>
      </c>
      <c r="D67" s="7">
        <v>42027</v>
      </c>
      <c r="E67" s="1">
        <v>0.69130787037037045</v>
      </c>
      <c r="F67" s="8" t="str">
        <f t="shared" ref="F67:F88" si="9">LEFT(E67,2)</f>
        <v>0,</v>
      </c>
      <c r="G67" s="8" t="str">
        <f t="shared" si="6"/>
        <v>91</v>
      </c>
      <c r="H67" s="8" t="str">
        <f t="shared" si="7"/>
        <v>37</v>
      </c>
      <c r="I67">
        <v>1</v>
      </c>
      <c r="J67" t="str">
        <f>VLOOKUP(E67,Tableau1[],2,1)</f>
        <v>Equipe 2 - 13h00 - 20h30</v>
      </c>
    </row>
    <row r="68" spans="1:10" x14ac:dyDescent="0.25">
      <c r="A68">
        <v>875</v>
      </c>
      <c r="B68" t="s">
        <v>42</v>
      </c>
      <c r="C68" t="str">
        <f t="shared" si="8"/>
        <v>vendredi</v>
      </c>
      <c r="D68" s="7">
        <v>42027</v>
      </c>
      <c r="E68" s="1">
        <v>0.69305555555555554</v>
      </c>
      <c r="F68" s="8" t="str">
        <f t="shared" si="9"/>
        <v>0,</v>
      </c>
      <c r="G68" s="8" t="str">
        <f t="shared" si="6"/>
        <v>93</v>
      </c>
      <c r="H68" s="8" t="str">
        <f t="shared" si="7"/>
        <v>56</v>
      </c>
      <c r="I68">
        <v>1</v>
      </c>
      <c r="J68" t="str">
        <f>VLOOKUP(E68,Tableau1[],2,1)</f>
        <v>Equipe 2 - 13h00 - 20h30</v>
      </c>
    </row>
    <row r="69" spans="1:10" x14ac:dyDescent="0.25">
      <c r="A69">
        <v>0</v>
      </c>
      <c r="B69" t="s">
        <v>42</v>
      </c>
      <c r="C69" t="str">
        <f t="shared" si="8"/>
        <v>vendredi</v>
      </c>
      <c r="D69" s="7">
        <v>42027</v>
      </c>
      <c r="E69" s="1">
        <v>0.69819444444444445</v>
      </c>
      <c r="F69" s="8" t="str">
        <f t="shared" si="9"/>
        <v>0,</v>
      </c>
      <c r="G69" s="8" t="str">
        <f t="shared" si="6"/>
        <v>98</v>
      </c>
      <c r="H69" s="8" t="str">
        <f t="shared" si="7"/>
        <v>44</v>
      </c>
      <c r="I69">
        <v>1</v>
      </c>
      <c r="J69" t="str">
        <f>VLOOKUP(E69,Tableau1[],2,1)</f>
        <v>Equipe 2 - 13h00 - 20h30</v>
      </c>
    </row>
    <row r="70" spans="1:10" x14ac:dyDescent="0.25">
      <c r="A70">
        <v>0</v>
      </c>
      <c r="B70" t="s">
        <v>42</v>
      </c>
      <c r="C70" t="str">
        <f t="shared" si="8"/>
        <v>vendredi</v>
      </c>
      <c r="D70" s="7">
        <v>42027</v>
      </c>
      <c r="E70" s="1">
        <v>0.70656249999999998</v>
      </c>
      <c r="F70" s="8" t="str">
        <f t="shared" si="9"/>
        <v>0,</v>
      </c>
      <c r="G70" s="8" t="str">
        <f t="shared" si="6"/>
        <v>06</v>
      </c>
      <c r="H70" s="8" t="str">
        <f t="shared" si="7"/>
        <v>25</v>
      </c>
      <c r="I70">
        <v>1</v>
      </c>
      <c r="J70" t="str">
        <f>VLOOKUP(E70,Tableau1[],2,1)</f>
        <v>Equipe 2 - 13h00 - 20h30</v>
      </c>
    </row>
    <row r="71" spans="1:10" x14ac:dyDescent="0.25">
      <c r="A71">
        <v>0</v>
      </c>
      <c r="B71" t="s">
        <v>42</v>
      </c>
      <c r="C71" t="str">
        <f t="shared" si="8"/>
        <v>vendredi</v>
      </c>
      <c r="D71" s="7">
        <v>42027</v>
      </c>
      <c r="E71" s="1">
        <v>0.73165509259259265</v>
      </c>
      <c r="F71" s="8" t="str">
        <f t="shared" si="9"/>
        <v>0,</v>
      </c>
      <c r="G71" s="8" t="str">
        <f t="shared" si="6"/>
        <v>31</v>
      </c>
      <c r="H71" s="8" t="str">
        <f t="shared" si="7"/>
        <v>93</v>
      </c>
      <c r="I71">
        <v>1</v>
      </c>
      <c r="J71" t="str">
        <f>VLOOKUP(E71,Tableau1[],2,1)</f>
        <v>Equipe 2 - 13h00 - 20h30</v>
      </c>
    </row>
    <row r="72" spans="1:10" x14ac:dyDescent="0.25">
      <c r="A72">
        <v>811</v>
      </c>
      <c r="B72" t="s">
        <v>42</v>
      </c>
      <c r="C72" t="str">
        <f t="shared" si="8"/>
        <v>vendredi</v>
      </c>
      <c r="D72" s="7">
        <v>42027</v>
      </c>
      <c r="E72" s="1">
        <v>0.73866898148148152</v>
      </c>
      <c r="F72" s="8" t="str">
        <f t="shared" si="9"/>
        <v>0,</v>
      </c>
      <c r="G72" s="8" t="str">
        <f t="shared" si="6"/>
        <v>38</v>
      </c>
      <c r="H72" s="8" t="str">
        <f t="shared" si="7"/>
        <v>82</v>
      </c>
      <c r="I72">
        <v>1</v>
      </c>
      <c r="J72" t="str">
        <f>VLOOKUP(E72,Tableau1[],2,1)</f>
        <v>Equipe 2 - 13h00 - 20h30</v>
      </c>
    </row>
    <row r="73" spans="1:10" x14ac:dyDescent="0.25">
      <c r="A73">
        <v>917</v>
      </c>
      <c r="B73" t="s">
        <v>42</v>
      </c>
      <c r="C73" t="str">
        <f t="shared" si="8"/>
        <v>vendredi</v>
      </c>
      <c r="D73" s="7">
        <v>42027</v>
      </c>
      <c r="E73" s="1">
        <v>0.74515046296296295</v>
      </c>
      <c r="F73" s="8" t="str">
        <f t="shared" si="9"/>
        <v>0,</v>
      </c>
      <c r="G73" s="8" t="str">
        <f t="shared" si="6"/>
        <v>45</v>
      </c>
      <c r="H73" s="8" t="str">
        <f t="shared" si="7"/>
        <v>63</v>
      </c>
      <c r="I73">
        <v>1</v>
      </c>
      <c r="J73" t="str">
        <f>VLOOKUP(E73,Tableau1[],2,1)</f>
        <v>Equipe 2 - 13h00 - 20h30</v>
      </c>
    </row>
    <row r="74" spans="1:10" x14ac:dyDescent="0.25">
      <c r="A74">
        <v>0</v>
      </c>
      <c r="B74" t="s">
        <v>42</v>
      </c>
      <c r="C74" t="str">
        <f t="shared" si="8"/>
        <v>vendredi</v>
      </c>
      <c r="D74" s="7">
        <v>42027</v>
      </c>
      <c r="E74" s="1">
        <v>0.76498842592592586</v>
      </c>
      <c r="F74" s="8" t="str">
        <f t="shared" si="9"/>
        <v>0,</v>
      </c>
      <c r="G74" s="8" t="str">
        <f t="shared" si="6"/>
        <v>64</v>
      </c>
      <c r="H74" s="8" t="str">
        <f t="shared" si="7"/>
        <v>26</v>
      </c>
      <c r="I74">
        <v>1</v>
      </c>
      <c r="J74" t="str">
        <f>VLOOKUP(E74,Tableau1[],2,1)</f>
        <v>Equipe 2 - 13h00 - 20h30</v>
      </c>
    </row>
    <row r="75" spans="1:10" x14ac:dyDescent="0.25">
      <c r="A75">
        <v>916</v>
      </c>
      <c r="B75" t="s">
        <v>42</v>
      </c>
      <c r="C75" t="str">
        <f t="shared" si="8"/>
        <v>vendredi</v>
      </c>
      <c r="D75" s="7">
        <v>42027</v>
      </c>
      <c r="E75" s="1">
        <v>0.77165509259259257</v>
      </c>
      <c r="F75" s="8" t="str">
        <f t="shared" si="9"/>
        <v>0,</v>
      </c>
      <c r="G75" s="8" t="str">
        <f t="shared" si="6"/>
        <v>71</v>
      </c>
      <c r="H75" s="8" t="str">
        <f t="shared" si="7"/>
        <v>93</v>
      </c>
      <c r="I75">
        <v>1</v>
      </c>
      <c r="J75" t="str">
        <f>VLOOKUP(E75,Tableau1[],2,1)</f>
        <v>Equipe 2 - 13h00 - 20h30</v>
      </c>
    </row>
    <row r="76" spans="1:10" x14ac:dyDescent="0.25">
      <c r="A76">
        <v>0</v>
      </c>
      <c r="B76" t="s">
        <v>42</v>
      </c>
      <c r="C76" t="str">
        <f t="shared" si="8"/>
        <v>vendredi</v>
      </c>
      <c r="D76" s="7">
        <v>42027</v>
      </c>
      <c r="E76" s="1">
        <v>0.81054398148148143</v>
      </c>
      <c r="F76" s="8" t="str">
        <f t="shared" si="9"/>
        <v>0,</v>
      </c>
      <c r="G76" s="8" t="str">
        <f t="shared" si="6"/>
        <v>10</v>
      </c>
      <c r="H76" s="8" t="str">
        <f t="shared" si="7"/>
        <v>81</v>
      </c>
      <c r="I76">
        <v>1</v>
      </c>
      <c r="J76" t="str">
        <f>VLOOKUP(E76,Tableau1[],2,1)</f>
        <v>Equipe 2 - 13h00 - 20h30</v>
      </c>
    </row>
    <row r="77" spans="1:10" x14ac:dyDescent="0.25">
      <c r="A77">
        <v>903</v>
      </c>
      <c r="B77" t="s">
        <v>42</v>
      </c>
      <c r="C77" t="str">
        <f t="shared" si="8"/>
        <v>vendredi</v>
      </c>
      <c r="D77" s="7">
        <v>42027</v>
      </c>
      <c r="E77" s="1">
        <v>0.81785879629629632</v>
      </c>
      <c r="F77" s="8" t="str">
        <f t="shared" si="9"/>
        <v>0,</v>
      </c>
      <c r="G77" s="8" t="str">
        <f t="shared" si="6"/>
        <v>17</v>
      </c>
      <c r="H77" s="8" t="str">
        <f t="shared" si="7"/>
        <v>96</v>
      </c>
      <c r="I77">
        <v>1</v>
      </c>
      <c r="J77" t="str">
        <f>VLOOKUP(E77,Tableau1[],2,1)</f>
        <v>Equipe 2 - 13h00 - 20h30</v>
      </c>
    </row>
    <row r="78" spans="1:10" x14ac:dyDescent="0.25">
      <c r="A78">
        <v>0</v>
      </c>
      <c r="B78" t="s">
        <v>42</v>
      </c>
      <c r="C78" t="str">
        <f t="shared" si="8"/>
        <v>vendredi</v>
      </c>
      <c r="D78" s="7">
        <v>42027</v>
      </c>
      <c r="E78" s="1">
        <v>0.8455555555555555</v>
      </c>
      <c r="F78" s="8" t="str">
        <f t="shared" si="9"/>
        <v>0,</v>
      </c>
      <c r="G78" s="8" t="str">
        <f t="shared" si="6"/>
        <v>45</v>
      </c>
      <c r="H78" s="8" t="str">
        <f t="shared" si="7"/>
        <v>56</v>
      </c>
      <c r="I78">
        <v>1</v>
      </c>
      <c r="J78" t="str">
        <f>VLOOKUP(E78,Tableau1[],2,1)</f>
        <v>Equipe 2 - 13h00 - 20h30</v>
      </c>
    </row>
    <row r="79" spans="1:10" x14ac:dyDescent="0.25">
      <c r="A79">
        <v>917</v>
      </c>
      <c r="B79" t="s">
        <v>42</v>
      </c>
      <c r="C79" t="str">
        <f t="shared" si="8"/>
        <v>vendredi</v>
      </c>
      <c r="D79" s="7">
        <v>42027</v>
      </c>
      <c r="E79" s="1">
        <v>0.86141203703703706</v>
      </c>
      <c r="F79" s="8" t="str">
        <f t="shared" si="9"/>
        <v>0,</v>
      </c>
      <c r="G79" s="8" t="str">
        <f t="shared" si="6"/>
        <v>61</v>
      </c>
      <c r="H79" s="8" t="str">
        <f t="shared" si="7"/>
        <v>37</v>
      </c>
      <c r="I79">
        <v>1</v>
      </c>
      <c r="J79" t="str">
        <f>VLOOKUP(E79,Tableau1[],2,1)</f>
        <v>Equipe 3 - 20h30 - 05h00</v>
      </c>
    </row>
    <row r="80" spans="1:10" x14ac:dyDescent="0.25">
      <c r="A80">
        <v>919</v>
      </c>
      <c r="B80" t="s">
        <v>42</v>
      </c>
      <c r="C80" t="str">
        <f t="shared" si="8"/>
        <v>vendredi</v>
      </c>
      <c r="D80" s="7">
        <v>42027</v>
      </c>
      <c r="E80" s="1">
        <v>0.87476851851851845</v>
      </c>
      <c r="F80" s="8" t="str">
        <f t="shared" si="9"/>
        <v>0,</v>
      </c>
      <c r="G80" s="8" t="str">
        <f t="shared" si="6"/>
        <v>74</v>
      </c>
      <c r="H80" s="8" t="str">
        <f t="shared" si="7"/>
        <v>18</v>
      </c>
      <c r="I80">
        <v>1</v>
      </c>
      <c r="J80" t="str">
        <f>VLOOKUP(E80,Tableau1[],2,1)</f>
        <v>Equipe 3 - 20h30 - 05h00</v>
      </c>
    </row>
    <row r="81" spans="1:10" x14ac:dyDescent="0.25">
      <c r="A81">
        <v>0</v>
      </c>
      <c r="B81" t="s">
        <v>42</v>
      </c>
      <c r="C81" t="str">
        <f t="shared" si="8"/>
        <v>vendredi</v>
      </c>
      <c r="D81" s="7">
        <v>42027</v>
      </c>
      <c r="E81" s="1">
        <v>0.89079861111111114</v>
      </c>
      <c r="F81" s="8" t="str">
        <f t="shared" si="9"/>
        <v>0,</v>
      </c>
      <c r="G81" s="8" t="str">
        <f t="shared" si="6"/>
        <v>90</v>
      </c>
      <c r="H81" s="8" t="str">
        <f t="shared" si="7"/>
        <v>11</v>
      </c>
      <c r="I81">
        <v>1</v>
      </c>
      <c r="J81" t="str">
        <f>VLOOKUP(E81,Tableau1[],2,1)</f>
        <v>Equipe 3 - 20h30 - 05h00</v>
      </c>
    </row>
    <row r="82" spans="1:10" x14ac:dyDescent="0.25">
      <c r="A82">
        <v>902</v>
      </c>
      <c r="B82" t="s">
        <v>42</v>
      </c>
      <c r="C82" t="str">
        <f t="shared" si="8"/>
        <v>vendredi</v>
      </c>
      <c r="D82" s="7">
        <v>42027</v>
      </c>
      <c r="E82" s="1">
        <v>0.89914351851851848</v>
      </c>
      <c r="F82" s="8" t="str">
        <f t="shared" si="9"/>
        <v>0,</v>
      </c>
      <c r="G82" s="8" t="str">
        <f t="shared" si="6"/>
        <v>99</v>
      </c>
      <c r="H82" s="8" t="str">
        <f t="shared" si="7"/>
        <v>18</v>
      </c>
      <c r="I82">
        <v>1</v>
      </c>
      <c r="J82" t="str">
        <f>VLOOKUP(E82,Tableau1[],2,1)</f>
        <v>Equipe 3 - 20h30 - 05h00</v>
      </c>
    </row>
    <row r="83" spans="1:10" x14ac:dyDescent="0.25">
      <c r="A83">
        <v>0</v>
      </c>
      <c r="B83" t="s">
        <v>42</v>
      </c>
      <c r="C83" t="str">
        <f t="shared" si="8"/>
        <v>vendredi</v>
      </c>
      <c r="D83" s="7">
        <v>42027</v>
      </c>
      <c r="E83" s="1">
        <v>0.92800925925925926</v>
      </c>
      <c r="F83" s="8" t="str">
        <f t="shared" si="9"/>
        <v>0,</v>
      </c>
      <c r="G83" s="8" t="str">
        <f t="shared" si="6"/>
        <v>28</v>
      </c>
      <c r="H83" s="8" t="str">
        <f t="shared" si="7"/>
        <v>59</v>
      </c>
      <c r="I83">
        <v>1</v>
      </c>
      <c r="J83" t="str">
        <f>VLOOKUP(E83,Tableau1[],2,1)</f>
        <v>Equipe 3 - 20h30 - 05h00</v>
      </c>
    </row>
    <row r="84" spans="1:10" x14ac:dyDescent="0.25">
      <c r="A84">
        <v>0</v>
      </c>
      <c r="B84" t="s">
        <v>42</v>
      </c>
      <c r="C84" t="str">
        <f t="shared" si="8"/>
        <v>vendredi</v>
      </c>
      <c r="D84" s="7">
        <v>42027</v>
      </c>
      <c r="E84" s="1">
        <v>0.97785879629629635</v>
      </c>
      <c r="F84" s="8" t="str">
        <f t="shared" si="9"/>
        <v>0,</v>
      </c>
      <c r="G84" s="8" t="str">
        <f t="shared" si="6"/>
        <v>77</v>
      </c>
      <c r="H84" s="8" t="str">
        <f t="shared" si="7"/>
        <v>96</v>
      </c>
      <c r="I84">
        <v>1</v>
      </c>
      <c r="J84" t="str">
        <f>VLOOKUP(E84,Tableau1[],2,1)</f>
        <v>Equipe 3 - 20h30 - 05h00</v>
      </c>
    </row>
    <row r="85" spans="1:10" x14ac:dyDescent="0.25">
      <c r="A85">
        <v>904</v>
      </c>
      <c r="B85" t="s">
        <v>42</v>
      </c>
      <c r="C85" t="str">
        <f t="shared" si="8"/>
        <v>vendredi</v>
      </c>
      <c r="D85" s="7">
        <v>42027</v>
      </c>
      <c r="E85" s="1">
        <v>0.98659722222222224</v>
      </c>
      <c r="F85" s="8" t="str">
        <f t="shared" si="9"/>
        <v>0,</v>
      </c>
      <c r="G85" s="8" t="str">
        <f t="shared" si="6"/>
        <v>86</v>
      </c>
      <c r="H85" s="8" t="str">
        <f t="shared" si="7"/>
        <v>22</v>
      </c>
      <c r="I85">
        <v>1</v>
      </c>
      <c r="J85" t="str">
        <f>VLOOKUP(E85,Tableau1[],2,1)</f>
        <v>Equipe 3 - 20h30 - 05h00</v>
      </c>
    </row>
    <row r="86" spans="1:10" x14ac:dyDescent="0.25">
      <c r="A86">
        <v>0</v>
      </c>
      <c r="B86" t="s">
        <v>42</v>
      </c>
      <c r="C86" t="str">
        <f t="shared" si="8"/>
        <v>samedi</v>
      </c>
      <c r="D86" s="7">
        <v>42028</v>
      </c>
      <c r="E86" s="1">
        <v>5.3240740740740744E-4</v>
      </c>
      <c r="F86" s="8" t="str">
        <f t="shared" si="9"/>
        <v>0,</v>
      </c>
      <c r="G86" s="8" t="str">
        <f t="shared" si="6"/>
        <v>00</v>
      </c>
      <c r="H86" s="8" t="str">
        <f t="shared" si="7"/>
        <v>07</v>
      </c>
      <c r="I86">
        <v>1</v>
      </c>
      <c r="J86" t="str">
        <f>VLOOKUP(E86,Tableau1[],2,1)</f>
        <v>Equipe 3 - 20h30 - 05h00</v>
      </c>
    </row>
    <row r="87" spans="1:10" x14ac:dyDescent="0.25">
      <c r="A87">
        <v>0</v>
      </c>
      <c r="B87" t="s">
        <v>42</v>
      </c>
      <c r="C87" t="str">
        <f t="shared" si="8"/>
        <v>samedi</v>
      </c>
      <c r="D87" s="7">
        <v>42028</v>
      </c>
      <c r="E87" s="1">
        <v>9.6990740740740735E-3</v>
      </c>
      <c r="F87" s="8" t="str">
        <f t="shared" si="9"/>
        <v>0,</v>
      </c>
      <c r="G87" s="8" t="str">
        <f t="shared" si="6"/>
        <v>09</v>
      </c>
      <c r="H87" s="8" t="str">
        <f t="shared" si="7"/>
        <v>07</v>
      </c>
      <c r="I87">
        <v>1</v>
      </c>
      <c r="J87" t="str">
        <f>VLOOKUP(E87,Tableau1[],2,1)</f>
        <v>Equipe 3 - 20h30 - 05h00</v>
      </c>
    </row>
    <row r="88" spans="1:10" x14ac:dyDescent="0.25">
      <c r="A88">
        <v>811</v>
      </c>
      <c r="B88" t="s">
        <v>42</v>
      </c>
      <c r="C88" t="str">
        <f t="shared" si="8"/>
        <v>samedi</v>
      </c>
      <c r="D88" s="7">
        <v>42028</v>
      </c>
      <c r="E88" s="1">
        <v>4.0636574074074075E-2</v>
      </c>
      <c r="F88" s="8" t="str">
        <f t="shared" si="9"/>
        <v>0,</v>
      </c>
      <c r="G88" s="8" t="str">
        <f t="shared" si="6"/>
        <v>40</v>
      </c>
      <c r="H88" s="8" t="str">
        <f t="shared" si="7"/>
        <v>41</v>
      </c>
      <c r="I88">
        <v>1</v>
      </c>
      <c r="J88" t="str">
        <f>VLOOKUP(E88,Tableau1[],2,1)</f>
        <v>Equipe 3 - 20h30 - 05h00</v>
      </c>
    </row>
    <row r="89" spans="1:10" x14ac:dyDescent="0.25">
      <c r="A89">
        <v>898</v>
      </c>
      <c r="B89" t="s">
        <v>42</v>
      </c>
      <c r="C89" t="str">
        <f t="shared" si="8"/>
        <v>samedi</v>
      </c>
      <c r="D89" s="7">
        <v>42028</v>
      </c>
      <c r="E89" s="1">
        <v>4.3437499999999997E-2</v>
      </c>
      <c r="F89" s="8" t="str">
        <f>LEFT(E89,2)</f>
        <v>0,</v>
      </c>
      <c r="G89" s="8" t="str">
        <f>MID(E89,4,2)</f>
        <v>43</v>
      </c>
      <c r="H89" s="8" t="str">
        <f>RIGHT(E89,2)</f>
        <v>75</v>
      </c>
      <c r="I89">
        <v>1</v>
      </c>
      <c r="J89" t="str">
        <f>VLOOKUP(E89,Tableau1[],2,1)</f>
        <v>Equipe 3 - 20h30 - 05h00</v>
      </c>
    </row>
    <row r="90" spans="1:10" x14ac:dyDescent="0.25">
      <c r="A90">
        <v>814</v>
      </c>
      <c r="B90" t="s">
        <v>42</v>
      </c>
      <c r="C90" t="str">
        <f t="shared" si="8"/>
        <v>samedi</v>
      </c>
      <c r="D90" s="7">
        <v>42028</v>
      </c>
      <c r="E90" s="1">
        <v>4.4444444444444446E-2</v>
      </c>
      <c r="F90" s="8" t="str">
        <f t="shared" ref="F90:F117" si="10">LEFT(E90,2)</f>
        <v>0,</v>
      </c>
      <c r="G90" s="8" t="str">
        <f t="shared" ref="G90:G117" si="11">MID(E90,4,2)</f>
        <v>44</v>
      </c>
      <c r="H90" s="8" t="str">
        <f t="shared" ref="H90:H117" si="12">RIGHT(E90,2)</f>
        <v>44</v>
      </c>
      <c r="I90">
        <v>1</v>
      </c>
      <c r="J90" t="str">
        <f>VLOOKUP(E90,Tableau1[],2,1)</f>
        <v>Equipe 3 - 20h30 - 05h00</v>
      </c>
    </row>
    <row r="91" spans="1:10" x14ac:dyDescent="0.25">
      <c r="A91">
        <v>0</v>
      </c>
      <c r="B91" t="s">
        <v>42</v>
      </c>
      <c r="C91" t="str">
        <f t="shared" si="8"/>
        <v>samedi</v>
      </c>
      <c r="D91" s="7">
        <v>42028</v>
      </c>
      <c r="E91" s="1">
        <v>5.0034722222222223E-2</v>
      </c>
      <c r="F91" s="8" t="str">
        <f t="shared" si="10"/>
        <v>0,</v>
      </c>
      <c r="G91" s="8" t="str">
        <f t="shared" si="11"/>
        <v>50</v>
      </c>
      <c r="H91" s="8" t="str">
        <f t="shared" si="12"/>
        <v>22</v>
      </c>
      <c r="I91">
        <v>1</v>
      </c>
      <c r="J91" t="str">
        <f>VLOOKUP(E91,Tableau1[],2,1)</f>
        <v>Equipe 3 - 20h30 - 05h00</v>
      </c>
    </row>
    <row r="92" spans="1:10" x14ac:dyDescent="0.25">
      <c r="A92">
        <v>500</v>
      </c>
      <c r="B92" t="s">
        <v>42</v>
      </c>
      <c r="C92" t="str">
        <f t="shared" si="8"/>
        <v>samedi</v>
      </c>
      <c r="D92" s="7">
        <v>42028</v>
      </c>
      <c r="E92" s="1">
        <v>6.7141203703703703E-2</v>
      </c>
      <c r="F92" s="8" t="str">
        <f t="shared" si="10"/>
        <v>0,</v>
      </c>
      <c r="G92" s="8" t="str">
        <f t="shared" si="11"/>
        <v>67</v>
      </c>
      <c r="H92" s="8" t="str">
        <f t="shared" si="12"/>
        <v>37</v>
      </c>
      <c r="I92">
        <v>1</v>
      </c>
      <c r="J92" t="str">
        <f>VLOOKUP(E92,Tableau1[],2,1)</f>
        <v>Equipe 3 - 20h30 - 05h00</v>
      </c>
    </row>
    <row r="93" spans="1:10" x14ac:dyDescent="0.25">
      <c r="A93">
        <v>0</v>
      </c>
      <c r="B93" t="s">
        <v>42</v>
      </c>
      <c r="C93" t="str">
        <f t="shared" si="8"/>
        <v>samedi</v>
      </c>
      <c r="D93" s="7">
        <v>42028</v>
      </c>
      <c r="E93" s="1">
        <v>0.13519675925925925</v>
      </c>
      <c r="F93" s="8" t="str">
        <f t="shared" si="10"/>
        <v>0,</v>
      </c>
      <c r="G93" s="8" t="str">
        <f t="shared" si="11"/>
        <v>35</v>
      </c>
      <c r="H93" s="8" t="str">
        <f t="shared" si="12"/>
        <v>59</v>
      </c>
      <c r="I93">
        <v>1</v>
      </c>
      <c r="J93" t="str">
        <f>VLOOKUP(E93,Tableau1[],2,1)</f>
        <v>Equipe 3 - 20h30 - 05h00</v>
      </c>
    </row>
    <row r="94" spans="1:10" x14ac:dyDescent="0.25">
      <c r="A94">
        <v>912</v>
      </c>
      <c r="B94" t="s">
        <v>42</v>
      </c>
      <c r="C94" t="str">
        <f t="shared" si="8"/>
        <v>samedi</v>
      </c>
      <c r="D94" s="7">
        <v>42028</v>
      </c>
      <c r="E94" s="1">
        <v>0.1487037037037037</v>
      </c>
      <c r="F94" s="8" t="str">
        <f t="shared" si="10"/>
        <v>0,</v>
      </c>
      <c r="G94" s="8" t="str">
        <f t="shared" si="11"/>
        <v>48</v>
      </c>
      <c r="H94" s="8" t="str">
        <f t="shared" si="12"/>
        <v>04</v>
      </c>
      <c r="I94">
        <v>1</v>
      </c>
      <c r="J94" t="str">
        <f>VLOOKUP(E94,Tableau1[],2,1)</f>
        <v>Equipe 3 - 20h30 - 05h00</v>
      </c>
    </row>
    <row r="95" spans="1:10" x14ac:dyDescent="0.25">
      <c r="A95">
        <v>916</v>
      </c>
      <c r="B95" t="s">
        <v>42</v>
      </c>
      <c r="C95" t="str">
        <f t="shared" si="8"/>
        <v>samedi</v>
      </c>
      <c r="D95" s="7">
        <v>42028</v>
      </c>
      <c r="E95" s="1">
        <v>0.26598379629629626</v>
      </c>
      <c r="F95" s="8" t="str">
        <f t="shared" si="10"/>
        <v>0,</v>
      </c>
      <c r="G95" s="8" t="str">
        <f t="shared" si="11"/>
        <v>65</v>
      </c>
      <c r="H95" s="8" t="str">
        <f t="shared" si="12"/>
        <v>96</v>
      </c>
      <c r="I95">
        <v>1</v>
      </c>
      <c r="J95" t="str">
        <f>VLOOKUP(E95,Tableau1[],2,1)</f>
        <v>Equipe 1 - 05h30 - 13h00</v>
      </c>
    </row>
    <row r="96" spans="1:10" x14ac:dyDescent="0.25">
      <c r="A96">
        <v>0</v>
      </c>
      <c r="B96" t="s">
        <v>42</v>
      </c>
      <c r="C96" t="str">
        <f t="shared" si="8"/>
        <v>samedi</v>
      </c>
      <c r="D96" s="7">
        <v>42028</v>
      </c>
      <c r="E96" s="1">
        <v>0.2726736111111111</v>
      </c>
      <c r="F96" s="8" t="str">
        <f t="shared" si="10"/>
        <v>0,</v>
      </c>
      <c r="G96" s="8" t="str">
        <f t="shared" si="11"/>
        <v>72</v>
      </c>
      <c r="H96" s="8" t="str">
        <f t="shared" si="12"/>
        <v>11</v>
      </c>
      <c r="I96">
        <v>1</v>
      </c>
      <c r="J96" t="str">
        <f>VLOOKUP(E96,Tableau1[],2,1)</f>
        <v>Equipe 1 - 05h30 - 13h00</v>
      </c>
    </row>
    <row r="97" spans="1:10" x14ac:dyDescent="0.25">
      <c r="A97">
        <v>902</v>
      </c>
      <c r="B97" t="s">
        <v>42</v>
      </c>
      <c r="C97" t="str">
        <f t="shared" si="8"/>
        <v>samedi</v>
      </c>
      <c r="D97" s="7">
        <v>42028</v>
      </c>
      <c r="E97" s="1">
        <v>0.28890046296296296</v>
      </c>
      <c r="F97" s="8" t="str">
        <f t="shared" si="10"/>
        <v>0,</v>
      </c>
      <c r="G97" s="8" t="str">
        <f t="shared" si="11"/>
        <v>88</v>
      </c>
      <c r="H97" s="8" t="str">
        <f t="shared" si="12"/>
        <v>63</v>
      </c>
      <c r="I97">
        <v>1</v>
      </c>
      <c r="J97" t="str">
        <f>VLOOKUP(E97,Tableau1[],2,1)</f>
        <v>Equipe 1 - 05h30 - 13h00</v>
      </c>
    </row>
    <row r="98" spans="1:10" x14ac:dyDescent="0.25">
      <c r="A98">
        <v>899</v>
      </c>
      <c r="B98" t="s">
        <v>42</v>
      </c>
      <c r="C98" t="str">
        <f t="shared" si="8"/>
        <v>samedi</v>
      </c>
      <c r="D98" s="7">
        <v>42028</v>
      </c>
      <c r="E98" s="1">
        <v>0.36273148148148149</v>
      </c>
      <c r="F98" s="8" t="str">
        <f t="shared" si="10"/>
        <v>0,</v>
      </c>
      <c r="G98" s="8" t="str">
        <f t="shared" si="11"/>
        <v>62</v>
      </c>
      <c r="H98" s="8" t="str">
        <f t="shared" si="12"/>
        <v>81</v>
      </c>
      <c r="I98">
        <v>1</v>
      </c>
      <c r="J98" t="str">
        <f>VLOOKUP(E98,Tableau1[],2,1)</f>
        <v>Equipe 1 - 05h30 - 13h00</v>
      </c>
    </row>
    <row r="99" spans="1:10" x14ac:dyDescent="0.25">
      <c r="A99">
        <v>200</v>
      </c>
      <c r="B99" t="s">
        <v>42</v>
      </c>
      <c r="C99" t="str">
        <f t="shared" si="8"/>
        <v>samedi</v>
      </c>
      <c r="D99" s="7">
        <v>42028</v>
      </c>
      <c r="E99" s="1">
        <v>0.42674768518518519</v>
      </c>
      <c r="F99" s="8" t="str">
        <f t="shared" si="10"/>
        <v>0,</v>
      </c>
      <c r="G99" s="8" t="str">
        <f t="shared" si="11"/>
        <v>26</v>
      </c>
      <c r="H99" s="8" t="str">
        <f t="shared" si="12"/>
        <v>85</v>
      </c>
      <c r="I99">
        <v>1</v>
      </c>
      <c r="J99" t="str">
        <f>VLOOKUP(E99,Tableau1[],2,1)</f>
        <v>Equipe 1 - 05h30 - 13h00</v>
      </c>
    </row>
    <row r="100" spans="1:10" x14ac:dyDescent="0.25">
      <c r="A100">
        <v>899</v>
      </c>
      <c r="B100" t="s">
        <v>42</v>
      </c>
      <c r="C100" t="str">
        <f t="shared" si="8"/>
        <v>samedi</v>
      </c>
      <c r="D100" s="7">
        <v>42028</v>
      </c>
      <c r="E100" s="1">
        <v>0.42878472222222225</v>
      </c>
      <c r="F100" s="8" t="str">
        <f t="shared" si="10"/>
        <v>0,</v>
      </c>
      <c r="G100" s="8" t="str">
        <f t="shared" si="11"/>
        <v>28</v>
      </c>
      <c r="H100" s="8" t="str">
        <f t="shared" si="12"/>
        <v>22</v>
      </c>
      <c r="I100">
        <v>1</v>
      </c>
      <c r="J100" t="str">
        <f>VLOOKUP(E100,Tableau1[],2,1)</f>
        <v>Equipe 1 - 05h30 - 13h00</v>
      </c>
    </row>
    <row r="101" spans="1:10" x14ac:dyDescent="0.25">
      <c r="A101">
        <v>200</v>
      </c>
      <c r="B101" t="s">
        <v>42</v>
      </c>
      <c r="C101" t="str">
        <f t="shared" si="8"/>
        <v>samedi</v>
      </c>
      <c r="D101" s="7">
        <v>42028</v>
      </c>
      <c r="E101" s="1">
        <v>0.4944675925925926</v>
      </c>
      <c r="F101" s="8" t="str">
        <f t="shared" si="10"/>
        <v>0,</v>
      </c>
      <c r="G101" s="8" t="str">
        <f t="shared" si="11"/>
        <v>94</v>
      </c>
      <c r="H101" s="8" t="str">
        <f t="shared" si="12"/>
        <v>93</v>
      </c>
      <c r="I101">
        <v>1</v>
      </c>
      <c r="J101" t="str">
        <f>VLOOKUP(E101,Tableau1[],2,1)</f>
        <v>Equipe 1 - 05h30 - 13h00</v>
      </c>
    </row>
    <row r="102" spans="1:10" x14ac:dyDescent="0.25">
      <c r="A102">
        <v>680</v>
      </c>
      <c r="B102" t="s">
        <v>42</v>
      </c>
      <c r="C102" t="str">
        <f t="shared" si="8"/>
        <v>samedi</v>
      </c>
      <c r="D102" s="7">
        <v>42028</v>
      </c>
      <c r="E102" s="1">
        <v>0.50561342592592595</v>
      </c>
      <c r="F102" s="8" t="str">
        <f t="shared" si="10"/>
        <v>0,</v>
      </c>
      <c r="G102" s="8" t="str">
        <f t="shared" si="11"/>
        <v>05</v>
      </c>
      <c r="H102" s="8" t="str">
        <f t="shared" si="12"/>
        <v>26</v>
      </c>
      <c r="I102">
        <v>1</v>
      </c>
      <c r="J102" t="str">
        <f>VLOOKUP(E102,Tableau1[],2,1)</f>
        <v>Equipe 1 - 05h30 - 13h00</v>
      </c>
    </row>
    <row r="103" spans="1:10" x14ac:dyDescent="0.25">
      <c r="A103">
        <v>898</v>
      </c>
      <c r="B103" t="s">
        <v>42</v>
      </c>
      <c r="C103" t="str">
        <f t="shared" si="8"/>
        <v>samedi</v>
      </c>
      <c r="D103" s="7">
        <v>42028</v>
      </c>
      <c r="E103" s="1">
        <v>0.50784722222222223</v>
      </c>
      <c r="F103" s="8" t="str">
        <f t="shared" si="10"/>
        <v>0,</v>
      </c>
      <c r="G103" s="8" t="str">
        <f t="shared" si="11"/>
        <v>07</v>
      </c>
      <c r="H103" s="8" t="str">
        <f t="shared" si="12"/>
        <v>22</v>
      </c>
      <c r="I103">
        <v>1</v>
      </c>
      <c r="J103" t="str">
        <f>VLOOKUP(E103,Tableau1[],2,1)</f>
        <v>Equipe 1 - 05h30 - 13h00</v>
      </c>
    </row>
    <row r="104" spans="1:10" x14ac:dyDescent="0.25">
      <c r="A104">
        <v>902</v>
      </c>
      <c r="B104" t="s">
        <v>42</v>
      </c>
      <c r="C104" t="str">
        <f t="shared" si="8"/>
        <v>samedi</v>
      </c>
      <c r="D104" s="7">
        <v>42028</v>
      </c>
      <c r="E104" s="1">
        <v>0.50972222222222219</v>
      </c>
      <c r="F104" s="8" t="str">
        <f t="shared" si="10"/>
        <v>0,</v>
      </c>
      <c r="G104" s="8" t="str">
        <f t="shared" si="11"/>
        <v>09</v>
      </c>
      <c r="H104" s="8" t="str">
        <f t="shared" si="12"/>
        <v>22</v>
      </c>
      <c r="I104">
        <v>1</v>
      </c>
      <c r="J104" t="str">
        <f>VLOOKUP(E104,Tableau1[],2,1)</f>
        <v>Equipe 1 - 05h30 - 13h00</v>
      </c>
    </row>
    <row r="105" spans="1:10" x14ac:dyDescent="0.25">
      <c r="A105">
        <v>917</v>
      </c>
      <c r="B105" t="s">
        <v>42</v>
      </c>
      <c r="C105" t="str">
        <f t="shared" si="8"/>
        <v>samedi</v>
      </c>
      <c r="D105" s="7">
        <v>42028</v>
      </c>
      <c r="E105" s="1">
        <v>0.51109953703703703</v>
      </c>
      <c r="F105" s="8" t="str">
        <f t="shared" si="10"/>
        <v>0,</v>
      </c>
      <c r="G105" s="8" t="str">
        <f t="shared" si="11"/>
        <v>11</v>
      </c>
      <c r="H105" s="8" t="str">
        <f t="shared" si="12"/>
        <v>37</v>
      </c>
      <c r="I105">
        <v>1</v>
      </c>
      <c r="J105" t="str">
        <f>VLOOKUP(E105,Tableau1[],2,1)</f>
        <v>Equipe 1 - 05h30 - 13h00</v>
      </c>
    </row>
    <row r="106" spans="1:10" x14ac:dyDescent="0.25">
      <c r="A106">
        <v>915</v>
      </c>
      <c r="B106" t="s">
        <v>42</v>
      </c>
      <c r="C106" t="str">
        <f t="shared" si="8"/>
        <v>samedi</v>
      </c>
      <c r="D106" s="7">
        <v>42028</v>
      </c>
      <c r="E106" s="1">
        <v>0.56887731481481485</v>
      </c>
      <c r="F106" s="8" t="str">
        <f t="shared" si="10"/>
        <v>0,</v>
      </c>
      <c r="G106" s="8" t="str">
        <f t="shared" si="11"/>
        <v>68</v>
      </c>
      <c r="H106" s="8" t="str">
        <f t="shared" si="12"/>
        <v>15</v>
      </c>
      <c r="I106">
        <v>1</v>
      </c>
      <c r="J106" t="str">
        <f>VLOOKUP(E106,Tableau1[],2,1)</f>
        <v>Equipe 2 - 13h00 - 20h30</v>
      </c>
    </row>
    <row r="107" spans="1:10" x14ac:dyDescent="0.25">
      <c r="A107">
        <v>902</v>
      </c>
      <c r="B107" t="s">
        <v>42</v>
      </c>
      <c r="C107" t="str">
        <f t="shared" si="8"/>
        <v>samedi</v>
      </c>
      <c r="D107" s="7">
        <v>42028</v>
      </c>
      <c r="E107" s="1">
        <v>0.57126157407407407</v>
      </c>
      <c r="F107" s="8" t="str">
        <f t="shared" si="10"/>
        <v>0,</v>
      </c>
      <c r="G107" s="8" t="str">
        <f t="shared" si="11"/>
        <v>71</v>
      </c>
      <c r="H107" s="8" t="str">
        <f t="shared" si="12"/>
        <v>74</v>
      </c>
      <c r="I107">
        <v>1</v>
      </c>
      <c r="J107" t="str">
        <f>VLOOKUP(E107,Tableau1[],2,1)</f>
        <v>Equipe 2 - 13h00 - 20h30</v>
      </c>
    </row>
    <row r="108" spans="1:10" x14ac:dyDescent="0.25">
      <c r="A108">
        <v>917</v>
      </c>
      <c r="B108" t="s">
        <v>42</v>
      </c>
      <c r="C108" t="str">
        <f t="shared" si="8"/>
        <v>samedi</v>
      </c>
      <c r="D108" s="7">
        <v>42028</v>
      </c>
      <c r="E108" s="1">
        <v>0.58924768518518522</v>
      </c>
      <c r="F108" s="8" t="str">
        <f t="shared" si="10"/>
        <v>0,</v>
      </c>
      <c r="G108" s="8" t="str">
        <f t="shared" si="11"/>
        <v>89</v>
      </c>
      <c r="H108" s="8" t="str">
        <f t="shared" si="12"/>
        <v>85</v>
      </c>
      <c r="I108">
        <v>1</v>
      </c>
      <c r="J108" t="str">
        <f>VLOOKUP(E108,Tableau1[],2,1)</f>
        <v>Equipe 2 - 13h00 - 20h30</v>
      </c>
    </row>
    <row r="109" spans="1:10" x14ac:dyDescent="0.25">
      <c r="A109">
        <v>922</v>
      </c>
      <c r="B109" t="s">
        <v>42</v>
      </c>
      <c r="C109" t="str">
        <f t="shared" si="8"/>
        <v>samedi</v>
      </c>
      <c r="D109" s="7">
        <v>42028</v>
      </c>
      <c r="E109" s="1">
        <v>0.78262731481481485</v>
      </c>
      <c r="F109" s="8" t="str">
        <f t="shared" si="10"/>
        <v>0,</v>
      </c>
      <c r="G109" s="8" t="str">
        <f t="shared" si="11"/>
        <v>82</v>
      </c>
      <c r="H109" s="8" t="str">
        <f t="shared" si="12"/>
        <v>15</v>
      </c>
      <c r="I109">
        <v>1</v>
      </c>
      <c r="J109" t="str">
        <f>VLOOKUP(E109,Tableau1[],2,1)</f>
        <v>Equipe 2 - 13h00 - 20h30</v>
      </c>
    </row>
    <row r="110" spans="1:10" x14ac:dyDescent="0.25">
      <c r="A110">
        <v>845</v>
      </c>
      <c r="B110" t="s">
        <v>42</v>
      </c>
      <c r="C110" t="str">
        <f t="shared" si="8"/>
        <v>samedi</v>
      </c>
      <c r="D110" s="7">
        <v>42028</v>
      </c>
      <c r="E110" s="1">
        <v>0.80570601851851853</v>
      </c>
      <c r="F110" s="8" t="str">
        <f t="shared" si="10"/>
        <v>0,</v>
      </c>
      <c r="G110" s="8" t="str">
        <f t="shared" si="11"/>
        <v>05</v>
      </c>
      <c r="H110" s="8" t="str">
        <f t="shared" si="12"/>
        <v>19</v>
      </c>
      <c r="I110">
        <v>1</v>
      </c>
      <c r="J110" t="str">
        <f>VLOOKUP(E110,Tableau1[],2,1)</f>
        <v>Equipe 2 - 13h00 - 20h30</v>
      </c>
    </row>
    <row r="111" spans="1:10" x14ac:dyDescent="0.25">
      <c r="A111">
        <v>915</v>
      </c>
      <c r="B111" t="s">
        <v>42</v>
      </c>
      <c r="C111" t="str">
        <f t="shared" si="8"/>
        <v>samedi</v>
      </c>
      <c r="D111" s="7">
        <v>42028</v>
      </c>
      <c r="E111" s="1">
        <v>0.81057870370370377</v>
      </c>
      <c r="F111" s="8" t="str">
        <f t="shared" si="10"/>
        <v>0,</v>
      </c>
      <c r="G111" s="8" t="str">
        <f t="shared" si="11"/>
        <v>10</v>
      </c>
      <c r="H111" s="8" t="str">
        <f t="shared" si="12"/>
        <v>04</v>
      </c>
      <c r="I111">
        <v>1</v>
      </c>
      <c r="J111" t="str">
        <f>VLOOKUP(E111,Tableau1[],2,1)</f>
        <v>Equipe 2 - 13h00 - 20h30</v>
      </c>
    </row>
    <row r="112" spans="1:10" x14ac:dyDescent="0.25">
      <c r="A112">
        <v>908</v>
      </c>
      <c r="B112" t="s">
        <v>42</v>
      </c>
      <c r="C112" t="str">
        <f t="shared" si="8"/>
        <v>samedi</v>
      </c>
      <c r="D112" s="7">
        <v>42028</v>
      </c>
      <c r="E112" s="1">
        <v>0.81667824074074069</v>
      </c>
      <c r="F112" s="8" t="str">
        <f t="shared" si="10"/>
        <v>0,</v>
      </c>
      <c r="G112" s="8" t="str">
        <f t="shared" si="11"/>
        <v>16</v>
      </c>
      <c r="H112" s="8" t="str">
        <f t="shared" si="12"/>
        <v>41</v>
      </c>
      <c r="I112">
        <v>1</v>
      </c>
      <c r="J112" t="str">
        <f>VLOOKUP(E112,Tableau1[],2,1)</f>
        <v>Equipe 2 - 13h00 - 20h30</v>
      </c>
    </row>
    <row r="113" spans="1:10" x14ac:dyDescent="0.25">
      <c r="A113">
        <v>892</v>
      </c>
      <c r="B113" t="s">
        <v>42</v>
      </c>
      <c r="C113" t="str">
        <f t="shared" si="8"/>
        <v>samedi</v>
      </c>
      <c r="D113" s="7">
        <v>42028</v>
      </c>
      <c r="E113" s="1">
        <v>0.82187500000000002</v>
      </c>
      <c r="F113" s="8" t="str">
        <f t="shared" si="10"/>
        <v>0,</v>
      </c>
      <c r="G113" s="8" t="str">
        <f t="shared" si="11"/>
        <v>21</v>
      </c>
      <c r="H113" s="8" t="str">
        <f t="shared" si="12"/>
        <v>75</v>
      </c>
      <c r="I113">
        <v>1</v>
      </c>
      <c r="J113" t="str">
        <f>VLOOKUP(E113,Tableau1[],2,1)</f>
        <v>Equipe 2 - 13h00 - 20h30</v>
      </c>
    </row>
    <row r="114" spans="1:10" x14ac:dyDescent="0.25">
      <c r="A114">
        <v>0</v>
      </c>
      <c r="B114" t="s">
        <v>42</v>
      </c>
      <c r="C114" t="str">
        <f t="shared" si="8"/>
        <v>samedi</v>
      </c>
      <c r="D114" s="7">
        <v>42028</v>
      </c>
      <c r="E114" s="1">
        <v>0.88541666666666663</v>
      </c>
      <c r="F114" s="8" t="str">
        <f t="shared" si="10"/>
        <v>0,</v>
      </c>
      <c r="G114" s="8" t="str">
        <f t="shared" si="11"/>
        <v>85</v>
      </c>
      <c r="H114" s="8" t="str">
        <f t="shared" si="12"/>
        <v>67</v>
      </c>
      <c r="I114">
        <v>1</v>
      </c>
      <c r="J114" t="str">
        <f>VLOOKUP(E114,Tableau1[],2,1)</f>
        <v>Equipe 3 - 20h30 - 05h00</v>
      </c>
    </row>
    <row r="115" spans="1:10" x14ac:dyDescent="0.25">
      <c r="A115">
        <v>0</v>
      </c>
      <c r="B115" t="s">
        <v>42</v>
      </c>
      <c r="C115" t="str">
        <f t="shared" si="8"/>
        <v>samedi</v>
      </c>
      <c r="D115" s="7">
        <v>42028</v>
      </c>
      <c r="E115" s="1">
        <v>0.99550925925925926</v>
      </c>
      <c r="F115" s="8" t="str">
        <f t="shared" si="10"/>
        <v>0,</v>
      </c>
      <c r="G115" s="8" t="str">
        <f t="shared" si="11"/>
        <v>95</v>
      </c>
      <c r="H115" s="8" t="str">
        <f t="shared" si="12"/>
        <v>59</v>
      </c>
      <c r="I115">
        <v>1</v>
      </c>
      <c r="J115" t="str">
        <f>VLOOKUP(E115,Tableau1[],2,1)</f>
        <v>Equipe 3 - 20h30 - 05h00</v>
      </c>
    </row>
    <row r="116" spans="1:10" x14ac:dyDescent="0.25">
      <c r="A116">
        <v>0</v>
      </c>
      <c r="B116" t="s">
        <v>42</v>
      </c>
      <c r="C116" t="str">
        <f t="shared" si="8"/>
        <v>dimanche</v>
      </c>
      <c r="D116" s="7">
        <v>42029</v>
      </c>
      <c r="E116" s="1">
        <v>7.8888888888888883E-2</v>
      </c>
      <c r="F116" s="8" t="str">
        <f t="shared" si="10"/>
        <v>0,</v>
      </c>
      <c r="G116" s="8" t="str">
        <f t="shared" si="11"/>
        <v>78</v>
      </c>
      <c r="H116" s="8" t="str">
        <f t="shared" si="12"/>
        <v>89</v>
      </c>
      <c r="I116">
        <v>1</v>
      </c>
      <c r="J116" t="str">
        <f>VLOOKUP(E116,Tableau1[],2,1)</f>
        <v>Equipe 3 - 20h30 - 05h00</v>
      </c>
    </row>
    <row r="117" spans="1:10" x14ac:dyDescent="0.25">
      <c r="A117">
        <v>0</v>
      </c>
      <c r="B117" t="s">
        <v>42</v>
      </c>
      <c r="C117" t="str">
        <f t="shared" si="8"/>
        <v>dimanche</v>
      </c>
      <c r="D117" s="7">
        <v>42029</v>
      </c>
      <c r="E117" s="1">
        <v>8.4444444444444447E-2</v>
      </c>
      <c r="F117" s="8" t="str">
        <f t="shared" si="10"/>
        <v>0,</v>
      </c>
      <c r="G117" s="8" t="str">
        <f t="shared" si="11"/>
        <v>84</v>
      </c>
      <c r="H117" s="8" t="str">
        <f t="shared" si="12"/>
        <v>44</v>
      </c>
      <c r="I117">
        <v>1</v>
      </c>
      <c r="J117" t="str">
        <f>VLOOKUP(E117,Tableau1[],2,1)</f>
        <v>Equipe 3 - 20h30 - 05h00</v>
      </c>
    </row>
    <row r="118" spans="1:10" x14ac:dyDescent="0.25">
      <c r="A118">
        <v>0</v>
      </c>
      <c r="B118" t="s">
        <v>42</v>
      </c>
      <c r="C118" t="str">
        <f t="shared" si="8"/>
        <v>dimanche</v>
      </c>
      <c r="D118" s="7">
        <v>42029</v>
      </c>
      <c r="E118" s="1">
        <v>0.13756944444444444</v>
      </c>
      <c r="F118" s="8" t="str">
        <f>LEFT(E118,2)</f>
        <v>0,</v>
      </c>
      <c r="G118" s="8" t="str">
        <f>MID(E118,4,2)</f>
        <v>37</v>
      </c>
      <c r="H118" s="8" t="str">
        <f>RIGHT(E118,2)</f>
        <v>44</v>
      </c>
      <c r="I118">
        <v>1</v>
      </c>
      <c r="J118" t="str">
        <f>VLOOKUP(E118,Tableau1[],2,1)</f>
        <v>Equipe 3 - 20h30 - 05h00</v>
      </c>
    </row>
    <row r="119" spans="1:10" x14ac:dyDescent="0.25">
      <c r="A119">
        <v>0</v>
      </c>
      <c r="B119" t="s">
        <v>42</v>
      </c>
      <c r="C119" t="str">
        <f t="shared" si="8"/>
        <v>dimanche</v>
      </c>
      <c r="D119" s="7">
        <v>42029</v>
      </c>
      <c r="E119" s="1">
        <v>0.22188657407407408</v>
      </c>
      <c r="F119" s="8" t="str">
        <f t="shared" ref="F119:F125" si="13">LEFT(E119,2)</f>
        <v>0,</v>
      </c>
      <c r="G119" s="8" t="str">
        <f t="shared" ref="G119:G125" si="14">MID(E119,4,2)</f>
        <v>21</v>
      </c>
      <c r="H119" s="8" t="str">
        <f t="shared" ref="H119:H125" si="15">RIGHT(E119,2)</f>
        <v>74</v>
      </c>
      <c r="I119">
        <v>1</v>
      </c>
      <c r="J119" t="str">
        <f>VLOOKUP(E119,Tableau1[],2,1)</f>
        <v>Equipe 3 - 20h30 - 05h00</v>
      </c>
    </row>
    <row r="120" spans="1:10" x14ac:dyDescent="0.25">
      <c r="A120">
        <v>128</v>
      </c>
      <c r="B120" t="s">
        <v>42</v>
      </c>
      <c r="C120" t="str">
        <f>TEXT(D120,"jjjj")</f>
        <v>dimanche</v>
      </c>
      <c r="D120" s="7">
        <v>42029</v>
      </c>
      <c r="E120" s="1">
        <v>0.3069560185185185</v>
      </c>
      <c r="F120" s="8" t="str">
        <f t="shared" si="13"/>
        <v>0,</v>
      </c>
      <c r="G120" s="8" t="str">
        <f t="shared" si="14"/>
        <v>06</v>
      </c>
      <c r="H120" s="8" t="str">
        <f t="shared" si="15"/>
        <v>19</v>
      </c>
      <c r="I120">
        <v>1</v>
      </c>
      <c r="J120" t="str">
        <f>VLOOKUP(E120,Tableau1[],2,1)</f>
        <v>Equipe 1 - 05h30 - 13h00</v>
      </c>
    </row>
    <row r="121" spans="1:10" x14ac:dyDescent="0.25">
      <c r="A121">
        <v>486</v>
      </c>
      <c r="B121" t="s">
        <v>42</v>
      </c>
      <c r="C121" t="str">
        <f t="shared" ref="C121:C125" si="16">TEXT(D121,"jjjj")</f>
        <v>dimanche</v>
      </c>
      <c r="D121" s="7">
        <v>42029</v>
      </c>
      <c r="E121" s="1">
        <v>0.31233796296296296</v>
      </c>
      <c r="F121" s="8" t="str">
        <f t="shared" si="13"/>
        <v>0,</v>
      </c>
      <c r="G121" s="8" t="str">
        <f t="shared" si="14"/>
        <v>12</v>
      </c>
      <c r="H121" s="8" t="str">
        <f t="shared" si="15"/>
        <v>63</v>
      </c>
      <c r="I121">
        <v>1</v>
      </c>
      <c r="J121" t="str">
        <f>VLOOKUP(E121,Tableau1[],2,1)</f>
        <v>Equipe 1 - 05h30 - 13h00</v>
      </c>
    </row>
    <row r="122" spans="1:10" x14ac:dyDescent="0.25">
      <c r="A122">
        <v>392</v>
      </c>
      <c r="B122" t="s">
        <v>42</v>
      </c>
      <c r="C122" t="str">
        <f t="shared" si="16"/>
        <v>dimanche</v>
      </c>
      <c r="D122" s="7">
        <v>42029</v>
      </c>
      <c r="E122" s="1">
        <v>0.32493055555555556</v>
      </c>
      <c r="F122" s="8" t="str">
        <f t="shared" si="13"/>
        <v>0,</v>
      </c>
      <c r="G122" s="8" t="str">
        <f t="shared" si="14"/>
        <v>24</v>
      </c>
      <c r="H122" s="8" t="str">
        <f t="shared" si="15"/>
        <v>56</v>
      </c>
      <c r="I122">
        <v>1</v>
      </c>
      <c r="J122" t="str">
        <f>VLOOKUP(E122,Tableau1[],2,1)</f>
        <v>Equipe 1 - 05h30 - 13h00</v>
      </c>
    </row>
    <row r="123" spans="1:10" x14ac:dyDescent="0.25">
      <c r="A123">
        <v>43</v>
      </c>
      <c r="B123" t="s">
        <v>42</v>
      </c>
      <c r="C123" t="str">
        <f t="shared" si="16"/>
        <v>dimanche</v>
      </c>
      <c r="D123" s="7">
        <v>42029</v>
      </c>
      <c r="E123" s="1">
        <v>0.32839120370370373</v>
      </c>
      <c r="F123" s="8" t="str">
        <f t="shared" si="13"/>
        <v>0,</v>
      </c>
      <c r="G123" s="8" t="str">
        <f t="shared" si="14"/>
        <v>28</v>
      </c>
      <c r="H123" s="8" t="str">
        <f t="shared" si="15"/>
        <v>04</v>
      </c>
      <c r="I123">
        <v>1</v>
      </c>
      <c r="J123" t="str">
        <f>VLOOKUP(E123,Tableau1[],2,1)</f>
        <v>Equipe 1 - 05h30 - 13h00</v>
      </c>
    </row>
    <row r="124" spans="1:10" x14ac:dyDescent="0.25">
      <c r="A124">
        <v>301</v>
      </c>
      <c r="B124" t="s">
        <v>42</v>
      </c>
      <c r="C124" t="str">
        <f t="shared" si="16"/>
        <v>dimanche</v>
      </c>
      <c r="D124" s="7">
        <v>42029</v>
      </c>
      <c r="E124" s="1">
        <v>0.33252314814814815</v>
      </c>
      <c r="F124" s="8" t="str">
        <f t="shared" si="13"/>
        <v>0,</v>
      </c>
      <c r="G124" s="8" t="str">
        <f t="shared" si="14"/>
        <v>32</v>
      </c>
      <c r="H124" s="8" t="str">
        <f t="shared" si="15"/>
        <v>48</v>
      </c>
      <c r="I124">
        <v>1</v>
      </c>
      <c r="J124" t="str">
        <f>VLOOKUP(E124,Tableau1[],2,1)</f>
        <v>Equipe 1 - 05h30 - 13h00</v>
      </c>
    </row>
    <row r="125" spans="1:10" x14ac:dyDescent="0.25">
      <c r="A125">
        <v>314</v>
      </c>
      <c r="B125" t="s">
        <v>42</v>
      </c>
      <c r="C125" t="str">
        <f t="shared" si="16"/>
        <v>dimanche</v>
      </c>
      <c r="D125" s="7">
        <v>42029</v>
      </c>
      <c r="E125" s="1">
        <v>0.33564814814814814</v>
      </c>
      <c r="F125" s="8" t="str">
        <f t="shared" si="13"/>
        <v>0,</v>
      </c>
      <c r="G125" s="8" t="str">
        <f t="shared" si="14"/>
        <v>35</v>
      </c>
      <c r="H125" s="8" t="str">
        <f t="shared" si="15"/>
        <v>48</v>
      </c>
      <c r="I125">
        <v>1</v>
      </c>
      <c r="J125" t="str">
        <f>VLOOKUP(E125,Tableau1[],2,1)</f>
        <v>Equipe 1 - 05h30 - 13h00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+ relevé mano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DEBBICHE Malick</dc:creator>
  <cp:lastModifiedBy>CA</cp:lastModifiedBy>
  <dcterms:created xsi:type="dcterms:W3CDTF">2019-07-17T08:34:53Z</dcterms:created>
  <dcterms:modified xsi:type="dcterms:W3CDTF">2019-07-17T14:53:39Z</dcterms:modified>
</cp:coreProperties>
</file>