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15" yWindow="6465" windowWidth="28830" windowHeight="6525"/>
  </bookViews>
  <sheets>
    <sheet name="Feuil1" sheetId="1" r:id="rId1"/>
    <sheet name="Feuil2" sheetId="2" r:id="rId2"/>
    <sheet name="Feuil3" sheetId="3" r:id="rId3"/>
  </sheets>
  <calcPr calcId="145621"/>
  <pivotCaches>
    <pivotCache cacheId="29" r:id="rId4"/>
  </pivotCaches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</calcChain>
</file>

<file path=xl/sharedStrings.xml><?xml version="1.0" encoding="utf-8"?>
<sst xmlns="http://schemas.openxmlformats.org/spreadsheetml/2006/main" count="71" uniqueCount="25">
  <si>
    <t>SALARIES</t>
  </si>
  <si>
    <t>TACHE</t>
  </si>
  <si>
    <t>DUREE</t>
  </si>
  <si>
    <t>RECURRENCE</t>
  </si>
  <si>
    <t xml:space="preserve">Sylvie </t>
  </si>
  <si>
    <t xml:space="preserve">Chantal </t>
  </si>
  <si>
    <t xml:space="preserve">Caroline </t>
  </si>
  <si>
    <t>Clara</t>
  </si>
  <si>
    <t>Alexandre</t>
  </si>
  <si>
    <t>William</t>
  </si>
  <si>
    <t>saisie comptable</t>
  </si>
  <si>
    <t>classement</t>
  </si>
  <si>
    <t>standard téléphonique</t>
  </si>
  <si>
    <t>affranchissement courrier</t>
  </si>
  <si>
    <t>facturation</t>
  </si>
  <si>
    <t>relance client</t>
  </si>
  <si>
    <t>Moyenne/jour</t>
  </si>
  <si>
    <t>jour</t>
  </si>
  <si>
    <t>semaine</t>
  </si>
  <si>
    <t>Étiquettes de lignes</t>
  </si>
  <si>
    <t>Total général</t>
  </si>
  <si>
    <t>Moyenne/semaine</t>
  </si>
  <si>
    <t>Heures/Semaine</t>
  </si>
  <si>
    <t>Horaire prévu</t>
  </si>
  <si>
    <t>Max de Horaire prévu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</si>
</sst>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hh]:mm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/>
    <xf numFmtId="0" fontId="0" fillId="0" borderId="1" xfId="0" applyBorder="1"/>
    <xf numFmtId="20" fontId="0" fillId="0" borderId="1" xfId="0" applyNumberFormat="1" applyBorder="1"/>
    <xf numFmtId="0" fontId="0" fillId="0" borderId="3" xfId="0" applyFill="1" applyBorder="1" applyAlignment="1">
      <alignment horizontal="center"/>
    </xf>
    <xf numFmtId="20" fontId="0" fillId="0" borderId="5" xfId="0" applyNumberFormat="1" applyBorder="1"/>
    <xf numFmtId="0" fontId="0" fillId="0" borderId="6" xfId="0" applyFill="1" applyBorder="1" applyAlignment="1">
      <alignment horizontal="center"/>
    </xf>
    <xf numFmtId="0" fontId="0" fillId="0" borderId="7" xfId="0" applyBorder="1"/>
    <xf numFmtId="20" fontId="0" fillId="0" borderId="7" xfId="0" applyNumberFormat="1" applyBorder="1"/>
    <xf numFmtId="20" fontId="0" fillId="0" borderId="8" xfId="0" applyNumberFormat="1" applyBorder="1"/>
    <xf numFmtId="0" fontId="0" fillId="0" borderId="0" xfId="0" applyAlignment="1">
      <alignment horizontal="left"/>
    </xf>
    <xf numFmtId="0" fontId="0" fillId="2" borderId="3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pivotButton="1" applyAlignment="1">
      <alignment vertical="center" wrapText="1"/>
    </xf>
    <xf numFmtId="167" fontId="0" fillId="0" borderId="0" xfId="0" applyNumberFormat="1"/>
    <xf numFmtId="46" fontId="0" fillId="0" borderId="0" xfId="0" applyNumberFormat="1"/>
  </cellXfs>
  <cellStyles count="1">
    <cellStyle name="Normal" xfId="0" builtinId="0"/>
  </cellStyles>
  <dxfs count="76">
    <dxf>
      <alignment wrapText="1" readingOrder="0"/>
    </dxf>
    <dxf>
      <alignment vertical="center" readingOrder="0"/>
    </dxf>
    <dxf>
      <numFmt numFmtId="167" formatCode="[hh]:mm"/>
    </dxf>
    <dxf>
      <numFmt numFmtId="167" formatCode="[hh]:mm"/>
    </dxf>
    <dxf>
      <numFmt numFmtId="167" formatCode="[hh]:mm"/>
    </dxf>
    <dxf>
      <alignment wrapText="1" readingOrder="0"/>
    </dxf>
    <dxf>
      <alignment vertical="center" readingOrder="0"/>
    </dxf>
    <dxf>
      <numFmt numFmtId="167" formatCode="[hh]:mm"/>
    </dxf>
    <dxf>
      <alignment wrapText="1" readingOrder="0"/>
    </dxf>
    <dxf>
      <alignment vertical="center" readingOrder="0"/>
    </dxf>
    <dxf>
      <numFmt numFmtId="167" formatCode="[hh]:mm"/>
    </dxf>
    <dxf>
      <alignment wrapText="1" readingOrder="0"/>
    </dxf>
    <dxf>
      <alignment vertical="center" readingOrder="0"/>
    </dxf>
    <dxf>
      <numFmt numFmtId="167" formatCode="[hh]:mm"/>
    </dxf>
    <dxf>
      <alignment wrapText="1" readingOrder="0"/>
    </dxf>
    <dxf>
      <alignment vertical="center" readingOrder="0"/>
    </dxf>
    <dxf>
      <numFmt numFmtId="167" formatCode="[hh]:mm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numFmt numFmtId="167" formatCode="[hh]:mm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numFmt numFmtId="167" formatCode="[hh]:mm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numFmt numFmtId="167" formatCode="[hh]:mm"/>
    </dxf>
    <dxf>
      <numFmt numFmtId="166" formatCode="hh:mm;@"/>
    </dxf>
    <dxf>
      <numFmt numFmtId="167" formatCode="[hh]:mm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numFmt numFmtId="166" formatCode="hh:mm;@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numFmt numFmtId="166" formatCode="hh:mm;@"/>
    </dxf>
    <dxf>
      <numFmt numFmtId="165" formatCode="h:mm;@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numFmt numFmtId="165" formatCode="h:mm;@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wrapText="1" readingOrder="0"/>
    </dxf>
    <dxf>
      <numFmt numFmtId="25" formatCode="hh:mm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25" formatCode="hh:mm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5" formatCode="hh: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[Analyse_COMPTA.xlsx]Feuil1!Tableau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Feuil1!$J$1</c:f>
              <c:strCache>
                <c:ptCount val="1"/>
                <c:pt idx="0">
                  <c:v>Heures/Semaine</c:v>
                </c:pt>
              </c:strCache>
            </c:strRef>
          </c:tx>
          <c:invertIfNegative val="0"/>
          <c:cat>
            <c:strRef>
              <c:f>Feuil1!$I$2:$I$8</c:f>
              <c:strCache>
                <c:ptCount val="6"/>
                <c:pt idx="0">
                  <c:v>William</c:v>
                </c:pt>
                <c:pt idx="1">
                  <c:v>Clara</c:v>
                </c:pt>
                <c:pt idx="2">
                  <c:v>Caroline </c:v>
                </c:pt>
                <c:pt idx="3">
                  <c:v>Sylvie </c:v>
                </c:pt>
                <c:pt idx="4">
                  <c:v>Alexandre</c:v>
                </c:pt>
                <c:pt idx="5">
                  <c:v>Chantal </c:v>
                </c:pt>
              </c:strCache>
            </c:strRef>
          </c:cat>
          <c:val>
            <c:numRef>
              <c:f>Feuil1!$J$2:$J$8</c:f>
              <c:numCache>
                <c:formatCode>[hh]:mm</c:formatCode>
                <c:ptCount val="6"/>
                <c:pt idx="0">
                  <c:v>1.1875000000000002</c:v>
                </c:pt>
                <c:pt idx="1">
                  <c:v>1.0833333333333335</c:v>
                </c:pt>
                <c:pt idx="2">
                  <c:v>1.0833333333333335</c:v>
                </c:pt>
                <c:pt idx="3">
                  <c:v>0.875</c:v>
                </c:pt>
                <c:pt idx="4">
                  <c:v>0.77083333333333337</c:v>
                </c:pt>
                <c:pt idx="5">
                  <c:v>0.5625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6310400"/>
        <c:axId val="116312704"/>
      </c:barChart>
      <c:lineChart>
        <c:grouping val="standard"/>
        <c:varyColors val="0"/>
        <c:ser>
          <c:idx val="1"/>
          <c:order val="1"/>
          <c:tx>
            <c:strRef>
              <c:f>Feuil1!$K$1</c:f>
              <c:strCache>
                <c:ptCount val="1"/>
                <c:pt idx="0">
                  <c:v>Max de Horaire prévu</c:v>
                </c:pt>
              </c:strCache>
            </c:strRef>
          </c:tx>
          <c:marker>
            <c:symbol val="none"/>
          </c:marker>
          <c:cat>
            <c:strRef>
              <c:f>Feuil1!$I$2:$I$8</c:f>
              <c:strCache>
                <c:ptCount val="6"/>
                <c:pt idx="0">
                  <c:v>William</c:v>
                </c:pt>
                <c:pt idx="1">
                  <c:v>Clara</c:v>
                </c:pt>
                <c:pt idx="2">
                  <c:v>Caroline </c:v>
                </c:pt>
                <c:pt idx="3">
                  <c:v>Sylvie </c:v>
                </c:pt>
                <c:pt idx="4">
                  <c:v>Alexandre</c:v>
                </c:pt>
                <c:pt idx="5">
                  <c:v>Chantal </c:v>
                </c:pt>
              </c:strCache>
            </c:strRef>
          </c:cat>
          <c:val>
            <c:numRef>
              <c:f>Feuil1!$K$2:$K$8</c:f>
              <c:numCache>
                <c:formatCode>[hh]:mm</c:formatCode>
                <c:ptCount val="6"/>
                <c:pt idx="0">
                  <c:v>1.4583333333333333</c:v>
                </c:pt>
                <c:pt idx="1">
                  <c:v>1.4583333333333333</c:v>
                </c:pt>
                <c:pt idx="2">
                  <c:v>1.4583333333333333</c:v>
                </c:pt>
                <c:pt idx="3">
                  <c:v>0.83333333333333337</c:v>
                </c:pt>
                <c:pt idx="4">
                  <c:v>1.4583333333333333</c:v>
                </c:pt>
                <c:pt idx="5">
                  <c:v>1.4583333333333333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310400"/>
        <c:axId val="116312704"/>
      </c:lineChart>
      <c:catAx>
        <c:axId val="116310400"/>
        <c:scaling>
          <c:orientation val="minMax"/>
        </c:scaling>
        <c:delete val="0"/>
        <c:axPos val="b"/>
        <c:majorTickMark val="out"/>
        <c:minorTickMark val="none"/>
        <c:tickLblPos val="nextTo"/>
        <c:crossAx val="116312704"/>
        <c:crosses val="autoZero"/>
        <c:auto val="1"/>
        <c:lblAlgn val="ctr"/>
        <c:lblOffset val="100"/>
        <c:noMultiLvlLbl val="0"/>
      </c:catAx>
      <c:valAx>
        <c:axId val="116312704"/>
        <c:scaling>
          <c:orientation val="minMax"/>
        </c:scaling>
        <c:delete val="0"/>
        <c:axPos val="l"/>
        <c:majorGridlines/>
        <c:numFmt formatCode="[hh]:mm" sourceLinked="1"/>
        <c:majorTickMark val="out"/>
        <c:minorTickMark val="none"/>
        <c:tickLblPos val="nextTo"/>
        <c:crossAx val="1163104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471487</xdr:colOff>
      <xdr:row>9</xdr:row>
      <xdr:rowOff>142875</xdr:rowOff>
    </xdr:from>
    <xdr:to>
      <xdr:col>13</xdr:col>
      <xdr:colOff>342900</xdr:colOff>
      <xdr:row>25</xdr:row>
      <xdr:rowOff>185737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2955.80179675926" createdVersion="4" refreshedVersion="4" minRefreshableVersion="3" recordCount="18">
  <cacheSource type="worksheet">
    <worksheetSource name="Tableau1"/>
  </cacheSource>
  <cacheFields count="7">
    <cacheField name="SALARIES" numFmtId="0">
      <sharedItems count="6">
        <s v="Sylvie "/>
        <s v="Chantal "/>
        <s v="Caroline "/>
        <s v="Clara"/>
        <s v="Alexandre"/>
        <s v="William"/>
      </sharedItems>
    </cacheField>
    <cacheField name="TACHE" numFmtId="0">
      <sharedItems/>
    </cacheField>
    <cacheField name="DUREE" numFmtId="20">
      <sharedItems containsSemiMixedTypes="0" containsNonDate="0" containsDate="1" containsString="0" minDate="1899-12-30T00:30:00" maxDate="1899-12-30T04:00:00"/>
    </cacheField>
    <cacheField name="RECURRENCE" numFmtId="0">
      <sharedItems/>
    </cacheField>
    <cacheField name="Moyenne/jour" numFmtId="20">
      <sharedItems containsSemiMixedTypes="0" containsNonDate="0" containsDate="1" containsString="0" minDate="1899-12-30T00:12:00" maxDate="1899-12-30T04:00:00"/>
    </cacheField>
    <cacheField name="Moyenne/semaine" numFmtId="20">
      <sharedItems containsSemiMixedTypes="0" containsNonDate="0" containsDate="1" containsString="0" minDate="1899-12-30T01:00:00" maxDate="1899-12-30T20:00:00"/>
    </cacheField>
    <cacheField name="Horaire prévu" numFmtId="46">
      <sharedItems containsSemiMixedTypes="0" containsNonDate="0" containsDate="1" containsString="0" minDate="1899-12-30T20:00:00" maxDate="1899-12-31T11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x v="0"/>
    <s v="saisie comptable"/>
    <d v="1899-12-30T03:00:00"/>
    <s v="jour"/>
    <d v="1899-12-30T03:00:00"/>
    <d v="1899-12-30T15:00:00"/>
    <d v="1899-12-30T20:00:00"/>
  </r>
  <r>
    <x v="1"/>
    <s v="saisie comptable"/>
    <d v="1899-12-30T02:00:00"/>
    <s v="jour"/>
    <d v="1899-12-30T02:00:00"/>
    <d v="1899-12-30T10:00:00"/>
    <d v="1899-12-31T11:00:00"/>
  </r>
  <r>
    <x v="2"/>
    <s v="saisie comptable"/>
    <d v="1899-12-30T04:00:00"/>
    <s v="jour"/>
    <d v="1899-12-30T04:00:00"/>
    <d v="1899-12-30T20:00:00"/>
    <d v="1899-12-31T11:00:00"/>
  </r>
  <r>
    <x v="3"/>
    <s v="saisie comptable"/>
    <d v="1899-12-30T03:00:00"/>
    <s v="jour"/>
    <d v="1899-12-30T03:00:00"/>
    <d v="1899-12-30T15:00:00"/>
    <d v="1899-12-31T11:00:00"/>
  </r>
  <r>
    <x v="4"/>
    <s v="saisie comptable"/>
    <d v="1899-12-30T02:30:00"/>
    <s v="jour"/>
    <d v="1899-12-30T02:30:00"/>
    <d v="1899-12-30T12:30:00"/>
    <d v="1899-12-31T11:00:00"/>
  </r>
  <r>
    <x v="5"/>
    <s v="saisie comptable"/>
    <d v="1899-12-30T01:30:00"/>
    <s v="jour"/>
    <d v="1899-12-30T01:30:00"/>
    <d v="1899-12-30T07:30:00"/>
    <d v="1899-12-31T11:00:00"/>
  </r>
  <r>
    <x v="0"/>
    <s v="classement"/>
    <d v="1899-12-30T01:00:00"/>
    <s v="jour"/>
    <d v="1899-12-30T01:00:00"/>
    <d v="1899-12-30T05:00:00"/>
    <d v="1899-12-30T20:00:00"/>
  </r>
  <r>
    <x v="1"/>
    <s v="classement"/>
    <d v="1899-12-30T00:30:00"/>
    <s v="jour"/>
    <d v="1899-12-30T00:30:00"/>
    <d v="1899-12-30T02:30:00"/>
    <d v="1899-12-31T11:00:00"/>
  </r>
  <r>
    <x v="2"/>
    <s v="classement"/>
    <d v="1899-12-30T01:00:00"/>
    <s v="jour"/>
    <d v="1899-12-30T01:00:00"/>
    <d v="1899-12-30T05:00:00"/>
    <d v="1899-12-31T11:00:00"/>
  </r>
  <r>
    <x v="3"/>
    <s v="standard téléphonique"/>
    <d v="1899-12-30T02:00:00"/>
    <s v="jour"/>
    <d v="1899-12-30T02:00:00"/>
    <d v="1899-12-30T10:00:00"/>
    <d v="1899-12-31T11:00:00"/>
  </r>
  <r>
    <x v="4"/>
    <s v="affranchissement courrier"/>
    <d v="1899-12-30T01:00:00"/>
    <s v="jour"/>
    <d v="1899-12-30T01:00:00"/>
    <d v="1899-12-30T05:00:00"/>
    <d v="1899-12-31T11:00:00"/>
  </r>
  <r>
    <x v="5"/>
    <s v="facturation"/>
    <d v="1899-12-30T04:00:00"/>
    <s v="jour"/>
    <d v="1899-12-30T04:00:00"/>
    <d v="1899-12-30T20:00:00"/>
    <d v="1899-12-31T11:00:00"/>
  </r>
  <r>
    <x v="0"/>
    <s v="relance client"/>
    <d v="1899-12-30T01:00:00"/>
    <s v="semaine"/>
    <d v="1899-12-30T00:12:00"/>
    <d v="1899-12-30T01:00:00"/>
    <d v="1899-12-30T20:00:00"/>
  </r>
  <r>
    <x v="1"/>
    <s v="relance client"/>
    <d v="1899-12-30T01:00:00"/>
    <s v="semaine"/>
    <d v="1899-12-30T00:12:00"/>
    <d v="1899-12-30T01:00:00"/>
    <d v="1899-12-31T11:00:00"/>
  </r>
  <r>
    <x v="2"/>
    <s v="relance client"/>
    <d v="1899-12-30T01:00:00"/>
    <s v="semaine"/>
    <d v="1899-12-30T00:12:00"/>
    <d v="1899-12-30T01:00:00"/>
    <d v="1899-12-31T11:00:00"/>
  </r>
  <r>
    <x v="3"/>
    <s v="relance client"/>
    <d v="1899-12-30T01:00:00"/>
    <s v="semaine"/>
    <d v="1899-12-30T00:12:00"/>
    <d v="1899-12-30T01:00:00"/>
    <d v="1899-12-31T11:00:00"/>
  </r>
  <r>
    <x v="4"/>
    <s v="relance client"/>
    <d v="1899-12-30T01:00:00"/>
    <s v="semaine"/>
    <d v="1899-12-30T00:12:00"/>
    <d v="1899-12-30T01:00:00"/>
    <d v="1899-12-31T11:00:00"/>
  </r>
  <r>
    <x v="5"/>
    <s v="relance client"/>
    <d v="1899-12-30T01:00:00"/>
    <s v="semaine"/>
    <d v="1899-12-30T00:12:00"/>
    <d v="1899-12-30T01:00:00"/>
    <d v="1899-12-31T11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I1:K8" firstHeaderRow="0" firstDataRow="1" firstDataCol="1"/>
  <pivotFields count="7">
    <pivotField axis="axisRow" showAll="0" sortType="descending">
      <items count="7">
        <item x="4"/>
        <item x="2"/>
        <item x="1"/>
        <item x="3"/>
        <item x="0"/>
        <item x="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numFmtId="20" showAll="0"/>
    <pivotField showAll="0"/>
    <pivotField numFmtId="20" showAll="0"/>
    <pivotField dataField="1" numFmtId="20" showAll="0" defaultSubtotal="0"/>
    <pivotField dataField="1" numFmtId="46" showAll="0" defaultSubtotal="0"/>
  </pivotFields>
  <rowFields count="1">
    <field x="0"/>
  </rowFields>
  <rowItems count="7">
    <i>
      <x v="5"/>
    </i>
    <i>
      <x v="3"/>
    </i>
    <i>
      <x v="1"/>
    </i>
    <i>
      <x v="4"/>
    </i>
    <i>
      <x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Heures/Semaine" fld="5" baseField="0" baseItem="3" numFmtId="167"/>
    <dataField name="Max de Horaire prévu" fld="6" subtotal="max" baseField="0" baseItem="1" numFmtId="167"/>
  </dataFields>
  <formats count="4">
    <format dxfId="68">
      <pivotArea field="0" type="button" dataOnly="0" labelOnly="1" outline="0" axis="axisRow" fieldPosition="0"/>
    </format>
    <format dxfId="66">
      <pivotArea field="0" type="button" dataOnly="0" labelOnly="1" outline="0" axis="axisRow" fieldPosition="0"/>
    </format>
    <format dxfId="33">
      <pivotArea outline="0" fieldPosition="0">
        <references count="1">
          <reference field="4294967294" count="1">
            <x v="0"/>
          </reference>
        </references>
      </pivotArea>
    </format>
    <format dxfId="4">
      <pivotArea outline="0" fieldPosition="0">
        <references count="1">
          <reference field="4294967294" count="1">
            <x v="1"/>
          </reference>
        </references>
      </pivotArea>
    </format>
  </formats>
  <chartFormats count="2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G19" totalsRowShown="0" headerRowDxfId="67" tableBorderDxfId="75">
  <autoFilter ref="A1:G19"/>
  <tableColumns count="7">
    <tableColumn id="1" name="SALARIES" dataDxfId="74"/>
    <tableColumn id="2" name="TACHE" dataDxfId="73"/>
    <tableColumn id="3" name="DUREE" dataDxfId="72"/>
    <tableColumn id="4" name="RECURRENCE" dataDxfId="71"/>
    <tableColumn id="5" name="Moyenne/jour" dataDxfId="70">
      <calculatedColumnFormula>IF(D2="semaine",C2/5,C2)</calculatedColumnFormula>
    </tableColumn>
    <tableColumn id="6" name="Moyenne/semaine" dataDxfId="69">
      <calculatedColumnFormula>IF(D2="semaine",C2,C2*5)</calculatedColumnFormula>
    </tableColumn>
    <tableColumn id="7" name="Horaire prévu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9"/>
  <sheetViews>
    <sheetView tabSelected="1" workbookViewId="0">
      <selection activeCell="G34" sqref="G34"/>
    </sheetView>
  </sheetViews>
  <sheetFormatPr baseColWidth="10" defaultRowHeight="15" x14ac:dyDescent="0.25"/>
  <cols>
    <col min="1" max="1" width="26.42578125" bestFit="1" customWidth="1"/>
    <col min="2" max="2" width="24.140625" bestFit="1" customWidth="1"/>
    <col min="4" max="4" width="17.140625" bestFit="1" customWidth="1"/>
    <col min="5" max="5" width="10.7109375" customWidth="1"/>
    <col min="6" max="6" width="11.140625" customWidth="1"/>
    <col min="9" max="9" width="21" bestFit="1" customWidth="1"/>
    <col min="10" max="10" width="15.85546875" customWidth="1"/>
    <col min="11" max="11" width="20.28515625" customWidth="1"/>
    <col min="12" max="12" width="8.140625" customWidth="1"/>
  </cols>
  <sheetData>
    <row r="1" spans="1:12" s="15" customFormat="1" ht="30" x14ac:dyDescent="0.25">
      <c r="A1" s="11" t="s">
        <v>0</v>
      </c>
      <c r="B1" s="12" t="s">
        <v>1</v>
      </c>
      <c r="C1" s="12" t="s">
        <v>2</v>
      </c>
      <c r="D1" s="12" t="s">
        <v>3</v>
      </c>
      <c r="E1" s="13" t="s">
        <v>16</v>
      </c>
      <c r="F1" s="14" t="s">
        <v>21</v>
      </c>
      <c r="G1" s="14" t="s">
        <v>23</v>
      </c>
      <c r="I1" s="16" t="s">
        <v>19</v>
      </c>
      <c r="J1" s="1" t="s">
        <v>22</v>
      </c>
      <c r="K1" s="1" t="s">
        <v>24</v>
      </c>
      <c r="L1"/>
    </row>
    <row r="2" spans="1:12" x14ac:dyDescent="0.25">
      <c r="A2" s="4" t="s">
        <v>4</v>
      </c>
      <c r="B2" s="2" t="s">
        <v>10</v>
      </c>
      <c r="C2" s="3">
        <v>0.125</v>
      </c>
      <c r="D2" s="2" t="s">
        <v>17</v>
      </c>
      <c r="E2" s="5">
        <f t="shared" ref="E2:E19" si="0">IF(D2="semaine",C2/5,C2)</f>
        <v>0.125</v>
      </c>
      <c r="F2" s="5">
        <f t="shared" ref="F2:F19" si="1">IF(D2="semaine",C2,C2*5)</f>
        <v>0.625</v>
      </c>
      <c r="G2" s="18">
        <v>0.83333333333333337</v>
      </c>
      <c r="I2" s="10" t="s">
        <v>9</v>
      </c>
      <c r="J2" s="17">
        <v>1.1875000000000002</v>
      </c>
      <c r="K2" s="17">
        <v>1.4583333333333333</v>
      </c>
    </row>
    <row r="3" spans="1:12" x14ac:dyDescent="0.25">
      <c r="A3" s="4" t="s">
        <v>5</v>
      </c>
      <c r="B3" s="2" t="s">
        <v>10</v>
      </c>
      <c r="C3" s="3">
        <v>8.3333333333333329E-2</v>
      </c>
      <c r="D3" s="2" t="s">
        <v>17</v>
      </c>
      <c r="E3" s="5">
        <f t="shared" si="0"/>
        <v>8.3333333333333329E-2</v>
      </c>
      <c r="F3" s="5">
        <f t="shared" si="1"/>
        <v>0.41666666666666663</v>
      </c>
      <c r="G3" s="18">
        <v>1.4583333333333333</v>
      </c>
      <c r="I3" s="10" t="s">
        <v>7</v>
      </c>
      <c r="J3" s="17">
        <v>1.0833333333333335</v>
      </c>
      <c r="K3" s="17">
        <v>1.4583333333333333</v>
      </c>
    </row>
    <row r="4" spans="1:12" x14ac:dyDescent="0.25">
      <c r="A4" s="4" t="s">
        <v>6</v>
      </c>
      <c r="B4" s="2" t="s">
        <v>10</v>
      </c>
      <c r="C4" s="3">
        <v>0.16666666666666666</v>
      </c>
      <c r="D4" s="2" t="s">
        <v>17</v>
      </c>
      <c r="E4" s="5">
        <f t="shared" si="0"/>
        <v>0.16666666666666666</v>
      </c>
      <c r="F4" s="5">
        <f t="shared" si="1"/>
        <v>0.83333333333333326</v>
      </c>
      <c r="G4" s="18">
        <v>1.4583333333333333</v>
      </c>
      <c r="I4" s="10" t="s">
        <v>6</v>
      </c>
      <c r="J4" s="17">
        <v>1.0833333333333335</v>
      </c>
      <c r="K4" s="17">
        <v>1.4583333333333333</v>
      </c>
    </row>
    <row r="5" spans="1:12" x14ac:dyDescent="0.25">
      <c r="A5" s="4" t="s">
        <v>7</v>
      </c>
      <c r="B5" s="2" t="s">
        <v>10</v>
      </c>
      <c r="C5" s="3">
        <v>0.125</v>
      </c>
      <c r="D5" s="2" t="s">
        <v>17</v>
      </c>
      <c r="E5" s="5">
        <f t="shared" si="0"/>
        <v>0.125</v>
      </c>
      <c r="F5" s="5">
        <f t="shared" si="1"/>
        <v>0.625</v>
      </c>
      <c r="G5" s="18">
        <v>1.4583333333333333</v>
      </c>
      <c r="I5" s="10" t="s">
        <v>4</v>
      </c>
      <c r="J5" s="17">
        <v>0.875</v>
      </c>
      <c r="K5" s="17">
        <v>0.83333333333333337</v>
      </c>
    </row>
    <row r="6" spans="1:12" x14ac:dyDescent="0.25">
      <c r="A6" s="4" t="s">
        <v>8</v>
      </c>
      <c r="B6" s="2" t="s">
        <v>10</v>
      </c>
      <c r="C6" s="3">
        <v>0.10416666666666667</v>
      </c>
      <c r="D6" s="2" t="s">
        <v>17</v>
      </c>
      <c r="E6" s="5">
        <f t="shared" si="0"/>
        <v>0.10416666666666667</v>
      </c>
      <c r="F6" s="5">
        <f t="shared" si="1"/>
        <v>0.52083333333333337</v>
      </c>
      <c r="G6" s="18">
        <v>1.4583333333333333</v>
      </c>
      <c r="I6" s="10" t="s">
        <v>8</v>
      </c>
      <c r="J6" s="17">
        <v>0.77083333333333337</v>
      </c>
      <c r="K6" s="17">
        <v>1.4583333333333333</v>
      </c>
    </row>
    <row r="7" spans="1:12" x14ac:dyDescent="0.25">
      <c r="A7" s="4" t="s">
        <v>9</v>
      </c>
      <c r="B7" s="2" t="s">
        <v>10</v>
      </c>
      <c r="C7" s="3">
        <v>6.25E-2</v>
      </c>
      <c r="D7" s="2" t="s">
        <v>17</v>
      </c>
      <c r="E7" s="5">
        <f t="shared" si="0"/>
        <v>6.25E-2</v>
      </c>
      <c r="F7" s="5">
        <f t="shared" si="1"/>
        <v>0.3125</v>
      </c>
      <c r="G7" s="18">
        <v>1.4583333333333333</v>
      </c>
      <c r="I7" s="10" t="s">
        <v>5</v>
      </c>
      <c r="J7" s="17">
        <v>0.5625</v>
      </c>
      <c r="K7" s="17">
        <v>1.4583333333333333</v>
      </c>
    </row>
    <row r="8" spans="1:12" x14ac:dyDescent="0.25">
      <c r="A8" s="4" t="s">
        <v>4</v>
      </c>
      <c r="B8" s="2" t="s">
        <v>11</v>
      </c>
      <c r="C8" s="3">
        <v>4.1666666666666664E-2</v>
      </c>
      <c r="D8" s="2" t="s">
        <v>17</v>
      </c>
      <c r="E8" s="5">
        <f t="shared" si="0"/>
        <v>4.1666666666666664E-2</v>
      </c>
      <c r="F8" s="5">
        <f t="shared" si="1"/>
        <v>0.20833333333333331</v>
      </c>
      <c r="G8" s="18">
        <v>0.83333333333333337</v>
      </c>
      <c r="I8" s="10" t="s">
        <v>20</v>
      </c>
      <c r="J8" s="17">
        <v>5.5625</v>
      </c>
      <c r="K8" s="17">
        <v>1.4583333333333333</v>
      </c>
    </row>
    <row r="9" spans="1:12" x14ac:dyDescent="0.25">
      <c r="A9" s="4" t="s">
        <v>5</v>
      </c>
      <c r="B9" s="2" t="s">
        <v>11</v>
      </c>
      <c r="C9" s="3">
        <v>2.0833333333333332E-2</v>
      </c>
      <c r="D9" s="2" t="s">
        <v>17</v>
      </c>
      <c r="E9" s="5">
        <f t="shared" si="0"/>
        <v>2.0833333333333332E-2</v>
      </c>
      <c r="F9" s="5">
        <f t="shared" si="1"/>
        <v>0.10416666666666666</v>
      </c>
      <c r="G9" s="18">
        <v>1.4583333333333333</v>
      </c>
    </row>
    <row r="10" spans="1:12" x14ac:dyDescent="0.25">
      <c r="A10" s="4" t="s">
        <v>6</v>
      </c>
      <c r="B10" s="2" t="s">
        <v>11</v>
      </c>
      <c r="C10" s="3">
        <v>4.1666666666666664E-2</v>
      </c>
      <c r="D10" s="2" t="s">
        <v>17</v>
      </c>
      <c r="E10" s="5">
        <f t="shared" si="0"/>
        <v>4.1666666666666664E-2</v>
      </c>
      <c r="F10" s="5">
        <f t="shared" si="1"/>
        <v>0.20833333333333331</v>
      </c>
      <c r="G10" s="18">
        <v>1.4583333333333333</v>
      </c>
    </row>
    <row r="11" spans="1:12" x14ac:dyDescent="0.25">
      <c r="A11" s="4" t="s">
        <v>7</v>
      </c>
      <c r="B11" s="2" t="s">
        <v>12</v>
      </c>
      <c r="C11" s="3">
        <v>8.3333333333333329E-2</v>
      </c>
      <c r="D11" s="2" t="s">
        <v>17</v>
      </c>
      <c r="E11" s="5">
        <f t="shared" si="0"/>
        <v>8.3333333333333329E-2</v>
      </c>
      <c r="F11" s="5">
        <f t="shared" si="1"/>
        <v>0.41666666666666663</v>
      </c>
      <c r="G11" s="18">
        <v>1.4583333333333333</v>
      </c>
    </row>
    <row r="12" spans="1:12" x14ac:dyDescent="0.25">
      <c r="A12" s="4" t="s">
        <v>8</v>
      </c>
      <c r="B12" s="2" t="s">
        <v>13</v>
      </c>
      <c r="C12" s="3">
        <v>4.1666666666666664E-2</v>
      </c>
      <c r="D12" s="2" t="s">
        <v>17</v>
      </c>
      <c r="E12" s="5">
        <f t="shared" si="0"/>
        <v>4.1666666666666664E-2</v>
      </c>
      <c r="F12" s="5">
        <f t="shared" si="1"/>
        <v>0.20833333333333331</v>
      </c>
      <c r="G12" s="18">
        <v>1.4583333333333333</v>
      </c>
    </row>
    <row r="13" spans="1:12" x14ac:dyDescent="0.25">
      <c r="A13" s="4" t="s">
        <v>9</v>
      </c>
      <c r="B13" s="2" t="s">
        <v>14</v>
      </c>
      <c r="C13" s="3">
        <v>0.16666666666666666</v>
      </c>
      <c r="D13" s="2" t="s">
        <v>17</v>
      </c>
      <c r="E13" s="5">
        <f t="shared" si="0"/>
        <v>0.16666666666666666</v>
      </c>
      <c r="F13" s="5">
        <f t="shared" si="1"/>
        <v>0.83333333333333326</v>
      </c>
      <c r="G13" s="18">
        <v>1.4583333333333333</v>
      </c>
    </row>
    <row r="14" spans="1:12" x14ac:dyDescent="0.25">
      <c r="A14" s="4" t="s">
        <v>4</v>
      </c>
      <c r="B14" s="2" t="s">
        <v>15</v>
      </c>
      <c r="C14" s="3">
        <v>4.1666666666666664E-2</v>
      </c>
      <c r="D14" s="2" t="s">
        <v>18</v>
      </c>
      <c r="E14" s="5">
        <f t="shared" si="0"/>
        <v>8.3333333333333332E-3</v>
      </c>
      <c r="F14" s="5">
        <f t="shared" si="1"/>
        <v>4.1666666666666664E-2</v>
      </c>
      <c r="G14" s="18">
        <v>0.83333333333333337</v>
      </c>
    </row>
    <row r="15" spans="1:12" x14ac:dyDescent="0.25">
      <c r="A15" s="4" t="s">
        <v>5</v>
      </c>
      <c r="B15" s="2" t="s">
        <v>15</v>
      </c>
      <c r="C15" s="3">
        <v>4.1666666666666664E-2</v>
      </c>
      <c r="D15" s="2" t="s">
        <v>18</v>
      </c>
      <c r="E15" s="5">
        <f t="shared" si="0"/>
        <v>8.3333333333333332E-3</v>
      </c>
      <c r="F15" s="5">
        <f t="shared" si="1"/>
        <v>4.1666666666666664E-2</v>
      </c>
      <c r="G15" s="18">
        <v>1.4583333333333333</v>
      </c>
    </row>
    <row r="16" spans="1:12" x14ac:dyDescent="0.25">
      <c r="A16" s="4" t="s">
        <v>6</v>
      </c>
      <c r="B16" s="2" t="s">
        <v>15</v>
      </c>
      <c r="C16" s="3">
        <v>4.1666666666666664E-2</v>
      </c>
      <c r="D16" s="2" t="s">
        <v>18</v>
      </c>
      <c r="E16" s="5">
        <f t="shared" si="0"/>
        <v>8.3333333333333332E-3</v>
      </c>
      <c r="F16" s="5">
        <f t="shared" si="1"/>
        <v>4.1666666666666664E-2</v>
      </c>
      <c r="G16" s="18">
        <v>1.4583333333333333</v>
      </c>
    </row>
    <row r="17" spans="1:7" x14ac:dyDescent="0.25">
      <c r="A17" s="4" t="s">
        <v>7</v>
      </c>
      <c r="B17" s="2" t="s">
        <v>15</v>
      </c>
      <c r="C17" s="3">
        <v>4.1666666666666664E-2</v>
      </c>
      <c r="D17" s="2" t="s">
        <v>18</v>
      </c>
      <c r="E17" s="5">
        <f t="shared" si="0"/>
        <v>8.3333333333333332E-3</v>
      </c>
      <c r="F17" s="5">
        <f t="shared" si="1"/>
        <v>4.1666666666666664E-2</v>
      </c>
      <c r="G17" s="18">
        <v>1.4583333333333333</v>
      </c>
    </row>
    <row r="18" spans="1:7" x14ac:dyDescent="0.25">
      <c r="A18" s="4" t="s">
        <v>8</v>
      </c>
      <c r="B18" s="2" t="s">
        <v>15</v>
      </c>
      <c r="C18" s="3">
        <v>4.1666666666666664E-2</v>
      </c>
      <c r="D18" s="2" t="s">
        <v>18</v>
      </c>
      <c r="E18" s="5">
        <f t="shared" si="0"/>
        <v>8.3333333333333332E-3</v>
      </c>
      <c r="F18" s="5">
        <f t="shared" si="1"/>
        <v>4.1666666666666664E-2</v>
      </c>
      <c r="G18" s="18">
        <v>1.4583333333333333</v>
      </c>
    </row>
    <row r="19" spans="1:7" x14ac:dyDescent="0.25">
      <c r="A19" s="6" t="s">
        <v>9</v>
      </c>
      <c r="B19" s="7" t="s">
        <v>15</v>
      </c>
      <c r="C19" s="8">
        <v>4.1666666666666664E-2</v>
      </c>
      <c r="D19" s="7" t="s">
        <v>18</v>
      </c>
      <c r="E19" s="9">
        <f t="shared" si="0"/>
        <v>8.3333333333333332E-3</v>
      </c>
      <c r="F19" s="5">
        <f t="shared" si="1"/>
        <v>4.1666666666666664E-2</v>
      </c>
      <c r="G19" s="18">
        <v>1.4583333333333333</v>
      </c>
    </row>
  </sheetData>
  <pageMargins left="0.7" right="0.7" top="0.75" bottom="0.75" header="0.3" footer="0.3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SOCIETE GENERALE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DUMOULIN AMANDINE (X166680)</dc:creator>
  <cp:lastModifiedBy>CA</cp:lastModifiedBy>
  <dcterms:created xsi:type="dcterms:W3CDTF">2017-08-08T13:51:39Z</dcterms:created>
  <dcterms:modified xsi:type="dcterms:W3CDTF">2017-08-08T17:16:11Z</dcterms:modified>
</cp:coreProperties>
</file>