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-15" windowWidth="28830" windowHeight="6180"/>
  </bookViews>
  <sheets>
    <sheet name="DATA" sheetId="1" r:id="rId1"/>
    <sheet name="Feuil2" sheetId="3" r:id="rId2"/>
  </sheets>
  <definedNames>
    <definedName name="_xlnm._FilterDatabase" localSheetId="0" hidden="1">DATA!$A$1:$F$172</definedName>
  </definedNames>
  <calcPr calcId="145621"/>
</workbook>
</file>

<file path=xl/calcChain.xml><?xml version="1.0" encoding="utf-8"?>
<calcChain xmlns="http://schemas.openxmlformats.org/spreadsheetml/2006/main">
  <c r="L2" i="1" l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N1" i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M1" i="1"/>
  <c r="A4" i="3"/>
  <c r="A5" i="3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G42" i="1" s="1"/>
  <c r="A3" i="3"/>
  <c r="G98" i="1" l="1"/>
  <c r="G34" i="1"/>
  <c r="G154" i="1"/>
  <c r="G90" i="1"/>
  <c r="G146" i="1"/>
  <c r="G82" i="1"/>
  <c r="G18" i="1"/>
  <c r="G138" i="1"/>
  <c r="G74" i="1"/>
  <c r="G10" i="1"/>
  <c r="G130" i="1"/>
  <c r="G66" i="1"/>
  <c r="G2" i="1"/>
  <c r="L1" i="1" s="1"/>
  <c r="G122" i="1"/>
  <c r="G58" i="1"/>
  <c r="G114" i="1"/>
  <c r="G50" i="1"/>
  <c r="G170" i="1"/>
  <c r="G106" i="1"/>
  <c r="G3" i="1"/>
  <c r="G11" i="1"/>
  <c r="G19" i="1"/>
  <c r="G27" i="1"/>
  <c r="G35" i="1"/>
  <c r="G43" i="1"/>
  <c r="G51" i="1"/>
  <c r="G59" i="1"/>
  <c r="G67" i="1"/>
  <c r="G75" i="1"/>
  <c r="G83" i="1"/>
  <c r="G91" i="1"/>
  <c r="G99" i="1"/>
  <c r="G107" i="1"/>
  <c r="G115" i="1"/>
  <c r="G123" i="1"/>
  <c r="G131" i="1"/>
  <c r="G139" i="1"/>
  <c r="G147" i="1"/>
  <c r="G155" i="1"/>
  <c r="G163" i="1"/>
  <c r="G171" i="1"/>
  <c r="G28" i="1"/>
  <c r="G44" i="1"/>
  <c r="G60" i="1"/>
  <c r="G76" i="1"/>
  <c r="G92" i="1"/>
  <c r="G108" i="1"/>
  <c r="G124" i="1"/>
  <c r="G140" i="1"/>
  <c r="G148" i="1"/>
  <c r="G164" i="1"/>
  <c r="G56" i="1"/>
  <c r="G88" i="1"/>
  <c r="G120" i="1"/>
  <c r="G152" i="1"/>
  <c r="G9" i="1"/>
  <c r="G41" i="1"/>
  <c r="G73" i="1"/>
  <c r="G105" i="1"/>
  <c r="G137" i="1"/>
  <c r="G169" i="1"/>
  <c r="G4" i="1"/>
  <c r="G12" i="1"/>
  <c r="G20" i="1"/>
  <c r="G36" i="1"/>
  <c r="G52" i="1"/>
  <c r="G68" i="1"/>
  <c r="G84" i="1"/>
  <c r="G100" i="1"/>
  <c r="G116" i="1"/>
  <c r="G132" i="1"/>
  <c r="G156" i="1"/>
  <c r="G172" i="1"/>
  <c r="G64" i="1"/>
  <c r="G96" i="1"/>
  <c r="G128" i="1"/>
  <c r="G160" i="1"/>
  <c r="G33" i="1"/>
  <c r="G65" i="1"/>
  <c r="G97" i="1"/>
  <c r="G129" i="1"/>
  <c r="G153" i="1"/>
  <c r="G5" i="1"/>
  <c r="G13" i="1"/>
  <c r="G21" i="1"/>
  <c r="G29" i="1"/>
  <c r="G37" i="1"/>
  <c r="G45" i="1"/>
  <c r="G53" i="1"/>
  <c r="G61" i="1"/>
  <c r="G69" i="1"/>
  <c r="G77" i="1"/>
  <c r="G85" i="1"/>
  <c r="G93" i="1"/>
  <c r="G101" i="1"/>
  <c r="G109" i="1"/>
  <c r="G117" i="1"/>
  <c r="G125" i="1"/>
  <c r="G133" i="1"/>
  <c r="G141" i="1"/>
  <c r="G149" i="1"/>
  <c r="G157" i="1"/>
  <c r="G165" i="1"/>
  <c r="G79" i="1"/>
  <c r="G103" i="1"/>
  <c r="G119" i="1"/>
  <c r="G135" i="1"/>
  <c r="G151" i="1"/>
  <c r="G167" i="1"/>
  <c r="G16" i="1"/>
  <c r="G32" i="1"/>
  <c r="G48" i="1"/>
  <c r="G80" i="1"/>
  <c r="G112" i="1"/>
  <c r="G144" i="1"/>
  <c r="G17" i="1"/>
  <c r="G49" i="1"/>
  <c r="G81" i="1"/>
  <c r="G113" i="1"/>
  <c r="G161" i="1"/>
  <c r="G6" i="1"/>
  <c r="G14" i="1"/>
  <c r="G22" i="1"/>
  <c r="G30" i="1"/>
  <c r="G38" i="1"/>
  <c r="G46" i="1"/>
  <c r="G54" i="1"/>
  <c r="G62" i="1"/>
  <c r="G70" i="1"/>
  <c r="G78" i="1"/>
  <c r="G86" i="1"/>
  <c r="G94" i="1"/>
  <c r="G102" i="1"/>
  <c r="G110" i="1"/>
  <c r="G118" i="1"/>
  <c r="G126" i="1"/>
  <c r="G134" i="1"/>
  <c r="G142" i="1"/>
  <c r="G150" i="1"/>
  <c r="G158" i="1"/>
  <c r="G166" i="1"/>
  <c r="G7" i="1"/>
  <c r="G15" i="1"/>
  <c r="G23" i="1"/>
  <c r="G31" i="1"/>
  <c r="G39" i="1"/>
  <c r="G47" i="1"/>
  <c r="G55" i="1"/>
  <c r="G63" i="1"/>
  <c r="G71" i="1"/>
  <c r="G87" i="1"/>
  <c r="G95" i="1"/>
  <c r="G111" i="1"/>
  <c r="G127" i="1"/>
  <c r="G143" i="1"/>
  <c r="G159" i="1"/>
  <c r="A65" i="3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G8" i="1"/>
  <c r="G24" i="1"/>
  <c r="G40" i="1"/>
  <c r="G72" i="1"/>
  <c r="G104" i="1"/>
  <c r="G136" i="1"/>
  <c r="G168" i="1"/>
  <c r="G25" i="1"/>
  <c r="G57" i="1"/>
  <c r="G89" i="1"/>
  <c r="G121" i="1"/>
  <c r="G145" i="1"/>
  <c r="G162" i="1"/>
  <c r="G26" i="1"/>
  <c r="K6" i="1" l="1"/>
  <c r="K10" i="1"/>
  <c r="K2" i="1" l="1"/>
</calcChain>
</file>

<file path=xl/sharedStrings.xml><?xml version="1.0" encoding="utf-8"?>
<sst xmlns="http://schemas.openxmlformats.org/spreadsheetml/2006/main" count="709" uniqueCount="15">
  <si>
    <t>Id Opérateur</t>
  </si>
  <si>
    <t>Statut Mvt</t>
  </si>
  <si>
    <t>Litige</t>
  </si>
  <si>
    <t>Aléas</t>
  </si>
  <si>
    <t>SOLDE</t>
  </si>
  <si>
    <t>Non</t>
  </si>
  <si>
    <t>Op1</t>
  </si>
  <si>
    <t>Op2</t>
  </si>
  <si>
    <t>Op3</t>
  </si>
  <si>
    <t>Heure fin</t>
  </si>
  <si>
    <t>Heure début</t>
  </si>
  <si>
    <t>1/4H</t>
  </si>
  <si>
    <t>fin</t>
  </si>
  <si>
    <t>Opérateur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</si>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</sst>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8" formatCode="0;;;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63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indexed="64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3" borderId="1" xfId="0" applyFont="1" applyFill="1" applyBorder="1"/>
    <xf numFmtId="0" fontId="3" fillId="3" borderId="2" xfId="0" applyFont="1" applyFill="1" applyBorder="1"/>
    <xf numFmtId="0" fontId="3" fillId="3" borderId="3" xfId="0" applyFont="1" applyFill="1" applyBorder="1"/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  <xf numFmtId="0" fontId="3" fillId="3" borderId="6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0" fontId="3" fillId="3" borderId="9" xfId="0" applyFont="1" applyFill="1" applyBorder="1"/>
    <xf numFmtId="0" fontId="3" fillId="3" borderId="10" xfId="0" applyFont="1" applyFill="1" applyBorder="1"/>
    <xf numFmtId="0" fontId="3" fillId="3" borderId="11" xfId="0" applyFont="1" applyFill="1" applyBorder="1"/>
    <xf numFmtId="0" fontId="3" fillId="3" borderId="0" xfId="0" applyFont="1" applyFill="1" applyBorder="1" applyAlignment="1">
      <alignment horizontal="left"/>
    </xf>
    <xf numFmtId="0" fontId="3" fillId="3" borderId="12" xfId="0" applyFont="1" applyFill="1" applyBorder="1" applyAlignment="1">
      <alignment horizontal="left"/>
    </xf>
    <xf numFmtId="0" fontId="3" fillId="4" borderId="4" xfId="0" applyFont="1" applyFill="1" applyBorder="1"/>
    <xf numFmtId="0" fontId="3" fillId="4" borderId="0" xfId="0" applyFont="1" applyFill="1" applyBorder="1"/>
    <xf numFmtId="0" fontId="3" fillId="4" borderId="0" xfId="0" applyNumberFormat="1" applyFont="1" applyFill="1" applyBorder="1"/>
    <xf numFmtId="0" fontId="3" fillId="5" borderId="0" xfId="0" applyFont="1" applyFill="1" applyBorder="1" applyAlignment="1">
      <alignment horizontal="center"/>
    </xf>
    <xf numFmtId="0" fontId="3" fillId="6" borderId="4" xfId="0" applyFont="1" applyFill="1" applyBorder="1"/>
    <xf numFmtId="0" fontId="3" fillId="6" borderId="0" xfId="0" applyFont="1" applyFill="1" applyBorder="1"/>
    <xf numFmtId="0" fontId="3" fillId="6" borderId="0" xfId="0" applyNumberFormat="1" applyFont="1" applyFill="1" applyBorder="1"/>
    <xf numFmtId="0" fontId="4" fillId="0" borderId="4" xfId="0" applyFont="1" applyFill="1" applyBorder="1" applyAlignment="1">
      <alignment horizontal="center"/>
    </xf>
    <xf numFmtId="0" fontId="3" fillId="4" borderId="13" xfId="0" applyFont="1" applyFill="1" applyBorder="1"/>
    <xf numFmtId="0" fontId="3" fillId="4" borderId="13" xfId="0" applyNumberFormat="1" applyFont="1" applyFill="1" applyBorder="1"/>
    <xf numFmtId="0" fontId="3" fillId="6" borderId="13" xfId="0" applyFont="1" applyFill="1" applyBorder="1"/>
    <xf numFmtId="0" fontId="3" fillId="6" borderId="13" xfId="0" applyNumberFormat="1" applyFont="1" applyFill="1" applyBorder="1"/>
    <xf numFmtId="0" fontId="3" fillId="4" borderId="4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164" fontId="0" fillId="0" borderId="0" xfId="0" applyNumberFormat="1" applyFill="1" applyBorder="1"/>
    <xf numFmtId="164" fontId="1" fillId="0" borderId="16" xfId="0" applyNumberFormat="1" applyFont="1" applyBorder="1"/>
    <xf numFmtId="0" fontId="2" fillId="7" borderId="14" xfId="0" applyFont="1" applyFill="1" applyBorder="1" applyAlignment="1">
      <alignment horizontal="center"/>
    </xf>
    <xf numFmtId="164" fontId="1" fillId="0" borderId="0" xfId="0" applyNumberFormat="1" applyFont="1" applyBorder="1"/>
    <xf numFmtId="164" fontId="0" fillId="0" borderId="16" xfId="0" applyNumberFormat="1" applyFill="1" applyBorder="1"/>
    <xf numFmtId="20" fontId="0" fillId="0" borderId="0" xfId="0" applyNumberFormat="1"/>
    <xf numFmtId="164" fontId="0" fillId="0" borderId="0" xfId="0" applyNumberFormat="1" applyFill="1"/>
    <xf numFmtId="0" fontId="2" fillId="0" borderId="0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3" fillId="0" borderId="0" xfId="0" applyFont="1" applyFill="1"/>
    <xf numFmtId="0" fontId="5" fillId="0" borderId="17" xfId="0" applyFont="1" applyFill="1" applyBorder="1" applyAlignment="1">
      <alignment horizontal="center"/>
    </xf>
    <xf numFmtId="20" fontId="0" fillId="0" borderId="17" xfId="0" applyNumberFormat="1" applyBorder="1"/>
    <xf numFmtId="0" fontId="3" fillId="4" borderId="18" xfId="0" applyFont="1" applyFill="1" applyBorder="1"/>
    <xf numFmtId="168" fontId="3" fillId="4" borderId="19" xfId="0" applyNumberFormat="1" applyFont="1" applyFill="1" applyBorder="1"/>
    <xf numFmtId="168" fontId="3" fillId="4" borderId="19" xfId="0" applyNumberFormat="1" applyFont="1" applyFill="1" applyBorder="1" applyAlignment="1">
      <alignment horizontal="center" vertical="center"/>
    </xf>
    <xf numFmtId="0" fontId="3" fillId="4" borderId="20" xfId="0" applyFont="1" applyFill="1" applyBorder="1"/>
    <xf numFmtId="0" fontId="0" fillId="4" borderId="21" xfId="0" applyFill="1" applyBorder="1"/>
    <xf numFmtId="168" fontId="3" fillId="4" borderId="21" xfId="0" applyNumberFormat="1" applyFont="1" applyFill="1" applyBorder="1" applyAlignment="1">
      <alignment horizontal="center" vertical="center"/>
    </xf>
    <xf numFmtId="168" fontId="3" fillId="4" borderId="21" xfId="0" applyNumberFormat="1" applyFont="1" applyFill="1" applyBorder="1"/>
    <xf numFmtId="0" fontId="3" fillId="4" borderId="21" xfId="0" applyFont="1" applyFill="1" applyBorder="1"/>
    <xf numFmtId="0" fontId="3" fillId="4" borderId="22" xfId="0" applyFont="1" applyFill="1" applyBorder="1"/>
    <xf numFmtId="0" fontId="3" fillId="4" borderId="23" xfId="0" applyFont="1" applyFill="1" applyBorder="1"/>
    <xf numFmtId="168" fontId="3" fillId="4" borderId="2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6">
    <dxf>
      <fill>
        <patternFill>
          <bgColor theme="4" tint="0.79998168889431442"/>
        </patternFill>
      </fill>
    </dxf>
    <dxf>
      <border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border>
        <bottom/>
        <vertical/>
        <horizontal/>
      </border>
    </dxf>
    <dxf>
      <fill>
        <patternFill>
          <bgColor rgb="FF92D050"/>
        </patternFill>
      </fill>
    </dxf>
    <dxf>
      <border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solid">
          <fgColor indexed="64"/>
          <bgColor indexed="6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Data" displayName="Data" ref="A1:G172" totalsRowShown="0" headerRowDxfId="25" dataDxfId="23" headerRowBorderDxfId="24" tableBorderDxfId="22" totalsRowBorderDxfId="21">
  <autoFilter ref="A1:G172"/>
  <sortState ref="A2:H172">
    <sortCondition ref="A1:A172"/>
  </sortState>
  <tableColumns count="7">
    <tableColumn id="1" name="Id Opérateur" dataDxfId="20"/>
    <tableColumn id="2" name="Statut Mvt" dataDxfId="19"/>
    <tableColumn id="3" name="Litige" dataDxfId="18"/>
    <tableColumn id="4" name="Aléas" dataDxfId="17"/>
    <tableColumn id="5" name="Heure début" dataDxfId="16"/>
    <tableColumn id="6" name="Heure fin" dataDxfId="15"/>
    <tableColumn id="8" name="fin" dataDxfId="14">
      <calculatedColumnFormula>VLOOKUP(Data[[#This Row],[Heure fin]]-INT(Data[[#This Row],[Heure début]]),Feuil2!A:A,1)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172"/>
  <sheetViews>
    <sheetView tabSelected="1" workbookViewId="0">
      <selection activeCell="J18" sqref="J18"/>
    </sheetView>
  </sheetViews>
  <sheetFormatPr baseColWidth="10" defaultColWidth="9.140625" defaultRowHeight="15" x14ac:dyDescent="0.25"/>
  <cols>
    <col min="1" max="1" width="16.85546875" bestFit="1" customWidth="1"/>
    <col min="2" max="2" width="14.85546875" bestFit="1" customWidth="1"/>
    <col min="3" max="3" width="10.42578125" bestFit="1" customWidth="1"/>
    <col min="4" max="4" width="13.140625" customWidth="1"/>
    <col min="5" max="5" width="18.42578125" bestFit="1" customWidth="1"/>
    <col min="6" max="6" width="17.7109375" customWidth="1"/>
    <col min="7" max="8" width="12.28515625" customWidth="1"/>
    <col min="9" max="9" width="9.28515625" customWidth="1"/>
    <col min="10" max="10" width="12.28515625" customWidth="1"/>
    <col min="11" max="11" width="5.42578125" bestFit="1" customWidth="1"/>
    <col min="12" max="30" width="5.5703125" bestFit="1" customWidth="1"/>
    <col min="31" max="31" width="3" bestFit="1" customWidth="1"/>
    <col min="32" max="107" width="5.7109375" bestFit="1" customWidth="1"/>
  </cols>
  <sheetData>
    <row r="1" spans="1:107" x14ac:dyDescent="0.25">
      <c r="A1" s="31" t="s">
        <v>0</v>
      </c>
      <c r="B1" s="32" t="s">
        <v>1</v>
      </c>
      <c r="C1" s="32" t="s">
        <v>2</v>
      </c>
      <c r="D1" s="32" t="s">
        <v>3</v>
      </c>
      <c r="E1" s="32" t="s">
        <v>10</v>
      </c>
      <c r="F1" s="33" t="s">
        <v>9</v>
      </c>
      <c r="G1" s="36" t="s">
        <v>12</v>
      </c>
      <c r="H1" s="41"/>
      <c r="I1" s="41"/>
      <c r="J1" s="47" t="s">
        <v>13</v>
      </c>
      <c r="K1" s="47" t="s">
        <v>14</v>
      </c>
      <c r="L1" s="48">
        <f>MIN(Data[fin])</f>
        <v>0.20902777777777773</v>
      </c>
      <c r="M1" s="48">
        <f>IF(L1="","",IF(L1+(1/96)&lt;=MAX(Data[[fin]:[fin]]),L1+(1/96),""))</f>
        <v>0.21944444444444439</v>
      </c>
      <c r="N1" s="48">
        <f>IF(M1="","",IF(M1+(1/96)&lt;=MAX(Data[[fin]:[fin]]),M1+(1/96),""))</f>
        <v>0.22986111111111104</v>
      </c>
      <c r="O1" s="48">
        <f>IF(N1="","",IF(N1+(1/96)&lt;=MAX(Data[[fin]:[fin]]),N1+(1/96),""))</f>
        <v>0.2402777777777777</v>
      </c>
      <c r="P1" s="48">
        <f>IF(O1="","",IF(O1+(1/96)&lt;=MAX(Data[[fin]:[fin]]),O1+(1/96),""))</f>
        <v>0.25069444444444439</v>
      </c>
      <c r="Q1" s="48">
        <f>IF(P1="","",IF(P1+(1/96)&lt;=MAX(Data[[fin]:[fin]]),P1+(1/96),""))</f>
        <v>0.26111111111111107</v>
      </c>
      <c r="R1" s="48">
        <f>IF(Q1="","",IF(Q1+(1/96)&lt;=MAX(Data[[fin]:[fin]]),Q1+(1/96),""))</f>
        <v>0.27152777777777776</v>
      </c>
      <c r="S1" s="48">
        <f>IF(R1="","",IF(R1+(1/96)&lt;=MAX(Data[[fin]:[fin]]),R1+(1/96),""))</f>
        <v>0.28194444444444444</v>
      </c>
      <c r="T1" s="48">
        <f>IF(S1="","",IF(S1+(1/96)&lt;=MAX(Data[[fin]:[fin]]),S1+(1/96),""))</f>
        <v>0.29236111111111113</v>
      </c>
      <c r="U1" s="48">
        <f>IF(T1="","",IF(T1+(1/96)&lt;=MAX(Data[[fin]:[fin]]),T1+(1/96),""))</f>
        <v>0.30277777777777781</v>
      </c>
      <c r="V1" s="48">
        <f>IF(U1="","",IF(U1+(1/96)&lt;=MAX(Data[[fin]:[fin]]),U1+(1/96),""))</f>
        <v>0.3131944444444445</v>
      </c>
      <c r="W1" s="48">
        <f>IF(V1="","",IF(V1+(1/96)&lt;=MAX(Data[[fin]:[fin]]),V1+(1/96),""))</f>
        <v>0.32361111111111118</v>
      </c>
      <c r="X1" s="48">
        <f>IF(W1="","",IF(W1+(1/96)&lt;=MAX(Data[[fin]:[fin]]),W1+(1/96),""))</f>
        <v>0.33402777777777787</v>
      </c>
      <c r="Y1" s="48">
        <f>IF(X1="","",IF(X1+(1/96)&lt;=MAX(Data[[fin]:[fin]]),X1+(1/96),""))</f>
        <v>0.34444444444444455</v>
      </c>
      <c r="Z1" s="48">
        <f>IF(Y1="","",IF(Y1+(1/96)&lt;=MAX(Data[[fin]:[fin]]),Y1+(1/96),""))</f>
        <v>0.35486111111111124</v>
      </c>
      <c r="AA1" s="48">
        <f>IF(Z1="","",IF(Z1+(1/96)&lt;=MAX(Data[[fin]:[fin]]),Z1+(1/96),""))</f>
        <v>0.36527777777777792</v>
      </c>
      <c r="AB1" s="48">
        <f>IF(AA1="","",IF(AA1+(1/96)&lt;=MAX(Data[[fin]:[fin]]),AA1+(1/96),""))</f>
        <v>0.37569444444444461</v>
      </c>
      <c r="AC1" s="48">
        <f>IF(AB1="","",IF(AB1+(1/96)&lt;=MAX(Data[[fin]:[fin]]),AB1+(1/96),""))</f>
        <v>0.38611111111111129</v>
      </c>
      <c r="AD1" s="48">
        <f>IF(AC1="","",IF(AC1+(1/96)&lt;=MAX(Data[[fin]:[fin]]),AC1+(1/96),""))</f>
        <v>0.39652777777777798</v>
      </c>
      <c r="AE1" s="48" t="str">
        <f>IF(AD1="","",IF(AD1+(1/96)&lt;=MAX(Data[[fin]:[fin]]),AD1+(1/96),""))</f>
        <v/>
      </c>
      <c r="AF1" s="48" t="str">
        <f>IF(AE1="","",IF(AE1+(1/96)&lt;=MAX(Data[[fin]:[fin]]),AE1+(1/96),""))</f>
        <v/>
      </c>
      <c r="AG1" s="48" t="str">
        <f>IF(AF1="","",IF(AF1+(1/96)&lt;=MAX(Data[[fin]:[fin]]),AF1+(1/96),""))</f>
        <v/>
      </c>
      <c r="AH1" s="48" t="str">
        <f>IF(AG1="","",IF(AG1+(1/96)&lt;=MAX(Data[[fin]:[fin]]),AG1+(1/96),""))</f>
        <v/>
      </c>
      <c r="AI1" s="48" t="str">
        <f>IF(AH1="","",IF(AH1+(1/96)&lt;=MAX(Data[[fin]:[fin]]),AH1+(1/96),""))</f>
        <v/>
      </c>
      <c r="AJ1" s="48" t="str">
        <f>IF(AI1="","",IF(AI1+(1/96)&lt;=MAX(Data[[fin]:[fin]]),AI1+(1/96),""))</f>
        <v/>
      </c>
      <c r="AK1" s="48" t="str">
        <f>IF(AJ1="","",IF(AJ1+(1/96)&lt;=MAX(Data[[fin]:[fin]]),AJ1+(1/96),""))</f>
        <v/>
      </c>
      <c r="AL1" s="48" t="str">
        <f>IF(AK1="","",IF(AK1+(1/96)&lt;=MAX(Data[[fin]:[fin]]),AK1+(1/96),""))</f>
        <v/>
      </c>
      <c r="AM1" s="48" t="str">
        <f>IF(AL1="","",IF(AL1+(1/96)&lt;=MAX(Data[[fin]:[fin]]),AL1+(1/96),""))</f>
        <v/>
      </c>
      <c r="AN1" s="48" t="str">
        <f>IF(AM1="","",IF(AM1+(1/96)&lt;=MAX(Data[[fin]:[fin]]),AM1+(1/96),""))</f>
        <v/>
      </c>
      <c r="AO1" s="48" t="str">
        <f>IF(AN1="","",IF(AN1+(1/96)&lt;=MAX(Data[[fin]:[fin]]),AN1+(1/96),""))</f>
        <v/>
      </c>
      <c r="AP1" s="48" t="str">
        <f>IF(AO1="","",IF(AO1+(1/96)&lt;=MAX(Data[[fin]:[fin]]),AO1+(1/96),""))</f>
        <v/>
      </c>
      <c r="AQ1" s="48" t="str">
        <f>IF(AP1="","",IF(AP1+(1/96)&lt;=MAX(Data[[fin]:[fin]]),AP1+(1/96),""))</f>
        <v/>
      </c>
      <c r="AR1" s="48" t="str">
        <f>IF(AQ1="","",IF(AQ1+(1/96)&lt;=MAX(Data[[fin]:[fin]]),AQ1+(1/96),""))</f>
        <v/>
      </c>
      <c r="AS1" s="48" t="str">
        <f>IF(AR1="","",IF(AR1+(1/96)&lt;=MAX(Data[[fin]:[fin]]),AR1+(1/96),""))</f>
        <v/>
      </c>
      <c r="AT1" s="48" t="str">
        <f>IF(AS1="","",IF(AS1+(1/96)&lt;=MAX(Data[[fin]:[fin]]),AS1+(1/96),""))</f>
        <v/>
      </c>
      <c r="AU1" s="48" t="str">
        <f>IF(AT1="","",IF(AT1+(1/96)&lt;=MAX(Data[[fin]:[fin]]),AT1+(1/96),""))</f>
        <v/>
      </c>
      <c r="AV1" s="48" t="str">
        <f>IF(AU1="","",IF(AU1+(1/96)&lt;=MAX(Data[[fin]:[fin]]),AU1+(1/96),""))</f>
        <v/>
      </c>
      <c r="AW1" s="48" t="str">
        <f>IF(AV1="","",IF(AV1+(1/96)&lt;=MAX(Data[[fin]:[fin]]),AV1+(1/96),""))</f>
        <v/>
      </c>
      <c r="AX1" s="48" t="str">
        <f>IF(AW1="","",IF(AW1+(1/96)&lt;=MAX(Data[[fin]:[fin]]),AW1+(1/96),""))</f>
        <v/>
      </c>
      <c r="AY1" s="48" t="str">
        <f>IF(AX1="","",IF(AX1+(1/96)&lt;=MAX(Data[[fin]:[fin]]),AX1+(1/96),""))</f>
        <v/>
      </c>
      <c r="AZ1" s="48" t="str">
        <f>IF(AY1="","",IF(AY1+(1/96)&lt;=MAX(Data[[fin]:[fin]]),AY1+(1/96),""))</f>
        <v/>
      </c>
      <c r="BA1" s="48" t="str">
        <f>IF(AZ1="","",IF(AZ1+(1/96)&lt;=MAX(Data[[fin]:[fin]]),AZ1+(1/96),""))</f>
        <v/>
      </c>
      <c r="BB1" s="48" t="str">
        <f>IF(BA1="","",IF(BA1+(1/96)&lt;=MAX(Data[[fin]:[fin]]),BA1+(1/96),""))</f>
        <v/>
      </c>
      <c r="BC1" s="48" t="str">
        <f>IF(BB1="","",IF(BB1+(1/96)&lt;=MAX(Data[[fin]:[fin]]),BB1+(1/96),""))</f>
        <v/>
      </c>
      <c r="BD1" s="48" t="str">
        <f>IF(BC1="","",IF(BC1+(1/96)&lt;=MAX(Data[[fin]:[fin]]),BC1+(1/96),""))</f>
        <v/>
      </c>
      <c r="BE1" s="48" t="str">
        <f>IF(BD1="","",IF(BD1+(1/96)&lt;=MAX(Data[[fin]:[fin]]),BD1+(1/96),""))</f>
        <v/>
      </c>
      <c r="BF1" s="48" t="str">
        <f>IF(BE1="","",IF(BE1+(1/96)&lt;=MAX(Data[[fin]:[fin]]),BE1+(1/96),""))</f>
        <v/>
      </c>
      <c r="BG1" s="48" t="str">
        <f>IF(BF1="","",IF(BF1+(1/96)&lt;=MAX(Data[[fin]:[fin]]),BF1+(1/96),""))</f>
        <v/>
      </c>
      <c r="BH1" s="48" t="str">
        <f>IF(BG1="","",IF(BG1+(1/96)&lt;=MAX(Data[[fin]:[fin]]),BG1+(1/96),""))</f>
        <v/>
      </c>
      <c r="BI1" s="48" t="str">
        <f>IF(BH1="","",IF(BH1+(1/96)&lt;=MAX(Data[[fin]:[fin]]),BH1+(1/96),""))</f>
        <v/>
      </c>
      <c r="BJ1" s="48" t="str">
        <f>IF(BI1="","",IF(BI1+(1/96)&lt;=MAX(Data[[fin]:[fin]]),BI1+(1/96),""))</f>
        <v/>
      </c>
      <c r="BK1" s="48" t="str">
        <f>IF(BJ1="","",IF(BJ1+(1/96)&lt;=MAX(Data[[fin]:[fin]]),BJ1+(1/96),""))</f>
        <v/>
      </c>
      <c r="BL1" s="48" t="str">
        <f>IF(BK1="","",IF(BK1+(1/96)&lt;=MAX(Data[[fin]:[fin]]),BK1+(1/96),""))</f>
        <v/>
      </c>
      <c r="BM1" s="48" t="str">
        <f>IF(BL1="","",IF(BL1+(1/96)&lt;=MAX(Data[[fin]:[fin]]),BL1+(1/96),""))</f>
        <v/>
      </c>
      <c r="BN1" s="48" t="str">
        <f>IF(BM1="","",IF(BM1+(1/96)&lt;=MAX(Data[[fin]:[fin]]),BM1+(1/96),""))</f>
        <v/>
      </c>
      <c r="BO1" s="48" t="str">
        <f>IF(BN1="","",IF(BN1+(1/96)&lt;=MAX(Data[[fin]:[fin]]),BN1+(1/96),""))</f>
        <v/>
      </c>
      <c r="BP1" s="48" t="str">
        <f>IF(BO1="","",IF(BO1+(1/96)&lt;=MAX(Data[[fin]:[fin]]),BO1+(1/96),""))</f>
        <v/>
      </c>
      <c r="BQ1" s="48" t="str">
        <f>IF(BP1="","",IF(BP1+(1/96)&lt;=MAX(Data[[fin]:[fin]]),BP1+(1/96),""))</f>
        <v/>
      </c>
      <c r="BR1" s="48" t="str">
        <f>IF(BQ1="","",IF(BQ1+(1/96)&lt;=MAX(Data[[fin]:[fin]]),BQ1+(1/96),""))</f>
        <v/>
      </c>
      <c r="BS1" s="48" t="str">
        <f>IF(BR1="","",IF(BR1+(1/96)&lt;=MAX(Data[[fin]:[fin]]),BR1+(1/96),""))</f>
        <v/>
      </c>
      <c r="BT1" s="48" t="str">
        <f>IF(BS1="","",IF(BS1+(1/96)&lt;=MAX(Data[[fin]:[fin]]),BS1+(1/96),""))</f>
        <v/>
      </c>
      <c r="BU1" s="48" t="str">
        <f>IF(BT1="","",IF(BT1+(1/96)&lt;=MAX(Data[[fin]:[fin]]),BT1+(1/96),""))</f>
        <v/>
      </c>
      <c r="BV1" s="48" t="str">
        <f>IF(BU1="","",IF(BU1+(1/96)&lt;=MAX(Data[[fin]:[fin]]),BU1+(1/96),""))</f>
        <v/>
      </c>
      <c r="BW1" s="48" t="str">
        <f>IF(BV1="","",IF(BV1+(1/96)&lt;=MAX(Data[[fin]:[fin]]),BV1+(1/96),""))</f>
        <v/>
      </c>
      <c r="BX1" s="48" t="str">
        <f>IF(BW1="","",IF(BW1+(1/96)&lt;=MAX(Data[[fin]:[fin]]),BW1+(1/96),""))</f>
        <v/>
      </c>
      <c r="BY1" s="48" t="str">
        <f>IF(BX1="","",IF(BX1+(1/96)&lt;=MAX(Data[[fin]:[fin]]),BX1+(1/96),""))</f>
        <v/>
      </c>
      <c r="BZ1" s="48" t="str">
        <f>IF(BY1="","",IF(BY1+(1/96)&lt;=MAX(Data[[fin]:[fin]]),BY1+(1/96),""))</f>
        <v/>
      </c>
      <c r="CA1" s="48" t="str">
        <f>IF(BZ1="","",IF(BZ1+(1/96)&lt;=MAX(Data[[fin]:[fin]]),BZ1+(1/96),""))</f>
        <v/>
      </c>
      <c r="CB1" s="48" t="str">
        <f>IF(CA1="","",IF(CA1+(1/96)&lt;=MAX(Data[[fin]:[fin]]),CA1+(1/96),""))</f>
        <v/>
      </c>
      <c r="CC1" s="48" t="str">
        <f>IF(CB1="","",IF(CB1+(1/96)&lt;=MAX(Data[[fin]:[fin]]),CB1+(1/96),""))</f>
        <v/>
      </c>
      <c r="CD1" s="48" t="str">
        <f>IF(CC1="","",IF(CC1+(1/96)&lt;=MAX(Data[[fin]:[fin]]),CC1+(1/96),""))</f>
        <v/>
      </c>
      <c r="CE1" s="48" t="str">
        <f>IF(CD1="","",IF(CD1+(1/96)&lt;=MAX(Data[[fin]:[fin]]),CD1+(1/96),""))</f>
        <v/>
      </c>
      <c r="CF1" s="48" t="str">
        <f>IF(CE1="","",IF(CE1+(1/96)&lt;=MAX(Data[[fin]:[fin]]),CE1+(1/96),""))</f>
        <v/>
      </c>
      <c r="CG1" s="48" t="str">
        <f>IF(CF1="","",IF(CF1+(1/96)&lt;=MAX(Data[[fin]:[fin]]),CF1+(1/96),""))</f>
        <v/>
      </c>
      <c r="CH1" s="48" t="str">
        <f>IF(CG1="","",IF(CG1+(1/96)&lt;=MAX(Data[[fin]:[fin]]),CG1+(1/96),""))</f>
        <v/>
      </c>
      <c r="CI1" s="48" t="str">
        <f>IF(CH1="","",IF(CH1+(1/96)&lt;=MAX(Data[[fin]:[fin]]),CH1+(1/96),""))</f>
        <v/>
      </c>
      <c r="CJ1" s="48" t="str">
        <f>IF(CI1="","",IF(CI1+(1/96)&lt;=MAX(Data[[fin]:[fin]]),CI1+(1/96),""))</f>
        <v/>
      </c>
      <c r="CK1" s="48" t="str">
        <f>IF(CJ1="","",IF(CJ1+(1/96)&lt;=MAX(Data[[fin]:[fin]]),CJ1+(1/96),""))</f>
        <v/>
      </c>
      <c r="CL1" s="48" t="str">
        <f>IF(CK1="","",IF(CK1+(1/96)&lt;=MAX(Data[[fin]:[fin]]),CK1+(1/96),""))</f>
        <v/>
      </c>
      <c r="CM1" s="48" t="str">
        <f>IF(CL1="","",IF(CL1+(1/96)&lt;=MAX(Data[[fin]:[fin]]),CL1+(1/96),""))</f>
        <v/>
      </c>
      <c r="CN1" s="48" t="str">
        <f>IF(CM1="","",IF(CM1+(1/96)&lt;=MAX(Data[[fin]:[fin]]),CM1+(1/96),""))</f>
        <v/>
      </c>
      <c r="CO1" s="48" t="str">
        <f>IF(CN1="","",IF(CN1+(1/96)&lt;=MAX(Data[[fin]:[fin]]),CN1+(1/96),""))</f>
        <v/>
      </c>
      <c r="CP1" s="48" t="str">
        <f>IF(CO1="","",IF(CO1+(1/96)&lt;=MAX(Data[[fin]:[fin]]),CO1+(1/96),""))</f>
        <v/>
      </c>
      <c r="CQ1" s="48" t="str">
        <f>IF(CP1="","",IF(CP1+(1/96)&lt;=MAX(Data[[fin]:[fin]]),CP1+(1/96),""))</f>
        <v/>
      </c>
      <c r="CR1" s="48" t="str">
        <f>IF(CQ1="","",IF(CQ1+(1/96)&lt;=MAX(Data[[fin]:[fin]]),CQ1+(1/96),""))</f>
        <v/>
      </c>
      <c r="CS1" s="48" t="str">
        <f>IF(CR1="","",IF(CR1+(1/96)&lt;=MAX(Data[[fin]:[fin]]),CR1+(1/96),""))</f>
        <v/>
      </c>
      <c r="CT1" s="48" t="str">
        <f>IF(CS1="","",IF(CS1+(1/96)&lt;=MAX(Data[[fin]:[fin]]),CS1+(1/96),""))</f>
        <v/>
      </c>
      <c r="CU1" s="48" t="str">
        <f>IF(CT1="","",IF(CT1+(1/96)&lt;=MAX(Data[[fin]:[fin]]),CT1+(1/96),""))</f>
        <v/>
      </c>
      <c r="CV1" s="48" t="str">
        <f>IF(CU1="","",IF(CU1+(1/96)&lt;=MAX(Data[[fin]:[fin]]),CU1+(1/96),""))</f>
        <v/>
      </c>
      <c r="CW1" s="48" t="str">
        <f>IF(CV1="","",IF(CV1+(1/96)&lt;=MAX(Data[[fin]:[fin]]),CV1+(1/96),""))</f>
        <v/>
      </c>
      <c r="CX1" s="48" t="str">
        <f>IF(CW1="","",IF(CW1+(1/96)&lt;=MAX(Data[[fin]:[fin]]),CW1+(1/96),""))</f>
        <v/>
      </c>
      <c r="CY1" s="48" t="str">
        <f>IF(CX1="","",IF(CX1+(1/96)&lt;=MAX(Data[[fin]:[fin]]),CX1+(1/96),""))</f>
        <v/>
      </c>
      <c r="CZ1" s="48" t="str">
        <f>IF(CY1="","",IF(CY1+(1/96)&lt;=MAX(Data[[fin]:[fin]]),CY1+(1/96),""))</f>
        <v/>
      </c>
      <c r="DA1" s="48" t="str">
        <f>IF(CZ1="","",IF(CZ1+(1/96)&lt;=MAX(Data[[fin]:[fin]]),CZ1+(1/96),""))</f>
        <v/>
      </c>
      <c r="DB1" s="48" t="str">
        <f>IF(DA1="","",IF(DA1+(1/96)&lt;=MAX(Data[[fin]:[fin]]),DA1+(1/96),""))</f>
        <v/>
      </c>
      <c r="DC1" s="48" t="str">
        <f>IF(DB1="","",IF(DB1+(1/96)&lt;=MAX(Data[[fin]:[fin]]),DB1+(1/96),""))</f>
        <v/>
      </c>
    </row>
    <row r="2" spans="1:107" s="1" customFormat="1" ht="15.75" thickBot="1" x14ac:dyDescent="0.3">
      <c r="A2" s="2" t="s">
        <v>6</v>
      </c>
      <c r="B2" s="2" t="s">
        <v>4</v>
      </c>
      <c r="C2" s="2" t="s">
        <v>5</v>
      </c>
      <c r="D2" s="2" t="s">
        <v>5</v>
      </c>
      <c r="E2" s="34">
        <v>43431.210416666669</v>
      </c>
      <c r="F2" s="38">
        <v>43431.210763888892</v>
      </c>
      <c r="G2" s="40">
        <f>VLOOKUP(Data[[#This Row],[Heure fin]]-INT(Data[[#This Row],[Heure début]]),Feuil2!A:A,1)</f>
        <v>0.20902777777777773</v>
      </c>
      <c r="J2" s="49" t="s">
        <v>6</v>
      </c>
      <c r="K2" s="50">
        <f>SUM(L2:DC5)</f>
        <v>42</v>
      </c>
      <c r="L2" s="51">
        <f>IF(MOD(ROW()-2,4)=MOD(COLUMN(),4),COUNTIFS(Data[[Id Opérateur]:[Id Opérateur]],$J2,Data[[fin]:[fin]],L$1),0)</f>
        <v>3</v>
      </c>
      <c r="M2" s="51">
        <f>IF(MOD(ROW()-2,4)=MOD(COLUMN(),4),COUNTIFS(Data[[Id Opérateur]:[Id Opérateur]],$J2,Data[[fin]:[fin]],M$1),0)</f>
        <v>0</v>
      </c>
      <c r="N2" s="51">
        <f>IF(MOD(ROW()-2,4)=MOD(COLUMN(),4),COUNTIFS(Data[[Id Opérateur]:[Id Opérateur]],$J2,Data[[fin]:[fin]],N$1),0)</f>
        <v>0</v>
      </c>
      <c r="O2" s="51">
        <f>IF(MOD(ROW()-2,4)=MOD(COLUMN(),4),COUNTIFS(Data[[Id Opérateur]:[Id Opérateur]],$J2,Data[[fin]:[fin]],O$1),0)</f>
        <v>0</v>
      </c>
      <c r="P2" s="51">
        <f>IF(MOD(ROW()-2,4)=MOD(COLUMN(),4),COUNTIFS(Data[[Id Opérateur]:[Id Opérateur]],$J2,Data[[fin]:[fin]],P$1),0)</f>
        <v>2</v>
      </c>
      <c r="Q2" s="51">
        <f>IF(MOD(ROW()-2,4)=MOD(COLUMN(),4),COUNTIFS(Data[[Id Opérateur]:[Id Opérateur]],$J2,Data[[fin]:[fin]],Q$1),0)</f>
        <v>0</v>
      </c>
      <c r="R2" s="51">
        <f>IF(MOD(ROW()-2,4)=MOD(COLUMN(),4),COUNTIFS(Data[[Id Opérateur]:[Id Opérateur]],$J2,Data[[fin]:[fin]],R$1),0)</f>
        <v>0</v>
      </c>
      <c r="S2" s="51">
        <f>IF(MOD(ROW()-2,4)=MOD(COLUMN(),4),COUNTIFS(Data[[Id Opérateur]:[Id Opérateur]],$J2,Data[[fin]:[fin]],S$1),0)</f>
        <v>0</v>
      </c>
      <c r="T2" s="51">
        <f>IF(MOD(ROW()-2,4)=MOD(COLUMN(),4),COUNTIFS(Data[[Id Opérateur]:[Id Opérateur]],$J2,Data[[fin]:[fin]],T$1),0)</f>
        <v>3</v>
      </c>
      <c r="U2" s="51">
        <f>IF(MOD(ROW()-2,4)=MOD(COLUMN(),4),COUNTIFS(Data[[Id Opérateur]:[Id Opérateur]],$J2,Data[[fin]:[fin]],U$1),0)</f>
        <v>0</v>
      </c>
      <c r="V2" s="51">
        <f>IF(MOD(ROW()-2,4)=MOD(COLUMN(),4),COUNTIFS(Data[[Id Opérateur]:[Id Opérateur]],$J2,Data[[fin]:[fin]],V$1),0)</f>
        <v>0</v>
      </c>
      <c r="W2" s="51">
        <f>IF(MOD(ROW()-2,4)=MOD(COLUMN(),4),COUNTIFS(Data[[Id Opérateur]:[Id Opérateur]],$J2,Data[[fin]:[fin]],W$1),0)</f>
        <v>0</v>
      </c>
      <c r="X2" s="51">
        <f>IF(MOD(ROW()-2,4)=MOD(COLUMN(),4),COUNTIFS(Data[[Id Opérateur]:[Id Opérateur]],$J2,Data[[fin]:[fin]],X$1),0)</f>
        <v>1</v>
      </c>
      <c r="Y2" s="51">
        <f>IF(MOD(ROW()-2,4)=MOD(COLUMN(),4),COUNTIFS(Data[[Id Opérateur]:[Id Opérateur]],$J2,Data[[fin]:[fin]],Y$1),0)</f>
        <v>0</v>
      </c>
      <c r="Z2" s="51">
        <f>IF(MOD(ROW()-2,4)=MOD(COLUMN(),4),COUNTIFS(Data[[Id Opérateur]:[Id Opérateur]],$J2,Data[[fin]:[fin]],Z$1),0)</f>
        <v>0</v>
      </c>
      <c r="AA2" s="51">
        <f>IF(MOD(ROW()-2,4)=MOD(COLUMN(),4),COUNTIFS(Data[[Id Opérateur]:[Id Opérateur]],$J2,Data[[fin]:[fin]],AA$1),0)</f>
        <v>0</v>
      </c>
      <c r="AB2" s="51">
        <f>IF(MOD(ROW()-2,4)=MOD(COLUMN(),4),COUNTIFS(Data[[Id Opérateur]:[Id Opérateur]],$J2,Data[[fin]:[fin]],AB$1),0)</f>
        <v>0</v>
      </c>
      <c r="AC2" s="51">
        <f>IF(MOD(ROW()-2,4)=MOD(COLUMN(),4),COUNTIFS(Data[[Id Opérateur]:[Id Opérateur]],$J2,Data[[fin]:[fin]],AC$1),0)</f>
        <v>0</v>
      </c>
      <c r="AD2" s="51">
        <f>IF(MOD(ROW()-2,4)=MOD(COLUMN(),4),COUNTIFS(Data[[Id Opérateur]:[Id Opérateur]],$J2,Data[[fin]:[fin]],AD$1),0)</f>
        <v>0</v>
      </c>
      <c r="AE2" s="51">
        <f>IF(MOD(ROW()-2,4)=MOD(COLUMN(),4),COUNTIFS(Data[[Id Opérateur]:[Id Opérateur]],$J2,Data[[fin]:[fin]],AE$1),0)</f>
        <v>0</v>
      </c>
      <c r="AF2" s="51">
        <f>IF(MOD(ROW()-2,4)=MOD(COLUMN(),4),COUNTIFS(Data[[Id Opérateur]:[Id Opérateur]],$J2,Data[[fin]:[fin]],AF$1),0)</f>
        <v>0</v>
      </c>
      <c r="AG2" s="51">
        <f>IF(MOD(ROW()-2,4)=MOD(COLUMN(),4),COUNTIFS(Data[[Id Opérateur]:[Id Opérateur]],$J2,Data[[fin]:[fin]],AG$1),0)</f>
        <v>0</v>
      </c>
      <c r="AH2" s="51">
        <f>IF(MOD(ROW()-2,4)=MOD(COLUMN(),4),COUNTIFS(Data[[Id Opérateur]:[Id Opérateur]],$J2,Data[[fin]:[fin]],AH$1),0)</f>
        <v>0</v>
      </c>
      <c r="AI2" s="51">
        <f>IF(MOD(ROW()-2,4)=MOD(COLUMN(),4),COUNTIFS(Data[[Id Opérateur]:[Id Opérateur]],$J2,Data[[fin]:[fin]],AI$1),0)</f>
        <v>0</v>
      </c>
      <c r="AJ2" s="51">
        <f>IF(MOD(ROW()-2,4)=MOD(COLUMN(),4),COUNTIFS(Data[[Id Opérateur]:[Id Opérateur]],$J2,Data[[fin]:[fin]],AJ$1),0)</f>
        <v>0</v>
      </c>
      <c r="AK2" s="51">
        <f>IF(MOD(ROW()-2,4)=MOD(COLUMN(),4),COUNTIFS(Data[[Id Opérateur]:[Id Opérateur]],$J2,Data[[fin]:[fin]],AK$1),0)</f>
        <v>0</v>
      </c>
      <c r="AL2" s="51">
        <f>IF(MOD(ROW()-2,4)=MOD(COLUMN(),4),COUNTIFS(Data[[Id Opérateur]:[Id Opérateur]],$J2,Data[[fin]:[fin]],AL$1),0)</f>
        <v>0</v>
      </c>
      <c r="AM2" s="51">
        <f>IF(MOD(ROW()-2,4)=MOD(COLUMN(),4),COUNTIFS(Data[[Id Opérateur]:[Id Opérateur]],$J2,Data[[fin]:[fin]],AM$1),0)</f>
        <v>0</v>
      </c>
      <c r="AN2" s="51">
        <f>IF(MOD(ROW()-2,4)=MOD(COLUMN(),4),COUNTIFS(Data[[Id Opérateur]:[Id Opérateur]],$J2,Data[[fin]:[fin]],AN$1),0)</f>
        <v>0</v>
      </c>
      <c r="AO2" s="51">
        <f>IF(MOD(ROW()-2,4)=MOD(COLUMN(),4),COUNTIFS(Data[[Id Opérateur]:[Id Opérateur]],$J2,Data[[fin]:[fin]],AO$1),0)</f>
        <v>0</v>
      </c>
      <c r="AP2" s="51">
        <f>IF(MOD(ROW()-2,4)=MOD(COLUMN(),4),COUNTIFS(Data[[Id Opérateur]:[Id Opérateur]],$J2,Data[[fin]:[fin]],AP$1),0)</f>
        <v>0</v>
      </c>
      <c r="AQ2" s="51">
        <f>IF(MOD(ROW()-2,4)=MOD(COLUMN(),4),COUNTIFS(Data[[Id Opérateur]:[Id Opérateur]],$J2,Data[[fin]:[fin]],AQ$1),0)</f>
        <v>0</v>
      </c>
      <c r="AR2" s="51">
        <f>IF(MOD(ROW()-2,4)=MOD(COLUMN(),4),COUNTIFS(Data[[Id Opérateur]:[Id Opérateur]],$J2,Data[[fin]:[fin]],AR$1),0)</f>
        <v>0</v>
      </c>
      <c r="AS2" s="51">
        <f>IF(MOD(ROW()-2,4)=MOD(COLUMN(),4),COUNTIFS(Data[[Id Opérateur]:[Id Opérateur]],$J2,Data[[fin]:[fin]],AS$1),0)</f>
        <v>0</v>
      </c>
      <c r="AT2" s="51">
        <f>IF(MOD(ROW()-2,4)=MOD(COLUMN(),4),COUNTIFS(Data[[Id Opérateur]:[Id Opérateur]],$J2,Data[[fin]:[fin]],AT$1),0)</f>
        <v>0</v>
      </c>
      <c r="AU2" s="51">
        <f>IF(MOD(ROW()-2,4)=MOD(COLUMN(),4),COUNTIFS(Data[[Id Opérateur]:[Id Opérateur]],$J2,Data[[fin]:[fin]],AU$1),0)</f>
        <v>0</v>
      </c>
      <c r="AV2" s="51">
        <f>IF(MOD(ROW()-2,4)=MOD(COLUMN(),4),COUNTIFS(Data[[Id Opérateur]:[Id Opérateur]],$J2,Data[[fin]:[fin]],AV$1),0)</f>
        <v>0</v>
      </c>
      <c r="AW2" s="51">
        <f>IF(MOD(ROW()-2,4)=MOD(COLUMN(),4),COUNTIFS(Data[[Id Opérateur]:[Id Opérateur]],$J2,Data[[fin]:[fin]],AW$1),0)</f>
        <v>0</v>
      </c>
      <c r="AX2" s="51">
        <f>IF(MOD(ROW()-2,4)=MOD(COLUMN(),4),COUNTIFS(Data[[Id Opérateur]:[Id Opérateur]],$J2,Data[[fin]:[fin]],AX$1),0)</f>
        <v>0</v>
      </c>
      <c r="AY2" s="51">
        <f>IF(MOD(ROW()-2,4)=MOD(COLUMN(),4),COUNTIFS(Data[[Id Opérateur]:[Id Opérateur]],$J2,Data[[fin]:[fin]],AY$1),0)</f>
        <v>0</v>
      </c>
      <c r="AZ2" s="51">
        <f>IF(MOD(ROW()-2,4)=MOD(COLUMN(),4),COUNTIFS(Data[[Id Opérateur]:[Id Opérateur]],$J2,Data[[fin]:[fin]],AZ$1),0)</f>
        <v>0</v>
      </c>
      <c r="BA2" s="51">
        <f>IF(MOD(ROW()-2,4)=MOD(COLUMN(),4),COUNTIFS(Data[[Id Opérateur]:[Id Opérateur]],$J2,Data[[fin]:[fin]],BA$1),0)</f>
        <v>0</v>
      </c>
      <c r="BB2" s="51">
        <f>IF(MOD(ROW()-2,4)=MOD(COLUMN(),4),COUNTIFS(Data[[Id Opérateur]:[Id Opérateur]],$J2,Data[[fin]:[fin]],BB$1),0)</f>
        <v>0</v>
      </c>
      <c r="BC2" s="51">
        <f>IF(MOD(ROW()-2,4)=MOD(COLUMN(),4),COUNTIFS(Data[[Id Opérateur]:[Id Opérateur]],$J2,Data[[fin]:[fin]],BC$1),0)</f>
        <v>0</v>
      </c>
      <c r="BD2" s="51">
        <f>IF(MOD(ROW()-2,4)=MOD(COLUMN(),4),COUNTIFS(Data[[Id Opérateur]:[Id Opérateur]],$J2,Data[[fin]:[fin]],BD$1),0)</f>
        <v>0</v>
      </c>
      <c r="BE2" s="51">
        <f>IF(MOD(ROW()-2,4)=MOD(COLUMN(),4),COUNTIFS(Data[[Id Opérateur]:[Id Opérateur]],$J2,Data[[fin]:[fin]],BE$1),0)</f>
        <v>0</v>
      </c>
      <c r="BF2" s="51">
        <f>IF(MOD(ROW()-2,4)=MOD(COLUMN(),4),COUNTIFS(Data[[Id Opérateur]:[Id Opérateur]],$J2,Data[[fin]:[fin]],BF$1),0)</f>
        <v>0</v>
      </c>
      <c r="BG2" s="51">
        <f>IF(MOD(ROW()-2,4)=MOD(COLUMN(),4),COUNTIFS(Data[[Id Opérateur]:[Id Opérateur]],$J2,Data[[fin]:[fin]],BG$1),0)</f>
        <v>0</v>
      </c>
      <c r="BH2" s="51">
        <f>IF(MOD(ROW()-2,4)=MOD(COLUMN(),4),COUNTIFS(Data[[Id Opérateur]:[Id Opérateur]],$J2,Data[[fin]:[fin]],BH$1),0)</f>
        <v>0</v>
      </c>
      <c r="BI2" s="51">
        <f>IF(MOD(ROW()-2,4)=MOD(COLUMN(),4),COUNTIFS(Data[[Id Opérateur]:[Id Opérateur]],$J2,Data[[fin]:[fin]],BI$1),0)</f>
        <v>0</v>
      </c>
      <c r="BJ2" s="51">
        <f>IF(MOD(ROW()-2,4)=MOD(COLUMN(),4),COUNTIFS(Data[[Id Opérateur]:[Id Opérateur]],$J2,Data[[fin]:[fin]],BJ$1),0)</f>
        <v>0</v>
      </c>
      <c r="BK2" s="51">
        <f>IF(MOD(ROW()-2,4)=MOD(COLUMN(),4),COUNTIFS(Data[[Id Opérateur]:[Id Opérateur]],$J2,Data[[fin]:[fin]],BK$1),0)</f>
        <v>0</v>
      </c>
      <c r="BL2" s="51">
        <f>IF(MOD(ROW()-2,4)=MOD(COLUMN(),4),COUNTIFS(Data[[Id Opérateur]:[Id Opérateur]],$J2,Data[[fin]:[fin]],BL$1),0)</f>
        <v>0</v>
      </c>
      <c r="BM2" s="51">
        <f>IF(MOD(ROW()-2,4)=MOD(COLUMN(),4),COUNTIFS(Data[[Id Opérateur]:[Id Opérateur]],$J2,Data[[fin]:[fin]],BM$1),0)</f>
        <v>0</v>
      </c>
      <c r="BN2" s="51">
        <f>IF(MOD(ROW()-2,4)=MOD(COLUMN(),4),COUNTIFS(Data[[Id Opérateur]:[Id Opérateur]],$J2,Data[[fin]:[fin]],BN$1),0)</f>
        <v>0</v>
      </c>
      <c r="BO2" s="51">
        <f>IF(MOD(ROW()-2,4)=MOD(COLUMN(),4),COUNTIFS(Data[[Id Opérateur]:[Id Opérateur]],$J2,Data[[fin]:[fin]],BO$1),0)</f>
        <v>0</v>
      </c>
      <c r="BP2" s="51">
        <f>IF(MOD(ROW()-2,4)=MOD(COLUMN(),4),COUNTIFS(Data[[Id Opérateur]:[Id Opérateur]],$J2,Data[[fin]:[fin]],BP$1),0)</f>
        <v>0</v>
      </c>
      <c r="BQ2" s="51">
        <f>IF(MOD(ROW()-2,4)=MOD(COLUMN(),4),COUNTIFS(Data[[Id Opérateur]:[Id Opérateur]],$J2,Data[[fin]:[fin]],BQ$1),0)</f>
        <v>0</v>
      </c>
      <c r="BR2" s="51">
        <f>IF(MOD(ROW()-2,4)=MOD(COLUMN(),4),COUNTIFS(Data[[Id Opérateur]:[Id Opérateur]],$J2,Data[[fin]:[fin]],BR$1),0)</f>
        <v>0</v>
      </c>
      <c r="BS2" s="51">
        <f>IF(MOD(ROW()-2,4)=MOD(COLUMN(),4),COUNTIFS(Data[[Id Opérateur]:[Id Opérateur]],$J2,Data[[fin]:[fin]],BS$1),0)</f>
        <v>0</v>
      </c>
      <c r="BT2" s="51">
        <f>IF(MOD(ROW()-2,4)=MOD(COLUMN(),4),COUNTIFS(Data[[Id Opérateur]:[Id Opérateur]],$J2,Data[[fin]:[fin]],BT$1),0)</f>
        <v>0</v>
      </c>
      <c r="BU2" s="51">
        <f>IF(MOD(ROW()-2,4)=MOD(COLUMN(),4),COUNTIFS(Data[[Id Opérateur]:[Id Opérateur]],$J2,Data[[fin]:[fin]],BU$1),0)</f>
        <v>0</v>
      </c>
      <c r="BV2" s="51">
        <f>IF(MOD(ROW()-2,4)=MOD(COLUMN(),4),COUNTIFS(Data[[Id Opérateur]:[Id Opérateur]],$J2,Data[[fin]:[fin]],BV$1),0)</f>
        <v>0</v>
      </c>
      <c r="BW2" s="51">
        <f>IF(MOD(ROW()-2,4)=MOD(COLUMN(),4),COUNTIFS(Data[[Id Opérateur]:[Id Opérateur]],$J2,Data[[fin]:[fin]],BW$1),0)</f>
        <v>0</v>
      </c>
      <c r="BX2" s="51">
        <f>IF(MOD(ROW()-2,4)=MOD(COLUMN(),4),COUNTIFS(Data[[Id Opérateur]:[Id Opérateur]],$J2,Data[[fin]:[fin]],BX$1),0)</f>
        <v>0</v>
      </c>
      <c r="BY2" s="51">
        <f>IF(MOD(ROW()-2,4)=MOD(COLUMN(),4),COUNTIFS(Data[[Id Opérateur]:[Id Opérateur]],$J2,Data[[fin]:[fin]],BY$1),0)</f>
        <v>0</v>
      </c>
      <c r="BZ2" s="51">
        <f>IF(MOD(ROW()-2,4)=MOD(COLUMN(),4),COUNTIFS(Data[[Id Opérateur]:[Id Opérateur]],$J2,Data[[fin]:[fin]],BZ$1),0)</f>
        <v>0</v>
      </c>
      <c r="CA2" s="51">
        <f>IF(MOD(ROW()-2,4)=MOD(COLUMN(),4),COUNTIFS(Data[[Id Opérateur]:[Id Opérateur]],$J2,Data[[fin]:[fin]],CA$1),0)</f>
        <v>0</v>
      </c>
      <c r="CB2" s="51">
        <f>IF(MOD(ROW()-2,4)=MOD(COLUMN(),4),COUNTIFS(Data[[Id Opérateur]:[Id Opérateur]],$J2,Data[[fin]:[fin]],CB$1),0)</f>
        <v>0</v>
      </c>
      <c r="CC2" s="51">
        <f>IF(MOD(ROW()-2,4)=MOD(COLUMN(),4),COUNTIFS(Data[[Id Opérateur]:[Id Opérateur]],$J2,Data[[fin]:[fin]],CC$1),0)</f>
        <v>0</v>
      </c>
      <c r="CD2" s="51">
        <f>IF(MOD(ROW()-2,4)=MOD(COLUMN(),4),COUNTIFS(Data[[Id Opérateur]:[Id Opérateur]],$J2,Data[[fin]:[fin]],CD$1),0)</f>
        <v>0</v>
      </c>
      <c r="CE2" s="51">
        <f>IF(MOD(ROW()-2,4)=MOD(COLUMN(),4),COUNTIFS(Data[[Id Opérateur]:[Id Opérateur]],$J2,Data[[fin]:[fin]],CE$1),0)</f>
        <v>0</v>
      </c>
      <c r="CF2" s="51">
        <f>IF(MOD(ROW()-2,4)=MOD(COLUMN(),4),COUNTIFS(Data[[Id Opérateur]:[Id Opérateur]],$J2,Data[[fin]:[fin]],CF$1),0)</f>
        <v>0</v>
      </c>
      <c r="CG2" s="51">
        <f>IF(MOD(ROW()-2,4)=MOD(COLUMN(),4),COUNTIFS(Data[[Id Opérateur]:[Id Opérateur]],$J2,Data[[fin]:[fin]],CG$1),0)</f>
        <v>0</v>
      </c>
      <c r="CH2" s="51">
        <f>IF(MOD(ROW()-2,4)=MOD(COLUMN(),4),COUNTIFS(Data[[Id Opérateur]:[Id Opérateur]],$J2,Data[[fin]:[fin]],CH$1),0)</f>
        <v>0</v>
      </c>
      <c r="CI2" s="51">
        <f>IF(MOD(ROW()-2,4)=MOD(COLUMN(),4),COUNTIFS(Data[[Id Opérateur]:[Id Opérateur]],$J2,Data[[fin]:[fin]],CI$1),0)</f>
        <v>0</v>
      </c>
      <c r="CJ2" s="51">
        <f>IF(MOD(ROW()-2,4)=MOD(COLUMN(),4),COUNTIFS(Data[[Id Opérateur]:[Id Opérateur]],$J2,Data[[fin]:[fin]],CJ$1),0)</f>
        <v>0</v>
      </c>
      <c r="CK2" s="51">
        <f>IF(MOD(ROW()-2,4)=MOD(COLUMN(),4),COUNTIFS(Data[[Id Opérateur]:[Id Opérateur]],$J2,Data[[fin]:[fin]],CK$1),0)</f>
        <v>0</v>
      </c>
      <c r="CL2" s="51">
        <f>IF(MOD(ROW()-2,4)=MOD(COLUMN(),4),COUNTIFS(Data[[Id Opérateur]:[Id Opérateur]],$J2,Data[[fin]:[fin]],CL$1),0)</f>
        <v>0</v>
      </c>
      <c r="CM2" s="51">
        <f>IF(MOD(ROW()-2,4)=MOD(COLUMN(),4),COUNTIFS(Data[[Id Opérateur]:[Id Opérateur]],$J2,Data[[fin]:[fin]],CM$1),0)</f>
        <v>0</v>
      </c>
      <c r="CN2" s="51">
        <f>IF(MOD(ROW()-2,4)=MOD(COLUMN(),4),COUNTIFS(Data[[Id Opérateur]:[Id Opérateur]],$J2,Data[[fin]:[fin]],CN$1),0)</f>
        <v>0</v>
      </c>
      <c r="CO2" s="51">
        <f>IF(MOD(ROW()-2,4)=MOD(COLUMN(),4),COUNTIFS(Data[[Id Opérateur]:[Id Opérateur]],$J2,Data[[fin]:[fin]],CO$1),0)</f>
        <v>0</v>
      </c>
      <c r="CP2" s="51">
        <f>IF(MOD(ROW()-2,4)=MOD(COLUMN(),4),COUNTIFS(Data[[Id Opérateur]:[Id Opérateur]],$J2,Data[[fin]:[fin]],CP$1),0)</f>
        <v>0</v>
      </c>
      <c r="CQ2" s="51">
        <f>IF(MOD(ROW()-2,4)=MOD(COLUMN(),4),COUNTIFS(Data[[Id Opérateur]:[Id Opérateur]],$J2,Data[[fin]:[fin]],CQ$1),0)</f>
        <v>0</v>
      </c>
      <c r="CR2" s="51">
        <f>IF(MOD(ROW()-2,4)=MOD(COLUMN(),4),COUNTIFS(Data[[Id Opérateur]:[Id Opérateur]],$J2,Data[[fin]:[fin]],CR$1),0)</f>
        <v>0</v>
      </c>
      <c r="CS2" s="51">
        <f>IF(MOD(ROW()-2,4)=MOD(COLUMN(),4),COUNTIFS(Data[[Id Opérateur]:[Id Opérateur]],$J2,Data[[fin]:[fin]],CS$1),0)</f>
        <v>0</v>
      </c>
      <c r="CT2" s="51">
        <f>IF(MOD(ROW()-2,4)=MOD(COLUMN(),4),COUNTIFS(Data[[Id Opérateur]:[Id Opérateur]],$J2,Data[[fin]:[fin]],CT$1),0)</f>
        <v>0</v>
      </c>
      <c r="CU2" s="51">
        <f>IF(MOD(ROW()-2,4)=MOD(COLUMN(),4),COUNTIFS(Data[[Id Opérateur]:[Id Opérateur]],$J2,Data[[fin]:[fin]],CU$1),0)</f>
        <v>0</v>
      </c>
      <c r="CV2" s="51">
        <f>IF(MOD(ROW()-2,4)=MOD(COLUMN(),4),COUNTIFS(Data[[Id Opérateur]:[Id Opérateur]],$J2,Data[[fin]:[fin]],CV$1),0)</f>
        <v>0</v>
      </c>
      <c r="CW2" s="51">
        <f>IF(MOD(ROW()-2,4)=MOD(COLUMN(),4),COUNTIFS(Data[[Id Opérateur]:[Id Opérateur]],$J2,Data[[fin]:[fin]],CW$1),0)</f>
        <v>0</v>
      </c>
      <c r="CX2" s="51">
        <f>IF(MOD(ROW()-2,4)=MOD(COLUMN(),4),COUNTIFS(Data[[Id Opérateur]:[Id Opérateur]],$J2,Data[[fin]:[fin]],CX$1),0)</f>
        <v>0</v>
      </c>
      <c r="CY2" s="51">
        <f>IF(MOD(ROW()-2,4)=MOD(COLUMN(),4),COUNTIFS(Data[[Id Opérateur]:[Id Opérateur]],$J2,Data[[fin]:[fin]],CY$1),0)</f>
        <v>0</v>
      </c>
      <c r="CZ2" s="51">
        <f>IF(MOD(ROW()-2,4)=MOD(COLUMN(),4),COUNTIFS(Data[[Id Opérateur]:[Id Opérateur]],$J2,Data[[fin]:[fin]],CZ$1),0)</f>
        <v>0</v>
      </c>
      <c r="DA2" s="51">
        <f>IF(MOD(ROW()-2,4)=MOD(COLUMN(),4),COUNTIFS(Data[[Id Opérateur]:[Id Opérateur]],$J2,Data[[fin]:[fin]],DA$1),0)</f>
        <v>0</v>
      </c>
      <c r="DB2" s="51">
        <f>IF(MOD(ROW()-2,4)=MOD(COLUMN(),4),COUNTIFS(Data[[Id Opérateur]:[Id Opérateur]],$J2,Data[[fin]:[fin]],DB$1),0)</f>
        <v>0</v>
      </c>
      <c r="DC2" s="51">
        <f>IF(MOD(ROW()-2,4)=MOD(COLUMN(),4),COUNTIFS(Data[[Id Opérateur]:[Id Opérateur]],$J2,Data[[fin]:[fin]],DC$1),0)</f>
        <v>0</v>
      </c>
    </row>
    <row r="3" spans="1:107" s="1" customFormat="1" ht="16.5" thickTop="1" thickBot="1" x14ac:dyDescent="0.3">
      <c r="A3" s="2" t="s">
        <v>6</v>
      </c>
      <c r="B3" s="2" t="s">
        <v>4</v>
      </c>
      <c r="C3" s="2" t="s">
        <v>5</v>
      </c>
      <c r="D3" s="2" t="s">
        <v>5</v>
      </c>
      <c r="E3" s="34">
        <v>43431.214259259257</v>
      </c>
      <c r="F3" s="38">
        <v>43431.214583333334</v>
      </c>
      <c r="G3" s="40">
        <f>VLOOKUP(Data[[#This Row],[Heure fin]]-INT(Data[[#This Row],[Heure début]]),Feuil2!A:A,1)</f>
        <v>0.20902777777777773</v>
      </c>
      <c r="J3" s="52" t="s">
        <v>6</v>
      </c>
      <c r="K3" s="53"/>
      <c r="L3" s="54">
        <f>IF(MOD(ROW()-2,4)=MOD(COLUMN(),4),COUNTIFS(Data[[Id Opérateur]:[Id Opérateur]],$J3,Data[[fin]:[fin]],L$1),0)</f>
        <v>0</v>
      </c>
      <c r="M3" s="54">
        <f>IF(MOD(ROW()-2,4)=MOD(COLUMN(),4),COUNTIFS(Data[[Id Opérateur]:[Id Opérateur]],$J3,Data[[fin]:[fin]],M$1),0)</f>
        <v>2</v>
      </c>
      <c r="N3" s="54">
        <f>IF(MOD(ROW()-2,4)=MOD(COLUMN(),4),COUNTIFS(Data[[Id Opérateur]:[Id Opérateur]],$J3,Data[[fin]:[fin]],N$1),0)</f>
        <v>0</v>
      </c>
      <c r="O3" s="54">
        <f>IF(MOD(ROW()-2,4)=MOD(COLUMN(),4),COUNTIFS(Data[[Id Opérateur]:[Id Opérateur]],$J3,Data[[fin]:[fin]],O$1),0)</f>
        <v>0</v>
      </c>
      <c r="P3" s="54">
        <f>IF(MOD(ROW()-2,4)=MOD(COLUMN(),4),COUNTIFS(Data[[Id Opérateur]:[Id Opérateur]],$J3,Data[[fin]:[fin]],P$1),0)</f>
        <v>0</v>
      </c>
      <c r="Q3" s="54">
        <f>IF(MOD(ROW()-2,4)=MOD(COLUMN(),4),COUNTIFS(Data[[Id Opérateur]:[Id Opérateur]],$J3,Data[[fin]:[fin]],Q$1),0)</f>
        <v>1</v>
      </c>
      <c r="R3" s="54">
        <f>IF(MOD(ROW()-2,4)=MOD(COLUMN(),4),COUNTIFS(Data[[Id Opérateur]:[Id Opérateur]],$J3,Data[[fin]:[fin]],R$1),0)</f>
        <v>0</v>
      </c>
      <c r="S3" s="54">
        <f>IF(MOD(ROW()-2,4)=MOD(COLUMN(),4),COUNTIFS(Data[[Id Opérateur]:[Id Opérateur]],$J3,Data[[fin]:[fin]],S$1),0)</f>
        <v>0</v>
      </c>
      <c r="T3" s="54">
        <f>IF(MOD(ROW()-2,4)=MOD(COLUMN(),4),COUNTIFS(Data[[Id Opérateur]:[Id Opérateur]],$J3,Data[[fin]:[fin]],T$1),0)</f>
        <v>0</v>
      </c>
      <c r="U3" s="54">
        <f>IF(MOD(ROW()-2,4)=MOD(COLUMN(),4),COUNTIFS(Data[[Id Opérateur]:[Id Opérateur]],$J3,Data[[fin]:[fin]],U$1),0)</f>
        <v>3</v>
      </c>
      <c r="V3" s="54">
        <f>IF(MOD(ROW()-2,4)=MOD(COLUMN(),4),COUNTIFS(Data[[Id Opérateur]:[Id Opérateur]],$J3,Data[[fin]:[fin]],V$1),0)</f>
        <v>0</v>
      </c>
      <c r="W3" s="54">
        <f>IF(MOD(ROW()-2,4)=MOD(COLUMN(),4),COUNTIFS(Data[[Id Opérateur]:[Id Opérateur]],$J3,Data[[fin]:[fin]],W$1),0)</f>
        <v>0</v>
      </c>
      <c r="X3" s="54">
        <f>IF(MOD(ROW()-2,4)=MOD(COLUMN(),4),COUNTIFS(Data[[Id Opérateur]:[Id Opérateur]],$J3,Data[[fin]:[fin]],X$1),0)</f>
        <v>0</v>
      </c>
      <c r="Y3" s="54">
        <f>IF(MOD(ROW()-2,4)=MOD(COLUMN(),4),COUNTIFS(Data[[Id Opérateur]:[Id Opérateur]],$J3,Data[[fin]:[fin]],Y$1),0)</f>
        <v>4</v>
      </c>
      <c r="Z3" s="54">
        <f>IF(MOD(ROW()-2,4)=MOD(COLUMN(),4),COUNTIFS(Data[[Id Opérateur]:[Id Opérateur]],$J3,Data[[fin]:[fin]],Z$1),0)</f>
        <v>0</v>
      </c>
      <c r="AA3" s="54">
        <f>IF(MOD(ROW()-2,4)=MOD(COLUMN(),4),COUNTIFS(Data[[Id Opérateur]:[Id Opérateur]],$J3,Data[[fin]:[fin]],AA$1),0)</f>
        <v>0</v>
      </c>
      <c r="AB3" s="54">
        <f>IF(MOD(ROW()-2,4)=MOD(COLUMN(),4),COUNTIFS(Data[[Id Opérateur]:[Id Opérateur]],$J3,Data[[fin]:[fin]],AB$1),0)</f>
        <v>0</v>
      </c>
      <c r="AC3" s="54">
        <f>IF(MOD(ROW()-2,4)=MOD(COLUMN(),4),COUNTIFS(Data[[Id Opérateur]:[Id Opérateur]],$J3,Data[[fin]:[fin]],AC$1),0)</f>
        <v>1</v>
      </c>
      <c r="AD3" s="54">
        <f>IF(MOD(ROW()-2,4)=MOD(COLUMN(),4),COUNTIFS(Data[[Id Opérateur]:[Id Opérateur]],$J3,Data[[fin]:[fin]],AD$1),0)</f>
        <v>0</v>
      </c>
      <c r="AE3" s="54">
        <f>IF(MOD(ROW()-2,4)=MOD(COLUMN(),4),COUNTIFS(Data[[Id Opérateur]:[Id Opérateur]],$J3,Data[[fin]:[fin]],AE$1),0)</f>
        <v>0</v>
      </c>
      <c r="AF3" s="54">
        <f>IF(MOD(ROW()-2,4)=MOD(COLUMN(),4),COUNTIFS(Data[[Id Opérateur]:[Id Opérateur]],$J3,Data[[fin]:[fin]],AF$1),0)</f>
        <v>0</v>
      </c>
      <c r="AG3" s="54">
        <f>IF(MOD(ROW()-2,4)=MOD(COLUMN(),4),COUNTIFS(Data[[Id Opérateur]:[Id Opérateur]],$J3,Data[[fin]:[fin]],AG$1),0)</f>
        <v>0</v>
      </c>
      <c r="AH3" s="54">
        <f>IF(MOD(ROW()-2,4)=MOD(COLUMN(),4),COUNTIFS(Data[[Id Opérateur]:[Id Opérateur]],$J3,Data[[fin]:[fin]],AH$1),0)</f>
        <v>0</v>
      </c>
      <c r="AI3" s="54">
        <f>IF(MOD(ROW()-2,4)=MOD(COLUMN(),4),COUNTIFS(Data[[Id Opérateur]:[Id Opérateur]],$J3,Data[[fin]:[fin]],AI$1),0)</f>
        <v>0</v>
      </c>
      <c r="AJ3" s="54">
        <f>IF(MOD(ROW()-2,4)=MOD(COLUMN(),4),COUNTIFS(Data[[Id Opérateur]:[Id Opérateur]],$J3,Data[[fin]:[fin]],AJ$1),0)</f>
        <v>0</v>
      </c>
      <c r="AK3" s="54">
        <f>IF(MOD(ROW()-2,4)=MOD(COLUMN(),4),COUNTIFS(Data[[Id Opérateur]:[Id Opérateur]],$J3,Data[[fin]:[fin]],AK$1),0)</f>
        <v>0</v>
      </c>
      <c r="AL3" s="54">
        <f>IF(MOD(ROW()-2,4)=MOD(COLUMN(),4),COUNTIFS(Data[[Id Opérateur]:[Id Opérateur]],$J3,Data[[fin]:[fin]],AL$1),0)</f>
        <v>0</v>
      </c>
      <c r="AM3" s="54">
        <f>IF(MOD(ROW()-2,4)=MOD(COLUMN(),4),COUNTIFS(Data[[Id Opérateur]:[Id Opérateur]],$J3,Data[[fin]:[fin]],AM$1),0)</f>
        <v>0</v>
      </c>
      <c r="AN3" s="54">
        <f>IF(MOD(ROW()-2,4)=MOD(COLUMN(),4),COUNTIFS(Data[[Id Opérateur]:[Id Opérateur]],$J3,Data[[fin]:[fin]],AN$1),0)</f>
        <v>0</v>
      </c>
      <c r="AO3" s="54">
        <f>IF(MOD(ROW()-2,4)=MOD(COLUMN(),4),COUNTIFS(Data[[Id Opérateur]:[Id Opérateur]],$J3,Data[[fin]:[fin]],AO$1),0)</f>
        <v>0</v>
      </c>
      <c r="AP3" s="54">
        <f>IF(MOD(ROW()-2,4)=MOD(COLUMN(),4),COUNTIFS(Data[[Id Opérateur]:[Id Opérateur]],$J3,Data[[fin]:[fin]],AP$1),0)</f>
        <v>0</v>
      </c>
      <c r="AQ3" s="54">
        <f>IF(MOD(ROW()-2,4)=MOD(COLUMN(),4),COUNTIFS(Data[[Id Opérateur]:[Id Opérateur]],$J3,Data[[fin]:[fin]],AQ$1),0)</f>
        <v>0</v>
      </c>
      <c r="AR3" s="54">
        <f>IF(MOD(ROW()-2,4)=MOD(COLUMN(),4),COUNTIFS(Data[[Id Opérateur]:[Id Opérateur]],$J3,Data[[fin]:[fin]],AR$1),0)</f>
        <v>0</v>
      </c>
      <c r="AS3" s="54">
        <f>IF(MOD(ROW()-2,4)=MOD(COLUMN(),4),COUNTIFS(Data[[Id Opérateur]:[Id Opérateur]],$J3,Data[[fin]:[fin]],AS$1),0)</f>
        <v>0</v>
      </c>
      <c r="AT3" s="54">
        <f>IF(MOD(ROW()-2,4)=MOD(COLUMN(),4),COUNTIFS(Data[[Id Opérateur]:[Id Opérateur]],$J3,Data[[fin]:[fin]],AT$1),0)</f>
        <v>0</v>
      </c>
      <c r="AU3" s="54">
        <f>IF(MOD(ROW()-2,4)=MOD(COLUMN(),4),COUNTIFS(Data[[Id Opérateur]:[Id Opérateur]],$J3,Data[[fin]:[fin]],AU$1),0)</f>
        <v>0</v>
      </c>
      <c r="AV3" s="54">
        <f>IF(MOD(ROW()-2,4)=MOD(COLUMN(),4),COUNTIFS(Data[[Id Opérateur]:[Id Opérateur]],$J3,Data[[fin]:[fin]],AV$1),0)</f>
        <v>0</v>
      </c>
      <c r="AW3" s="54">
        <f>IF(MOD(ROW()-2,4)=MOD(COLUMN(),4),COUNTIFS(Data[[Id Opérateur]:[Id Opérateur]],$J3,Data[[fin]:[fin]],AW$1),0)</f>
        <v>0</v>
      </c>
      <c r="AX3" s="54">
        <f>IF(MOD(ROW()-2,4)=MOD(COLUMN(),4),COUNTIFS(Data[[Id Opérateur]:[Id Opérateur]],$J3,Data[[fin]:[fin]],AX$1),0)</f>
        <v>0</v>
      </c>
      <c r="AY3" s="54">
        <f>IF(MOD(ROW()-2,4)=MOD(COLUMN(),4),COUNTIFS(Data[[Id Opérateur]:[Id Opérateur]],$J3,Data[[fin]:[fin]],AY$1),0)</f>
        <v>0</v>
      </c>
      <c r="AZ3" s="54">
        <f>IF(MOD(ROW()-2,4)=MOD(COLUMN(),4),COUNTIFS(Data[[Id Opérateur]:[Id Opérateur]],$J3,Data[[fin]:[fin]],AZ$1),0)</f>
        <v>0</v>
      </c>
      <c r="BA3" s="54">
        <f>IF(MOD(ROW()-2,4)=MOD(COLUMN(),4),COUNTIFS(Data[[Id Opérateur]:[Id Opérateur]],$J3,Data[[fin]:[fin]],BA$1),0)</f>
        <v>0</v>
      </c>
      <c r="BB3" s="54">
        <f>IF(MOD(ROW()-2,4)=MOD(COLUMN(),4),COUNTIFS(Data[[Id Opérateur]:[Id Opérateur]],$J3,Data[[fin]:[fin]],BB$1),0)</f>
        <v>0</v>
      </c>
      <c r="BC3" s="54">
        <f>IF(MOD(ROW()-2,4)=MOD(COLUMN(),4),COUNTIFS(Data[[Id Opérateur]:[Id Opérateur]],$J3,Data[[fin]:[fin]],BC$1),0)</f>
        <v>0</v>
      </c>
      <c r="BD3" s="54">
        <f>IF(MOD(ROW()-2,4)=MOD(COLUMN(),4),COUNTIFS(Data[[Id Opérateur]:[Id Opérateur]],$J3,Data[[fin]:[fin]],BD$1),0)</f>
        <v>0</v>
      </c>
      <c r="BE3" s="54">
        <f>IF(MOD(ROW()-2,4)=MOD(COLUMN(),4),COUNTIFS(Data[[Id Opérateur]:[Id Opérateur]],$J3,Data[[fin]:[fin]],BE$1),0)</f>
        <v>0</v>
      </c>
      <c r="BF3" s="54">
        <f>IF(MOD(ROW()-2,4)=MOD(COLUMN(),4),COUNTIFS(Data[[Id Opérateur]:[Id Opérateur]],$J3,Data[[fin]:[fin]],BF$1),0)</f>
        <v>0</v>
      </c>
      <c r="BG3" s="54">
        <f>IF(MOD(ROW()-2,4)=MOD(COLUMN(),4),COUNTIFS(Data[[Id Opérateur]:[Id Opérateur]],$J3,Data[[fin]:[fin]],BG$1),0)</f>
        <v>0</v>
      </c>
      <c r="BH3" s="54">
        <f>IF(MOD(ROW()-2,4)=MOD(COLUMN(),4),COUNTIFS(Data[[Id Opérateur]:[Id Opérateur]],$J3,Data[[fin]:[fin]],BH$1),0)</f>
        <v>0</v>
      </c>
      <c r="BI3" s="54">
        <f>IF(MOD(ROW()-2,4)=MOD(COLUMN(),4),COUNTIFS(Data[[Id Opérateur]:[Id Opérateur]],$J3,Data[[fin]:[fin]],BI$1),0)</f>
        <v>0</v>
      </c>
      <c r="BJ3" s="54">
        <f>IF(MOD(ROW()-2,4)=MOD(COLUMN(),4),COUNTIFS(Data[[Id Opérateur]:[Id Opérateur]],$J3,Data[[fin]:[fin]],BJ$1),0)</f>
        <v>0</v>
      </c>
      <c r="BK3" s="54">
        <f>IF(MOD(ROW()-2,4)=MOD(COLUMN(),4),COUNTIFS(Data[[Id Opérateur]:[Id Opérateur]],$J3,Data[[fin]:[fin]],BK$1),0)</f>
        <v>0</v>
      </c>
      <c r="BL3" s="54">
        <f>IF(MOD(ROW()-2,4)=MOD(COLUMN(),4),COUNTIFS(Data[[Id Opérateur]:[Id Opérateur]],$J3,Data[[fin]:[fin]],BL$1),0)</f>
        <v>0</v>
      </c>
      <c r="BM3" s="54">
        <f>IF(MOD(ROW()-2,4)=MOD(COLUMN(),4),COUNTIFS(Data[[Id Opérateur]:[Id Opérateur]],$J3,Data[[fin]:[fin]],BM$1),0)</f>
        <v>0</v>
      </c>
      <c r="BN3" s="54">
        <f>IF(MOD(ROW()-2,4)=MOD(COLUMN(),4),COUNTIFS(Data[[Id Opérateur]:[Id Opérateur]],$J3,Data[[fin]:[fin]],BN$1),0)</f>
        <v>0</v>
      </c>
      <c r="BO3" s="54">
        <f>IF(MOD(ROW()-2,4)=MOD(COLUMN(),4),COUNTIFS(Data[[Id Opérateur]:[Id Opérateur]],$J3,Data[[fin]:[fin]],BO$1),0)</f>
        <v>0</v>
      </c>
      <c r="BP3" s="54">
        <f>IF(MOD(ROW()-2,4)=MOD(COLUMN(),4),COUNTIFS(Data[[Id Opérateur]:[Id Opérateur]],$J3,Data[[fin]:[fin]],BP$1),0)</f>
        <v>0</v>
      </c>
      <c r="BQ3" s="54">
        <f>IF(MOD(ROW()-2,4)=MOD(COLUMN(),4),COUNTIFS(Data[[Id Opérateur]:[Id Opérateur]],$J3,Data[[fin]:[fin]],BQ$1),0)</f>
        <v>0</v>
      </c>
      <c r="BR3" s="54">
        <f>IF(MOD(ROW()-2,4)=MOD(COLUMN(),4),COUNTIFS(Data[[Id Opérateur]:[Id Opérateur]],$J3,Data[[fin]:[fin]],BR$1),0)</f>
        <v>0</v>
      </c>
      <c r="BS3" s="54">
        <f>IF(MOD(ROW()-2,4)=MOD(COLUMN(),4),COUNTIFS(Data[[Id Opérateur]:[Id Opérateur]],$J3,Data[[fin]:[fin]],BS$1),0)</f>
        <v>0</v>
      </c>
      <c r="BT3" s="54">
        <f>IF(MOD(ROW()-2,4)=MOD(COLUMN(),4),COUNTIFS(Data[[Id Opérateur]:[Id Opérateur]],$J3,Data[[fin]:[fin]],BT$1),0)</f>
        <v>0</v>
      </c>
      <c r="BU3" s="54">
        <f>IF(MOD(ROW()-2,4)=MOD(COLUMN(),4),COUNTIFS(Data[[Id Opérateur]:[Id Opérateur]],$J3,Data[[fin]:[fin]],BU$1),0)</f>
        <v>0</v>
      </c>
      <c r="BV3" s="54">
        <f>IF(MOD(ROW()-2,4)=MOD(COLUMN(),4),COUNTIFS(Data[[Id Opérateur]:[Id Opérateur]],$J3,Data[[fin]:[fin]],BV$1),0)</f>
        <v>0</v>
      </c>
      <c r="BW3" s="54">
        <f>IF(MOD(ROW()-2,4)=MOD(COLUMN(),4),COUNTIFS(Data[[Id Opérateur]:[Id Opérateur]],$J3,Data[[fin]:[fin]],BW$1),0)</f>
        <v>0</v>
      </c>
      <c r="BX3" s="54">
        <f>IF(MOD(ROW()-2,4)=MOD(COLUMN(),4),COUNTIFS(Data[[Id Opérateur]:[Id Opérateur]],$J3,Data[[fin]:[fin]],BX$1),0)</f>
        <v>0</v>
      </c>
      <c r="BY3" s="54">
        <f>IF(MOD(ROW()-2,4)=MOD(COLUMN(),4),COUNTIFS(Data[[Id Opérateur]:[Id Opérateur]],$J3,Data[[fin]:[fin]],BY$1),0)</f>
        <v>0</v>
      </c>
      <c r="BZ3" s="54">
        <f>IF(MOD(ROW()-2,4)=MOD(COLUMN(),4),COUNTIFS(Data[[Id Opérateur]:[Id Opérateur]],$J3,Data[[fin]:[fin]],BZ$1),0)</f>
        <v>0</v>
      </c>
      <c r="CA3" s="54">
        <f>IF(MOD(ROW()-2,4)=MOD(COLUMN(),4),COUNTIFS(Data[[Id Opérateur]:[Id Opérateur]],$J3,Data[[fin]:[fin]],CA$1),0)</f>
        <v>0</v>
      </c>
      <c r="CB3" s="54">
        <f>IF(MOD(ROW()-2,4)=MOD(COLUMN(),4),COUNTIFS(Data[[Id Opérateur]:[Id Opérateur]],$J3,Data[[fin]:[fin]],CB$1),0)</f>
        <v>0</v>
      </c>
      <c r="CC3" s="54">
        <f>IF(MOD(ROW()-2,4)=MOD(COLUMN(),4),COUNTIFS(Data[[Id Opérateur]:[Id Opérateur]],$J3,Data[[fin]:[fin]],CC$1),0)</f>
        <v>0</v>
      </c>
      <c r="CD3" s="54">
        <f>IF(MOD(ROW()-2,4)=MOD(COLUMN(),4),COUNTIFS(Data[[Id Opérateur]:[Id Opérateur]],$J3,Data[[fin]:[fin]],CD$1),0)</f>
        <v>0</v>
      </c>
      <c r="CE3" s="54">
        <f>IF(MOD(ROW()-2,4)=MOD(COLUMN(),4),COUNTIFS(Data[[Id Opérateur]:[Id Opérateur]],$J3,Data[[fin]:[fin]],CE$1),0)</f>
        <v>0</v>
      </c>
      <c r="CF3" s="54">
        <f>IF(MOD(ROW()-2,4)=MOD(COLUMN(),4),COUNTIFS(Data[[Id Opérateur]:[Id Opérateur]],$J3,Data[[fin]:[fin]],CF$1),0)</f>
        <v>0</v>
      </c>
      <c r="CG3" s="54">
        <f>IF(MOD(ROW()-2,4)=MOD(COLUMN(),4),COUNTIFS(Data[[Id Opérateur]:[Id Opérateur]],$J3,Data[[fin]:[fin]],CG$1),0)</f>
        <v>0</v>
      </c>
      <c r="CH3" s="54">
        <f>IF(MOD(ROW()-2,4)=MOD(COLUMN(),4),COUNTIFS(Data[[Id Opérateur]:[Id Opérateur]],$J3,Data[[fin]:[fin]],CH$1),0)</f>
        <v>0</v>
      </c>
      <c r="CI3" s="54">
        <f>IF(MOD(ROW()-2,4)=MOD(COLUMN(),4),COUNTIFS(Data[[Id Opérateur]:[Id Opérateur]],$J3,Data[[fin]:[fin]],CI$1),0)</f>
        <v>0</v>
      </c>
      <c r="CJ3" s="54">
        <f>IF(MOD(ROW()-2,4)=MOD(COLUMN(),4),COUNTIFS(Data[[Id Opérateur]:[Id Opérateur]],$J3,Data[[fin]:[fin]],CJ$1),0)</f>
        <v>0</v>
      </c>
      <c r="CK3" s="54">
        <f>IF(MOD(ROW()-2,4)=MOD(COLUMN(),4),COUNTIFS(Data[[Id Opérateur]:[Id Opérateur]],$J3,Data[[fin]:[fin]],CK$1),0)</f>
        <v>0</v>
      </c>
      <c r="CL3" s="54">
        <f>IF(MOD(ROW()-2,4)=MOD(COLUMN(),4),COUNTIFS(Data[[Id Opérateur]:[Id Opérateur]],$J3,Data[[fin]:[fin]],CL$1),0)</f>
        <v>0</v>
      </c>
      <c r="CM3" s="54">
        <f>IF(MOD(ROW()-2,4)=MOD(COLUMN(),4),COUNTIFS(Data[[Id Opérateur]:[Id Opérateur]],$J3,Data[[fin]:[fin]],CM$1),0)</f>
        <v>0</v>
      </c>
      <c r="CN3" s="54">
        <f>IF(MOD(ROW()-2,4)=MOD(COLUMN(),4),COUNTIFS(Data[[Id Opérateur]:[Id Opérateur]],$J3,Data[[fin]:[fin]],CN$1),0)</f>
        <v>0</v>
      </c>
      <c r="CO3" s="54">
        <f>IF(MOD(ROW()-2,4)=MOD(COLUMN(),4),COUNTIFS(Data[[Id Opérateur]:[Id Opérateur]],$J3,Data[[fin]:[fin]],CO$1),0)</f>
        <v>0</v>
      </c>
      <c r="CP3" s="54">
        <f>IF(MOD(ROW()-2,4)=MOD(COLUMN(),4),COUNTIFS(Data[[Id Opérateur]:[Id Opérateur]],$J3,Data[[fin]:[fin]],CP$1),0)</f>
        <v>0</v>
      </c>
      <c r="CQ3" s="54">
        <f>IF(MOD(ROW()-2,4)=MOD(COLUMN(),4),COUNTIFS(Data[[Id Opérateur]:[Id Opérateur]],$J3,Data[[fin]:[fin]],CQ$1),0)</f>
        <v>0</v>
      </c>
      <c r="CR3" s="54">
        <f>IF(MOD(ROW()-2,4)=MOD(COLUMN(),4),COUNTIFS(Data[[Id Opérateur]:[Id Opérateur]],$J3,Data[[fin]:[fin]],CR$1),0)</f>
        <v>0</v>
      </c>
      <c r="CS3" s="54">
        <f>IF(MOD(ROW()-2,4)=MOD(COLUMN(),4),COUNTIFS(Data[[Id Opérateur]:[Id Opérateur]],$J3,Data[[fin]:[fin]],CS$1),0)</f>
        <v>0</v>
      </c>
      <c r="CT3" s="54">
        <f>IF(MOD(ROW()-2,4)=MOD(COLUMN(),4),COUNTIFS(Data[[Id Opérateur]:[Id Opérateur]],$J3,Data[[fin]:[fin]],CT$1),0)</f>
        <v>0</v>
      </c>
      <c r="CU3" s="54">
        <f>IF(MOD(ROW()-2,4)=MOD(COLUMN(),4),COUNTIFS(Data[[Id Opérateur]:[Id Opérateur]],$J3,Data[[fin]:[fin]],CU$1),0)</f>
        <v>0</v>
      </c>
      <c r="CV3" s="54">
        <f>IF(MOD(ROW()-2,4)=MOD(COLUMN(),4),COUNTIFS(Data[[Id Opérateur]:[Id Opérateur]],$J3,Data[[fin]:[fin]],CV$1),0)</f>
        <v>0</v>
      </c>
      <c r="CW3" s="54">
        <f>IF(MOD(ROW()-2,4)=MOD(COLUMN(),4),COUNTIFS(Data[[Id Opérateur]:[Id Opérateur]],$J3,Data[[fin]:[fin]],CW$1),0)</f>
        <v>0</v>
      </c>
      <c r="CX3" s="54">
        <f>IF(MOD(ROW()-2,4)=MOD(COLUMN(),4),COUNTIFS(Data[[Id Opérateur]:[Id Opérateur]],$J3,Data[[fin]:[fin]],CX$1),0)</f>
        <v>0</v>
      </c>
      <c r="CY3" s="54">
        <f>IF(MOD(ROW()-2,4)=MOD(COLUMN(),4),COUNTIFS(Data[[Id Opérateur]:[Id Opérateur]],$J3,Data[[fin]:[fin]],CY$1),0)</f>
        <v>0</v>
      </c>
      <c r="CZ3" s="54">
        <f>IF(MOD(ROW()-2,4)=MOD(COLUMN(),4),COUNTIFS(Data[[Id Opérateur]:[Id Opérateur]],$J3,Data[[fin]:[fin]],CZ$1),0)</f>
        <v>0</v>
      </c>
      <c r="DA3" s="54">
        <f>IF(MOD(ROW()-2,4)=MOD(COLUMN(),4),COUNTIFS(Data[[Id Opérateur]:[Id Opérateur]],$J3,Data[[fin]:[fin]],DA$1),0)</f>
        <v>0</v>
      </c>
      <c r="DB3" s="54">
        <f>IF(MOD(ROW()-2,4)=MOD(COLUMN(),4),COUNTIFS(Data[[Id Opérateur]:[Id Opérateur]],$J3,Data[[fin]:[fin]],DB$1),0)</f>
        <v>0</v>
      </c>
      <c r="DC3" s="54">
        <f>IF(MOD(ROW()-2,4)=MOD(COLUMN(),4),COUNTIFS(Data[[Id Opérateur]:[Id Opérateur]],$J3,Data[[fin]:[fin]],DC$1),0)</f>
        <v>0</v>
      </c>
    </row>
    <row r="4" spans="1:107" s="1" customFormat="1" ht="16.5" thickTop="1" thickBot="1" x14ac:dyDescent="0.3">
      <c r="A4" s="2" t="s">
        <v>6</v>
      </c>
      <c r="B4" s="2" t="s">
        <v>4</v>
      </c>
      <c r="C4" s="2" t="s">
        <v>5</v>
      </c>
      <c r="D4" s="2" t="s">
        <v>5</v>
      </c>
      <c r="E4" s="34">
        <v>43431.215185185189</v>
      </c>
      <c r="F4" s="38">
        <v>43431.218576388892</v>
      </c>
      <c r="G4" s="40">
        <f>VLOOKUP(Data[[#This Row],[Heure fin]]-INT(Data[[#This Row],[Heure début]]),Feuil2!A:A,1)</f>
        <v>0.20902777777777773</v>
      </c>
      <c r="J4" s="52" t="s">
        <v>6</v>
      </c>
      <c r="K4" s="53"/>
      <c r="L4" s="54">
        <f>IF(MOD(ROW()-2,4)=MOD(COLUMN(),4),COUNTIFS(Data[[Id Opérateur]:[Id Opérateur]],$J4,Data[[fin]:[fin]],L$1),0)</f>
        <v>0</v>
      </c>
      <c r="M4" s="54">
        <f>IF(MOD(ROW()-2,4)=MOD(COLUMN(),4),COUNTIFS(Data[[Id Opérateur]:[Id Opérateur]],$J4,Data[[fin]:[fin]],M$1),0)</f>
        <v>0</v>
      </c>
      <c r="N4" s="54">
        <f>IF(MOD(ROW()-2,4)=MOD(COLUMN(),4),COUNTIFS(Data[[Id Opérateur]:[Id Opérateur]],$J4,Data[[fin]:[fin]],N$1),0)</f>
        <v>1</v>
      </c>
      <c r="O4" s="54">
        <f>IF(MOD(ROW()-2,4)=MOD(COLUMN(),4),COUNTIFS(Data[[Id Opérateur]:[Id Opérateur]],$J4,Data[[fin]:[fin]],O$1),0)</f>
        <v>0</v>
      </c>
      <c r="P4" s="54">
        <f>IF(MOD(ROW()-2,4)=MOD(COLUMN(),4),COUNTIFS(Data[[Id Opérateur]:[Id Opérateur]],$J4,Data[[fin]:[fin]],P$1),0)</f>
        <v>0</v>
      </c>
      <c r="Q4" s="54">
        <f>IF(MOD(ROW()-2,4)=MOD(COLUMN(),4),COUNTIFS(Data[[Id Opérateur]:[Id Opérateur]],$J4,Data[[fin]:[fin]],Q$1),0)</f>
        <v>0</v>
      </c>
      <c r="R4" s="54">
        <f>IF(MOD(ROW()-2,4)=MOD(COLUMN(),4),COUNTIFS(Data[[Id Opérateur]:[Id Opérateur]],$J4,Data[[fin]:[fin]],R$1),0)</f>
        <v>1</v>
      </c>
      <c r="S4" s="54">
        <f>IF(MOD(ROW()-2,4)=MOD(COLUMN(),4),COUNTIFS(Data[[Id Opérateur]:[Id Opérateur]],$J4,Data[[fin]:[fin]],S$1),0)</f>
        <v>0</v>
      </c>
      <c r="T4" s="54">
        <f>IF(MOD(ROW()-2,4)=MOD(COLUMN(),4),COUNTIFS(Data[[Id Opérateur]:[Id Opérateur]],$J4,Data[[fin]:[fin]],T$1),0)</f>
        <v>0</v>
      </c>
      <c r="U4" s="54">
        <f>IF(MOD(ROW()-2,4)=MOD(COLUMN(),4),COUNTIFS(Data[[Id Opérateur]:[Id Opérateur]],$J4,Data[[fin]:[fin]],U$1),0)</f>
        <v>0</v>
      </c>
      <c r="V4" s="54">
        <f>IF(MOD(ROW()-2,4)=MOD(COLUMN(),4),COUNTIFS(Data[[Id Opérateur]:[Id Opérateur]],$J4,Data[[fin]:[fin]],V$1),0)</f>
        <v>1</v>
      </c>
      <c r="W4" s="54">
        <f>IF(MOD(ROW()-2,4)=MOD(COLUMN(),4),COUNTIFS(Data[[Id Opérateur]:[Id Opérateur]],$J4,Data[[fin]:[fin]],W$1),0)</f>
        <v>0</v>
      </c>
      <c r="X4" s="54">
        <f>IF(MOD(ROW()-2,4)=MOD(COLUMN(),4),COUNTIFS(Data[[Id Opérateur]:[Id Opérateur]],$J4,Data[[fin]:[fin]],X$1),0)</f>
        <v>0</v>
      </c>
      <c r="Y4" s="54">
        <f>IF(MOD(ROW()-2,4)=MOD(COLUMN(),4),COUNTIFS(Data[[Id Opérateur]:[Id Opérateur]],$J4,Data[[fin]:[fin]],Y$1),0)</f>
        <v>0</v>
      </c>
      <c r="Z4" s="54">
        <f>IF(MOD(ROW()-2,4)=MOD(COLUMN(),4),COUNTIFS(Data[[Id Opérateur]:[Id Opérateur]],$J4,Data[[fin]:[fin]],Z$1),0)</f>
        <v>5</v>
      </c>
      <c r="AA4" s="54">
        <f>IF(MOD(ROW()-2,4)=MOD(COLUMN(),4),COUNTIFS(Data[[Id Opérateur]:[Id Opérateur]],$J4,Data[[fin]:[fin]],AA$1),0)</f>
        <v>0</v>
      </c>
      <c r="AB4" s="54">
        <f>IF(MOD(ROW()-2,4)=MOD(COLUMN(),4),COUNTIFS(Data[[Id Opérateur]:[Id Opérateur]],$J4,Data[[fin]:[fin]],AB$1),0)</f>
        <v>0</v>
      </c>
      <c r="AC4" s="54">
        <f>IF(MOD(ROW()-2,4)=MOD(COLUMN(),4),COUNTIFS(Data[[Id Opérateur]:[Id Opérateur]],$J4,Data[[fin]:[fin]],AC$1),0)</f>
        <v>0</v>
      </c>
      <c r="AD4" s="54">
        <f>IF(MOD(ROW()-2,4)=MOD(COLUMN(),4),COUNTIFS(Data[[Id Opérateur]:[Id Opérateur]],$J4,Data[[fin]:[fin]],AD$1),0)</f>
        <v>2</v>
      </c>
      <c r="AE4" s="54">
        <f>IF(MOD(ROW()-2,4)=MOD(COLUMN(),4),COUNTIFS(Data[[Id Opérateur]:[Id Opérateur]],$J4,Data[[fin]:[fin]],AE$1),0)</f>
        <v>0</v>
      </c>
      <c r="AF4" s="54">
        <f>IF(MOD(ROW()-2,4)=MOD(COLUMN(),4),COUNTIFS(Data[[Id Opérateur]:[Id Opérateur]],$J4,Data[[fin]:[fin]],AF$1),0)</f>
        <v>0</v>
      </c>
      <c r="AG4" s="54">
        <f>IF(MOD(ROW()-2,4)=MOD(COLUMN(),4),COUNTIFS(Data[[Id Opérateur]:[Id Opérateur]],$J4,Data[[fin]:[fin]],AG$1),0)</f>
        <v>0</v>
      </c>
      <c r="AH4" s="54">
        <f>IF(MOD(ROW()-2,4)=MOD(COLUMN(),4),COUNTIFS(Data[[Id Opérateur]:[Id Opérateur]],$J4,Data[[fin]:[fin]],AH$1),0)</f>
        <v>0</v>
      </c>
      <c r="AI4" s="54">
        <f>IF(MOD(ROW()-2,4)=MOD(COLUMN(),4),COUNTIFS(Data[[Id Opérateur]:[Id Opérateur]],$J4,Data[[fin]:[fin]],AI$1),0)</f>
        <v>0</v>
      </c>
      <c r="AJ4" s="54">
        <f>IF(MOD(ROW()-2,4)=MOD(COLUMN(),4),COUNTIFS(Data[[Id Opérateur]:[Id Opérateur]],$J4,Data[[fin]:[fin]],AJ$1),0)</f>
        <v>0</v>
      </c>
      <c r="AK4" s="54">
        <f>IF(MOD(ROW()-2,4)=MOD(COLUMN(),4),COUNTIFS(Data[[Id Opérateur]:[Id Opérateur]],$J4,Data[[fin]:[fin]],AK$1),0)</f>
        <v>0</v>
      </c>
      <c r="AL4" s="54">
        <f>IF(MOD(ROW()-2,4)=MOD(COLUMN(),4),COUNTIFS(Data[[Id Opérateur]:[Id Opérateur]],$J4,Data[[fin]:[fin]],AL$1),0)</f>
        <v>0</v>
      </c>
      <c r="AM4" s="54">
        <f>IF(MOD(ROW()-2,4)=MOD(COLUMN(),4),COUNTIFS(Data[[Id Opérateur]:[Id Opérateur]],$J4,Data[[fin]:[fin]],AM$1),0)</f>
        <v>0</v>
      </c>
      <c r="AN4" s="54">
        <f>IF(MOD(ROW()-2,4)=MOD(COLUMN(),4),COUNTIFS(Data[[Id Opérateur]:[Id Opérateur]],$J4,Data[[fin]:[fin]],AN$1),0)</f>
        <v>0</v>
      </c>
      <c r="AO4" s="54">
        <f>IF(MOD(ROW()-2,4)=MOD(COLUMN(),4),COUNTIFS(Data[[Id Opérateur]:[Id Opérateur]],$J4,Data[[fin]:[fin]],AO$1),0)</f>
        <v>0</v>
      </c>
      <c r="AP4" s="54">
        <f>IF(MOD(ROW()-2,4)=MOD(COLUMN(),4),COUNTIFS(Data[[Id Opérateur]:[Id Opérateur]],$J4,Data[[fin]:[fin]],AP$1),0)</f>
        <v>0</v>
      </c>
      <c r="AQ4" s="54">
        <f>IF(MOD(ROW()-2,4)=MOD(COLUMN(),4),COUNTIFS(Data[[Id Opérateur]:[Id Opérateur]],$J4,Data[[fin]:[fin]],AQ$1),0)</f>
        <v>0</v>
      </c>
      <c r="AR4" s="54">
        <f>IF(MOD(ROW()-2,4)=MOD(COLUMN(),4),COUNTIFS(Data[[Id Opérateur]:[Id Opérateur]],$J4,Data[[fin]:[fin]],AR$1),0)</f>
        <v>0</v>
      </c>
      <c r="AS4" s="54">
        <f>IF(MOD(ROW()-2,4)=MOD(COLUMN(),4),COUNTIFS(Data[[Id Opérateur]:[Id Opérateur]],$J4,Data[[fin]:[fin]],AS$1),0)</f>
        <v>0</v>
      </c>
      <c r="AT4" s="54">
        <f>IF(MOD(ROW()-2,4)=MOD(COLUMN(),4),COUNTIFS(Data[[Id Opérateur]:[Id Opérateur]],$J4,Data[[fin]:[fin]],AT$1),0)</f>
        <v>0</v>
      </c>
      <c r="AU4" s="54">
        <f>IF(MOD(ROW()-2,4)=MOD(COLUMN(),4),COUNTIFS(Data[[Id Opérateur]:[Id Opérateur]],$J4,Data[[fin]:[fin]],AU$1),0)</f>
        <v>0</v>
      </c>
      <c r="AV4" s="54">
        <f>IF(MOD(ROW()-2,4)=MOD(COLUMN(),4),COUNTIFS(Data[[Id Opérateur]:[Id Opérateur]],$J4,Data[[fin]:[fin]],AV$1),0)</f>
        <v>0</v>
      </c>
      <c r="AW4" s="54">
        <f>IF(MOD(ROW()-2,4)=MOD(COLUMN(),4),COUNTIFS(Data[[Id Opérateur]:[Id Opérateur]],$J4,Data[[fin]:[fin]],AW$1),0)</f>
        <v>0</v>
      </c>
      <c r="AX4" s="54">
        <f>IF(MOD(ROW()-2,4)=MOD(COLUMN(),4),COUNTIFS(Data[[Id Opérateur]:[Id Opérateur]],$J4,Data[[fin]:[fin]],AX$1),0)</f>
        <v>0</v>
      </c>
      <c r="AY4" s="54">
        <f>IF(MOD(ROW()-2,4)=MOD(COLUMN(),4),COUNTIFS(Data[[Id Opérateur]:[Id Opérateur]],$J4,Data[[fin]:[fin]],AY$1),0)</f>
        <v>0</v>
      </c>
      <c r="AZ4" s="54">
        <f>IF(MOD(ROW()-2,4)=MOD(COLUMN(),4),COUNTIFS(Data[[Id Opérateur]:[Id Opérateur]],$J4,Data[[fin]:[fin]],AZ$1),0)</f>
        <v>0</v>
      </c>
      <c r="BA4" s="54">
        <f>IF(MOD(ROW()-2,4)=MOD(COLUMN(),4),COUNTIFS(Data[[Id Opérateur]:[Id Opérateur]],$J4,Data[[fin]:[fin]],BA$1),0)</f>
        <v>0</v>
      </c>
      <c r="BB4" s="54">
        <f>IF(MOD(ROW()-2,4)=MOD(COLUMN(),4),COUNTIFS(Data[[Id Opérateur]:[Id Opérateur]],$J4,Data[[fin]:[fin]],BB$1),0)</f>
        <v>0</v>
      </c>
      <c r="BC4" s="54">
        <f>IF(MOD(ROW()-2,4)=MOD(COLUMN(),4),COUNTIFS(Data[[Id Opérateur]:[Id Opérateur]],$J4,Data[[fin]:[fin]],BC$1),0)</f>
        <v>0</v>
      </c>
      <c r="BD4" s="54">
        <f>IF(MOD(ROW()-2,4)=MOD(COLUMN(),4),COUNTIFS(Data[[Id Opérateur]:[Id Opérateur]],$J4,Data[[fin]:[fin]],BD$1),0)</f>
        <v>0</v>
      </c>
      <c r="BE4" s="54">
        <f>IF(MOD(ROW()-2,4)=MOD(COLUMN(),4),COUNTIFS(Data[[Id Opérateur]:[Id Opérateur]],$J4,Data[[fin]:[fin]],BE$1),0)</f>
        <v>0</v>
      </c>
      <c r="BF4" s="54">
        <f>IF(MOD(ROW()-2,4)=MOD(COLUMN(),4),COUNTIFS(Data[[Id Opérateur]:[Id Opérateur]],$J4,Data[[fin]:[fin]],BF$1),0)</f>
        <v>0</v>
      </c>
      <c r="BG4" s="54">
        <f>IF(MOD(ROW()-2,4)=MOD(COLUMN(),4),COUNTIFS(Data[[Id Opérateur]:[Id Opérateur]],$J4,Data[[fin]:[fin]],BG$1),0)</f>
        <v>0</v>
      </c>
      <c r="BH4" s="54">
        <f>IF(MOD(ROW()-2,4)=MOD(COLUMN(),4),COUNTIFS(Data[[Id Opérateur]:[Id Opérateur]],$J4,Data[[fin]:[fin]],BH$1),0)</f>
        <v>0</v>
      </c>
      <c r="BI4" s="54">
        <f>IF(MOD(ROW()-2,4)=MOD(COLUMN(),4),COUNTIFS(Data[[Id Opérateur]:[Id Opérateur]],$J4,Data[[fin]:[fin]],BI$1),0)</f>
        <v>0</v>
      </c>
      <c r="BJ4" s="54">
        <f>IF(MOD(ROW()-2,4)=MOD(COLUMN(),4),COUNTIFS(Data[[Id Opérateur]:[Id Opérateur]],$J4,Data[[fin]:[fin]],BJ$1),0)</f>
        <v>0</v>
      </c>
      <c r="BK4" s="54">
        <f>IF(MOD(ROW()-2,4)=MOD(COLUMN(),4),COUNTIFS(Data[[Id Opérateur]:[Id Opérateur]],$J4,Data[[fin]:[fin]],BK$1),0)</f>
        <v>0</v>
      </c>
      <c r="BL4" s="54">
        <f>IF(MOD(ROW()-2,4)=MOD(COLUMN(),4),COUNTIFS(Data[[Id Opérateur]:[Id Opérateur]],$J4,Data[[fin]:[fin]],BL$1),0)</f>
        <v>0</v>
      </c>
      <c r="BM4" s="54">
        <f>IF(MOD(ROW()-2,4)=MOD(COLUMN(),4),COUNTIFS(Data[[Id Opérateur]:[Id Opérateur]],$J4,Data[[fin]:[fin]],BM$1),0)</f>
        <v>0</v>
      </c>
      <c r="BN4" s="54">
        <f>IF(MOD(ROW()-2,4)=MOD(COLUMN(),4),COUNTIFS(Data[[Id Opérateur]:[Id Opérateur]],$J4,Data[[fin]:[fin]],BN$1),0)</f>
        <v>0</v>
      </c>
      <c r="BO4" s="54">
        <f>IF(MOD(ROW()-2,4)=MOD(COLUMN(),4),COUNTIFS(Data[[Id Opérateur]:[Id Opérateur]],$J4,Data[[fin]:[fin]],BO$1),0)</f>
        <v>0</v>
      </c>
      <c r="BP4" s="54">
        <f>IF(MOD(ROW()-2,4)=MOD(COLUMN(),4),COUNTIFS(Data[[Id Opérateur]:[Id Opérateur]],$J4,Data[[fin]:[fin]],BP$1),0)</f>
        <v>0</v>
      </c>
      <c r="BQ4" s="54">
        <f>IF(MOD(ROW()-2,4)=MOD(COLUMN(),4),COUNTIFS(Data[[Id Opérateur]:[Id Opérateur]],$J4,Data[[fin]:[fin]],BQ$1),0)</f>
        <v>0</v>
      </c>
      <c r="BR4" s="54">
        <f>IF(MOD(ROW()-2,4)=MOD(COLUMN(),4),COUNTIFS(Data[[Id Opérateur]:[Id Opérateur]],$J4,Data[[fin]:[fin]],BR$1),0)</f>
        <v>0</v>
      </c>
      <c r="BS4" s="54">
        <f>IF(MOD(ROW()-2,4)=MOD(COLUMN(),4),COUNTIFS(Data[[Id Opérateur]:[Id Opérateur]],$J4,Data[[fin]:[fin]],BS$1),0)</f>
        <v>0</v>
      </c>
      <c r="BT4" s="54">
        <f>IF(MOD(ROW()-2,4)=MOD(COLUMN(),4),COUNTIFS(Data[[Id Opérateur]:[Id Opérateur]],$J4,Data[[fin]:[fin]],BT$1),0)</f>
        <v>0</v>
      </c>
      <c r="BU4" s="54">
        <f>IF(MOD(ROW()-2,4)=MOD(COLUMN(),4),COUNTIFS(Data[[Id Opérateur]:[Id Opérateur]],$J4,Data[[fin]:[fin]],BU$1),0)</f>
        <v>0</v>
      </c>
      <c r="BV4" s="54">
        <f>IF(MOD(ROW()-2,4)=MOD(COLUMN(),4),COUNTIFS(Data[[Id Opérateur]:[Id Opérateur]],$J4,Data[[fin]:[fin]],BV$1),0)</f>
        <v>0</v>
      </c>
      <c r="BW4" s="54">
        <f>IF(MOD(ROW()-2,4)=MOD(COLUMN(),4),COUNTIFS(Data[[Id Opérateur]:[Id Opérateur]],$J4,Data[[fin]:[fin]],BW$1),0)</f>
        <v>0</v>
      </c>
      <c r="BX4" s="54">
        <f>IF(MOD(ROW()-2,4)=MOD(COLUMN(),4),COUNTIFS(Data[[Id Opérateur]:[Id Opérateur]],$J4,Data[[fin]:[fin]],BX$1),0)</f>
        <v>0</v>
      </c>
      <c r="BY4" s="54">
        <f>IF(MOD(ROW()-2,4)=MOD(COLUMN(),4),COUNTIFS(Data[[Id Opérateur]:[Id Opérateur]],$J4,Data[[fin]:[fin]],BY$1),0)</f>
        <v>0</v>
      </c>
      <c r="BZ4" s="54">
        <f>IF(MOD(ROW()-2,4)=MOD(COLUMN(),4),COUNTIFS(Data[[Id Opérateur]:[Id Opérateur]],$J4,Data[[fin]:[fin]],BZ$1),0)</f>
        <v>0</v>
      </c>
      <c r="CA4" s="54">
        <f>IF(MOD(ROW()-2,4)=MOD(COLUMN(),4),COUNTIFS(Data[[Id Opérateur]:[Id Opérateur]],$J4,Data[[fin]:[fin]],CA$1),0)</f>
        <v>0</v>
      </c>
      <c r="CB4" s="54">
        <f>IF(MOD(ROW()-2,4)=MOD(COLUMN(),4),COUNTIFS(Data[[Id Opérateur]:[Id Opérateur]],$J4,Data[[fin]:[fin]],CB$1),0)</f>
        <v>0</v>
      </c>
      <c r="CC4" s="54">
        <f>IF(MOD(ROW()-2,4)=MOD(COLUMN(),4),COUNTIFS(Data[[Id Opérateur]:[Id Opérateur]],$J4,Data[[fin]:[fin]],CC$1),0)</f>
        <v>0</v>
      </c>
      <c r="CD4" s="54">
        <f>IF(MOD(ROW()-2,4)=MOD(COLUMN(),4),COUNTIFS(Data[[Id Opérateur]:[Id Opérateur]],$J4,Data[[fin]:[fin]],CD$1),0)</f>
        <v>0</v>
      </c>
      <c r="CE4" s="54">
        <f>IF(MOD(ROW()-2,4)=MOD(COLUMN(),4),COUNTIFS(Data[[Id Opérateur]:[Id Opérateur]],$J4,Data[[fin]:[fin]],CE$1),0)</f>
        <v>0</v>
      </c>
      <c r="CF4" s="54">
        <f>IF(MOD(ROW()-2,4)=MOD(COLUMN(),4),COUNTIFS(Data[[Id Opérateur]:[Id Opérateur]],$J4,Data[[fin]:[fin]],CF$1),0)</f>
        <v>0</v>
      </c>
      <c r="CG4" s="54">
        <f>IF(MOD(ROW()-2,4)=MOD(COLUMN(),4),COUNTIFS(Data[[Id Opérateur]:[Id Opérateur]],$J4,Data[[fin]:[fin]],CG$1),0)</f>
        <v>0</v>
      </c>
      <c r="CH4" s="54">
        <f>IF(MOD(ROW()-2,4)=MOD(COLUMN(),4),COUNTIFS(Data[[Id Opérateur]:[Id Opérateur]],$J4,Data[[fin]:[fin]],CH$1),0)</f>
        <v>0</v>
      </c>
      <c r="CI4" s="54">
        <f>IF(MOD(ROW()-2,4)=MOD(COLUMN(),4),COUNTIFS(Data[[Id Opérateur]:[Id Opérateur]],$J4,Data[[fin]:[fin]],CI$1),0)</f>
        <v>0</v>
      </c>
      <c r="CJ4" s="54">
        <f>IF(MOD(ROW()-2,4)=MOD(COLUMN(),4),COUNTIFS(Data[[Id Opérateur]:[Id Opérateur]],$J4,Data[[fin]:[fin]],CJ$1),0)</f>
        <v>0</v>
      </c>
      <c r="CK4" s="54">
        <f>IF(MOD(ROW()-2,4)=MOD(COLUMN(),4),COUNTIFS(Data[[Id Opérateur]:[Id Opérateur]],$J4,Data[[fin]:[fin]],CK$1),0)</f>
        <v>0</v>
      </c>
      <c r="CL4" s="54">
        <f>IF(MOD(ROW()-2,4)=MOD(COLUMN(),4),COUNTIFS(Data[[Id Opérateur]:[Id Opérateur]],$J4,Data[[fin]:[fin]],CL$1),0)</f>
        <v>0</v>
      </c>
      <c r="CM4" s="54">
        <f>IF(MOD(ROW()-2,4)=MOD(COLUMN(),4),COUNTIFS(Data[[Id Opérateur]:[Id Opérateur]],$J4,Data[[fin]:[fin]],CM$1),0)</f>
        <v>0</v>
      </c>
      <c r="CN4" s="54">
        <f>IF(MOD(ROW()-2,4)=MOD(COLUMN(),4),COUNTIFS(Data[[Id Opérateur]:[Id Opérateur]],$J4,Data[[fin]:[fin]],CN$1),0)</f>
        <v>0</v>
      </c>
      <c r="CO4" s="54">
        <f>IF(MOD(ROW()-2,4)=MOD(COLUMN(),4),COUNTIFS(Data[[Id Opérateur]:[Id Opérateur]],$J4,Data[[fin]:[fin]],CO$1),0)</f>
        <v>0</v>
      </c>
      <c r="CP4" s="54">
        <f>IF(MOD(ROW()-2,4)=MOD(COLUMN(),4),COUNTIFS(Data[[Id Opérateur]:[Id Opérateur]],$J4,Data[[fin]:[fin]],CP$1),0)</f>
        <v>0</v>
      </c>
      <c r="CQ4" s="54">
        <f>IF(MOD(ROW()-2,4)=MOD(COLUMN(),4),COUNTIFS(Data[[Id Opérateur]:[Id Opérateur]],$J4,Data[[fin]:[fin]],CQ$1),0)</f>
        <v>0</v>
      </c>
      <c r="CR4" s="54">
        <f>IF(MOD(ROW()-2,4)=MOD(COLUMN(),4),COUNTIFS(Data[[Id Opérateur]:[Id Opérateur]],$J4,Data[[fin]:[fin]],CR$1),0)</f>
        <v>0</v>
      </c>
      <c r="CS4" s="54">
        <f>IF(MOD(ROW()-2,4)=MOD(COLUMN(),4),COUNTIFS(Data[[Id Opérateur]:[Id Opérateur]],$J4,Data[[fin]:[fin]],CS$1),0)</f>
        <v>0</v>
      </c>
      <c r="CT4" s="54">
        <f>IF(MOD(ROW()-2,4)=MOD(COLUMN(),4),COUNTIFS(Data[[Id Opérateur]:[Id Opérateur]],$J4,Data[[fin]:[fin]],CT$1),0)</f>
        <v>0</v>
      </c>
      <c r="CU4" s="54">
        <f>IF(MOD(ROW()-2,4)=MOD(COLUMN(),4),COUNTIFS(Data[[Id Opérateur]:[Id Opérateur]],$J4,Data[[fin]:[fin]],CU$1),0)</f>
        <v>0</v>
      </c>
      <c r="CV4" s="54">
        <f>IF(MOD(ROW()-2,4)=MOD(COLUMN(),4),COUNTIFS(Data[[Id Opérateur]:[Id Opérateur]],$J4,Data[[fin]:[fin]],CV$1),0)</f>
        <v>0</v>
      </c>
      <c r="CW4" s="54">
        <f>IF(MOD(ROW()-2,4)=MOD(COLUMN(),4),COUNTIFS(Data[[Id Opérateur]:[Id Opérateur]],$J4,Data[[fin]:[fin]],CW$1),0)</f>
        <v>0</v>
      </c>
      <c r="CX4" s="54">
        <f>IF(MOD(ROW()-2,4)=MOD(COLUMN(),4),COUNTIFS(Data[[Id Opérateur]:[Id Opérateur]],$J4,Data[[fin]:[fin]],CX$1),0)</f>
        <v>0</v>
      </c>
      <c r="CY4" s="54">
        <f>IF(MOD(ROW()-2,4)=MOD(COLUMN(),4),COUNTIFS(Data[[Id Opérateur]:[Id Opérateur]],$J4,Data[[fin]:[fin]],CY$1),0)</f>
        <v>0</v>
      </c>
      <c r="CZ4" s="54">
        <f>IF(MOD(ROW()-2,4)=MOD(COLUMN(),4),COUNTIFS(Data[[Id Opérateur]:[Id Opérateur]],$J4,Data[[fin]:[fin]],CZ$1),0)</f>
        <v>0</v>
      </c>
      <c r="DA4" s="54">
        <f>IF(MOD(ROW()-2,4)=MOD(COLUMN(),4),COUNTIFS(Data[[Id Opérateur]:[Id Opérateur]],$J4,Data[[fin]:[fin]],DA$1),0)</f>
        <v>0</v>
      </c>
      <c r="DB4" s="54">
        <f>IF(MOD(ROW()-2,4)=MOD(COLUMN(),4),COUNTIFS(Data[[Id Opérateur]:[Id Opérateur]],$J4,Data[[fin]:[fin]],DB$1),0)</f>
        <v>0</v>
      </c>
      <c r="DC4" s="54">
        <f>IF(MOD(ROW()-2,4)=MOD(COLUMN(),4),COUNTIFS(Data[[Id Opérateur]:[Id Opérateur]],$J4,Data[[fin]:[fin]],DC$1),0)</f>
        <v>0</v>
      </c>
    </row>
    <row r="5" spans="1:107" s="1" customFormat="1" ht="16.5" thickTop="1" thickBot="1" x14ac:dyDescent="0.3">
      <c r="A5" s="2" t="s">
        <v>6</v>
      </c>
      <c r="B5" s="2" t="s">
        <v>4</v>
      </c>
      <c r="C5" s="2" t="s">
        <v>5</v>
      </c>
      <c r="D5" s="2" t="s">
        <v>5</v>
      </c>
      <c r="E5" s="34">
        <v>43431.220821759256</v>
      </c>
      <c r="F5" s="38">
        <v>43431.22152777778</v>
      </c>
      <c r="G5" s="40">
        <f>VLOOKUP(Data[[#This Row],[Heure fin]]-INT(Data[[#This Row],[Heure début]]),Feuil2!A:A,1)</f>
        <v>0.21944444444444439</v>
      </c>
      <c r="J5" s="52" t="s">
        <v>6</v>
      </c>
      <c r="K5" s="53"/>
      <c r="L5" s="54">
        <f>IF(MOD(ROW()-2,4)=MOD(COLUMN(),4),COUNTIFS(Data[[Id Opérateur]:[Id Opérateur]],$J5,Data[[fin]:[fin]],L$1),0)</f>
        <v>0</v>
      </c>
      <c r="M5" s="54">
        <f>IF(MOD(ROW()-2,4)=MOD(COLUMN(),4),COUNTIFS(Data[[Id Opérateur]:[Id Opérateur]],$J5,Data[[fin]:[fin]],M$1),0)</f>
        <v>0</v>
      </c>
      <c r="N5" s="54">
        <f>IF(MOD(ROW()-2,4)=MOD(COLUMN(),4),COUNTIFS(Data[[Id Opérateur]:[Id Opérateur]],$J5,Data[[fin]:[fin]],N$1),0)</f>
        <v>0</v>
      </c>
      <c r="O5" s="54">
        <f>IF(MOD(ROW()-2,4)=MOD(COLUMN(),4),COUNTIFS(Data[[Id Opérateur]:[Id Opérateur]],$J5,Data[[fin]:[fin]],O$1),0)</f>
        <v>1</v>
      </c>
      <c r="P5" s="54">
        <f>IF(MOD(ROW()-2,4)=MOD(COLUMN(),4),COUNTIFS(Data[[Id Opérateur]:[Id Opérateur]],$J5,Data[[fin]:[fin]],P$1),0)</f>
        <v>0</v>
      </c>
      <c r="Q5" s="54">
        <f>IF(MOD(ROW()-2,4)=MOD(COLUMN(),4),COUNTIFS(Data[[Id Opérateur]:[Id Opérateur]],$J5,Data[[fin]:[fin]],Q$1),0)</f>
        <v>0</v>
      </c>
      <c r="R5" s="54">
        <f>IF(MOD(ROW()-2,4)=MOD(COLUMN(),4),COUNTIFS(Data[[Id Opérateur]:[Id Opérateur]],$J5,Data[[fin]:[fin]],R$1),0)</f>
        <v>0</v>
      </c>
      <c r="S5" s="54">
        <f>IF(MOD(ROW()-2,4)=MOD(COLUMN(),4),COUNTIFS(Data[[Id Opérateur]:[Id Opérateur]],$J5,Data[[fin]:[fin]],S$1),0)</f>
        <v>7</v>
      </c>
      <c r="T5" s="54">
        <f>IF(MOD(ROW()-2,4)=MOD(COLUMN(),4),COUNTIFS(Data[[Id Opérateur]:[Id Opérateur]],$J5,Data[[fin]:[fin]],T$1),0)</f>
        <v>0</v>
      </c>
      <c r="U5" s="54">
        <f>IF(MOD(ROW()-2,4)=MOD(COLUMN(),4),COUNTIFS(Data[[Id Opérateur]:[Id Opérateur]],$J5,Data[[fin]:[fin]],U$1),0)</f>
        <v>0</v>
      </c>
      <c r="V5" s="54">
        <f>IF(MOD(ROW()-2,4)=MOD(COLUMN(),4),COUNTIFS(Data[[Id Opérateur]:[Id Opérateur]],$J5,Data[[fin]:[fin]],V$1),0)</f>
        <v>0</v>
      </c>
      <c r="W5" s="54">
        <f>IF(MOD(ROW()-2,4)=MOD(COLUMN(),4),COUNTIFS(Data[[Id Opérateur]:[Id Opérateur]],$J5,Data[[fin]:[fin]],W$1),0)</f>
        <v>0</v>
      </c>
      <c r="X5" s="54">
        <f>IF(MOD(ROW()-2,4)=MOD(COLUMN(),4),COUNTIFS(Data[[Id Opérateur]:[Id Opérateur]],$J5,Data[[fin]:[fin]],X$1),0)</f>
        <v>0</v>
      </c>
      <c r="Y5" s="54">
        <f>IF(MOD(ROW()-2,4)=MOD(COLUMN(),4),COUNTIFS(Data[[Id Opérateur]:[Id Opérateur]],$J5,Data[[fin]:[fin]],Y$1),0)</f>
        <v>0</v>
      </c>
      <c r="Z5" s="54">
        <f>IF(MOD(ROW()-2,4)=MOD(COLUMN(),4),COUNTIFS(Data[[Id Opérateur]:[Id Opérateur]],$J5,Data[[fin]:[fin]],Z$1),0)</f>
        <v>0</v>
      </c>
      <c r="AA5" s="54">
        <f>IF(MOD(ROW()-2,4)=MOD(COLUMN(),4),COUNTIFS(Data[[Id Opérateur]:[Id Opérateur]],$J5,Data[[fin]:[fin]],AA$1),0)</f>
        <v>4</v>
      </c>
      <c r="AB5" s="54">
        <f>IF(MOD(ROW()-2,4)=MOD(COLUMN(),4),COUNTIFS(Data[[Id Opérateur]:[Id Opérateur]],$J5,Data[[fin]:[fin]],AB$1),0)</f>
        <v>0</v>
      </c>
      <c r="AC5" s="54">
        <f>IF(MOD(ROW()-2,4)=MOD(COLUMN(),4),COUNTIFS(Data[[Id Opérateur]:[Id Opérateur]],$J5,Data[[fin]:[fin]],AC$1),0)</f>
        <v>0</v>
      </c>
      <c r="AD5" s="54">
        <f>IF(MOD(ROW()-2,4)=MOD(COLUMN(),4),COUNTIFS(Data[[Id Opérateur]:[Id Opérateur]],$J5,Data[[fin]:[fin]],AD$1),0)</f>
        <v>0</v>
      </c>
      <c r="AE5" s="54">
        <f>IF(MOD(ROW()-2,4)=MOD(COLUMN(),4),COUNTIFS(Data[[Id Opérateur]:[Id Opérateur]],$J5,Data[[fin]:[fin]],AE$1),0)</f>
        <v>0</v>
      </c>
      <c r="AF5" s="54">
        <f>IF(MOD(ROW()-2,4)=MOD(COLUMN(),4),COUNTIFS(Data[[Id Opérateur]:[Id Opérateur]],$J5,Data[[fin]:[fin]],AF$1),0)</f>
        <v>0</v>
      </c>
      <c r="AG5" s="54">
        <f>IF(MOD(ROW()-2,4)=MOD(COLUMN(),4),COUNTIFS(Data[[Id Opérateur]:[Id Opérateur]],$J5,Data[[fin]:[fin]],AG$1),0)</f>
        <v>0</v>
      </c>
      <c r="AH5" s="54">
        <f>IF(MOD(ROW()-2,4)=MOD(COLUMN(),4),COUNTIFS(Data[[Id Opérateur]:[Id Opérateur]],$J5,Data[[fin]:[fin]],AH$1),0)</f>
        <v>0</v>
      </c>
      <c r="AI5" s="54">
        <f>IF(MOD(ROW()-2,4)=MOD(COLUMN(),4),COUNTIFS(Data[[Id Opérateur]:[Id Opérateur]],$J5,Data[[fin]:[fin]],AI$1),0)</f>
        <v>0</v>
      </c>
      <c r="AJ5" s="54">
        <f>IF(MOD(ROW()-2,4)=MOD(COLUMN(),4),COUNTIFS(Data[[Id Opérateur]:[Id Opérateur]],$J5,Data[[fin]:[fin]],AJ$1),0)</f>
        <v>0</v>
      </c>
      <c r="AK5" s="54">
        <f>IF(MOD(ROW()-2,4)=MOD(COLUMN(),4),COUNTIFS(Data[[Id Opérateur]:[Id Opérateur]],$J5,Data[[fin]:[fin]],AK$1),0)</f>
        <v>0</v>
      </c>
      <c r="AL5" s="54">
        <f>IF(MOD(ROW()-2,4)=MOD(COLUMN(),4),COUNTIFS(Data[[Id Opérateur]:[Id Opérateur]],$J5,Data[[fin]:[fin]],AL$1),0)</f>
        <v>0</v>
      </c>
      <c r="AM5" s="54">
        <f>IF(MOD(ROW()-2,4)=MOD(COLUMN(),4),COUNTIFS(Data[[Id Opérateur]:[Id Opérateur]],$J5,Data[[fin]:[fin]],AM$1),0)</f>
        <v>0</v>
      </c>
      <c r="AN5" s="54">
        <f>IF(MOD(ROW()-2,4)=MOD(COLUMN(),4),COUNTIFS(Data[[Id Opérateur]:[Id Opérateur]],$J5,Data[[fin]:[fin]],AN$1),0)</f>
        <v>0</v>
      </c>
      <c r="AO5" s="54">
        <f>IF(MOD(ROW()-2,4)=MOD(COLUMN(),4),COUNTIFS(Data[[Id Opérateur]:[Id Opérateur]],$J5,Data[[fin]:[fin]],AO$1),0)</f>
        <v>0</v>
      </c>
      <c r="AP5" s="54">
        <f>IF(MOD(ROW()-2,4)=MOD(COLUMN(),4),COUNTIFS(Data[[Id Opérateur]:[Id Opérateur]],$J5,Data[[fin]:[fin]],AP$1),0)</f>
        <v>0</v>
      </c>
      <c r="AQ5" s="54">
        <f>IF(MOD(ROW()-2,4)=MOD(COLUMN(),4),COUNTIFS(Data[[Id Opérateur]:[Id Opérateur]],$J5,Data[[fin]:[fin]],AQ$1),0)</f>
        <v>0</v>
      </c>
      <c r="AR5" s="54">
        <f>IF(MOD(ROW()-2,4)=MOD(COLUMN(),4),COUNTIFS(Data[[Id Opérateur]:[Id Opérateur]],$J5,Data[[fin]:[fin]],AR$1),0)</f>
        <v>0</v>
      </c>
      <c r="AS5" s="54">
        <f>IF(MOD(ROW()-2,4)=MOD(COLUMN(),4),COUNTIFS(Data[[Id Opérateur]:[Id Opérateur]],$J5,Data[[fin]:[fin]],AS$1),0)</f>
        <v>0</v>
      </c>
      <c r="AT5" s="54">
        <f>IF(MOD(ROW()-2,4)=MOD(COLUMN(),4),COUNTIFS(Data[[Id Opérateur]:[Id Opérateur]],$J5,Data[[fin]:[fin]],AT$1),0)</f>
        <v>0</v>
      </c>
      <c r="AU5" s="54">
        <f>IF(MOD(ROW()-2,4)=MOD(COLUMN(),4),COUNTIFS(Data[[Id Opérateur]:[Id Opérateur]],$J5,Data[[fin]:[fin]],AU$1),0)</f>
        <v>0</v>
      </c>
      <c r="AV5" s="54">
        <f>IF(MOD(ROW()-2,4)=MOD(COLUMN(),4),COUNTIFS(Data[[Id Opérateur]:[Id Opérateur]],$J5,Data[[fin]:[fin]],AV$1),0)</f>
        <v>0</v>
      </c>
      <c r="AW5" s="54">
        <f>IF(MOD(ROW()-2,4)=MOD(COLUMN(),4),COUNTIFS(Data[[Id Opérateur]:[Id Opérateur]],$J5,Data[[fin]:[fin]],AW$1),0)</f>
        <v>0</v>
      </c>
      <c r="AX5" s="54">
        <f>IF(MOD(ROW()-2,4)=MOD(COLUMN(),4),COUNTIFS(Data[[Id Opérateur]:[Id Opérateur]],$J5,Data[[fin]:[fin]],AX$1),0)</f>
        <v>0</v>
      </c>
      <c r="AY5" s="54">
        <f>IF(MOD(ROW()-2,4)=MOD(COLUMN(),4),COUNTIFS(Data[[Id Opérateur]:[Id Opérateur]],$J5,Data[[fin]:[fin]],AY$1),0)</f>
        <v>0</v>
      </c>
      <c r="AZ5" s="54">
        <f>IF(MOD(ROW()-2,4)=MOD(COLUMN(),4),COUNTIFS(Data[[Id Opérateur]:[Id Opérateur]],$J5,Data[[fin]:[fin]],AZ$1),0)</f>
        <v>0</v>
      </c>
      <c r="BA5" s="54">
        <f>IF(MOD(ROW()-2,4)=MOD(COLUMN(),4),COUNTIFS(Data[[Id Opérateur]:[Id Opérateur]],$J5,Data[[fin]:[fin]],BA$1),0)</f>
        <v>0</v>
      </c>
      <c r="BB5" s="54">
        <f>IF(MOD(ROW()-2,4)=MOD(COLUMN(),4),COUNTIFS(Data[[Id Opérateur]:[Id Opérateur]],$J5,Data[[fin]:[fin]],BB$1),0)</f>
        <v>0</v>
      </c>
      <c r="BC5" s="54">
        <f>IF(MOD(ROW()-2,4)=MOD(COLUMN(),4),COUNTIFS(Data[[Id Opérateur]:[Id Opérateur]],$J5,Data[[fin]:[fin]],BC$1),0)</f>
        <v>0</v>
      </c>
      <c r="BD5" s="54">
        <f>IF(MOD(ROW()-2,4)=MOD(COLUMN(),4),COUNTIFS(Data[[Id Opérateur]:[Id Opérateur]],$J5,Data[[fin]:[fin]],BD$1),0)</f>
        <v>0</v>
      </c>
      <c r="BE5" s="54">
        <f>IF(MOD(ROW()-2,4)=MOD(COLUMN(),4),COUNTIFS(Data[[Id Opérateur]:[Id Opérateur]],$J5,Data[[fin]:[fin]],BE$1),0)</f>
        <v>0</v>
      </c>
      <c r="BF5" s="54">
        <f>IF(MOD(ROW()-2,4)=MOD(COLUMN(),4),COUNTIFS(Data[[Id Opérateur]:[Id Opérateur]],$J5,Data[[fin]:[fin]],BF$1),0)</f>
        <v>0</v>
      </c>
      <c r="BG5" s="54">
        <f>IF(MOD(ROW()-2,4)=MOD(COLUMN(),4),COUNTIFS(Data[[Id Opérateur]:[Id Opérateur]],$J5,Data[[fin]:[fin]],BG$1),0)</f>
        <v>0</v>
      </c>
      <c r="BH5" s="54">
        <f>IF(MOD(ROW()-2,4)=MOD(COLUMN(),4),COUNTIFS(Data[[Id Opérateur]:[Id Opérateur]],$J5,Data[[fin]:[fin]],BH$1),0)</f>
        <v>0</v>
      </c>
      <c r="BI5" s="54">
        <f>IF(MOD(ROW()-2,4)=MOD(COLUMN(),4),COUNTIFS(Data[[Id Opérateur]:[Id Opérateur]],$J5,Data[[fin]:[fin]],BI$1),0)</f>
        <v>0</v>
      </c>
      <c r="BJ5" s="54">
        <f>IF(MOD(ROW()-2,4)=MOD(COLUMN(),4),COUNTIFS(Data[[Id Opérateur]:[Id Opérateur]],$J5,Data[[fin]:[fin]],BJ$1),0)</f>
        <v>0</v>
      </c>
      <c r="BK5" s="54">
        <f>IF(MOD(ROW()-2,4)=MOD(COLUMN(),4),COUNTIFS(Data[[Id Opérateur]:[Id Opérateur]],$J5,Data[[fin]:[fin]],BK$1),0)</f>
        <v>0</v>
      </c>
      <c r="BL5" s="54">
        <f>IF(MOD(ROW()-2,4)=MOD(COLUMN(),4),COUNTIFS(Data[[Id Opérateur]:[Id Opérateur]],$J5,Data[[fin]:[fin]],BL$1),0)</f>
        <v>0</v>
      </c>
      <c r="BM5" s="54">
        <f>IF(MOD(ROW()-2,4)=MOD(COLUMN(),4),COUNTIFS(Data[[Id Opérateur]:[Id Opérateur]],$J5,Data[[fin]:[fin]],BM$1),0)</f>
        <v>0</v>
      </c>
      <c r="BN5" s="54">
        <f>IF(MOD(ROW()-2,4)=MOD(COLUMN(),4),COUNTIFS(Data[[Id Opérateur]:[Id Opérateur]],$J5,Data[[fin]:[fin]],BN$1),0)</f>
        <v>0</v>
      </c>
      <c r="BO5" s="54">
        <f>IF(MOD(ROW()-2,4)=MOD(COLUMN(),4),COUNTIFS(Data[[Id Opérateur]:[Id Opérateur]],$J5,Data[[fin]:[fin]],BO$1),0)</f>
        <v>0</v>
      </c>
      <c r="BP5" s="54">
        <f>IF(MOD(ROW()-2,4)=MOD(COLUMN(),4),COUNTIFS(Data[[Id Opérateur]:[Id Opérateur]],$J5,Data[[fin]:[fin]],BP$1),0)</f>
        <v>0</v>
      </c>
      <c r="BQ5" s="54">
        <f>IF(MOD(ROW()-2,4)=MOD(COLUMN(),4),COUNTIFS(Data[[Id Opérateur]:[Id Opérateur]],$J5,Data[[fin]:[fin]],BQ$1),0)</f>
        <v>0</v>
      </c>
      <c r="BR5" s="54">
        <f>IF(MOD(ROW()-2,4)=MOD(COLUMN(),4),COUNTIFS(Data[[Id Opérateur]:[Id Opérateur]],$J5,Data[[fin]:[fin]],BR$1),0)</f>
        <v>0</v>
      </c>
      <c r="BS5" s="54">
        <f>IF(MOD(ROW()-2,4)=MOD(COLUMN(),4),COUNTIFS(Data[[Id Opérateur]:[Id Opérateur]],$J5,Data[[fin]:[fin]],BS$1),0)</f>
        <v>0</v>
      </c>
      <c r="BT5" s="54">
        <f>IF(MOD(ROW()-2,4)=MOD(COLUMN(),4),COUNTIFS(Data[[Id Opérateur]:[Id Opérateur]],$J5,Data[[fin]:[fin]],BT$1),0)</f>
        <v>0</v>
      </c>
      <c r="BU5" s="54">
        <f>IF(MOD(ROW()-2,4)=MOD(COLUMN(),4),COUNTIFS(Data[[Id Opérateur]:[Id Opérateur]],$J5,Data[[fin]:[fin]],BU$1),0)</f>
        <v>0</v>
      </c>
      <c r="BV5" s="54">
        <f>IF(MOD(ROW()-2,4)=MOD(COLUMN(),4),COUNTIFS(Data[[Id Opérateur]:[Id Opérateur]],$J5,Data[[fin]:[fin]],BV$1),0)</f>
        <v>0</v>
      </c>
      <c r="BW5" s="54">
        <f>IF(MOD(ROW()-2,4)=MOD(COLUMN(),4),COUNTIFS(Data[[Id Opérateur]:[Id Opérateur]],$J5,Data[[fin]:[fin]],BW$1),0)</f>
        <v>0</v>
      </c>
      <c r="BX5" s="54">
        <f>IF(MOD(ROW()-2,4)=MOD(COLUMN(),4),COUNTIFS(Data[[Id Opérateur]:[Id Opérateur]],$J5,Data[[fin]:[fin]],BX$1),0)</f>
        <v>0</v>
      </c>
      <c r="BY5" s="54">
        <f>IF(MOD(ROW()-2,4)=MOD(COLUMN(),4),COUNTIFS(Data[[Id Opérateur]:[Id Opérateur]],$J5,Data[[fin]:[fin]],BY$1),0)</f>
        <v>0</v>
      </c>
      <c r="BZ5" s="54">
        <f>IF(MOD(ROW()-2,4)=MOD(COLUMN(),4),COUNTIFS(Data[[Id Opérateur]:[Id Opérateur]],$J5,Data[[fin]:[fin]],BZ$1),0)</f>
        <v>0</v>
      </c>
      <c r="CA5" s="54">
        <f>IF(MOD(ROW()-2,4)=MOD(COLUMN(),4),COUNTIFS(Data[[Id Opérateur]:[Id Opérateur]],$J5,Data[[fin]:[fin]],CA$1),0)</f>
        <v>0</v>
      </c>
      <c r="CB5" s="54">
        <f>IF(MOD(ROW()-2,4)=MOD(COLUMN(),4),COUNTIFS(Data[[Id Opérateur]:[Id Opérateur]],$J5,Data[[fin]:[fin]],CB$1),0)</f>
        <v>0</v>
      </c>
      <c r="CC5" s="54">
        <f>IF(MOD(ROW()-2,4)=MOD(COLUMN(),4),COUNTIFS(Data[[Id Opérateur]:[Id Opérateur]],$J5,Data[[fin]:[fin]],CC$1),0)</f>
        <v>0</v>
      </c>
      <c r="CD5" s="54">
        <f>IF(MOD(ROW()-2,4)=MOD(COLUMN(),4),COUNTIFS(Data[[Id Opérateur]:[Id Opérateur]],$J5,Data[[fin]:[fin]],CD$1),0)</f>
        <v>0</v>
      </c>
      <c r="CE5" s="54">
        <f>IF(MOD(ROW()-2,4)=MOD(COLUMN(),4),COUNTIFS(Data[[Id Opérateur]:[Id Opérateur]],$J5,Data[[fin]:[fin]],CE$1),0)</f>
        <v>0</v>
      </c>
      <c r="CF5" s="54">
        <f>IF(MOD(ROW()-2,4)=MOD(COLUMN(),4),COUNTIFS(Data[[Id Opérateur]:[Id Opérateur]],$J5,Data[[fin]:[fin]],CF$1),0)</f>
        <v>0</v>
      </c>
      <c r="CG5" s="54">
        <f>IF(MOD(ROW()-2,4)=MOD(COLUMN(),4),COUNTIFS(Data[[Id Opérateur]:[Id Opérateur]],$J5,Data[[fin]:[fin]],CG$1),0)</f>
        <v>0</v>
      </c>
      <c r="CH5" s="54">
        <f>IF(MOD(ROW()-2,4)=MOD(COLUMN(),4),COUNTIFS(Data[[Id Opérateur]:[Id Opérateur]],$J5,Data[[fin]:[fin]],CH$1),0)</f>
        <v>0</v>
      </c>
      <c r="CI5" s="54">
        <f>IF(MOD(ROW()-2,4)=MOD(COLUMN(),4),COUNTIFS(Data[[Id Opérateur]:[Id Opérateur]],$J5,Data[[fin]:[fin]],CI$1),0)</f>
        <v>0</v>
      </c>
      <c r="CJ5" s="54">
        <f>IF(MOD(ROW()-2,4)=MOD(COLUMN(),4),COUNTIFS(Data[[Id Opérateur]:[Id Opérateur]],$J5,Data[[fin]:[fin]],CJ$1),0)</f>
        <v>0</v>
      </c>
      <c r="CK5" s="54">
        <f>IF(MOD(ROW()-2,4)=MOD(COLUMN(),4),COUNTIFS(Data[[Id Opérateur]:[Id Opérateur]],$J5,Data[[fin]:[fin]],CK$1),0)</f>
        <v>0</v>
      </c>
      <c r="CL5" s="54">
        <f>IF(MOD(ROW()-2,4)=MOD(COLUMN(),4),COUNTIFS(Data[[Id Opérateur]:[Id Opérateur]],$J5,Data[[fin]:[fin]],CL$1),0)</f>
        <v>0</v>
      </c>
      <c r="CM5" s="54">
        <f>IF(MOD(ROW()-2,4)=MOD(COLUMN(),4),COUNTIFS(Data[[Id Opérateur]:[Id Opérateur]],$J5,Data[[fin]:[fin]],CM$1),0)</f>
        <v>0</v>
      </c>
      <c r="CN5" s="54">
        <f>IF(MOD(ROW()-2,4)=MOD(COLUMN(),4),COUNTIFS(Data[[Id Opérateur]:[Id Opérateur]],$J5,Data[[fin]:[fin]],CN$1),0)</f>
        <v>0</v>
      </c>
      <c r="CO5" s="54">
        <f>IF(MOD(ROW()-2,4)=MOD(COLUMN(),4),COUNTIFS(Data[[Id Opérateur]:[Id Opérateur]],$J5,Data[[fin]:[fin]],CO$1),0)</f>
        <v>0</v>
      </c>
      <c r="CP5" s="54">
        <f>IF(MOD(ROW()-2,4)=MOD(COLUMN(),4),COUNTIFS(Data[[Id Opérateur]:[Id Opérateur]],$J5,Data[[fin]:[fin]],CP$1),0)</f>
        <v>0</v>
      </c>
      <c r="CQ5" s="54">
        <f>IF(MOD(ROW()-2,4)=MOD(COLUMN(),4),COUNTIFS(Data[[Id Opérateur]:[Id Opérateur]],$J5,Data[[fin]:[fin]],CQ$1),0)</f>
        <v>0</v>
      </c>
      <c r="CR5" s="54">
        <f>IF(MOD(ROW()-2,4)=MOD(COLUMN(),4),COUNTIFS(Data[[Id Opérateur]:[Id Opérateur]],$J5,Data[[fin]:[fin]],CR$1),0)</f>
        <v>0</v>
      </c>
      <c r="CS5" s="54">
        <f>IF(MOD(ROW()-2,4)=MOD(COLUMN(),4),COUNTIFS(Data[[Id Opérateur]:[Id Opérateur]],$J5,Data[[fin]:[fin]],CS$1),0)</f>
        <v>0</v>
      </c>
      <c r="CT5" s="54">
        <f>IF(MOD(ROW()-2,4)=MOD(COLUMN(),4),COUNTIFS(Data[[Id Opérateur]:[Id Opérateur]],$J5,Data[[fin]:[fin]],CT$1),0)</f>
        <v>0</v>
      </c>
      <c r="CU5" s="54">
        <f>IF(MOD(ROW()-2,4)=MOD(COLUMN(),4),COUNTIFS(Data[[Id Opérateur]:[Id Opérateur]],$J5,Data[[fin]:[fin]],CU$1),0)</f>
        <v>0</v>
      </c>
      <c r="CV5" s="54">
        <f>IF(MOD(ROW()-2,4)=MOD(COLUMN(),4),COUNTIFS(Data[[Id Opérateur]:[Id Opérateur]],$J5,Data[[fin]:[fin]],CV$1),0)</f>
        <v>0</v>
      </c>
      <c r="CW5" s="54">
        <f>IF(MOD(ROW()-2,4)=MOD(COLUMN(),4),COUNTIFS(Data[[Id Opérateur]:[Id Opérateur]],$J5,Data[[fin]:[fin]],CW$1),0)</f>
        <v>0</v>
      </c>
      <c r="CX5" s="54">
        <f>IF(MOD(ROW()-2,4)=MOD(COLUMN(),4),COUNTIFS(Data[[Id Opérateur]:[Id Opérateur]],$J5,Data[[fin]:[fin]],CX$1),0)</f>
        <v>0</v>
      </c>
      <c r="CY5" s="54">
        <f>IF(MOD(ROW()-2,4)=MOD(COLUMN(),4),COUNTIFS(Data[[Id Opérateur]:[Id Opérateur]],$J5,Data[[fin]:[fin]],CY$1),0)</f>
        <v>0</v>
      </c>
      <c r="CZ5" s="54">
        <f>IF(MOD(ROW()-2,4)=MOD(COLUMN(),4),COUNTIFS(Data[[Id Opérateur]:[Id Opérateur]],$J5,Data[[fin]:[fin]],CZ$1),0)</f>
        <v>0</v>
      </c>
      <c r="DA5" s="54">
        <f>IF(MOD(ROW()-2,4)=MOD(COLUMN(),4),COUNTIFS(Data[[Id Opérateur]:[Id Opérateur]],$J5,Data[[fin]:[fin]],DA$1),0)</f>
        <v>0</v>
      </c>
      <c r="DB5" s="54">
        <f>IF(MOD(ROW()-2,4)=MOD(COLUMN(),4),COUNTIFS(Data[[Id Opérateur]:[Id Opérateur]],$J5,Data[[fin]:[fin]],DB$1),0)</f>
        <v>0</v>
      </c>
      <c r="DC5" s="54">
        <f>IF(MOD(ROW()-2,4)=MOD(COLUMN(),4),COUNTIFS(Data[[Id Opérateur]:[Id Opérateur]],$J5,Data[[fin]:[fin]],DC$1),0)</f>
        <v>0</v>
      </c>
    </row>
    <row r="6" spans="1:107" s="1" customFormat="1" ht="16.5" thickTop="1" thickBot="1" x14ac:dyDescent="0.3">
      <c r="A6" s="2" t="s">
        <v>6</v>
      </c>
      <c r="B6" s="2" t="s">
        <v>4</v>
      </c>
      <c r="C6" s="2" t="s">
        <v>5</v>
      </c>
      <c r="D6" s="2" t="s">
        <v>5</v>
      </c>
      <c r="E6" s="34">
        <v>43431.221712962964</v>
      </c>
      <c r="F6" s="38">
        <v>43431.226458333331</v>
      </c>
      <c r="G6" s="40">
        <f>VLOOKUP(Data[[#This Row],[Heure fin]]-INT(Data[[#This Row],[Heure début]]),Feuil2!A:A,1)</f>
        <v>0.21944444444444439</v>
      </c>
      <c r="J6" s="52" t="s">
        <v>7</v>
      </c>
      <c r="K6" s="55">
        <f>SUM(L6:DC9)</f>
        <v>45</v>
      </c>
      <c r="L6" s="54">
        <f>IF(MOD(ROW()-2,4)=MOD(COLUMN(),4),COUNTIFS(Data[[Id Opérateur]:[Id Opérateur]],$J6,Data[[fin]:[fin]],L$1),0)</f>
        <v>5</v>
      </c>
      <c r="M6" s="54">
        <f>IF(MOD(ROW()-2,4)=MOD(COLUMN(),4),COUNTIFS(Data[[Id Opérateur]:[Id Opérateur]],$J6,Data[[fin]:[fin]],M$1),0)</f>
        <v>0</v>
      </c>
      <c r="N6" s="54">
        <f>IF(MOD(ROW()-2,4)=MOD(COLUMN(),4),COUNTIFS(Data[[Id Opérateur]:[Id Opérateur]],$J6,Data[[fin]:[fin]],N$1),0)</f>
        <v>0</v>
      </c>
      <c r="O6" s="54">
        <f>IF(MOD(ROW()-2,4)=MOD(COLUMN(),4),COUNTIFS(Data[[Id Opérateur]:[Id Opérateur]],$J6,Data[[fin]:[fin]],O$1),0)</f>
        <v>0</v>
      </c>
      <c r="P6" s="54">
        <f>IF(MOD(ROW()-2,4)=MOD(COLUMN(),4),COUNTIFS(Data[[Id Opérateur]:[Id Opérateur]],$J6,Data[[fin]:[fin]],P$1),0)</f>
        <v>4</v>
      </c>
      <c r="Q6" s="54">
        <f>IF(MOD(ROW()-2,4)=MOD(COLUMN(),4),COUNTIFS(Data[[Id Opérateur]:[Id Opérateur]],$J6,Data[[fin]:[fin]],Q$1),0)</f>
        <v>0</v>
      </c>
      <c r="R6" s="54">
        <f>IF(MOD(ROW()-2,4)=MOD(COLUMN(),4),COUNTIFS(Data[[Id Opérateur]:[Id Opérateur]],$J6,Data[[fin]:[fin]],R$1),0)</f>
        <v>0</v>
      </c>
      <c r="S6" s="54">
        <f>IF(MOD(ROW()-2,4)=MOD(COLUMN(),4),COUNTIFS(Data[[Id Opérateur]:[Id Opérateur]],$J6,Data[[fin]:[fin]],S$1),0)</f>
        <v>0</v>
      </c>
      <c r="T6" s="54">
        <f>IF(MOD(ROW()-2,4)=MOD(COLUMN(),4),COUNTIFS(Data[[Id Opérateur]:[Id Opérateur]],$J6,Data[[fin]:[fin]],T$1),0)</f>
        <v>0</v>
      </c>
      <c r="U6" s="54">
        <f>IF(MOD(ROW()-2,4)=MOD(COLUMN(),4),COUNTIFS(Data[[Id Opérateur]:[Id Opérateur]],$J6,Data[[fin]:[fin]],U$1),0)</f>
        <v>0</v>
      </c>
      <c r="V6" s="54">
        <f>IF(MOD(ROW()-2,4)=MOD(COLUMN(),4),COUNTIFS(Data[[Id Opérateur]:[Id Opérateur]],$J6,Data[[fin]:[fin]],V$1),0)</f>
        <v>0</v>
      </c>
      <c r="W6" s="54">
        <f>IF(MOD(ROW()-2,4)=MOD(COLUMN(),4),COUNTIFS(Data[[Id Opérateur]:[Id Opérateur]],$J6,Data[[fin]:[fin]],W$1),0)</f>
        <v>0</v>
      </c>
      <c r="X6" s="54">
        <f>IF(MOD(ROW()-2,4)=MOD(COLUMN(),4),COUNTIFS(Data[[Id Opérateur]:[Id Opérateur]],$J6,Data[[fin]:[fin]],X$1),0)</f>
        <v>0</v>
      </c>
      <c r="Y6" s="54">
        <f>IF(MOD(ROW()-2,4)=MOD(COLUMN(),4),COUNTIFS(Data[[Id Opérateur]:[Id Opérateur]],$J6,Data[[fin]:[fin]],Y$1),0)</f>
        <v>0</v>
      </c>
      <c r="Z6" s="54">
        <f>IF(MOD(ROW()-2,4)=MOD(COLUMN(),4),COUNTIFS(Data[[Id Opérateur]:[Id Opérateur]],$J6,Data[[fin]:[fin]],Z$1),0)</f>
        <v>0</v>
      </c>
      <c r="AA6" s="54">
        <f>IF(MOD(ROW()-2,4)=MOD(COLUMN(),4),COUNTIFS(Data[[Id Opérateur]:[Id Opérateur]],$J6,Data[[fin]:[fin]],AA$1),0)</f>
        <v>0</v>
      </c>
      <c r="AB6" s="54">
        <f>IF(MOD(ROW()-2,4)=MOD(COLUMN(),4),COUNTIFS(Data[[Id Opérateur]:[Id Opérateur]],$J6,Data[[fin]:[fin]],AB$1),0)</f>
        <v>2</v>
      </c>
      <c r="AC6" s="54">
        <f>IF(MOD(ROW()-2,4)=MOD(COLUMN(),4),COUNTIFS(Data[[Id Opérateur]:[Id Opérateur]],$J6,Data[[fin]:[fin]],AC$1),0)</f>
        <v>0</v>
      </c>
      <c r="AD6" s="54">
        <f>IF(MOD(ROW()-2,4)=MOD(COLUMN(),4),COUNTIFS(Data[[Id Opérateur]:[Id Opérateur]],$J6,Data[[fin]:[fin]],AD$1),0)</f>
        <v>0</v>
      </c>
      <c r="AE6" s="54">
        <f>IF(MOD(ROW()-2,4)=MOD(COLUMN(),4),COUNTIFS(Data[[Id Opérateur]:[Id Opérateur]],$J6,Data[[fin]:[fin]],AE$1),0)</f>
        <v>0</v>
      </c>
      <c r="AF6" s="54">
        <f>IF(MOD(ROW()-2,4)=MOD(COLUMN(),4),COUNTIFS(Data[[Id Opérateur]:[Id Opérateur]],$J6,Data[[fin]:[fin]],AF$1),0)</f>
        <v>0</v>
      </c>
      <c r="AG6" s="54">
        <f>IF(MOD(ROW()-2,4)=MOD(COLUMN(),4),COUNTIFS(Data[[Id Opérateur]:[Id Opérateur]],$J6,Data[[fin]:[fin]],AG$1),0)</f>
        <v>0</v>
      </c>
      <c r="AH6" s="54">
        <f>IF(MOD(ROW()-2,4)=MOD(COLUMN(),4),COUNTIFS(Data[[Id Opérateur]:[Id Opérateur]],$J6,Data[[fin]:[fin]],AH$1),0)</f>
        <v>0</v>
      </c>
      <c r="AI6" s="54">
        <f>IF(MOD(ROW()-2,4)=MOD(COLUMN(),4),COUNTIFS(Data[[Id Opérateur]:[Id Opérateur]],$J6,Data[[fin]:[fin]],AI$1),0)</f>
        <v>0</v>
      </c>
      <c r="AJ6" s="54">
        <f>IF(MOD(ROW()-2,4)=MOD(COLUMN(),4),COUNTIFS(Data[[Id Opérateur]:[Id Opérateur]],$J6,Data[[fin]:[fin]],AJ$1),0)</f>
        <v>0</v>
      </c>
      <c r="AK6" s="54">
        <f>IF(MOD(ROW()-2,4)=MOD(COLUMN(),4),COUNTIFS(Data[[Id Opérateur]:[Id Opérateur]],$J6,Data[[fin]:[fin]],AK$1),0)</f>
        <v>0</v>
      </c>
      <c r="AL6" s="54">
        <f>IF(MOD(ROW()-2,4)=MOD(COLUMN(),4),COUNTIFS(Data[[Id Opérateur]:[Id Opérateur]],$J6,Data[[fin]:[fin]],AL$1),0)</f>
        <v>0</v>
      </c>
      <c r="AM6" s="54">
        <f>IF(MOD(ROW()-2,4)=MOD(COLUMN(),4),COUNTIFS(Data[[Id Opérateur]:[Id Opérateur]],$J6,Data[[fin]:[fin]],AM$1),0)</f>
        <v>0</v>
      </c>
      <c r="AN6" s="54">
        <f>IF(MOD(ROW()-2,4)=MOD(COLUMN(),4),COUNTIFS(Data[[Id Opérateur]:[Id Opérateur]],$J6,Data[[fin]:[fin]],AN$1),0)</f>
        <v>0</v>
      </c>
      <c r="AO6" s="54">
        <f>IF(MOD(ROW()-2,4)=MOD(COLUMN(),4),COUNTIFS(Data[[Id Opérateur]:[Id Opérateur]],$J6,Data[[fin]:[fin]],AO$1),0)</f>
        <v>0</v>
      </c>
      <c r="AP6" s="54">
        <f>IF(MOD(ROW()-2,4)=MOD(COLUMN(),4),COUNTIFS(Data[[Id Opérateur]:[Id Opérateur]],$J6,Data[[fin]:[fin]],AP$1),0)</f>
        <v>0</v>
      </c>
      <c r="AQ6" s="54">
        <f>IF(MOD(ROW()-2,4)=MOD(COLUMN(),4),COUNTIFS(Data[[Id Opérateur]:[Id Opérateur]],$J6,Data[[fin]:[fin]],AQ$1),0)</f>
        <v>0</v>
      </c>
      <c r="AR6" s="54">
        <f>IF(MOD(ROW()-2,4)=MOD(COLUMN(),4),COUNTIFS(Data[[Id Opérateur]:[Id Opérateur]],$J6,Data[[fin]:[fin]],AR$1),0)</f>
        <v>0</v>
      </c>
      <c r="AS6" s="54">
        <f>IF(MOD(ROW()-2,4)=MOD(COLUMN(),4),COUNTIFS(Data[[Id Opérateur]:[Id Opérateur]],$J6,Data[[fin]:[fin]],AS$1),0)</f>
        <v>0</v>
      </c>
      <c r="AT6" s="54">
        <f>IF(MOD(ROW()-2,4)=MOD(COLUMN(),4),COUNTIFS(Data[[Id Opérateur]:[Id Opérateur]],$J6,Data[[fin]:[fin]],AT$1),0)</f>
        <v>0</v>
      </c>
      <c r="AU6" s="54">
        <f>IF(MOD(ROW()-2,4)=MOD(COLUMN(),4),COUNTIFS(Data[[Id Opérateur]:[Id Opérateur]],$J6,Data[[fin]:[fin]],AU$1),0)</f>
        <v>0</v>
      </c>
      <c r="AV6" s="54">
        <f>IF(MOD(ROW()-2,4)=MOD(COLUMN(),4),COUNTIFS(Data[[Id Opérateur]:[Id Opérateur]],$J6,Data[[fin]:[fin]],AV$1),0)</f>
        <v>0</v>
      </c>
      <c r="AW6" s="54">
        <f>IF(MOD(ROW()-2,4)=MOD(COLUMN(),4),COUNTIFS(Data[[Id Opérateur]:[Id Opérateur]],$J6,Data[[fin]:[fin]],AW$1),0)</f>
        <v>0</v>
      </c>
      <c r="AX6" s="54">
        <f>IF(MOD(ROW()-2,4)=MOD(COLUMN(),4),COUNTIFS(Data[[Id Opérateur]:[Id Opérateur]],$J6,Data[[fin]:[fin]],AX$1),0)</f>
        <v>0</v>
      </c>
      <c r="AY6" s="54">
        <f>IF(MOD(ROW()-2,4)=MOD(COLUMN(),4),COUNTIFS(Data[[Id Opérateur]:[Id Opérateur]],$J6,Data[[fin]:[fin]],AY$1),0)</f>
        <v>0</v>
      </c>
      <c r="AZ6" s="54">
        <f>IF(MOD(ROW()-2,4)=MOD(COLUMN(),4),COUNTIFS(Data[[Id Opérateur]:[Id Opérateur]],$J6,Data[[fin]:[fin]],AZ$1),0)</f>
        <v>0</v>
      </c>
      <c r="BA6" s="54">
        <f>IF(MOD(ROW()-2,4)=MOD(COLUMN(),4),COUNTIFS(Data[[Id Opérateur]:[Id Opérateur]],$J6,Data[[fin]:[fin]],BA$1),0)</f>
        <v>0</v>
      </c>
      <c r="BB6" s="54">
        <f>IF(MOD(ROW()-2,4)=MOD(COLUMN(),4),COUNTIFS(Data[[Id Opérateur]:[Id Opérateur]],$J6,Data[[fin]:[fin]],BB$1),0)</f>
        <v>0</v>
      </c>
      <c r="BC6" s="54">
        <f>IF(MOD(ROW()-2,4)=MOD(COLUMN(),4),COUNTIFS(Data[[Id Opérateur]:[Id Opérateur]],$J6,Data[[fin]:[fin]],BC$1),0)</f>
        <v>0</v>
      </c>
      <c r="BD6" s="54">
        <f>IF(MOD(ROW()-2,4)=MOD(COLUMN(),4),COUNTIFS(Data[[Id Opérateur]:[Id Opérateur]],$J6,Data[[fin]:[fin]],BD$1),0)</f>
        <v>0</v>
      </c>
      <c r="BE6" s="54">
        <f>IF(MOD(ROW()-2,4)=MOD(COLUMN(),4),COUNTIFS(Data[[Id Opérateur]:[Id Opérateur]],$J6,Data[[fin]:[fin]],BE$1),0)</f>
        <v>0</v>
      </c>
      <c r="BF6" s="54">
        <f>IF(MOD(ROW()-2,4)=MOD(COLUMN(),4),COUNTIFS(Data[[Id Opérateur]:[Id Opérateur]],$J6,Data[[fin]:[fin]],BF$1),0)</f>
        <v>0</v>
      </c>
      <c r="BG6" s="54">
        <f>IF(MOD(ROW()-2,4)=MOD(COLUMN(),4),COUNTIFS(Data[[Id Opérateur]:[Id Opérateur]],$J6,Data[[fin]:[fin]],BG$1),0)</f>
        <v>0</v>
      </c>
      <c r="BH6" s="54">
        <f>IF(MOD(ROW()-2,4)=MOD(COLUMN(),4),COUNTIFS(Data[[Id Opérateur]:[Id Opérateur]],$J6,Data[[fin]:[fin]],BH$1),0)</f>
        <v>0</v>
      </c>
      <c r="BI6" s="54">
        <f>IF(MOD(ROW()-2,4)=MOD(COLUMN(),4),COUNTIFS(Data[[Id Opérateur]:[Id Opérateur]],$J6,Data[[fin]:[fin]],BI$1),0)</f>
        <v>0</v>
      </c>
      <c r="BJ6" s="54">
        <f>IF(MOD(ROW()-2,4)=MOD(COLUMN(),4),COUNTIFS(Data[[Id Opérateur]:[Id Opérateur]],$J6,Data[[fin]:[fin]],BJ$1),0)</f>
        <v>0</v>
      </c>
      <c r="BK6" s="54">
        <f>IF(MOD(ROW()-2,4)=MOD(COLUMN(),4),COUNTIFS(Data[[Id Opérateur]:[Id Opérateur]],$J6,Data[[fin]:[fin]],BK$1),0)</f>
        <v>0</v>
      </c>
      <c r="BL6" s="54">
        <f>IF(MOD(ROW()-2,4)=MOD(COLUMN(),4),COUNTIFS(Data[[Id Opérateur]:[Id Opérateur]],$J6,Data[[fin]:[fin]],BL$1),0)</f>
        <v>0</v>
      </c>
      <c r="BM6" s="54">
        <f>IF(MOD(ROW()-2,4)=MOD(COLUMN(),4),COUNTIFS(Data[[Id Opérateur]:[Id Opérateur]],$J6,Data[[fin]:[fin]],BM$1),0)</f>
        <v>0</v>
      </c>
      <c r="BN6" s="54">
        <f>IF(MOD(ROW()-2,4)=MOD(COLUMN(),4),COUNTIFS(Data[[Id Opérateur]:[Id Opérateur]],$J6,Data[[fin]:[fin]],BN$1),0)</f>
        <v>0</v>
      </c>
      <c r="BO6" s="54">
        <f>IF(MOD(ROW()-2,4)=MOD(COLUMN(),4),COUNTIFS(Data[[Id Opérateur]:[Id Opérateur]],$J6,Data[[fin]:[fin]],BO$1),0)</f>
        <v>0</v>
      </c>
      <c r="BP6" s="54">
        <f>IF(MOD(ROW()-2,4)=MOD(COLUMN(),4),COUNTIFS(Data[[Id Opérateur]:[Id Opérateur]],$J6,Data[[fin]:[fin]],BP$1),0)</f>
        <v>0</v>
      </c>
      <c r="BQ6" s="54">
        <f>IF(MOD(ROW()-2,4)=MOD(COLUMN(),4),COUNTIFS(Data[[Id Opérateur]:[Id Opérateur]],$J6,Data[[fin]:[fin]],BQ$1),0)</f>
        <v>0</v>
      </c>
      <c r="BR6" s="54">
        <f>IF(MOD(ROW()-2,4)=MOD(COLUMN(),4),COUNTIFS(Data[[Id Opérateur]:[Id Opérateur]],$J6,Data[[fin]:[fin]],BR$1),0)</f>
        <v>0</v>
      </c>
      <c r="BS6" s="54">
        <f>IF(MOD(ROW()-2,4)=MOD(COLUMN(),4),COUNTIFS(Data[[Id Opérateur]:[Id Opérateur]],$J6,Data[[fin]:[fin]],BS$1),0)</f>
        <v>0</v>
      </c>
      <c r="BT6" s="54">
        <f>IF(MOD(ROW()-2,4)=MOD(COLUMN(),4),COUNTIFS(Data[[Id Opérateur]:[Id Opérateur]],$J6,Data[[fin]:[fin]],BT$1),0)</f>
        <v>0</v>
      </c>
      <c r="BU6" s="54">
        <f>IF(MOD(ROW()-2,4)=MOD(COLUMN(),4),COUNTIFS(Data[[Id Opérateur]:[Id Opérateur]],$J6,Data[[fin]:[fin]],BU$1),0)</f>
        <v>0</v>
      </c>
      <c r="BV6" s="54">
        <f>IF(MOD(ROW()-2,4)=MOD(COLUMN(),4),COUNTIFS(Data[[Id Opérateur]:[Id Opérateur]],$J6,Data[[fin]:[fin]],BV$1),0)</f>
        <v>0</v>
      </c>
      <c r="BW6" s="54">
        <f>IF(MOD(ROW()-2,4)=MOD(COLUMN(),4),COUNTIFS(Data[[Id Opérateur]:[Id Opérateur]],$J6,Data[[fin]:[fin]],BW$1),0)</f>
        <v>0</v>
      </c>
      <c r="BX6" s="54">
        <f>IF(MOD(ROW()-2,4)=MOD(COLUMN(),4),COUNTIFS(Data[[Id Opérateur]:[Id Opérateur]],$J6,Data[[fin]:[fin]],BX$1),0)</f>
        <v>0</v>
      </c>
      <c r="BY6" s="54">
        <f>IF(MOD(ROW()-2,4)=MOD(COLUMN(),4),COUNTIFS(Data[[Id Opérateur]:[Id Opérateur]],$J6,Data[[fin]:[fin]],BY$1),0)</f>
        <v>0</v>
      </c>
      <c r="BZ6" s="54">
        <f>IF(MOD(ROW()-2,4)=MOD(COLUMN(),4),COUNTIFS(Data[[Id Opérateur]:[Id Opérateur]],$J6,Data[[fin]:[fin]],BZ$1),0)</f>
        <v>0</v>
      </c>
      <c r="CA6" s="54">
        <f>IF(MOD(ROW()-2,4)=MOD(COLUMN(),4),COUNTIFS(Data[[Id Opérateur]:[Id Opérateur]],$J6,Data[[fin]:[fin]],CA$1),0)</f>
        <v>0</v>
      </c>
      <c r="CB6" s="54">
        <f>IF(MOD(ROW()-2,4)=MOD(COLUMN(),4),COUNTIFS(Data[[Id Opérateur]:[Id Opérateur]],$J6,Data[[fin]:[fin]],CB$1),0)</f>
        <v>0</v>
      </c>
      <c r="CC6" s="54">
        <f>IF(MOD(ROW()-2,4)=MOD(COLUMN(),4),COUNTIFS(Data[[Id Opérateur]:[Id Opérateur]],$J6,Data[[fin]:[fin]],CC$1),0)</f>
        <v>0</v>
      </c>
      <c r="CD6" s="54">
        <f>IF(MOD(ROW()-2,4)=MOD(COLUMN(),4),COUNTIFS(Data[[Id Opérateur]:[Id Opérateur]],$J6,Data[[fin]:[fin]],CD$1),0)</f>
        <v>0</v>
      </c>
      <c r="CE6" s="54">
        <f>IF(MOD(ROW()-2,4)=MOD(COLUMN(),4),COUNTIFS(Data[[Id Opérateur]:[Id Opérateur]],$J6,Data[[fin]:[fin]],CE$1),0)</f>
        <v>0</v>
      </c>
      <c r="CF6" s="54">
        <f>IF(MOD(ROW()-2,4)=MOD(COLUMN(),4),COUNTIFS(Data[[Id Opérateur]:[Id Opérateur]],$J6,Data[[fin]:[fin]],CF$1),0)</f>
        <v>0</v>
      </c>
      <c r="CG6" s="54">
        <f>IF(MOD(ROW()-2,4)=MOD(COLUMN(),4),COUNTIFS(Data[[Id Opérateur]:[Id Opérateur]],$J6,Data[[fin]:[fin]],CG$1),0)</f>
        <v>0</v>
      </c>
      <c r="CH6" s="54">
        <f>IF(MOD(ROW()-2,4)=MOD(COLUMN(),4),COUNTIFS(Data[[Id Opérateur]:[Id Opérateur]],$J6,Data[[fin]:[fin]],CH$1),0)</f>
        <v>0</v>
      </c>
      <c r="CI6" s="54">
        <f>IF(MOD(ROW()-2,4)=MOD(COLUMN(),4),COUNTIFS(Data[[Id Opérateur]:[Id Opérateur]],$J6,Data[[fin]:[fin]],CI$1),0)</f>
        <v>0</v>
      </c>
      <c r="CJ6" s="54">
        <f>IF(MOD(ROW()-2,4)=MOD(COLUMN(),4),COUNTIFS(Data[[Id Opérateur]:[Id Opérateur]],$J6,Data[[fin]:[fin]],CJ$1),0)</f>
        <v>0</v>
      </c>
      <c r="CK6" s="54">
        <f>IF(MOD(ROW()-2,4)=MOD(COLUMN(),4),COUNTIFS(Data[[Id Opérateur]:[Id Opérateur]],$J6,Data[[fin]:[fin]],CK$1),0)</f>
        <v>0</v>
      </c>
      <c r="CL6" s="54">
        <f>IF(MOD(ROW()-2,4)=MOD(COLUMN(),4),COUNTIFS(Data[[Id Opérateur]:[Id Opérateur]],$J6,Data[[fin]:[fin]],CL$1),0)</f>
        <v>0</v>
      </c>
      <c r="CM6" s="54">
        <f>IF(MOD(ROW()-2,4)=MOD(COLUMN(),4),COUNTIFS(Data[[Id Opérateur]:[Id Opérateur]],$J6,Data[[fin]:[fin]],CM$1),0)</f>
        <v>0</v>
      </c>
      <c r="CN6" s="54">
        <f>IF(MOD(ROW()-2,4)=MOD(COLUMN(),4),COUNTIFS(Data[[Id Opérateur]:[Id Opérateur]],$J6,Data[[fin]:[fin]],CN$1),0)</f>
        <v>0</v>
      </c>
      <c r="CO6" s="54">
        <f>IF(MOD(ROW()-2,4)=MOD(COLUMN(),4),COUNTIFS(Data[[Id Opérateur]:[Id Opérateur]],$J6,Data[[fin]:[fin]],CO$1),0)</f>
        <v>0</v>
      </c>
      <c r="CP6" s="54">
        <f>IF(MOD(ROW()-2,4)=MOD(COLUMN(),4),COUNTIFS(Data[[Id Opérateur]:[Id Opérateur]],$J6,Data[[fin]:[fin]],CP$1),0)</f>
        <v>0</v>
      </c>
      <c r="CQ6" s="54">
        <f>IF(MOD(ROW()-2,4)=MOD(COLUMN(),4),COUNTIFS(Data[[Id Opérateur]:[Id Opérateur]],$J6,Data[[fin]:[fin]],CQ$1),0)</f>
        <v>0</v>
      </c>
      <c r="CR6" s="54">
        <f>IF(MOD(ROW()-2,4)=MOD(COLUMN(),4),COUNTIFS(Data[[Id Opérateur]:[Id Opérateur]],$J6,Data[[fin]:[fin]],CR$1),0)</f>
        <v>0</v>
      </c>
      <c r="CS6" s="54">
        <f>IF(MOD(ROW()-2,4)=MOD(COLUMN(),4),COUNTIFS(Data[[Id Opérateur]:[Id Opérateur]],$J6,Data[[fin]:[fin]],CS$1),0)</f>
        <v>0</v>
      </c>
      <c r="CT6" s="54">
        <f>IF(MOD(ROW()-2,4)=MOD(COLUMN(),4),COUNTIFS(Data[[Id Opérateur]:[Id Opérateur]],$J6,Data[[fin]:[fin]],CT$1),0)</f>
        <v>0</v>
      </c>
      <c r="CU6" s="54">
        <f>IF(MOD(ROW()-2,4)=MOD(COLUMN(),4),COUNTIFS(Data[[Id Opérateur]:[Id Opérateur]],$J6,Data[[fin]:[fin]],CU$1),0)</f>
        <v>0</v>
      </c>
      <c r="CV6" s="54">
        <f>IF(MOD(ROW()-2,4)=MOD(COLUMN(),4),COUNTIFS(Data[[Id Opérateur]:[Id Opérateur]],$J6,Data[[fin]:[fin]],CV$1),0)</f>
        <v>0</v>
      </c>
      <c r="CW6" s="54">
        <f>IF(MOD(ROW()-2,4)=MOD(COLUMN(),4),COUNTIFS(Data[[Id Opérateur]:[Id Opérateur]],$J6,Data[[fin]:[fin]],CW$1),0)</f>
        <v>0</v>
      </c>
      <c r="CX6" s="54">
        <f>IF(MOD(ROW()-2,4)=MOD(COLUMN(),4),COUNTIFS(Data[[Id Opérateur]:[Id Opérateur]],$J6,Data[[fin]:[fin]],CX$1),0)</f>
        <v>0</v>
      </c>
      <c r="CY6" s="54">
        <f>IF(MOD(ROW()-2,4)=MOD(COLUMN(),4),COUNTIFS(Data[[Id Opérateur]:[Id Opérateur]],$J6,Data[[fin]:[fin]],CY$1),0)</f>
        <v>0</v>
      </c>
      <c r="CZ6" s="54">
        <f>IF(MOD(ROW()-2,4)=MOD(COLUMN(),4),COUNTIFS(Data[[Id Opérateur]:[Id Opérateur]],$J6,Data[[fin]:[fin]],CZ$1),0)</f>
        <v>0</v>
      </c>
      <c r="DA6" s="54">
        <f>IF(MOD(ROW()-2,4)=MOD(COLUMN(),4),COUNTIFS(Data[[Id Opérateur]:[Id Opérateur]],$J6,Data[[fin]:[fin]],DA$1),0)</f>
        <v>0</v>
      </c>
      <c r="DB6" s="54">
        <f>IF(MOD(ROW()-2,4)=MOD(COLUMN(),4),COUNTIFS(Data[[Id Opérateur]:[Id Opérateur]],$J6,Data[[fin]:[fin]],DB$1),0)</f>
        <v>0</v>
      </c>
      <c r="DC6" s="54">
        <f>IF(MOD(ROW()-2,4)=MOD(COLUMN(),4),COUNTIFS(Data[[Id Opérateur]:[Id Opérateur]],$J6,Data[[fin]:[fin]],DC$1),0)</f>
        <v>0</v>
      </c>
    </row>
    <row r="7" spans="1:107" s="1" customFormat="1" ht="16.5" thickTop="1" thickBot="1" x14ac:dyDescent="0.3">
      <c r="A7" s="2" t="s">
        <v>6</v>
      </c>
      <c r="B7" s="2" t="s">
        <v>4</v>
      </c>
      <c r="C7" s="2" t="s">
        <v>5</v>
      </c>
      <c r="D7" s="2" t="s">
        <v>5</v>
      </c>
      <c r="E7" s="34">
        <v>43431.238194444442</v>
      </c>
      <c r="F7" s="38">
        <v>43431.238368055558</v>
      </c>
      <c r="G7" s="40">
        <f>VLOOKUP(Data[[#This Row],[Heure fin]]-INT(Data[[#This Row],[Heure début]]),Feuil2!A:A,1)</f>
        <v>0.22986111111111104</v>
      </c>
      <c r="J7" s="52" t="s">
        <v>7</v>
      </c>
      <c r="K7" s="53"/>
      <c r="L7" s="54">
        <f>IF(MOD(ROW()-2,4)=MOD(COLUMN(),4),COUNTIFS(Data[[Id Opérateur]:[Id Opérateur]],$J7,Data[[fin]:[fin]],L$1),0)</f>
        <v>0</v>
      </c>
      <c r="M7" s="54">
        <f>IF(MOD(ROW()-2,4)=MOD(COLUMN(),4),COUNTIFS(Data[[Id Opérateur]:[Id Opérateur]],$J7,Data[[fin]:[fin]],M$1),0)</f>
        <v>3</v>
      </c>
      <c r="N7" s="54">
        <f>IF(MOD(ROW()-2,4)=MOD(COLUMN(),4),COUNTIFS(Data[[Id Opérateur]:[Id Opérateur]],$J7,Data[[fin]:[fin]],N$1),0)</f>
        <v>0</v>
      </c>
      <c r="O7" s="54">
        <f>IF(MOD(ROW()-2,4)=MOD(COLUMN(),4),COUNTIFS(Data[[Id Opérateur]:[Id Opérateur]],$J7,Data[[fin]:[fin]],O$1),0)</f>
        <v>0</v>
      </c>
      <c r="P7" s="54">
        <f>IF(MOD(ROW()-2,4)=MOD(COLUMN(),4),COUNTIFS(Data[[Id Opérateur]:[Id Opérateur]],$J7,Data[[fin]:[fin]],P$1),0)</f>
        <v>0</v>
      </c>
      <c r="Q7" s="54">
        <f>IF(MOD(ROW()-2,4)=MOD(COLUMN(),4),COUNTIFS(Data[[Id Opérateur]:[Id Opérateur]],$J7,Data[[fin]:[fin]],Q$1),0)</f>
        <v>4</v>
      </c>
      <c r="R7" s="54">
        <f>IF(MOD(ROW()-2,4)=MOD(COLUMN(),4),COUNTIFS(Data[[Id Opérateur]:[Id Opérateur]],$J7,Data[[fin]:[fin]],R$1),0)</f>
        <v>0</v>
      </c>
      <c r="S7" s="54">
        <f>IF(MOD(ROW()-2,4)=MOD(COLUMN(),4),COUNTIFS(Data[[Id Opérateur]:[Id Opérateur]],$J7,Data[[fin]:[fin]],S$1),0)</f>
        <v>0</v>
      </c>
      <c r="T7" s="54">
        <f>IF(MOD(ROW()-2,4)=MOD(COLUMN(),4),COUNTIFS(Data[[Id Opérateur]:[Id Opérateur]],$J7,Data[[fin]:[fin]],T$1),0)</f>
        <v>0</v>
      </c>
      <c r="U7" s="54">
        <f>IF(MOD(ROW()-2,4)=MOD(COLUMN(),4),COUNTIFS(Data[[Id Opérateur]:[Id Opérateur]],$J7,Data[[fin]:[fin]],U$1),0)</f>
        <v>6</v>
      </c>
      <c r="V7" s="54">
        <f>IF(MOD(ROW()-2,4)=MOD(COLUMN(),4),COUNTIFS(Data[[Id Opérateur]:[Id Opérateur]],$J7,Data[[fin]:[fin]],V$1),0)</f>
        <v>0</v>
      </c>
      <c r="W7" s="54">
        <f>IF(MOD(ROW()-2,4)=MOD(COLUMN(),4),COUNTIFS(Data[[Id Opérateur]:[Id Opérateur]],$J7,Data[[fin]:[fin]],W$1),0)</f>
        <v>0</v>
      </c>
      <c r="X7" s="54">
        <f>IF(MOD(ROW()-2,4)=MOD(COLUMN(),4),COUNTIFS(Data[[Id Opérateur]:[Id Opérateur]],$J7,Data[[fin]:[fin]],X$1),0)</f>
        <v>0</v>
      </c>
      <c r="Y7" s="54">
        <f>IF(MOD(ROW()-2,4)=MOD(COLUMN(),4),COUNTIFS(Data[[Id Opérateur]:[Id Opérateur]],$J7,Data[[fin]:[fin]],Y$1),0)</f>
        <v>5</v>
      </c>
      <c r="Z7" s="54">
        <f>IF(MOD(ROW()-2,4)=MOD(COLUMN(),4),COUNTIFS(Data[[Id Opérateur]:[Id Opérateur]],$J7,Data[[fin]:[fin]],Z$1),0)</f>
        <v>0</v>
      </c>
      <c r="AA7" s="54">
        <f>IF(MOD(ROW()-2,4)=MOD(COLUMN(),4),COUNTIFS(Data[[Id Opérateur]:[Id Opérateur]],$J7,Data[[fin]:[fin]],AA$1),0)</f>
        <v>0</v>
      </c>
      <c r="AB7" s="54">
        <f>IF(MOD(ROW()-2,4)=MOD(COLUMN(),4),COUNTIFS(Data[[Id Opérateur]:[Id Opérateur]],$J7,Data[[fin]:[fin]],AB$1),0)</f>
        <v>0</v>
      </c>
      <c r="AC7" s="54">
        <f>IF(MOD(ROW()-2,4)=MOD(COLUMN(),4),COUNTIFS(Data[[Id Opérateur]:[Id Opérateur]],$J7,Data[[fin]:[fin]],AC$1),0)</f>
        <v>1</v>
      </c>
      <c r="AD7" s="54">
        <f>IF(MOD(ROW()-2,4)=MOD(COLUMN(),4),COUNTIFS(Data[[Id Opérateur]:[Id Opérateur]],$J7,Data[[fin]:[fin]],AD$1),0)</f>
        <v>0</v>
      </c>
      <c r="AE7" s="54">
        <f>IF(MOD(ROW()-2,4)=MOD(COLUMN(),4),COUNTIFS(Data[[Id Opérateur]:[Id Opérateur]],$J7,Data[[fin]:[fin]],AE$1),0)</f>
        <v>0</v>
      </c>
      <c r="AF7" s="54">
        <f>IF(MOD(ROW()-2,4)=MOD(COLUMN(),4),COUNTIFS(Data[[Id Opérateur]:[Id Opérateur]],$J7,Data[[fin]:[fin]],AF$1),0)</f>
        <v>0</v>
      </c>
      <c r="AG7" s="54">
        <f>IF(MOD(ROW()-2,4)=MOD(COLUMN(),4),COUNTIFS(Data[[Id Opérateur]:[Id Opérateur]],$J7,Data[[fin]:[fin]],AG$1),0)</f>
        <v>0</v>
      </c>
      <c r="AH7" s="54">
        <f>IF(MOD(ROW()-2,4)=MOD(COLUMN(),4),COUNTIFS(Data[[Id Opérateur]:[Id Opérateur]],$J7,Data[[fin]:[fin]],AH$1),0)</f>
        <v>0</v>
      </c>
      <c r="AI7" s="54">
        <f>IF(MOD(ROW()-2,4)=MOD(COLUMN(),4),COUNTIFS(Data[[Id Opérateur]:[Id Opérateur]],$J7,Data[[fin]:[fin]],AI$1),0)</f>
        <v>0</v>
      </c>
      <c r="AJ7" s="54">
        <f>IF(MOD(ROW()-2,4)=MOD(COLUMN(),4),COUNTIFS(Data[[Id Opérateur]:[Id Opérateur]],$J7,Data[[fin]:[fin]],AJ$1),0)</f>
        <v>0</v>
      </c>
      <c r="AK7" s="54">
        <f>IF(MOD(ROW()-2,4)=MOD(COLUMN(),4),COUNTIFS(Data[[Id Opérateur]:[Id Opérateur]],$J7,Data[[fin]:[fin]],AK$1),0)</f>
        <v>0</v>
      </c>
      <c r="AL7" s="54">
        <f>IF(MOD(ROW()-2,4)=MOD(COLUMN(),4),COUNTIFS(Data[[Id Opérateur]:[Id Opérateur]],$J7,Data[[fin]:[fin]],AL$1),0)</f>
        <v>0</v>
      </c>
      <c r="AM7" s="54">
        <f>IF(MOD(ROW()-2,4)=MOD(COLUMN(),4),COUNTIFS(Data[[Id Opérateur]:[Id Opérateur]],$J7,Data[[fin]:[fin]],AM$1),0)</f>
        <v>0</v>
      </c>
      <c r="AN7" s="54">
        <f>IF(MOD(ROW()-2,4)=MOD(COLUMN(),4),COUNTIFS(Data[[Id Opérateur]:[Id Opérateur]],$J7,Data[[fin]:[fin]],AN$1),0)</f>
        <v>0</v>
      </c>
      <c r="AO7" s="54">
        <f>IF(MOD(ROW()-2,4)=MOD(COLUMN(),4),COUNTIFS(Data[[Id Opérateur]:[Id Opérateur]],$J7,Data[[fin]:[fin]],AO$1),0)</f>
        <v>0</v>
      </c>
      <c r="AP7" s="54">
        <f>IF(MOD(ROW()-2,4)=MOD(COLUMN(),4),COUNTIFS(Data[[Id Opérateur]:[Id Opérateur]],$J7,Data[[fin]:[fin]],AP$1),0)</f>
        <v>0</v>
      </c>
      <c r="AQ7" s="54">
        <f>IF(MOD(ROW()-2,4)=MOD(COLUMN(),4),COUNTIFS(Data[[Id Opérateur]:[Id Opérateur]],$J7,Data[[fin]:[fin]],AQ$1),0)</f>
        <v>0</v>
      </c>
      <c r="AR7" s="54">
        <f>IF(MOD(ROW()-2,4)=MOD(COLUMN(),4),COUNTIFS(Data[[Id Opérateur]:[Id Opérateur]],$J7,Data[[fin]:[fin]],AR$1),0)</f>
        <v>0</v>
      </c>
      <c r="AS7" s="54">
        <f>IF(MOD(ROW()-2,4)=MOD(COLUMN(),4),COUNTIFS(Data[[Id Opérateur]:[Id Opérateur]],$J7,Data[[fin]:[fin]],AS$1),0)</f>
        <v>0</v>
      </c>
      <c r="AT7" s="54">
        <f>IF(MOD(ROW()-2,4)=MOD(COLUMN(),4),COUNTIFS(Data[[Id Opérateur]:[Id Opérateur]],$J7,Data[[fin]:[fin]],AT$1),0)</f>
        <v>0</v>
      </c>
      <c r="AU7" s="54">
        <f>IF(MOD(ROW()-2,4)=MOD(COLUMN(),4),COUNTIFS(Data[[Id Opérateur]:[Id Opérateur]],$J7,Data[[fin]:[fin]],AU$1),0)</f>
        <v>0</v>
      </c>
      <c r="AV7" s="54">
        <f>IF(MOD(ROW()-2,4)=MOD(COLUMN(),4),COUNTIFS(Data[[Id Opérateur]:[Id Opérateur]],$J7,Data[[fin]:[fin]],AV$1),0)</f>
        <v>0</v>
      </c>
      <c r="AW7" s="54">
        <f>IF(MOD(ROW()-2,4)=MOD(COLUMN(),4),COUNTIFS(Data[[Id Opérateur]:[Id Opérateur]],$J7,Data[[fin]:[fin]],AW$1),0)</f>
        <v>0</v>
      </c>
      <c r="AX7" s="54">
        <f>IF(MOD(ROW()-2,4)=MOD(COLUMN(),4),COUNTIFS(Data[[Id Opérateur]:[Id Opérateur]],$J7,Data[[fin]:[fin]],AX$1),0)</f>
        <v>0</v>
      </c>
      <c r="AY7" s="54">
        <f>IF(MOD(ROW()-2,4)=MOD(COLUMN(),4),COUNTIFS(Data[[Id Opérateur]:[Id Opérateur]],$J7,Data[[fin]:[fin]],AY$1),0)</f>
        <v>0</v>
      </c>
      <c r="AZ7" s="54">
        <f>IF(MOD(ROW()-2,4)=MOD(COLUMN(),4),COUNTIFS(Data[[Id Opérateur]:[Id Opérateur]],$J7,Data[[fin]:[fin]],AZ$1),0)</f>
        <v>0</v>
      </c>
      <c r="BA7" s="54">
        <f>IF(MOD(ROW()-2,4)=MOD(COLUMN(),4),COUNTIFS(Data[[Id Opérateur]:[Id Opérateur]],$J7,Data[[fin]:[fin]],BA$1),0)</f>
        <v>0</v>
      </c>
      <c r="BB7" s="54">
        <f>IF(MOD(ROW()-2,4)=MOD(COLUMN(),4),COUNTIFS(Data[[Id Opérateur]:[Id Opérateur]],$J7,Data[[fin]:[fin]],BB$1),0)</f>
        <v>0</v>
      </c>
      <c r="BC7" s="54">
        <f>IF(MOD(ROW()-2,4)=MOD(COLUMN(),4),COUNTIFS(Data[[Id Opérateur]:[Id Opérateur]],$J7,Data[[fin]:[fin]],BC$1),0)</f>
        <v>0</v>
      </c>
      <c r="BD7" s="54">
        <f>IF(MOD(ROW()-2,4)=MOD(COLUMN(),4),COUNTIFS(Data[[Id Opérateur]:[Id Opérateur]],$J7,Data[[fin]:[fin]],BD$1),0)</f>
        <v>0</v>
      </c>
      <c r="BE7" s="54">
        <f>IF(MOD(ROW()-2,4)=MOD(COLUMN(),4),COUNTIFS(Data[[Id Opérateur]:[Id Opérateur]],$J7,Data[[fin]:[fin]],BE$1),0)</f>
        <v>0</v>
      </c>
      <c r="BF7" s="54">
        <f>IF(MOD(ROW()-2,4)=MOD(COLUMN(),4),COUNTIFS(Data[[Id Opérateur]:[Id Opérateur]],$J7,Data[[fin]:[fin]],BF$1),0)</f>
        <v>0</v>
      </c>
      <c r="BG7" s="54">
        <f>IF(MOD(ROW()-2,4)=MOD(COLUMN(),4),COUNTIFS(Data[[Id Opérateur]:[Id Opérateur]],$J7,Data[[fin]:[fin]],BG$1),0)</f>
        <v>0</v>
      </c>
      <c r="BH7" s="54">
        <f>IF(MOD(ROW()-2,4)=MOD(COLUMN(),4),COUNTIFS(Data[[Id Opérateur]:[Id Opérateur]],$J7,Data[[fin]:[fin]],BH$1),0)</f>
        <v>0</v>
      </c>
      <c r="BI7" s="54">
        <f>IF(MOD(ROW()-2,4)=MOD(COLUMN(),4),COUNTIFS(Data[[Id Opérateur]:[Id Opérateur]],$J7,Data[[fin]:[fin]],BI$1),0)</f>
        <v>0</v>
      </c>
      <c r="BJ7" s="54">
        <f>IF(MOD(ROW()-2,4)=MOD(COLUMN(),4),COUNTIFS(Data[[Id Opérateur]:[Id Opérateur]],$J7,Data[[fin]:[fin]],BJ$1),0)</f>
        <v>0</v>
      </c>
      <c r="BK7" s="54">
        <f>IF(MOD(ROW()-2,4)=MOD(COLUMN(),4),COUNTIFS(Data[[Id Opérateur]:[Id Opérateur]],$J7,Data[[fin]:[fin]],BK$1),0)</f>
        <v>0</v>
      </c>
      <c r="BL7" s="54">
        <f>IF(MOD(ROW()-2,4)=MOD(COLUMN(),4),COUNTIFS(Data[[Id Opérateur]:[Id Opérateur]],$J7,Data[[fin]:[fin]],BL$1),0)</f>
        <v>0</v>
      </c>
      <c r="BM7" s="54">
        <f>IF(MOD(ROW()-2,4)=MOD(COLUMN(),4),COUNTIFS(Data[[Id Opérateur]:[Id Opérateur]],$J7,Data[[fin]:[fin]],BM$1),0)</f>
        <v>0</v>
      </c>
      <c r="BN7" s="54">
        <f>IF(MOD(ROW()-2,4)=MOD(COLUMN(),4),COUNTIFS(Data[[Id Opérateur]:[Id Opérateur]],$J7,Data[[fin]:[fin]],BN$1),0)</f>
        <v>0</v>
      </c>
      <c r="BO7" s="54">
        <f>IF(MOD(ROW()-2,4)=MOD(COLUMN(),4),COUNTIFS(Data[[Id Opérateur]:[Id Opérateur]],$J7,Data[[fin]:[fin]],BO$1),0)</f>
        <v>0</v>
      </c>
      <c r="BP7" s="54">
        <f>IF(MOD(ROW()-2,4)=MOD(COLUMN(),4),COUNTIFS(Data[[Id Opérateur]:[Id Opérateur]],$J7,Data[[fin]:[fin]],BP$1),0)</f>
        <v>0</v>
      </c>
      <c r="BQ7" s="54">
        <f>IF(MOD(ROW()-2,4)=MOD(COLUMN(),4),COUNTIFS(Data[[Id Opérateur]:[Id Opérateur]],$J7,Data[[fin]:[fin]],BQ$1),0)</f>
        <v>0</v>
      </c>
      <c r="BR7" s="54">
        <f>IF(MOD(ROW()-2,4)=MOD(COLUMN(),4),COUNTIFS(Data[[Id Opérateur]:[Id Opérateur]],$J7,Data[[fin]:[fin]],BR$1),0)</f>
        <v>0</v>
      </c>
      <c r="BS7" s="54">
        <f>IF(MOD(ROW()-2,4)=MOD(COLUMN(),4),COUNTIFS(Data[[Id Opérateur]:[Id Opérateur]],$J7,Data[[fin]:[fin]],BS$1),0)</f>
        <v>0</v>
      </c>
      <c r="BT7" s="54">
        <f>IF(MOD(ROW()-2,4)=MOD(COLUMN(),4),COUNTIFS(Data[[Id Opérateur]:[Id Opérateur]],$J7,Data[[fin]:[fin]],BT$1),0)</f>
        <v>0</v>
      </c>
      <c r="BU7" s="54">
        <f>IF(MOD(ROW()-2,4)=MOD(COLUMN(),4),COUNTIFS(Data[[Id Opérateur]:[Id Opérateur]],$J7,Data[[fin]:[fin]],BU$1),0)</f>
        <v>0</v>
      </c>
      <c r="BV7" s="54">
        <f>IF(MOD(ROW()-2,4)=MOD(COLUMN(),4),COUNTIFS(Data[[Id Opérateur]:[Id Opérateur]],$J7,Data[[fin]:[fin]],BV$1),0)</f>
        <v>0</v>
      </c>
      <c r="BW7" s="54">
        <f>IF(MOD(ROW()-2,4)=MOD(COLUMN(),4),COUNTIFS(Data[[Id Opérateur]:[Id Opérateur]],$J7,Data[[fin]:[fin]],BW$1),0)</f>
        <v>0</v>
      </c>
      <c r="BX7" s="54">
        <f>IF(MOD(ROW()-2,4)=MOD(COLUMN(),4),COUNTIFS(Data[[Id Opérateur]:[Id Opérateur]],$J7,Data[[fin]:[fin]],BX$1),0)</f>
        <v>0</v>
      </c>
      <c r="BY7" s="54">
        <f>IF(MOD(ROW()-2,4)=MOD(COLUMN(),4),COUNTIFS(Data[[Id Opérateur]:[Id Opérateur]],$J7,Data[[fin]:[fin]],BY$1),0)</f>
        <v>0</v>
      </c>
      <c r="BZ7" s="54">
        <f>IF(MOD(ROW()-2,4)=MOD(COLUMN(),4),COUNTIFS(Data[[Id Opérateur]:[Id Opérateur]],$J7,Data[[fin]:[fin]],BZ$1),0)</f>
        <v>0</v>
      </c>
      <c r="CA7" s="54">
        <f>IF(MOD(ROW()-2,4)=MOD(COLUMN(),4),COUNTIFS(Data[[Id Opérateur]:[Id Opérateur]],$J7,Data[[fin]:[fin]],CA$1),0)</f>
        <v>0</v>
      </c>
      <c r="CB7" s="54">
        <f>IF(MOD(ROW()-2,4)=MOD(COLUMN(),4),COUNTIFS(Data[[Id Opérateur]:[Id Opérateur]],$J7,Data[[fin]:[fin]],CB$1),0)</f>
        <v>0</v>
      </c>
      <c r="CC7" s="54">
        <f>IF(MOD(ROW()-2,4)=MOD(COLUMN(),4),COUNTIFS(Data[[Id Opérateur]:[Id Opérateur]],$J7,Data[[fin]:[fin]],CC$1),0)</f>
        <v>0</v>
      </c>
      <c r="CD7" s="54">
        <f>IF(MOD(ROW()-2,4)=MOD(COLUMN(),4),COUNTIFS(Data[[Id Opérateur]:[Id Opérateur]],$J7,Data[[fin]:[fin]],CD$1),0)</f>
        <v>0</v>
      </c>
      <c r="CE7" s="54">
        <f>IF(MOD(ROW()-2,4)=MOD(COLUMN(),4),COUNTIFS(Data[[Id Opérateur]:[Id Opérateur]],$J7,Data[[fin]:[fin]],CE$1),0)</f>
        <v>0</v>
      </c>
      <c r="CF7" s="54">
        <f>IF(MOD(ROW()-2,4)=MOD(COLUMN(),4),COUNTIFS(Data[[Id Opérateur]:[Id Opérateur]],$J7,Data[[fin]:[fin]],CF$1),0)</f>
        <v>0</v>
      </c>
      <c r="CG7" s="54">
        <f>IF(MOD(ROW()-2,4)=MOD(COLUMN(),4),COUNTIFS(Data[[Id Opérateur]:[Id Opérateur]],$J7,Data[[fin]:[fin]],CG$1),0)</f>
        <v>0</v>
      </c>
      <c r="CH7" s="54">
        <f>IF(MOD(ROW()-2,4)=MOD(COLUMN(),4),COUNTIFS(Data[[Id Opérateur]:[Id Opérateur]],$J7,Data[[fin]:[fin]],CH$1),0)</f>
        <v>0</v>
      </c>
      <c r="CI7" s="54">
        <f>IF(MOD(ROW()-2,4)=MOD(COLUMN(),4),COUNTIFS(Data[[Id Opérateur]:[Id Opérateur]],$J7,Data[[fin]:[fin]],CI$1),0)</f>
        <v>0</v>
      </c>
      <c r="CJ7" s="54">
        <f>IF(MOD(ROW()-2,4)=MOD(COLUMN(),4),COUNTIFS(Data[[Id Opérateur]:[Id Opérateur]],$J7,Data[[fin]:[fin]],CJ$1),0)</f>
        <v>0</v>
      </c>
      <c r="CK7" s="54">
        <f>IF(MOD(ROW()-2,4)=MOD(COLUMN(),4),COUNTIFS(Data[[Id Opérateur]:[Id Opérateur]],$J7,Data[[fin]:[fin]],CK$1),0)</f>
        <v>0</v>
      </c>
      <c r="CL7" s="54">
        <f>IF(MOD(ROW()-2,4)=MOD(COLUMN(),4),COUNTIFS(Data[[Id Opérateur]:[Id Opérateur]],$J7,Data[[fin]:[fin]],CL$1),0)</f>
        <v>0</v>
      </c>
      <c r="CM7" s="54">
        <f>IF(MOD(ROW()-2,4)=MOD(COLUMN(),4),COUNTIFS(Data[[Id Opérateur]:[Id Opérateur]],$J7,Data[[fin]:[fin]],CM$1),0)</f>
        <v>0</v>
      </c>
      <c r="CN7" s="54">
        <f>IF(MOD(ROW()-2,4)=MOD(COLUMN(),4),COUNTIFS(Data[[Id Opérateur]:[Id Opérateur]],$J7,Data[[fin]:[fin]],CN$1),0)</f>
        <v>0</v>
      </c>
      <c r="CO7" s="54">
        <f>IF(MOD(ROW()-2,4)=MOD(COLUMN(),4),COUNTIFS(Data[[Id Opérateur]:[Id Opérateur]],$J7,Data[[fin]:[fin]],CO$1),0)</f>
        <v>0</v>
      </c>
      <c r="CP7" s="54">
        <f>IF(MOD(ROW()-2,4)=MOD(COLUMN(),4),COUNTIFS(Data[[Id Opérateur]:[Id Opérateur]],$J7,Data[[fin]:[fin]],CP$1),0)</f>
        <v>0</v>
      </c>
      <c r="CQ7" s="54">
        <f>IF(MOD(ROW()-2,4)=MOD(COLUMN(),4),COUNTIFS(Data[[Id Opérateur]:[Id Opérateur]],$J7,Data[[fin]:[fin]],CQ$1),0)</f>
        <v>0</v>
      </c>
      <c r="CR7" s="54">
        <f>IF(MOD(ROW()-2,4)=MOD(COLUMN(),4),COUNTIFS(Data[[Id Opérateur]:[Id Opérateur]],$J7,Data[[fin]:[fin]],CR$1),0)</f>
        <v>0</v>
      </c>
      <c r="CS7" s="54">
        <f>IF(MOD(ROW()-2,4)=MOD(COLUMN(),4),COUNTIFS(Data[[Id Opérateur]:[Id Opérateur]],$J7,Data[[fin]:[fin]],CS$1),0)</f>
        <v>0</v>
      </c>
      <c r="CT7" s="54">
        <f>IF(MOD(ROW()-2,4)=MOD(COLUMN(),4),COUNTIFS(Data[[Id Opérateur]:[Id Opérateur]],$J7,Data[[fin]:[fin]],CT$1),0)</f>
        <v>0</v>
      </c>
      <c r="CU7" s="54">
        <f>IF(MOD(ROW()-2,4)=MOD(COLUMN(),4),COUNTIFS(Data[[Id Opérateur]:[Id Opérateur]],$J7,Data[[fin]:[fin]],CU$1),0)</f>
        <v>0</v>
      </c>
      <c r="CV7" s="54">
        <f>IF(MOD(ROW()-2,4)=MOD(COLUMN(),4),COUNTIFS(Data[[Id Opérateur]:[Id Opérateur]],$J7,Data[[fin]:[fin]],CV$1),0)</f>
        <v>0</v>
      </c>
      <c r="CW7" s="54">
        <f>IF(MOD(ROW()-2,4)=MOD(COLUMN(),4),COUNTIFS(Data[[Id Opérateur]:[Id Opérateur]],$J7,Data[[fin]:[fin]],CW$1),0)</f>
        <v>0</v>
      </c>
      <c r="CX7" s="54">
        <f>IF(MOD(ROW()-2,4)=MOD(COLUMN(),4),COUNTIFS(Data[[Id Opérateur]:[Id Opérateur]],$J7,Data[[fin]:[fin]],CX$1),0)</f>
        <v>0</v>
      </c>
      <c r="CY7" s="54">
        <f>IF(MOD(ROW()-2,4)=MOD(COLUMN(),4),COUNTIFS(Data[[Id Opérateur]:[Id Opérateur]],$J7,Data[[fin]:[fin]],CY$1),0)</f>
        <v>0</v>
      </c>
      <c r="CZ7" s="54">
        <f>IF(MOD(ROW()-2,4)=MOD(COLUMN(),4),COUNTIFS(Data[[Id Opérateur]:[Id Opérateur]],$J7,Data[[fin]:[fin]],CZ$1),0)</f>
        <v>0</v>
      </c>
      <c r="DA7" s="54">
        <f>IF(MOD(ROW()-2,4)=MOD(COLUMN(),4),COUNTIFS(Data[[Id Opérateur]:[Id Opérateur]],$J7,Data[[fin]:[fin]],DA$1),0)</f>
        <v>0</v>
      </c>
      <c r="DB7" s="54">
        <f>IF(MOD(ROW()-2,4)=MOD(COLUMN(),4),COUNTIFS(Data[[Id Opérateur]:[Id Opérateur]],$J7,Data[[fin]:[fin]],DB$1),0)</f>
        <v>0</v>
      </c>
      <c r="DC7" s="54">
        <f>IF(MOD(ROW()-2,4)=MOD(COLUMN(),4),COUNTIFS(Data[[Id Opérateur]:[Id Opérateur]],$J7,Data[[fin]:[fin]],DC$1),0)</f>
        <v>0</v>
      </c>
    </row>
    <row r="8" spans="1:107" s="1" customFormat="1" ht="16.5" thickTop="1" thickBot="1" x14ac:dyDescent="0.3">
      <c r="A8" s="2" t="s">
        <v>6</v>
      </c>
      <c r="B8" s="2" t="s">
        <v>4</v>
      </c>
      <c r="C8" s="2" t="s">
        <v>5</v>
      </c>
      <c r="D8" s="2" t="s">
        <v>5</v>
      </c>
      <c r="E8" s="34">
        <v>43431.246527777781</v>
      </c>
      <c r="F8" s="38">
        <v>43431.246701388889</v>
      </c>
      <c r="G8" s="40">
        <f>VLOOKUP(Data[[#This Row],[Heure fin]]-INT(Data[[#This Row],[Heure début]]),Feuil2!A:A,1)</f>
        <v>0.2402777777777777</v>
      </c>
      <c r="J8" s="52" t="s">
        <v>7</v>
      </c>
      <c r="K8" s="56"/>
      <c r="L8" s="54">
        <f>IF(MOD(ROW()-2,4)=MOD(COLUMN(),4),COUNTIFS(Data[[Id Opérateur]:[Id Opérateur]],$J8,Data[[fin]:[fin]],L$1),0)</f>
        <v>0</v>
      </c>
      <c r="M8" s="54">
        <f>IF(MOD(ROW()-2,4)=MOD(COLUMN(),4),COUNTIFS(Data[[Id Opérateur]:[Id Opérateur]],$J8,Data[[fin]:[fin]],M$1),0)</f>
        <v>0</v>
      </c>
      <c r="N8" s="54">
        <f>IF(MOD(ROW()-2,4)=MOD(COLUMN(),4),COUNTIFS(Data[[Id Opérateur]:[Id Opérateur]],$J8,Data[[fin]:[fin]],N$1),0)</f>
        <v>0</v>
      </c>
      <c r="O8" s="54">
        <f>IF(MOD(ROW()-2,4)=MOD(COLUMN(),4),COUNTIFS(Data[[Id Opérateur]:[Id Opérateur]],$J8,Data[[fin]:[fin]],O$1),0)</f>
        <v>0</v>
      </c>
      <c r="P8" s="54">
        <f>IF(MOD(ROW()-2,4)=MOD(COLUMN(),4),COUNTIFS(Data[[Id Opérateur]:[Id Opérateur]],$J8,Data[[fin]:[fin]],P$1),0)</f>
        <v>0</v>
      </c>
      <c r="Q8" s="54">
        <f>IF(MOD(ROW()-2,4)=MOD(COLUMN(),4),COUNTIFS(Data[[Id Opérateur]:[Id Opérateur]],$J8,Data[[fin]:[fin]],Q$1),0)</f>
        <v>0</v>
      </c>
      <c r="R8" s="54">
        <f>IF(MOD(ROW()-2,4)=MOD(COLUMN(),4),COUNTIFS(Data[[Id Opérateur]:[Id Opérateur]],$J8,Data[[fin]:[fin]],R$1),0)</f>
        <v>3</v>
      </c>
      <c r="S8" s="54">
        <f>IF(MOD(ROW()-2,4)=MOD(COLUMN(),4),COUNTIFS(Data[[Id Opérateur]:[Id Opérateur]],$J8,Data[[fin]:[fin]],S$1),0)</f>
        <v>0</v>
      </c>
      <c r="T8" s="54">
        <f>IF(MOD(ROW()-2,4)=MOD(COLUMN(),4),COUNTIFS(Data[[Id Opérateur]:[Id Opérateur]],$J8,Data[[fin]:[fin]],T$1),0)</f>
        <v>0</v>
      </c>
      <c r="U8" s="54">
        <f>IF(MOD(ROW()-2,4)=MOD(COLUMN(),4),COUNTIFS(Data[[Id Opérateur]:[Id Opérateur]],$J8,Data[[fin]:[fin]],U$1),0)</f>
        <v>0</v>
      </c>
      <c r="V8" s="54">
        <f>IF(MOD(ROW()-2,4)=MOD(COLUMN(),4),COUNTIFS(Data[[Id Opérateur]:[Id Opérateur]],$J8,Data[[fin]:[fin]],V$1),0)</f>
        <v>0</v>
      </c>
      <c r="W8" s="54">
        <f>IF(MOD(ROW()-2,4)=MOD(COLUMN(),4),COUNTIFS(Data[[Id Opérateur]:[Id Opérateur]],$J8,Data[[fin]:[fin]],W$1),0)</f>
        <v>0</v>
      </c>
      <c r="X8" s="54">
        <f>IF(MOD(ROW()-2,4)=MOD(COLUMN(),4),COUNTIFS(Data[[Id Opérateur]:[Id Opérateur]],$J8,Data[[fin]:[fin]],X$1),0)</f>
        <v>0</v>
      </c>
      <c r="Y8" s="54">
        <f>IF(MOD(ROW()-2,4)=MOD(COLUMN(),4),COUNTIFS(Data[[Id Opérateur]:[Id Opérateur]],$J8,Data[[fin]:[fin]],Y$1),0)</f>
        <v>0</v>
      </c>
      <c r="Z8" s="54">
        <f>IF(MOD(ROW()-2,4)=MOD(COLUMN(),4),COUNTIFS(Data[[Id Opérateur]:[Id Opérateur]],$J8,Data[[fin]:[fin]],Z$1),0)</f>
        <v>4</v>
      </c>
      <c r="AA8" s="54">
        <f>IF(MOD(ROW()-2,4)=MOD(COLUMN(),4),COUNTIFS(Data[[Id Opérateur]:[Id Opérateur]],$J8,Data[[fin]:[fin]],AA$1),0)</f>
        <v>0</v>
      </c>
      <c r="AB8" s="54">
        <f>IF(MOD(ROW()-2,4)=MOD(COLUMN(),4),COUNTIFS(Data[[Id Opérateur]:[Id Opérateur]],$J8,Data[[fin]:[fin]],AB$1),0)</f>
        <v>0</v>
      </c>
      <c r="AC8" s="54">
        <f>IF(MOD(ROW()-2,4)=MOD(COLUMN(),4),COUNTIFS(Data[[Id Opérateur]:[Id Opérateur]],$J8,Data[[fin]:[fin]],AC$1),0)</f>
        <v>0</v>
      </c>
      <c r="AD8" s="54">
        <f>IF(MOD(ROW()-2,4)=MOD(COLUMN(),4),COUNTIFS(Data[[Id Opérateur]:[Id Opérateur]],$J8,Data[[fin]:[fin]],AD$1),0)</f>
        <v>1</v>
      </c>
      <c r="AE8" s="54">
        <f>IF(MOD(ROW()-2,4)=MOD(COLUMN(),4),COUNTIFS(Data[[Id Opérateur]:[Id Opérateur]],$J8,Data[[fin]:[fin]],AE$1),0)</f>
        <v>0</v>
      </c>
      <c r="AF8" s="54">
        <f>IF(MOD(ROW()-2,4)=MOD(COLUMN(),4),COUNTIFS(Data[[Id Opérateur]:[Id Opérateur]],$J8,Data[[fin]:[fin]],AF$1),0)</f>
        <v>0</v>
      </c>
      <c r="AG8" s="54">
        <f>IF(MOD(ROW()-2,4)=MOD(COLUMN(),4),COUNTIFS(Data[[Id Opérateur]:[Id Opérateur]],$J8,Data[[fin]:[fin]],AG$1),0)</f>
        <v>0</v>
      </c>
      <c r="AH8" s="54">
        <f>IF(MOD(ROW()-2,4)=MOD(COLUMN(),4),COUNTIFS(Data[[Id Opérateur]:[Id Opérateur]],$J8,Data[[fin]:[fin]],AH$1),0)</f>
        <v>0</v>
      </c>
      <c r="AI8" s="54">
        <f>IF(MOD(ROW()-2,4)=MOD(COLUMN(),4),COUNTIFS(Data[[Id Opérateur]:[Id Opérateur]],$J8,Data[[fin]:[fin]],AI$1),0)</f>
        <v>0</v>
      </c>
      <c r="AJ8" s="54">
        <f>IF(MOD(ROW()-2,4)=MOD(COLUMN(),4),COUNTIFS(Data[[Id Opérateur]:[Id Opérateur]],$J8,Data[[fin]:[fin]],AJ$1),0)</f>
        <v>0</v>
      </c>
      <c r="AK8" s="54">
        <f>IF(MOD(ROW()-2,4)=MOD(COLUMN(),4),COUNTIFS(Data[[Id Opérateur]:[Id Opérateur]],$J8,Data[[fin]:[fin]],AK$1),0)</f>
        <v>0</v>
      </c>
      <c r="AL8" s="54">
        <f>IF(MOD(ROW()-2,4)=MOD(COLUMN(),4),COUNTIFS(Data[[Id Opérateur]:[Id Opérateur]],$J8,Data[[fin]:[fin]],AL$1),0)</f>
        <v>0</v>
      </c>
      <c r="AM8" s="54">
        <f>IF(MOD(ROW()-2,4)=MOD(COLUMN(),4),COUNTIFS(Data[[Id Opérateur]:[Id Opérateur]],$J8,Data[[fin]:[fin]],AM$1),0)</f>
        <v>0</v>
      </c>
      <c r="AN8" s="54">
        <f>IF(MOD(ROW()-2,4)=MOD(COLUMN(),4),COUNTIFS(Data[[Id Opérateur]:[Id Opérateur]],$J8,Data[[fin]:[fin]],AN$1),0)</f>
        <v>0</v>
      </c>
      <c r="AO8" s="54">
        <f>IF(MOD(ROW()-2,4)=MOD(COLUMN(),4),COUNTIFS(Data[[Id Opérateur]:[Id Opérateur]],$J8,Data[[fin]:[fin]],AO$1),0)</f>
        <v>0</v>
      </c>
      <c r="AP8" s="54">
        <f>IF(MOD(ROW()-2,4)=MOD(COLUMN(),4),COUNTIFS(Data[[Id Opérateur]:[Id Opérateur]],$J8,Data[[fin]:[fin]],AP$1),0)</f>
        <v>0</v>
      </c>
      <c r="AQ8" s="54">
        <f>IF(MOD(ROW()-2,4)=MOD(COLUMN(),4),COUNTIFS(Data[[Id Opérateur]:[Id Opérateur]],$J8,Data[[fin]:[fin]],AQ$1),0)</f>
        <v>0</v>
      </c>
      <c r="AR8" s="54">
        <f>IF(MOD(ROW()-2,4)=MOD(COLUMN(),4),COUNTIFS(Data[[Id Opérateur]:[Id Opérateur]],$J8,Data[[fin]:[fin]],AR$1),0)</f>
        <v>0</v>
      </c>
      <c r="AS8" s="54">
        <f>IF(MOD(ROW()-2,4)=MOD(COLUMN(),4),COUNTIFS(Data[[Id Opérateur]:[Id Opérateur]],$J8,Data[[fin]:[fin]],AS$1),0)</f>
        <v>0</v>
      </c>
      <c r="AT8" s="54">
        <f>IF(MOD(ROW()-2,4)=MOD(COLUMN(),4),COUNTIFS(Data[[Id Opérateur]:[Id Opérateur]],$J8,Data[[fin]:[fin]],AT$1),0)</f>
        <v>0</v>
      </c>
      <c r="AU8" s="54">
        <f>IF(MOD(ROW()-2,4)=MOD(COLUMN(),4),COUNTIFS(Data[[Id Opérateur]:[Id Opérateur]],$J8,Data[[fin]:[fin]],AU$1),0)</f>
        <v>0</v>
      </c>
      <c r="AV8" s="54">
        <f>IF(MOD(ROW()-2,4)=MOD(COLUMN(),4),COUNTIFS(Data[[Id Opérateur]:[Id Opérateur]],$J8,Data[[fin]:[fin]],AV$1),0)</f>
        <v>0</v>
      </c>
      <c r="AW8" s="54">
        <f>IF(MOD(ROW()-2,4)=MOD(COLUMN(),4),COUNTIFS(Data[[Id Opérateur]:[Id Opérateur]],$J8,Data[[fin]:[fin]],AW$1),0)</f>
        <v>0</v>
      </c>
      <c r="AX8" s="54">
        <f>IF(MOD(ROW()-2,4)=MOD(COLUMN(),4),COUNTIFS(Data[[Id Opérateur]:[Id Opérateur]],$J8,Data[[fin]:[fin]],AX$1),0)</f>
        <v>0</v>
      </c>
      <c r="AY8" s="54">
        <f>IF(MOD(ROW()-2,4)=MOD(COLUMN(),4),COUNTIFS(Data[[Id Opérateur]:[Id Opérateur]],$J8,Data[[fin]:[fin]],AY$1),0)</f>
        <v>0</v>
      </c>
      <c r="AZ8" s="54">
        <f>IF(MOD(ROW()-2,4)=MOD(COLUMN(),4),COUNTIFS(Data[[Id Opérateur]:[Id Opérateur]],$J8,Data[[fin]:[fin]],AZ$1),0)</f>
        <v>0</v>
      </c>
      <c r="BA8" s="54">
        <f>IF(MOD(ROW()-2,4)=MOD(COLUMN(),4),COUNTIFS(Data[[Id Opérateur]:[Id Opérateur]],$J8,Data[[fin]:[fin]],BA$1),0)</f>
        <v>0</v>
      </c>
      <c r="BB8" s="54">
        <f>IF(MOD(ROW()-2,4)=MOD(COLUMN(),4),COUNTIFS(Data[[Id Opérateur]:[Id Opérateur]],$J8,Data[[fin]:[fin]],BB$1),0)</f>
        <v>0</v>
      </c>
      <c r="BC8" s="54">
        <f>IF(MOD(ROW()-2,4)=MOD(COLUMN(),4),COUNTIFS(Data[[Id Opérateur]:[Id Opérateur]],$J8,Data[[fin]:[fin]],BC$1),0)</f>
        <v>0</v>
      </c>
      <c r="BD8" s="54">
        <f>IF(MOD(ROW()-2,4)=MOD(COLUMN(),4),COUNTIFS(Data[[Id Opérateur]:[Id Opérateur]],$J8,Data[[fin]:[fin]],BD$1),0)</f>
        <v>0</v>
      </c>
      <c r="BE8" s="54">
        <f>IF(MOD(ROW()-2,4)=MOD(COLUMN(),4),COUNTIFS(Data[[Id Opérateur]:[Id Opérateur]],$J8,Data[[fin]:[fin]],BE$1),0)</f>
        <v>0</v>
      </c>
      <c r="BF8" s="54">
        <f>IF(MOD(ROW()-2,4)=MOD(COLUMN(),4),COUNTIFS(Data[[Id Opérateur]:[Id Opérateur]],$J8,Data[[fin]:[fin]],BF$1),0)</f>
        <v>0</v>
      </c>
      <c r="BG8" s="54">
        <f>IF(MOD(ROW()-2,4)=MOD(COLUMN(),4),COUNTIFS(Data[[Id Opérateur]:[Id Opérateur]],$J8,Data[[fin]:[fin]],BG$1),0)</f>
        <v>0</v>
      </c>
      <c r="BH8" s="54">
        <f>IF(MOD(ROW()-2,4)=MOD(COLUMN(),4),COUNTIFS(Data[[Id Opérateur]:[Id Opérateur]],$J8,Data[[fin]:[fin]],BH$1),0)</f>
        <v>0</v>
      </c>
      <c r="BI8" s="54">
        <f>IF(MOD(ROW()-2,4)=MOD(COLUMN(),4),COUNTIFS(Data[[Id Opérateur]:[Id Opérateur]],$J8,Data[[fin]:[fin]],BI$1),0)</f>
        <v>0</v>
      </c>
      <c r="BJ8" s="54">
        <f>IF(MOD(ROW()-2,4)=MOD(COLUMN(),4),COUNTIFS(Data[[Id Opérateur]:[Id Opérateur]],$J8,Data[[fin]:[fin]],BJ$1),0)</f>
        <v>0</v>
      </c>
      <c r="BK8" s="54">
        <f>IF(MOD(ROW()-2,4)=MOD(COLUMN(),4),COUNTIFS(Data[[Id Opérateur]:[Id Opérateur]],$J8,Data[[fin]:[fin]],BK$1),0)</f>
        <v>0</v>
      </c>
      <c r="BL8" s="54">
        <f>IF(MOD(ROW()-2,4)=MOD(COLUMN(),4),COUNTIFS(Data[[Id Opérateur]:[Id Opérateur]],$J8,Data[[fin]:[fin]],BL$1),0)</f>
        <v>0</v>
      </c>
      <c r="BM8" s="54">
        <f>IF(MOD(ROW()-2,4)=MOD(COLUMN(),4),COUNTIFS(Data[[Id Opérateur]:[Id Opérateur]],$J8,Data[[fin]:[fin]],BM$1),0)</f>
        <v>0</v>
      </c>
      <c r="BN8" s="54">
        <f>IF(MOD(ROW()-2,4)=MOD(COLUMN(),4),COUNTIFS(Data[[Id Opérateur]:[Id Opérateur]],$J8,Data[[fin]:[fin]],BN$1),0)</f>
        <v>0</v>
      </c>
      <c r="BO8" s="54">
        <f>IF(MOD(ROW()-2,4)=MOD(COLUMN(),4),COUNTIFS(Data[[Id Opérateur]:[Id Opérateur]],$J8,Data[[fin]:[fin]],BO$1),0)</f>
        <v>0</v>
      </c>
      <c r="BP8" s="54">
        <f>IF(MOD(ROW()-2,4)=MOD(COLUMN(),4),COUNTIFS(Data[[Id Opérateur]:[Id Opérateur]],$J8,Data[[fin]:[fin]],BP$1),0)</f>
        <v>0</v>
      </c>
      <c r="BQ8" s="54">
        <f>IF(MOD(ROW()-2,4)=MOD(COLUMN(),4),COUNTIFS(Data[[Id Opérateur]:[Id Opérateur]],$J8,Data[[fin]:[fin]],BQ$1),0)</f>
        <v>0</v>
      </c>
      <c r="BR8" s="54">
        <f>IF(MOD(ROW()-2,4)=MOD(COLUMN(),4),COUNTIFS(Data[[Id Opérateur]:[Id Opérateur]],$J8,Data[[fin]:[fin]],BR$1),0)</f>
        <v>0</v>
      </c>
      <c r="BS8" s="54">
        <f>IF(MOD(ROW()-2,4)=MOD(COLUMN(),4),COUNTIFS(Data[[Id Opérateur]:[Id Opérateur]],$J8,Data[[fin]:[fin]],BS$1),0)</f>
        <v>0</v>
      </c>
      <c r="BT8" s="54">
        <f>IF(MOD(ROW()-2,4)=MOD(COLUMN(),4),COUNTIFS(Data[[Id Opérateur]:[Id Opérateur]],$J8,Data[[fin]:[fin]],BT$1),0)</f>
        <v>0</v>
      </c>
      <c r="BU8" s="54">
        <f>IF(MOD(ROW()-2,4)=MOD(COLUMN(),4),COUNTIFS(Data[[Id Opérateur]:[Id Opérateur]],$J8,Data[[fin]:[fin]],BU$1),0)</f>
        <v>0</v>
      </c>
      <c r="BV8" s="54">
        <f>IF(MOD(ROW()-2,4)=MOD(COLUMN(),4),COUNTIFS(Data[[Id Opérateur]:[Id Opérateur]],$J8,Data[[fin]:[fin]],BV$1),0)</f>
        <v>0</v>
      </c>
      <c r="BW8" s="54">
        <f>IF(MOD(ROW()-2,4)=MOD(COLUMN(),4),COUNTIFS(Data[[Id Opérateur]:[Id Opérateur]],$J8,Data[[fin]:[fin]],BW$1),0)</f>
        <v>0</v>
      </c>
      <c r="BX8" s="54">
        <f>IF(MOD(ROW()-2,4)=MOD(COLUMN(),4),COUNTIFS(Data[[Id Opérateur]:[Id Opérateur]],$J8,Data[[fin]:[fin]],BX$1),0)</f>
        <v>0</v>
      </c>
      <c r="BY8" s="54">
        <f>IF(MOD(ROW()-2,4)=MOD(COLUMN(),4),COUNTIFS(Data[[Id Opérateur]:[Id Opérateur]],$J8,Data[[fin]:[fin]],BY$1),0)</f>
        <v>0</v>
      </c>
      <c r="BZ8" s="54">
        <f>IF(MOD(ROW()-2,4)=MOD(COLUMN(),4),COUNTIFS(Data[[Id Opérateur]:[Id Opérateur]],$J8,Data[[fin]:[fin]],BZ$1),0)</f>
        <v>0</v>
      </c>
      <c r="CA8" s="54">
        <f>IF(MOD(ROW()-2,4)=MOD(COLUMN(),4),COUNTIFS(Data[[Id Opérateur]:[Id Opérateur]],$J8,Data[[fin]:[fin]],CA$1),0)</f>
        <v>0</v>
      </c>
      <c r="CB8" s="54">
        <f>IF(MOD(ROW()-2,4)=MOD(COLUMN(),4),COUNTIFS(Data[[Id Opérateur]:[Id Opérateur]],$J8,Data[[fin]:[fin]],CB$1),0)</f>
        <v>0</v>
      </c>
      <c r="CC8" s="54">
        <f>IF(MOD(ROW()-2,4)=MOD(COLUMN(),4),COUNTIFS(Data[[Id Opérateur]:[Id Opérateur]],$J8,Data[[fin]:[fin]],CC$1),0)</f>
        <v>0</v>
      </c>
      <c r="CD8" s="54">
        <f>IF(MOD(ROW()-2,4)=MOD(COLUMN(),4),COUNTIFS(Data[[Id Opérateur]:[Id Opérateur]],$J8,Data[[fin]:[fin]],CD$1),0)</f>
        <v>0</v>
      </c>
      <c r="CE8" s="54">
        <f>IF(MOD(ROW()-2,4)=MOD(COLUMN(),4),COUNTIFS(Data[[Id Opérateur]:[Id Opérateur]],$J8,Data[[fin]:[fin]],CE$1),0)</f>
        <v>0</v>
      </c>
      <c r="CF8" s="54">
        <f>IF(MOD(ROW()-2,4)=MOD(COLUMN(),4),COUNTIFS(Data[[Id Opérateur]:[Id Opérateur]],$J8,Data[[fin]:[fin]],CF$1),0)</f>
        <v>0</v>
      </c>
      <c r="CG8" s="54">
        <f>IF(MOD(ROW()-2,4)=MOD(COLUMN(),4),COUNTIFS(Data[[Id Opérateur]:[Id Opérateur]],$J8,Data[[fin]:[fin]],CG$1),0)</f>
        <v>0</v>
      </c>
      <c r="CH8" s="54">
        <f>IF(MOD(ROW()-2,4)=MOD(COLUMN(),4),COUNTIFS(Data[[Id Opérateur]:[Id Opérateur]],$J8,Data[[fin]:[fin]],CH$1),0)</f>
        <v>0</v>
      </c>
      <c r="CI8" s="54">
        <f>IF(MOD(ROW()-2,4)=MOD(COLUMN(),4),COUNTIFS(Data[[Id Opérateur]:[Id Opérateur]],$J8,Data[[fin]:[fin]],CI$1),0)</f>
        <v>0</v>
      </c>
      <c r="CJ8" s="54">
        <f>IF(MOD(ROW()-2,4)=MOD(COLUMN(),4),COUNTIFS(Data[[Id Opérateur]:[Id Opérateur]],$J8,Data[[fin]:[fin]],CJ$1),0)</f>
        <v>0</v>
      </c>
      <c r="CK8" s="54">
        <f>IF(MOD(ROW()-2,4)=MOD(COLUMN(),4),COUNTIFS(Data[[Id Opérateur]:[Id Opérateur]],$J8,Data[[fin]:[fin]],CK$1),0)</f>
        <v>0</v>
      </c>
      <c r="CL8" s="54">
        <f>IF(MOD(ROW()-2,4)=MOD(COLUMN(),4),COUNTIFS(Data[[Id Opérateur]:[Id Opérateur]],$J8,Data[[fin]:[fin]],CL$1),0)</f>
        <v>0</v>
      </c>
      <c r="CM8" s="54">
        <f>IF(MOD(ROW()-2,4)=MOD(COLUMN(),4),COUNTIFS(Data[[Id Opérateur]:[Id Opérateur]],$J8,Data[[fin]:[fin]],CM$1),0)</f>
        <v>0</v>
      </c>
      <c r="CN8" s="54">
        <f>IF(MOD(ROW()-2,4)=MOD(COLUMN(),4),COUNTIFS(Data[[Id Opérateur]:[Id Opérateur]],$J8,Data[[fin]:[fin]],CN$1),0)</f>
        <v>0</v>
      </c>
      <c r="CO8" s="54">
        <f>IF(MOD(ROW()-2,4)=MOD(COLUMN(),4),COUNTIFS(Data[[Id Opérateur]:[Id Opérateur]],$J8,Data[[fin]:[fin]],CO$1),0)</f>
        <v>0</v>
      </c>
      <c r="CP8" s="54">
        <f>IF(MOD(ROW()-2,4)=MOD(COLUMN(),4),COUNTIFS(Data[[Id Opérateur]:[Id Opérateur]],$J8,Data[[fin]:[fin]],CP$1),0)</f>
        <v>0</v>
      </c>
      <c r="CQ8" s="54">
        <f>IF(MOD(ROW()-2,4)=MOD(COLUMN(),4),COUNTIFS(Data[[Id Opérateur]:[Id Opérateur]],$J8,Data[[fin]:[fin]],CQ$1),0)</f>
        <v>0</v>
      </c>
      <c r="CR8" s="54">
        <f>IF(MOD(ROW()-2,4)=MOD(COLUMN(),4),COUNTIFS(Data[[Id Opérateur]:[Id Opérateur]],$J8,Data[[fin]:[fin]],CR$1),0)</f>
        <v>0</v>
      </c>
      <c r="CS8" s="54">
        <f>IF(MOD(ROW()-2,4)=MOD(COLUMN(),4),COUNTIFS(Data[[Id Opérateur]:[Id Opérateur]],$J8,Data[[fin]:[fin]],CS$1),0)</f>
        <v>0</v>
      </c>
      <c r="CT8" s="54">
        <f>IF(MOD(ROW()-2,4)=MOD(COLUMN(),4),COUNTIFS(Data[[Id Opérateur]:[Id Opérateur]],$J8,Data[[fin]:[fin]],CT$1),0)</f>
        <v>0</v>
      </c>
      <c r="CU8" s="54">
        <f>IF(MOD(ROW()-2,4)=MOD(COLUMN(),4),COUNTIFS(Data[[Id Opérateur]:[Id Opérateur]],$J8,Data[[fin]:[fin]],CU$1),0)</f>
        <v>0</v>
      </c>
      <c r="CV8" s="54">
        <f>IF(MOD(ROW()-2,4)=MOD(COLUMN(),4),COUNTIFS(Data[[Id Opérateur]:[Id Opérateur]],$J8,Data[[fin]:[fin]],CV$1),0)</f>
        <v>0</v>
      </c>
      <c r="CW8" s="54">
        <f>IF(MOD(ROW()-2,4)=MOD(COLUMN(),4),COUNTIFS(Data[[Id Opérateur]:[Id Opérateur]],$J8,Data[[fin]:[fin]],CW$1),0)</f>
        <v>0</v>
      </c>
      <c r="CX8" s="54">
        <f>IF(MOD(ROW()-2,4)=MOD(COLUMN(),4),COUNTIFS(Data[[Id Opérateur]:[Id Opérateur]],$J8,Data[[fin]:[fin]],CX$1),0)</f>
        <v>0</v>
      </c>
      <c r="CY8" s="54">
        <f>IF(MOD(ROW()-2,4)=MOD(COLUMN(),4),COUNTIFS(Data[[Id Opérateur]:[Id Opérateur]],$J8,Data[[fin]:[fin]],CY$1),0)</f>
        <v>0</v>
      </c>
      <c r="CZ8" s="54">
        <f>IF(MOD(ROW()-2,4)=MOD(COLUMN(),4),COUNTIFS(Data[[Id Opérateur]:[Id Opérateur]],$J8,Data[[fin]:[fin]],CZ$1),0)</f>
        <v>0</v>
      </c>
      <c r="DA8" s="54">
        <f>IF(MOD(ROW()-2,4)=MOD(COLUMN(),4),COUNTIFS(Data[[Id Opérateur]:[Id Opérateur]],$J8,Data[[fin]:[fin]],DA$1),0)</f>
        <v>0</v>
      </c>
      <c r="DB8" s="54">
        <f>IF(MOD(ROW()-2,4)=MOD(COLUMN(),4),COUNTIFS(Data[[Id Opérateur]:[Id Opérateur]],$J8,Data[[fin]:[fin]],DB$1),0)</f>
        <v>0</v>
      </c>
      <c r="DC8" s="54">
        <f>IF(MOD(ROW()-2,4)=MOD(COLUMN(),4),COUNTIFS(Data[[Id Opérateur]:[Id Opérateur]],$J8,Data[[fin]:[fin]],DC$1),0)</f>
        <v>0</v>
      </c>
    </row>
    <row r="9" spans="1:107" s="1" customFormat="1" ht="16.5" thickTop="1" thickBot="1" x14ac:dyDescent="0.3">
      <c r="A9" s="2" t="s">
        <v>6</v>
      </c>
      <c r="B9" s="2" t="s">
        <v>4</v>
      </c>
      <c r="C9" s="2" t="s">
        <v>5</v>
      </c>
      <c r="D9" s="2" t="s">
        <v>5</v>
      </c>
      <c r="E9" s="34">
        <v>43431.252337962964</v>
      </c>
      <c r="F9" s="38">
        <v>43431.258333333331</v>
      </c>
      <c r="G9" s="40">
        <f>VLOOKUP(Data[[#This Row],[Heure fin]]-INT(Data[[#This Row],[Heure début]]),Feuil2!A:A,1)</f>
        <v>0.25069444444444439</v>
      </c>
      <c r="J9" s="52" t="s">
        <v>7</v>
      </c>
      <c r="K9" s="56"/>
      <c r="L9" s="54">
        <f>IF(MOD(ROW()-2,4)=MOD(COLUMN(),4),COUNTIFS(Data[[Id Opérateur]:[Id Opérateur]],$J9,Data[[fin]:[fin]],L$1),0)</f>
        <v>0</v>
      </c>
      <c r="M9" s="54">
        <f>IF(MOD(ROW()-2,4)=MOD(COLUMN(),4),COUNTIFS(Data[[Id Opérateur]:[Id Opérateur]],$J9,Data[[fin]:[fin]],M$1),0)</f>
        <v>0</v>
      </c>
      <c r="N9" s="54">
        <f>IF(MOD(ROW()-2,4)=MOD(COLUMN(),4),COUNTIFS(Data[[Id Opérateur]:[Id Opérateur]],$J9,Data[[fin]:[fin]],N$1),0)</f>
        <v>0</v>
      </c>
      <c r="O9" s="54">
        <f>IF(MOD(ROW()-2,4)=MOD(COLUMN(),4),COUNTIFS(Data[[Id Opérateur]:[Id Opérateur]],$J9,Data[[fin]:[fin]],O$1),0)</f>
        <v>3</v>
      </c>
      <c r="P9" s="54">
        <f>IF(MOD(ROW()-2,4)=MOD(COLUMN(),4),COUNTIFS(Data[[Id Opérateur]:[Id Opérateur]],$J9,Data[[fin]:[fin]],P$1),0)</f>
        <v>0</v>
      </c>
      <c r="Q9" s="54">
        <f>IF(MOD(ROW()-2,4)=MOD(COLUMN(),4),COUNTIFS(Data[[Id Opérateur]:[Id Opérateur]],$J9,Data[[fin]:[fin]],Q$1),0)</f>
        <v>0</v>
      </c>
      <c r="R9" s="54">
        <f>IF(MOD(ROW()-2,4)=MOD(COLUMN(),4),COUNTIFS(Data[[Id Opérateur]:[Id Opérateur]],$J9,Data[[fin]:[fin]],R$1),0)</f>
        <v>0</v>
      </c>
      <c r="S9" s="54">
        <f>IF(MOD(ROW()-2,4)=MOD(COLUMN(),4),COUNTIFS(Data[[Id Opérateur]:[Id Opérateur]],$J9,Data[[fin]:[fin]],S$1),0)</f>
        <v>2</v>
      </c>
      <c r="T9" s="54">
        <f>IF(MOD(ROW()-2,4)=MOD(COLUMN(),4),COUNTIFS(Data[[Id Opérateur]:[Id Opérateur]],$J9,Data[[fin]:[fin]],T$1),0)</f>
        <v>0</v>
      </c>
      <c r="U9" s="54">
        <f>IF(MOD(ROW()-2,4)=MOD(COLUMN(),4),COUNTIFS(Data[[Id Opérateur]:[Id Opérateur]],$J9,Data[[fin]:[fin]],U$1),0)</f>
        <v>0</v>
      </c>
      <c r="V9" s="54">
        <f>IF(MOD(ROW()-2,4)=MOD(COLUMN(),4),COUNTIFS(Data[[Id Opérateur]:[Id Opérateur]],$J9,Data[[fin]:[fin]],V$1),0)</f>
        <v>0</v>
      </c>
      <c r="W9" s="54">
        <f>IF(MOD(ROW()-2,4)=MOD(COLUMN(),4),COUNTIFS(Data[[Id Opérateur]:[Id Opérateur]],$J9,Data[[fin]:[fin]],W$1),0)</f>
        <v>0</v>
      </c>
      <c r="X9" s="54">
        <f>IF(MOD(ROW()-2,4)=MOD(COLUMN(),4),COUNTIFS(Data[[Id Opérateur]:[Id Opérateur]],$J9,Data[[fin]:[fin]],X$1),0)</f>
        <v>0</v>
      </c>
      <c r="Y9" s="54">
        <f>IF(MOD(ROW()-2,4)=MOD(COLUMN(),4),COUNTIFS(Data[[Id Opérateur]:[Id Opérateur]],$J9,Data[[fin]:[fin]],Y$1),0)</f>
        <v>0</v>
      </c>
      <c r="Z9" s="54">
        <f>IF(MOD(ROW()-2,4)=MOD(COLUMN(),4),COUNTIFS(Data[[Id Opérateur]:[Id Opérateur]],$J9,Data[[fin]:[fin]],Z$1),0)</f>
        <v>0</v>
      </c>
      <c r="AA9" s="54">
        <f>IF(MOD(ROW()-2,4)=MOD(COLUMN(),4),COUNTIFS(Data[[Id Opérateur]:[Id Opérateur]],$J9,Data[[fin]:[fin]],AA$1),0)</f>
        <v>2</v>
      </c>
      <c r="AB9" s="54">
        <f>IF(MOD(ROW()-2,4)=MOD(COLUMN(),4),COUNTIFS(Data[[Id Opérateur]:[Id Opérateur]],$J9,Data[[fin]:[fin]],AB$1),0)</f>
        <v>0</v>
      </c>
      <c r="AC9" s="54">
        <f>IF(MOD(ROW()-2,4)=MOD(COLUMN(),4),COUNTIFS(Data[[Id Opérateur]:[Id Opérateur]],$J9,Data[[fin]:[fin]],AC$1),0)</f>
        <v>0</v>
      </c>
      <c r="AD9" s="54">
        <f>IF(MOD(ROW()-2,4)=MOD(COLUMN(),4),COUNTIFS(Data[[Id Opérateur]:[Id Opérateur]],$J9,Data[[fin]:[fin]],AD$1),0)</f>
        <v>0</v>
      </c>
      <c r="AE9" s="54">
        <f>IF(MOD(ROW()-2,4)=MOD(COLUMN(),4),COUNTIFS(Data[[Id Opérateur]:[Id Opérateur]],$J9,Data[[fin]:[fin]],AE$1),0)</f>
        <v>0</v>
      </c>
      <c r="AF9" s="54">
        <f>IF(MOD(ROW()-2,4)=MOD(COLUMN(),4),COUNTIFS(Data[[Id Opérateur]:[Id Opérateur]],$J9,Data[[fin]:[fin]],AF$1),0)</f>
        <v>0</v>
      </c>
      <c r="AG9" s="54">
        <f>IF(MOD(ROW()-2,4)=MOD(COLUMN(),4),COUNTIFS(Data[[Id Opérateur]:[Id Opérateur]],$J9,Data[[fin]:[fin]],AG$1),0)</f>
        <v>0</v>
      </c>
      <c r="AH9" s="54">
        <f>IF(MOD(ROW()-2,4)=MOD(COLUMN(),4),COUNTIFS(Data[[Id Opérateur]:[Id Opérateur]],$J9,Data[[fin]:[fin]],AH$1),0)</f>
        <v>0</v>
      </c>
      <c r="AI9" s="54">
        <f>IF(MOD(ROW()-2,4)=MOD(COLUMN(),4),COUNTIFS(Data[[Id Opérateur]:[Id Opérateur]],$J9,Data[[fin]:[fin]],AI$1),0)</f>
        <v>0</v>
      </c>
      <c r="AJ9" s="54">
        <f>IF(MOD(ROW()-2,4)=MOD(COLUMN(),4),COUNTIFS(Data[[Id Opérateur]:[Id Opérateur]],$J9,Data[[fin]:[fin]],AJ$1),0)</f>
        <v>0</v>
      </c>
      <c r="AK9" s="54">
        <f>IF(MOD(ROW()-2,4)=MOD(COLUMN(),4),COUNTIFS(Data[[Id Opérateur]:[Id Opérateur]],$J9,Data[[fin]:[fin]],AK$1),0)</f>
        <v>0</v>
      </c>
      <c r="AL9" s="54">
        <f>IF(MOD(ROW()-2,4)=MOD(COLUMN(),4),COUNTIFS(Data[[Id Opérateur]:[Id Opérateur]],$J9,Data[[fin]:[fin]],AL$1),0)</f>
        <v>0</v>
      </c>
      <c r="AM9" s="54">
        <f>IF(MOD(ROW()-2,4)=MOD(COLUMN(),4),COUNTIFS(Data[[Id Opérateur]:[Id Opérateur]],$J9,Data[[fin]:[fin]],AM$1),0)</f>
        <v>0</v>
      </c>
      <c r="AN9" s="54">
        <f>IF(MOD(ROW()-2,4)=MOD(COLUMN(),4),COUNTIFS(Data[[Id Opérateur]:[Id Opérateur]],$J9,Data[[fin]:[fin]],AN$1),0)</f>
        <v>0</v>
      </c>
      <c r="AO9" s="54">
        <f>IF(MOD(ROW()-2,4)=MOD(COLUMN(),4),COUNTIFS(Data[[Id Opérateur]:[Id Opérateur]],$J9,Data[[fin]:[fin]],AO$1),0)</f>
        <v>0</v>
      </c>
      <c r="AP9" s="54">
        <f>IF(MOD(ROW()-2,4)=MOD(COLUMN(),4),COUNTIFS(Data[[Id Opérateur]:[Id Opérateur]],$J9,Data[[fin]:[fin]],AP$1),0)</f>
        <v>0</v>
      </c>
      <c r="AQ9" s="54">
        <f>IF(MOD(ROW()-2,4)=MOD(COLUMN(),4),COUNTIFS(Data[[Id Opérateur]:[Id Opérateur]],$J9,Data[[fin]:[fin]],AQ$1),0)</f>
        <v>0</v>
      </c>
      <c r="AR9" s="54">
        <f>IF(MOD(ROW()-2,4)=MOD(COLUMN(),4),COUNTIFS(Data[[Id Opérateur]:[Id Opérateur]],$J9,Data[[fin]:[fin]],AR$1),0)</f>
        <v>0</v>
      </c>
      <c r="AS9" s="54">
        <f>IF(MOD(ROW()-2,4)=MOD(COLUMN(),4),COUNTIFS(Data[[Id Opérateur]:[Id Opérateur]],$J9,Data[[fin]:[fin]],AS$1),0)</f>
        <v>0</v>
      </c>
      <c r="AT9" s="54">
        <f>IF(MOD(ROW()-2,4)=MOD(COLUMN(),4),COUNTIFS(Data[[Id Opérateur]:[Id Opérateur]],$J9,Data[[fin]:[fin]],AT$1),0)</f>
        <v>0</v>
      </c>
      <c r="AU9" s="54">
        <f>IF(MOD(ROW()-2,4)=MOD(COLUMN(),4),COUNTIFS(Data[[Id Opérateur]:[Id Opérateur]],$J9,Data[[fin]:[fin]],AU$1),0)</f>
        <v>0</v>
      </c>
      <c r="AV9" s="54">
        <f>IF(MOD(ROW()-2,4)=MOD(COLUMN(),4),COUNTIFS(Data[[Id Opérateur]:[Id Opérateur]],$J9,Data[[fin]:[fin]],AV$1),0)</f>
        <v>0</v>
      </c>
      <c r="AW9" s="54">
        <f>IF(MOD(ROW()-2,4)=MOD(COLUMN(),4),COUNTIFS(Data[[Id Opérateur]:[Id Opérateur]],$J9,Data[[fin]:[fin]],AW$1),0)</f>
        <v>0</v>
      </c>
      <c r="AX9" s="54">
        <f>IF(MOD(ROW()-2,4)=MOD(COLUMN(),4),COUNTIFS(Data[[Id Opérateur]:[Id Opérateur]],$J9,Data[[fin]:[fin]],AX$1),0)</f>
        <v>0</v>
      </c>
      <c r="AY9" s="54">
        <f>IF(MOD(ROW()-2,4)=MOD(COLUMN(),4),COUNTIFS(Data[[Id Opérateur]:[Id Opérateur]],$J9,Data[[fin]:[fin]],AY$1),0)</f>
        <v>0</v>
      </c>
      <c r="AZ9" s="54">
        <f>IF(MOD(ROW()-2,4)=MOD(COLUMN(),4),COUNTIFS(Data[[Id Opérateur]:[Id Opérateur]],$J9,Data[[fin]:[fin]],AZ$1),0)</f>
        <v>0</v>
      </c>
      <c r="BA9" s="54">
        <f>IF(MOD(ROW()-2,4)=MOD(COLUMN(),4),COUNTIFS(Data[[Id Opérateur]:[Id Opérateur]],$J9,Data[[fin]:[fin]],BA$1),0)</f>
        <v>0</v>
      </c>
      <c r="BB9" s="54">
        <f>IF(MOD(ROW()-2,4)=MOD(COLUMN(),4),COUNTIFS(Data[[Id Opérateur]:[Id Opérateur]],$J9,Data[[fin]:[fin]],BB$1),0)</f>
        <v>0</v>
      </c>
      <c r="BC9" s="54">
        <f>IF(MOD(ROW()-2,4)=MOD(COLUMN(),4),COUNTIFS(Data[[Id Opérateur]:[Id Opérateur]],$J9,Data[[fin]:[fin]],BC$1),0)</f>
        <v>0</v>
      </c>
      <c r="BD9" s="54">
        <f>IF(MOD(ROW()-2,4)=MOD(COLUMN(),4),COUNTIFS(Data[[Id Opérateur]:[Id Opérateur]],$J9,Data[[fin]:[fin]],BD$1),0)</f>
        <v>0</v>
      </c>
      <c r="BE9" s="54">
        <f>IF(MOD(ROW()-2,4)=MOD(COLUMN(),4),COUNTIFS(Data[[Id Opérateur]:[Id Opérateur]],$J9,Data[[fin]:[fin]],BE$1),0)</f>
        <v>0</v>
      </c>
      <c r="BF9" s="54">
        <f>IF(MOD(ROW()-2,4)=MOD(COLUMN(),4),COUNTIFS(Data[[Id Opérateur]:[Id Opérateur]],$J9,Data[[fin]:[fin]],BF$1),0)</f>
        <v>0</v>
      </c>
      <c r="BG9" s="54">
        <f>IF(MOD(ROW()-2,4)=MOD(COLUMN(),4),COUNTIFS(Data[[Id Opérateur]:[Id Opérateur]],$J9,Data[[fin]:[fin]],BG$1),0)</f>
        <v>0</v>
      </c>
      <c r="BH9" s="54">
        <f>IF(MOD(ROW()-2,4)=MOD(COLUMN(),4),COUNTIFS(Data[[Id Opérateur]:[Id Opérateur]],$J9,Data[[fin]:[fin]],BH$1),0)</f>
        <v>0</v>
      </c>
      <c r="BI9" s="54">
        <f>IF(MOD(ROW()-2,4)=MOD(COLUMN(),4),COUNTIFS(Data[[Id Opérateur]:[Id Opérateur]],$J9,Data[[fin]:[fin]],BI$1),0)</f>
        <v>0</v>
      </c>
      <c r="BJ9" s="54">
        <f>IF(MOD(ROW()-2,4)=MOD(COLUMN(),4),COUNTIFS(Data[[Id Opérateur]:[Id Opérateur]],$J9,Data[[fin]:[fin]],BJ$1),0)</f>
        <v>0</v>
      </c>
      <c r="BK9" s="54">
        <f>IF(MOD(ROW()-2,4)=MOD(COLUMN(),4),COUNTIFS(Data[[Id Opérateur]:[Id Opérateur]],$J9,Data[[fin]:[fin]],BK$1),0)</f>
        <v>0</v>
      </c>
      <c r="BL9" s="54">
        <f>IF(MOD(ROW()-2,4)=MOD(COLUMN(),4),COUNTIFS(Data[[Id Opérateur]:[Id Opérateur]],$J9,Data[[fin]:[fin]],BL$1),0)</f>
        <v>0</v>
      </c>
      <c r="BM9" s="54">
        <f>IF(MOD(ROW()-2,4)=MOD(COLUMN(),4),COUNTIFS(Data[[Id Opérateur]:[Id Opérateur]],$J9,Data[[fin]:[fin]],BM$1),0)</f>
        <v>0</v>
      </c>
      <c r="BN9" s="54">
        <f>IF(MOD(ROW()-2,4)=MOD(COLUMN(),4),COUNTIFS(Data[[Id Opérateur]:[Id Opérateur]],$J9,Data[[fin]:[fin]],BN$1),0)</f>
        <v>0</v>
      </c>
      <c r="BO9" s="54">
        <f>IF(MOD(ROW()-2,4)=MOD(COLUMN(),4),COUNTIFS(Data[[Id Opérateur]:[Id Opérateur]],$J9,Data[[fin]:[fin]],BO$1),0)</f>
        <v>0</v>
      </c>
      <c r="BP9" s="54">
        <f>IF(MOD(ROW()-2,4)=MOD(COLUMN(),4),COUNTIFS(Data[[Id Opérateur]:[Id Opérateur]],$J9,Data[[fin]:[fin]],BP$1),0)</f>
        <v>0</v>
      </c>
      <c r="BQ9" s="54">
        <f>IF(MOD(ROW()-2,4)=MOD(COLUMN(),4),COUNTIFS(Data[[Id Opérateur]:[Id Opérateur]],$J9,Data[[fin]:[fin]],BQ$1),0)</f>
        <v>0</v>
      </c>
      <c r="BR9" s="54">
        <f>IF(MOD(ROW()-2,4)=MOD(COLUMN(),4),COUNTIFS(Data[[Id Opérateur]:[Id Opérateur]],$J9,Data[[fin]:[fin]],BR$1),0)</f>
        <v>0</v>
      </c>
      <c r="BS9" s="54">
        <f>IF(MOD(ROW()-2,4)=MOD(COLUMN(),4),COUNTIFS(Data[[Id Opérateur]:[Id Opérateur]],$J9,Data[[fin]:[fin]],BS$1),0)</f>
        <v>0</v>
      </c>
      <c r="BT9" s="54">
        <f>IF(MOD(ROW()-2,4)=MOD(COLUMN(),4),COUNTIFS(Data[[Id Opérateur]:[Id Opérateur]],$J9,Data[[fin]:[fin]],BT$1),0)</f>
        <v>0</v>
      </c>
      <c r="BU9" s="54">
        <f>IF(MOD(ROW()-2,4)=MOD(COLUMN(),4),COUNTIFS(Data[[Id Opérateur]:[Id Opérateur]],$J9,Data[[fin]:[fin]],BU$1),0)</f>
        <v>0</v>
      </c>
      <c r="BV9" s="54">
        <f>IF(MOD(ROW()-2,4)=MOD(COLUMN(),4),COUNTIFS(Data[[Id Opérateur]:[Id Opérateur]],$J9,Data[[fin]:[fin]],BV$1),0)</f>
        <v>0</v>
      </c>
      <c r="BW9" s="54">
        <f>IF(MOD(ROW()-2,4)=MOD(COLUMN(),4),COUNTIFS(Data[[Id Opérateur]:[Id Opérateur]],$J9,Data[[fin]:[fin]],BW$1),0)</f>
        <v>0</v>
      </c>
      <c r="BX9" s="54">
        <f>IF(MOD(ROW()-2,4)=MOD(COLUMN(),4),COUNTIFS(Data[[Id Opérateur]:[Id Opérateur]],$J9,Data[[fin]:[fin]],BX$1),0)</f>
        <v>0</v>
      </c>
      <c r="BY9" s="54">
        <f>IF(MOD(ROW()-2,4)=MOD(COLUMN(),4),COUNTIFS(Data[[Id Opérateur]:[Id Opérateur]],$J9,Data[[fin]:[fin]],BY$1),0)</f>
        <v>0</v>
      </c>
      <c r="BZ9" s="54">
        <f>IF(MOD(ROW()-2,4)=MOD(COLUMN(),4),COUNTIFS(Data[[Id Opérateur]:[Id Opérateur]],$J9,Data[[fin]:[fin]],BZ$1),0)</f>
        <v>0</v>
      </c>
      <c r="CA9" s="54">
        <f>IF(MOD(ROW()-2,4)=MOD(COLUMN(),4),COUNTIFS(Data[[Id Opérateur]:[Id Opérateur]],$J9,Data[[fin]:[fin]],CA$1),0)</f>
        <v>0</v>
      </c>
      <c r="CB9" s="54">
        <f>IF(MOD(ROW()-2,4)=MOD(COLUMN(),4),COUNTIFS(Data[[Id Opérateur]:[Id Opérateur]],$J9,Data[[fin]:[fin]],CB$1),0)</f>
        <v>0</v>
      </c>
      <c r="CC9" s="54">
        <f>IF(MOD(ROW()-2,4)=MOD(COLUMN(),4),COUNTIFS(Data[[Id Opérateur]:[Id Opérateur]],$J9,Data[[fin]:[fin]],CC$1),0)</f>
        <v>0</v>
      </c>
      <c r="CD9" s="54">
        <f>IF(MOD(ROW()-2,4)=MOD(COLUMN(),4),COUNTIFS(Data[[Id Opérateur]:[Id Opérateur]],$J9,Data[[fin]:[fin]],CD$1),0)</f>
        <v>0</v>
      </c>
      <c r="CE9" s="54">
        <f>IF(MOD(ROW()-2,4)=MOD(COLUMN(),4),COUNTIFS(Data[[Id Opérateur]:[Id Opérateur]],$J9,Data[[fin]:[fin]],CE$1),0)</f>
        <v>0</v>
      </c>
      <c r="CF9" s="54">
        <f>IF(MOD(ROW()-2,4)=MOD(COLUMN(),4),COUNTIFS(Data[[Id Opérateur]:[Id Opérateur]],$J9,Data[[fin]:[fin]],CF$1),0)</f>
        <v>0</v>
      </c>
      <c r="CG9" s="54">
        <f>IF(MOD(ROW()-2,4)=MOD(COLUMN(),4),COUNTIFS(Data[[Id Opérateur]:[Id Opérateur]],$J9,Data[[fin]:[fin]],CG$1),0)</f>
        <v>0</v>
      </c>
      <c r="CH9" s="54">
        <f>IF(MOD(ROW()-2,4)=MOD(COLUMN(),4),COUNTIFS(Data[[Id Opérateur]:[Id Opérateur]],$J9,Data[[fin]:[fin]],CH$1),0)</f>
        <v>0</v>
      </c>
      <c r="CI9" s="54">
        <f>IF(MOD(ROW()-2,4)=MOD(COLUMN(),4),COUNTIFS(Data[[Id Opérateur]:[Id Opérateur]],$J9,Data[[fin]:[fin]],CI$1),0)</f>
        <v>0</v>
      </c>
      <c r="CJ9" s="54">
        <f>IF(MOD(ROW()-2,4)=MOD(COLUMN(),4),COUNTIFS(Data[[Id Opérateur]:[Id Opérateur]],$J9,Data[[fin]:[fin]],CJ$1),0)</f>
        <v>0</v>
      </c>
      <c r="CK9" s="54">
        <f>IF(MOD(ROW()-2,4)=MOD(COLUMN(),4),COUNTIFS(Data[[Id Opérateur]:[Id Opérateur]],$J9,Data[[fin]:[fin]],CK$1),0)</f>
        <v>0</v>
      </c>
      <c r="CL9" s="54">
        <f>IF(MOD(ROW()-2,4)=MOD(COLUMN(),4),COUNTIFS(Data[[Id Opérateur]:[Id Opérateur]],$J9,Data[[fin]:[fin]],CL$1),0)</f>
        <v>0</v>
      </c>
      <c r="CM9" s="54">
        <f>IF(MOD(ROW()-2,4)=MOD(COLUMN(),4),COUNTIFS(Data[[Id Opérateur]:[Id Opérateur]],$J9,Data[[fin]:[fin]],CM$1),0)</f>
        <v>0</v>
      </c>
      <c r="CN9" s="54">
        <f>IF(MOD(ROW()-2,4)=MOD(COLUMN(),4),COUNTIFS(Data[[Id Opérateur]:[Id Opérateur]],$J9,Data[[fin]:[fin]],CN$1),0)</f>
        <v>0</v>
      </c>
      <c r="CO9" s="54">
        <f>IF(MOD(ROW()-2,4)=MOD(COLUMN(),4),COUNTIFS(Data[[Id Opérateur]:[Id Opérateur]],$J9,Data[[fin]:[fin]],CO$1),0)</f>
        <v>0</v>
      </c>
      <c r="CP9" s="54">
        <f>IF(MOD(ROW()-2,4)=MOD(COLUMN(),4),COUNTIFS(Data[[Id Opérateur]:[Id Opérateur]],$J9,Data[[fin]:[fin]],CP$1),0)</f>
        <v>0</v>
      </c>
      <c r="CQ9" s="54">
        <f>IF(MOD(ROW()-2,4)=MOD(COLUMN(),4),COUNTIFS(Data[[Id Opérateur]:[Id Opérateur]],$J9,Data[[fin]:[fin]],CQ$1),0)</f>
        <v>0</v>
      </c>
      <c r="CR9" s="54">
        <f>IF(MOD(ROW()-2,4)=MOD(COLUMN(),4),COUNTIFS(Data[[Id Opérateur]:[Id Opérateur]],$J9,Data[[fin]:[fin]],CR$1),0)</f>
        <v>0</v>
      </c>
      <c r="CS9" s="54">
        <f>IF(MOD(ROW()-2,4)=MOD(COLUMN(),4),COUNTIFS(Data[[Id Opérateur]:[Id Opérateur]],$J9,Data[[fin]:[fin]],CS$1),0)</f>
        <v>0</v>
      </c>
      <c r="CT9" s="54">
        <f>IF(MOD(ROW()-2,4)=MOD(COLUMN(),4),COUNTIFS(Data[[Id Opérateur]:[Id Opérateur]],$J9,Data[[fin]:[fin]],CT$1),0)</f>
        <v>0</v>
      </c>
      <c r="CU9" s="54">
        <f>IF(MOD(ROW()-2,4)=MOD(COLUMN(),4),COUNTIFS(Data[[Id Opérateur]:[Id Opérateur]],$J9,Data[[fin]:[fin]],CU$1),0)</f>
        <v>0</v>
      </c>
      <c r="CV9" s="54">
        <f>IF(MOD(ROW()-2,4)=MOD(COLUMN(),4),COUNTIFS(Data[[Id Opérateur]:[Id Opérateur]],$J9,Data[[fin]:[fin]],CV$1),0)</f>
        <v>0</v>
      </c>
      <c r="CW9" s="54">
        <f>IF(MOD(ROW()-2,4)=MOD(COLUMN(),4),COUNTIFS(Data[[Id Opérateur]:[Id Opérateur]],$J9,Data[[fin]:[fin]],CW$1),0)</f>
        <v>0</v>
      </c>
      <c r="CX9" s="54">
        <f>IF(MOD(ROW()-2,4)=MOD(COLUMN(),4),COUNTIFS(Data[[Id Opérateur]:[Id Opérateur]],$J9,Data[[fin]:[fin]],CX$1),0)</f>
        <v>0</v>
      </c>
      <c r="CY9" s="54">
        <f>IF(MOD(ROW()-2,4)=MOD(COLUMN(),4),COUNTIFS(Data[[Id Opérateur]:[Id Opérateur]],$J9,Data[[fin]:[fin]],CY$1),0)</f>
        <v>0</v>
      </c>
      <c r="CZ9" s="54">
        <f>IF(MOD(ROW()-2,4)=MOD(COLUMN(),4),COUNTIFS(Data[[Id Opérateur]:[Id Opérateur]],$J9,Data[[fin]:[fin]],CZ$1),0)</f>
        <v>0</v>
      </c>
      <c r="DA9" s="54">
        <f>IF(MOD(ROW()-2,4)=MOD(COLUMN(),4),COUNTIFS(Data[[Id Opérateur]:[Id Opérateur]],$J9,Data[[fin]:[fin]],DA$1),0)</f>
        <v>0</v>
      </c>
      <c r="DB9" s="54">
        <f>IF(MOD(ROW()-2,4)=MOD(COLUMN(),4),COUNTIFS(Data[[Id Opérateur]:[Id Opérateur]],$J9,Data[[fin]:[fin]],DB$1),0)</f>
        <v>0</v>
      </c>
      <c r="DC9" s="54">
        <f>IF(MOD(ROW()-2,4)=MOD(COLUMN(),4),COUNTIFS(Data[[Id Opérateur]:[Id Opérateur]],$J9,Data[[fin]:[fin]],DC$1),0)</f>
        <v>0</v>
      </c>
    </row>
    <row r="10" spans="1:107" s="1" customFormat="1" ht="16.5" thickTop="1" thickBot="1" x14ac:dyDescent="0.3">
      <c r="A10" s="2" t="s">
        <v>6</v>
      </c>
      <c r="B10" s="2" t="s">
        <v>4</v>
      </c>
      <c r="C10" s="2" t="s">
        <v>5</v>
      </c>
      <c r="D10" s="2" t="s">
        <v>5</v>
      </c>
      <c r="E10" s="34">
        <v>43431.258935185186</v>
      </c>
      <c r="F10" s="38">
        <v>43431.261111111111</v>
      </c>
      <c r="G10" s="40">
        <f>VLOOKUP(Data[[#This Row],[Heure fin]]-INT(Data[[#This Row],[Heure début]]),Feuil2!A:A,1)</f>
        <v>0.25069444444444439</v>
      </c>
      <c r="J10" s="52" t="s">
        <v>8</v>
      </c>
      <c r="K10" s="55">
        <f>SUM(L10:DC13)</f>
        <v>84</v>
      </c>
      <c r="L10" s="54">
        <f>IF(MOD(ROW()-2,4)=MOD(COLUMN(),4),COUNTIFS(Data[[Id Opérateur]:[Id Opérateur]],$J10,Data[[fin]:[fin]],L$1),0)</f>
        <v>5</v>
      </c>
      <c r="M10" s="54">
        <f>IF(MOD(ROW()-2,4)=MOD(COLUMN(),4),COUNTIFS(Data[[Id Opérateur]:[Id Opérateur]],$J10,Data[[fin]:[fin]],M$1),0)</f>
        <v>0</v>
      </c>
      <c r="N10" s="54">
        <f>IF(MOD(ROW()-2,4)=MOD(COLUMN(),4),COUNTIFS(Data[[Id Opérateur]:[Id Opérateur]],$J10,Data[[fin]:[fin]],N$1),0)</f>
        <v>0</v>
      </c>
      <c r="O10" s="54">
        <f>IF(MOD(ROW()-2,4)=MOD(COLUMN(),4),COUNTIFS(Data[[Id Opérateur]:[Id Opérateur]],$J10,Data[[fin]:[fin]],O$1),0)</f>
        <v>0</v>
      </c>
      <c r="P10" s="54">
        <f>IF(MOD(ROW()-2,4)=MOD(COLUMN(),4),COUNTIFS(Data[[Id Opérateur]:[Id Opérateur]],$J10,Data[[fin]:[fin]],P$1),0)</f>
        <v>4</v>
      </c>
      <c r="Q10" s="54">
        <f>IF(MOD(ROW()-2,4)=MOD(COLUMN(),4),COUNTIFS(Data[[Id Opérateur]:[Id Opérateur]],$J10,Data[[fin]:[fin]],Q$1),0)</f>
        <v>0</v>
      </c>
      <c r="R10" s="54">
        <f>IF(MOD(ROW()-2,4)=MOD(COLUMN(),4),COUNTIFS(Data[[Id Opérateur]:[Id Opérateur]],$J10,Data[[fin]:[fin]],R$1),0)</f>
        <v>0</v>
      </c>
      <c r="S10" s="54">
        <f>IF(MOD(ROW()-2,4)=MOD(COLUMN(),4),COUNTIFS(Data[[Id Opérateur]:[Id Opérateur]],$J10,Data[[fin]:[fin]],S$1),0)</f>
        <v>0</v>
      </c>
      <c r="T10" s="54">
        <f>IF(MOD(ROW()-2,4)=MOD(COLUMN(),4),COUNTIFS(Data[[Id Opérateur]:[Id Opérateur]],$J10,Data[[fin]:[fin]],T$1),0)</f>
        <v>6</v>
      </c>
      <c r="U10" s="54">
        <f>IF(MOD(ROW()-2,4)=MOD(COLUMN(),4),COUNTIFS(Data[[Id Opérateur]:[Id Opérateur]],$J10,Data[[fin]:[fin]],U$1),0)</f>
        <v>0</v>
      </c>
      <c r="V10" s="54">
        <f>IF(MOD(ROW()-2,4)=MOD(COLUMN(),4),COUNTIFS(Data[[Id Opérateur]:[Id Opérateur]],$J10,Data[[fin]:[fin]],V$1),0)</f>
        <v>0</v>
      </c>
      <c r="W10" s="54">
        <f>IF(MOD(ROW()-2,4)=MOD(COLUMN(),4),COUNTIFS(Data[[Id Opérateur]:[Id Opérateur]],$J10,Data[[fin]:[fin]],W$1),0)</f>
        <v>0</v>
      </c>
      <c r="X10" s="54">
        <f>IF(MOD(ROW()-2,4)=MOD(COLUMN(),4),COUNTIFS(Data[[Id Opérateur]:[Id Opérateur]],$J10,Data[[fin]:[fin]],X$1),0)</f>
        <v>7</v>
      </c>
      <c r="Y10" s="54">
        <f>IF(MOD(ROW()-2,4)=MOD(COLUMN(),4),COUNTIFS(Data[[Id Opérateur]:[Id Opérateur]],$J10,Data[[fin]:[fin]],Y$1),0)</f>
        <v>0</v>
      </c>
      <c r="Z10" s="54">
        <f>IF(MOD(ROW()-2,4)=MOD(COLUMN(),4),COUNTIFS(Data[[Id Opérateur]:[Id Opérateur]],$J10,Data[[fin]:[fin]],Z$1),0)</f>
        <v>0</v>
      </c>
      <c r="AA10" s="54">
        <f>IF(MOD(ROW()-2,4)=MOD(COLUMN(),4),COUNTIFS(Data[[Id Opérateur]:[Id Opérateur]],$J10,Data[[fin]:[fin]],AA$1),0)</f>
        <v>0</v>
      </c>
      <c r="AB10" s="54">
        <f>IF(MOD(ROW()-2,4)=MOD(COLUMN(),4),COUNTIFS(Data[[Id Opérateur]:[Id Opérateur]],$J10,Data[[fin]:[fin]],AB$1),0)</f>
        <v>8</v>
      </c>
      <c r="AC10" s="54">
        <f>IF(MOD(ROW()-2,4)=MOD(COLUMN(),4),COUNTIFS(Data[[Id Opérateur]:[Id Opérateur]],$J10,Data[[fin]:[fin]],AC$1),0)</f>
        <v>0</v>
      </c>
      <c r="AD10" s="54">
        <f>IF(MOD(ROW()-2,4)=MOD(COLUMN(),4),COUNTIFS(Data[[Id Opérateur]:[Id Opérateur]],$J10,Data[[fin]:[fin]],AD$1),0)</f>
        <v>0</v>
      </c>
      <c r="AE10" s="54">
        <f>IF(MOD(ROW()-2,4)=MOD(COLUMN(),4),COUNTIFS(Data[[Id Opérateur]:[Id Opérateur]],$J10,Data[[fin]:[fin]],AE$1),0)</f>
        <v>0</v>
      </c>
      <c r="AF10" s="54">
        <f>IF(MOD(ROW()-2,4)=MOD(COLUMN(),4),COUNTIFS(Data[[Id Opérateur]:[Id Opérateur]],$J10,Data[[fin]:[fin]],AF$1),0)</f>
        <v>0</v>
      </c>
      <c r="AG10" s="54">
        <f>IF(MOD(ROW()-2,4)=MOD(COLUMN(),4),COUNTIFS(Data[[Id Opérateur]:[Id Opérateur]],$J10,Data[[fin]:[fin]],AG$1),0)</f>
        <v>0</v>
      </c>
      <c r="AH10" s="54">
        <f>IF(MOD(ROW()-2,4)=MOD(COLUMN(),4),COUNTIFS(Data[[Id Opérateur]:[Id Opérateur]],$J10,Data[[fin]:[fin]],AH$1),0)</f>
        <v>0</v>
      </c>
      <c r="AI10" s="54">
        <f>IF(MOD(ROW()-2,4)=MOD(COLUMN(),4),COUNTIFS(Data[[Id Opérateur]:[Id Opérateur]],$J10,Data[[fin]:[fin]],AI$1),0)</f>
        <v>0</v>
      </c>
      <c r="AJ10" s="54">
        <f>IF(MOD(ROW()-2,4)=MOD(COLUMN(),4),COUNTIFS(Data[[Id Opérateur]:[Id Opérateur]],$J10,Data[[fin]:[fin]],AJ$1),0)</f>
        <v>0</v>
      </c>
      <c r="AK10" s="54">
        <f>IF(MOD(ROW()-2,4)=MOD(COLUMN(),4),COUNTIFS(Data[[Id Opérateur]:[Id Opérateur]],$J10,Data[[fin]:[fin]],AK$1),0)</f>
        <v>0</v>
      </c>
      <c r="AL10" s="54">
        <f>IF(MOD(ROW()-2,4)=MOD(COLUMN(),4),COUNTIFS(Data[[Id Opérateur]:[Id Opérateur]],$J10,Data[[fin]:[fin]],AL$1),0)</f>
        <v>0</v>
      </c>
      <c r="AM10" s="54">
        <f>IF(MOD(ROW()-2,4)=MOD(COLUMN(),4),COUNTIFS(Data[[Id Opérateur]:[Id Opérateur]],$J10,Data[[fin]:[fin]],AM$1),0)</f>
        <v>0</v>
      </c>
      <c r="AN10" s="54">
        <f>IF(MOD(ROW()-2,4)=MOD(COLUMN(),4),COUNTIFS(Data[[Id Opérateur]:[Id Opérateur]],$J10,Data[[fin]:[fin]],AN$1),0)</f>
        <v>0</v>
      </c>
      <c r="AO10" s="54">
        <f>IF(MOD(ROW()-2,4)=MOD(COLUMN(),4),COUNTIFS(Data[[Id Opérateur]:[Id Opérateur]],$J10,Data[[fin]:[fin]],AO$1),0)</f>
        <v>0</v>
      </c>
      <c r="AP10" s="54">
        <f>IF(MOD(ROW()-2,4)=MOD(COLUMN(),4),COUNTIFS(Data[[Id Opérateur]:[Id Opérateur]],$J10,Data[[fin]:[fin]],AP$1),0)</f>
        <v>0</v>
      </c>
      <c r="AQ10" s="54">
        <f>IF(MOD(ROW()-2,4)=MOD(COLUMN(),4),COUNTIFS(Data[[Id Opérateur]:[Id Opérateur]],$J10,Data[[fin]:[fin]],AQ$1),0)</f>
        <v>0</v>
      </c>
      <c r="AR10" s="54">
        <f>IF(MOD(ROW()-2,4)=MOD(COLUMN(),4),COUNTIFS(Data[[Id Opérateur]:[Id Opérateur]],$J10,Data[[fin]:[fin]],AR$1),0)</f>
        <v>0</v>
      </c>
      <c r="AS10" s="54">
        <f>IF(MOD(ROW()-2,4)=MOD(COLUMN(),4),COUNTIFS(Data[[Id Opérateur]:[Id Opérateur]],$J10,Data[[fin]:[fin]],AS$1),0)</f>
        <v>0</v>
      </c>
      <c r="AT10" s="54">
        <f>IF(MOD(ROW()-2,4)=MOD(COLUMN(),4),COUNTIFS(Data[[Id Opérateur]:[Id Opérateur]],$J10,Data[[fin]:[fin]],AT$1),0)</f>
        <v>0</v>
      </c>
      <c r="AU10" s="54">
        <f>IF(MOD(ROW()-2,4)=MOD(COLUMN(),4),COUNTIFS(Data[[Id Opérateur]:[Id Opérateur]],$J10,Data[[fin]:[fin]],AU$1),0)</f>
        <v>0</v>
      </c>
      <c r="AV10" s="54">
        <f>IF(MOD(ROW()-2,4)=MOD(COLUMN(),4),COUNTIFS(Data[[Id Opérateur]:[Id Opérateur]],$J10,Data[[fin]:[fin]],AV$1),0)</f>
        <v>0</v>
      </c>
      <c r="AW10" s="54">
        <f>IF(MOD(ROW()-2,4)=MOD(COLUMN(),4),COUNTIFS(Data[[Id Opérateur]:[Id Opérateur]],$J10,Data[[fin]:[fin]],AW$1),0)</f>
        <v>0</v>
      </c>
      <c r="AX10" s="54">
        <f>IF(MOD(ROW()-2,4)=MOD(COLUMN(),4),COUNTIFS(Data[[Id Opérateur]:[Id Opérateur]],$J10,Data[[fin]:[fin]],AX$1),0)</f>
        <v>0</v>
      </c>
      <c r="AY10" s="54">
        <f>IF(MOD(ROW()-2,4)=MOD(COLUMN(),4),COUNTIFS(Data[[Id Opérateur]:[Id Opérateur]],$J10,Data[[fin]:[fin]],AY$1),0)</f>
        <v>0</v>
      </c>
      <c r="AZ10" s="54">
        <f>IF(MOD(ROW()-2,4)=MOD(COLUMN(),4),COUNTIFS(Data[[Id Opérateur]:[Id Opérateur]],$J10,Data[[fin]:[fin]],AZ$1),0)</f>
        <v>0</v>
      </c>
      <c r="BA10" s="54">
        <f>IF(MOD(ROW()-2,4)=MOD(COLUMN(),4),COUNTIFS(Data[[Id Opérateur]:[Id Opérateur]],$J10,Data[[fin]:[fin]],BA$1),0)</f>
        <v>0</v>
      </c>
      <c r="BB10" s="54">
        <f>IF(MOD(ROW()-2,4)=MOD(COLUMN(),4),COUNTIFS(Data[[Id Opérateur]:[Id Opérateur]],$J10,Data[[fin]:[fin]],BB$1),0)</f>
        <v>0</v>
      </c>
      <c r="BC10" s="54">
        <f>IF(MOD(ROW()-2,4)=MOD(COLUMN(),4),COUNTIFS(Data[[Id Opérateur]:[Id Opérateur]],$J10,Data[[fin]:[fin]],BC$1),0)</f>
        <v>0</v>
      </c>
      <c r="BD10" s="54">
        <f>IF(MOD(ROW()-2,4)=MOD(COLUMN(),4),COUNTIFS(Data[[Id Opérateur]:[Id Opérateur]],$J10,Data[[fin]:[fin]],BD$1),0)</f>
        <v>0</v>
      </c>
      <c r="BE10" s="54">
        <f>IF(MOD(ROW()-2,4)=MOD(COLUMN(),4),COUNTIFS(Data[[Id Opérateur]:[Id Opérateur]],$J10,Data[[fin]:[fin]],BE$1),0)</f>
        <v>0</v>
      </c>
      <c r="BF10" s="54">
        <f>IF(MOD(ROW()-2,4)=MOD(COLUMN(),4),COUNTIFS(Data[[Id Opérateur]:[Id Opérateur]],$J10,Data[[fin]:[fin]],BF$1),0)</f>
        <v>0</v>
      </c>
      <c r="BG10" s="54">
        <f>IF(MOD(ROW()-2,4)=MOD(COLUMN(),4),COUNTIFS(Data[[Id Opérateur]:[Id Opérateur]],$J10,Data[[fin]:[fin]],BG$1),0)</f>
        <v>0</v>
      </c>
      <c r="BH10" s="54">
        <f>IF(MOD(ROW()-2,4)=MOD(COLUMN(),4),COUNTIFS(Data[[Id Opérateur]:[Id Opérateur]],$J10,Data[[fin]:[fin]],BH$1),0)</f>
        <v>0</v>
      </c>
      <c r="BI10" s="54">
        <f>IF(MOD(ROW()-2,4)=MOD(COLUMN(),4),COUNTIFS(Data[[Id Opérateur]:[Id Opérateur]],$J10,Data[[fin]:[fin]],BI$1),0)</f>
        <v>0</v>
      </c>
      <c r="BJ10" s="54">
        <f>IF(MOD(ROW()-2,4)=MOD(COLUMN(),4),COUNTIFS(Data[[Id Opérateur]:[Id Opérateur]],$J10,Data[[fin]:[fin]],BJ$1),0)</f>
        <v>0</v>
      </c>
      <c r="BK10" s="54">
        <f>IF(MOD(ROW()-2,4)=MOD(COLUMN(),4),COUNTIFS(Data[[Id Opérateur]:[Id Opérateur]],$J10,Data[[fin]:[fin]],BK$1),0)</f>
        <v>0</v>
      </c>
      <c r="BL10" s="54">
        <f>IF(MOD(ROW()-2,4)=MOD(COLUMN(),4),COUNTIFS(Data[[Id Opérateur]:[Id Opérateur]],$J10,Data[[fin]:[fin]],BL$1),0)</f>
        <v>0</v>
      </c>
      <c r="BM10" s="54">
        <f>IF(MOD(ROW()-2,4)=MOD(COLUMN(),4),COUNTIFS(Data[[Id Opérateur]:[Id Opérateur]],$J10,Data[[fin]:[fin]],BM$1),0)</f>
        <v>0</v>
      </c>
      <c r="BN10" s="54">
        <f>IF(MOD(ROW()-2,4)=MOD(COLUMN(),4),COUNTIFS(Data[[Id Opérateur]:[Id Opérateur]],$J10,Data[[fin]:[fin]],BN$1),0)</f>
        <v>0</v>
      </c>
      <c r="BO10" s="54">
        <f>IF(MOD(ROW()-2,4)=MOD(COLUMN(),4),COUNTIFS(Data[[Id Opérateur]:[Id Opérateur]],$J10,Data[[fin]:[fin]],BO$1),0)</f>
        <v>0</v>
      </c>
      <c r="BP10" s="54">
        <f>IF(MOD(ROW()-2,4)=MOD(COLUMN(),4),COUNTIFS(Data[[Id Opérateur]:[Id Opérateur]],$J10,Data[[fin]:[fin]],BP$1),0)</f>
        <v>0</v>
      </c>
      <c r="BQ10" s="54">
        <f>IF(MOD(ROW()-2,4)=MOD(COLUMN(),4),COUNTIFS(Data[[Id Opérateur]:[Id Opérateur]],$J10,Data[[fin]:[fin]],BQ$1),0)</f>
        <v>0</v>
      </c>
      <c r="BR10" s="54">
        <f>IF(MOD(ROW()-2,4)=MOD(COLUMN(),4),COUNTIFS(Data[[Id Opérateur]:[Id Opérateur]],$J10,Data[[fin]:[fin]],BR$1),0)</f>
        <v>0</v>
      </c>
      <c r="BS10" s="54">
        <f>IF(MOD(ROW()-2,4)=MOD(COLUMN(),4),COUNTIFS(Data[[Id Opérateur]:[Id Opérateur]],$J10,Data[[fin]:[fin]],BS$1),0)</f>
        <v>0</v>
      </c>
      <c r="BT10" s="54">
        <f>IF(MOD(ROW()-2,4)=MOD(COLUMN(),4),COUNTIFS(Data[[Id Opérateur]:[Id Opérateur]],$J10,Data[[fin]:[fin]],BT$1),0)</f>
        <v>0</v>
      </c>
      <c r="BU10" s="54">
        <f>IF(MOD(ROW()-2,4)=MOD(COLUMN(),4),COUNTIFS(Data[[Id Opérateur]:[Id Opérateur]],$J10,Data[[fin]:[fin]],BU$1),0)</f>
        <v>0</v>
      </c>
      <c r="BV10" s="54">
        <f>IF(MOD(ROW()-2,4)=MOD(COLUMN(),4),COUNTIFS(Data[[Id Opérateur]:[Id Opérateur]],$J10,Data[[fin]:[fin]],BV$1),0)</f>
        <v>0</v>
      </c>
      <c r="BW10" s="54">
        <f>IF(MOD(ROW()-2,4)=MOD(COLUMN(),4),COUNTIFS(Data[[Id Opérateur]:[Id Opérateur]],$J10,Data[[fin]:[fin]],BW$1),0)</f>
        <v>0</v>
      </c>
      <c r="BX10" s="54">
        <f>IF(MOD(ROW()-2,4)=MOD(COLUMN(),4),COUNTIFS(Data[[Id Opérateur]:[Id Opérateur]],$J10,Data[[fin]:[fin]],BX$1),0)</f>
        <v>0</v>
      </c>
      <c r="BY10" s="54">
        <f>IF(MOD(ROW()-2,4)=MOD(COLUMN(),4),COUNTIFS(Data[[Id Opérateur]:[Id Opérateur]],$J10,Data[[fin]:[fin]],BY$1),0)</f>
        <v>0</v>
      </c>
      <c r="BZ10" s="54">
        <f>IF(MOD(ROW()-2,4)=MOD(COLUMN(),4),COUNTIFS(Data[[Id Opérateur]:[Id Opérateur]],$J10,Data[[fin]:[fin]],BZ$1),0)</f>
        <v>0</v>
      </c>
      <c r="CA10" s="54">
        <f>IF(MOD(ROW()-2,4)=MOD(COLUMN(),4),COUNTIFS(Data[[Id Opérateur]:[Id Opérateur]],$J10,Data[[fin]:[fin]],CA$1),0)</f>
        <v>0</v>
      </c>
      <c r="CB10" s="54">
        <f>IF(MOD(ROW()-2,4)=MOD(COLUMN(),4),COUNTIFS(Data[[Id Opérateur]:[Id Opérateur]],$J10,Data[[fin]:[fin]],CB$1),0)</f>
        <v>0</v>
      </c>
      <c r="CC10" s="54">
        <f>IF(MOD(ROW()-2,4)=MOD(COLUMN(),4),COUNTIFS(Data[[Id Opérateur]:[Id Opérateur]],$J10,Data[[fin]:[fin]],CC$1),0)</f>
        <v>0</v>
      </c>
      <c r="CD10" s="54">
        <f>IF(MOD(ROW()-2,4)=MOD(COLUMN(),4),COUNTIFS(Data[[Id Opérateur]:[Id Opérateur]],$J10,Data[[fin]:[fin]],CD$1),0)</f>
        <v>0</v>
      </c>
      <c r="CE10" s="54">
        <f>IF(MOD(ROW()-2,4)=MOD(COLUMN(),4),COUNTIFS(Data[[Id Opérateur]:[Id Opérateur]],$J10,Data[[fin]:[fin]],CE$1),0)</f>
        <v>0</v>
      </c>
      <c r="CF10" s="54">
        <f>IF(MOD(ROW()-2,4)=MOD(COLUMN(),4),COUNTIFS(Data[[Id Opérateur]:[Id Opérateur]],$J10,Data[[fin]:[fin]],CF$1),0)</f>
        <v>0</v>
      </c>
      <c r="CG10" s="54">
        <f>IF(MOD(ROW()-2,4)=MOD(COLUMN(),4),COUNTIFS(Data[[Id Opérateur]:[Id Opérateur]],$J10,Data[[fin]:[fin]],CG$1),0)</f>
        <v>0</v>
      </c>
      <c r="CH10" s="54">
        <f>IF(MOD(ROW()-2,4)=MOD(COLUMN(),4),COUNTIFS(Data[[Id Opérateur]:[Id Opérateur]],$J10,Data[[fin]:[fin]],CH$1),0)</f>
        <v>0</v>
      </c>
      <c r="CI10" s="54">
        <f>IF(MOD(ROW()-2,4)=MOD(COLUMN(),4),COUNTIFS(Data[[Id Opérateur]:[Id Opérateur]],$J10,Data[[fin]:[fin]],CI$1),0)</f>
        <v>0</v>
      </c>
      <c r="CJ10" s="54">
        <f>IF(MOD(ROW()-2,4)=MOD(COLUMN(),4),COUNTIFS(Data[[Id Opérateur]:[Id Opérateur]],$J10,Data[[fin]:[fin]],CJ$1),0)</f>
        <v>0</v>
      </c>
      <c r="CK10" s="54">
        <f>IF(MOD(ROW()-2,4)=MOD(COLUMN(),4),COUNTIFS(Data[[Id Opérateur]:[Id Opérateur]],$J10,Data[[fin]:[fin]],CK$1),0)</f>
        <v>0</v>
      </c>
      <c r="CL10" s="54">
        <f>IF(MOD(ROW()-2,4)=MOD(COLUMN(),4),COUNTIFS(Data[[Id Opérateur]:[Id Opérateur]],$J10,Data[[fin]:[fin]],CL$1),0)</f>
        <v>0</v>
      </c>
      <c r="CM10" s="54">
        <f>IF(MOD(ROW()-2,4)=MOD(COLUMN(),4),COUNTIFS(Data[[Id Opérateur]:[Id Opérateur]],$J10,Data[[fin]:[fin]],CM$1),0)</f>
        <v>0</v>
      </c>
      <c r="CN10" s="54">
        <f>IF(MOD(ROW()-2,4)=MOD(COLUMN(),4),COUNTIFS(Data[[Id Opérateur]:[Id Opérateur]],$J10,Data[[fin]:[fin]],CN$1),0)</f>
        <v>0</v>
      </c>
      <c r="CO10" s="54">
        <f>IF(MOD(ROW()-2,4)=MOD(COLUMN(),4),COUNTIFS(Data[[Id Opérateur]:[Id Opérateur]],$J10,Data[[fin]:[fin]],CO$1),0)</f>
        <v>0</v>
      </c>
      <c r="CP10" s="54">
        <f>IF(MOD(ROW()-2,4)=MOD(COLUMN(),4),COUNTIFS(Data[[Id Opérateur]:[Id Opérateur]],$J10,Data[[fin]:[fin]],CP$1),0)</f>
        <v>0</v>
      </c>
      <c r="CQ10" s="54">
        <f>IF(MOD(ROW()-2,4)=MOD(COLUMN(),4),COUNTIFS(Data[[Id Opérateur]:[Id Opérateur]],$J10,Data[[fin]:[fin]],CQ$1),0)</f>
        <v>0</v>
      </c>
      <c r="CR10" s="54">
        <f>IF(MOD(ROW()-2,4)=MOD(COLUMN(),4),COUNTIFS(Data[[Id Opérateur]:[Id Opérateur]],$J10,Data[[fin]:[fin]],CR$1),0)</f>
        <v>0</v>
      </c>
      <c r="CS10" s="54">
        <f>IF(MOD(ROW()-2,4)=MOD(COLUMN(),4),COUNTIFS(Data[[Id Opérateur]:[Id Opérateur]],$J10,Data[[fin]:[fin]],CS$1),0)</f>
        <v>0</v>
      </c>
      <c r="CT10" s="54">
        <f>IF(MOD(ROW()-2,4)=MOD(COLUMN(),4),COUNTIFS(Data[[Id Opérateur]:[Id Opérateur]],$J10,Data[[fin]:[fin]],CT$1),0)</f>
        <v>0</v>
      </c>
      <c r="CU10" s="54">
        <f>IF(MOD(ROW()-2,4)=MOD(COLUMN(),4),COUNTIFS(Data[[Id Opérateur]:[Id Opérateur]],$J10,Data[[fin]:[fin]],CU$1),0)</f>
        <v>0</v>
      </c>
      <c r="CV10" s="54">
        <f>IF(MOD(ROW()-2,4)=MOD(COLUMN(),4),COUNTIFS(Data[[Id Opérateur]:[Id Opérateur]],$J10,Data[[fin]:[fin]],CV$1),0)</f>
        <v>0</v>
      </c>
      <c r="CW10" s="54">
        <f>IF(MOD(ROW()-2,4)=MOD(COLUMN(),4),COUNTIFS(Data[[Id Opérateur]:[Id Opérateur]],$J10,Data[[fin]:[fin]],CW$1),0)</f>
        <v>0</v>
      </c>
      <c r="CX10" s="54">
        <f>IF(MOD(ROW()-2,4)=MOD(COLUMN(),4),COUNTIFS(Data[[Id Opérateur]:[Id Opérateur]],$J10,Data[[fin]:[fin]],CX$1),0)</f>
        <v>0</v>
      </c>
      <c r="CY10" s="54">
        <f>IF(MOD(ROW()-2,4)=MOD(COLUMN(),4),COUNTIFS(Data[[Id Opérateur]:[Id Opérateur]],$J10,Data[[fin]:[fin]],CY$1),0)</f>
        <v>0</v>
      </c>
      <c r="CZ10" s="54">
        <f>IF(MOD(ROW()-2,4)=MOD(COLUMN(),4),COUNTIFS(Data[[Id Opérateur]:[Id Opérateur]],$J10,Data[[fin]:[fin]],CZ$1),0)</f>
        <v>0</v>
      </c>
      <c r="DA10" s="54">
        <f>IF(MOD(ROW()-2,4)=MOD(COLUMN(),4),COUNTIFS(Data[[Id Opérateur]:[Id Opérateur]],$J10,Data[[fin]:[fin]],DA$1),0)</f>
        <v>0</v>
      </c>
      <c r="DB10" s="54">
        <f>IF(MOD(ROW()-2,4)=MOD(COLUMN(),4),COUNTIFS(Data[[Id Opérateur]:[Id Opérateur]],$J10,Data[[fin]:[fin]],DB$1),0)</f>
        <v>0</v>
      </c>
      <c r="DC10" s="54">
        <f>IF(MOD(ROW()-2,4)=MOD(COLUMN(),4),COUNTIFS(Data[[Id Opérateur]:[Id Opérateur]],$J10,Data[[fin]:[fin]],DC$1),0)</f>
        <v>0</v>
      </c>
    </row>
    <row r="11" spans="1:107" s="1" customFormat="1" ht="16.5" thickTop="1" thickBot="1" x14ac:dyDescent="0.3">
      <c r="A11" s="2" t="s">
        <v>6</v>
      </c>
      <c r="B11" s="2" t="s">
        <v>4</v>
      </c>
      <c r="C11" s="2" t="s">
        <v>5</v>
      </c>
      <c r="D11" s="2" t="s">
        <v>5</v>
      </c>
      <c r="E11" s="38">
        <v>43431.265972222223</v>
      </c>
      <c r="F11" s="35">
        <v>43431.266122685185</v>
      </c>
      <c r="G11" s="40">
        <f>VLOOKUP(Data[[#This Row],[Heure fin]]-INT(Data[[#This Row],[Heure début]]),Feuil2!A:A,1)</f>
        <v>0.26111111111111107</v>
      </c>
      <c r="J11" s="52" t="s">
        <v>8</v>
      </c>
      <c r="K11" s="53"/>
      <c r="L11" s="54">
        <f>IF(MOD(ROW()-2,4)=MOD(COLUMN(),4),COUNTIFS(Data[[Id Opérateur]:[Id Opérateur]],$J11,Data[[fin]:[fin]],L$1),0)</f>
        <v>0</v>
      </c>
      <c r="M11" s="54">
        <f>IF(MOD(ROW()-2,4)=MOD(COLUMN(),4),COUNTIFS(Data[[Id Opérateur]:[Id Opérateur]],$J11,Data[[fin]:[fin]],M$1),0)</f>
        <v>0</v>
      </c>
      <c r="N11" s="54">
        <f>IF(MOD(ROW()-2,4)=MOD(COLUMN(),4),COUNTIFS(Data[[Id Opérateur]:[Id Opérateur]],$J11,Data[[fin]:[fin]],N$1),0)</f>
        <v>0</v>
      </c>
      <c r="O11" s="54">
        <f>IF(MOD(ROW()-2,4)=MOD(COLUMN(),4),COUNTIFS(Data[[Id Opérateur]:[Id Opérateur]],$J11,Data[[fin]:[fin]],O$1),0)</f>
        <v>0</v>
      </c>
      <c r="P11" s="54">
        <f>IF(MOD(ROW()-2,4)=MOD(COLUMN(),4),COUNTIFS(Data[[Id Opérateur]:[Id Opérateur]],$J11,Data[[fin]:[fin]],P$1),0)</f>
        <v>0</v>
      </c>
      <c r="Q11" s="54">
        <f>IF(MOD(ROW()-2,4)=MOD(COLUMN(),4),COUNTIFS(Data[[Id Opérateur]:[Id Opérateur]],$J11,Data[[fin]:[fin]],Q$1),0)</f>
        <v>5</v>
      </c>
      <c r="R11" s="54">
        <f>IF(MOD(ROW()-2,4)=MOD(COLUMN(),4),COUNTIFS(Data[[Id Opérateur]:[Id Opérateur]],$J11,Data[[fin]:[fin]],R$1),0)</f>
        <v>0</v>
      </c>
      <c r="S11" s="54">
        <f>IF(MOD(ROW()-2,4)=MOD(COLUMN(),4),COUNTIFS(Data[[Id Opérateur]:[Id Opérateur]],$J11,Data[[fin]:[fin]],S$1),0)</f>
        <v>0</v>
      </c>
      <c r="T11" s="54">
        <f>IF(MOD(ROW()-2,4)=MOD(COLUMN(),4),COUNTIFS(Data[[Id Opérateur]:[Id Opérateur]],$J11,Data[[fin]:[fin]],T$1),0)</f>
        <v>0</v>
      </c>
      <c r="U11" s="54">
        <f>IF(MOD(ROW()-2,4)=MOD(COLUMN(),4),COUNTIFS(Data[[Id Opérateur]:[Id Opérateur]],$J11,Data[[fin]:[fin]],U$1),0)</f>
        <v>3</v>
      </c>
      <c r="V11" s="54">
        <f>IF(MOD(ROW()-2,4)=MOD(COLUMN(),4),COUNTIFS(Data[[Id Opérateur]:[Id Opérateur]],$J11,Data[[fin]:[fin]],V$1),0)</f>
        <v>0</v>
      </c>
      <c r="W11" s="54">
        <f>IF(MOD(ROW()-2,4)=MOD(COLUMN(),4),COUNTIFS(Data[[Id Opérateur]:[Id Opérateur]],$J11,Data[[fin]:[fin]],W$1),0)</f>
        <v>0</v>
      </c>
      <c r="X11" s="54">
        <f>IF(MOD(ROW()-2,4)=MOD(COLUMN(),4),COUNTIFS(Data[[Id Opérateur]:[Id Opérateur]],$J11,Data[[fin]:[fin]],X$1),0)</f>
        <v>0</v>
      </c>
      <c r="Y11" s="54">
        <f>IF(MOD(ROW()-2,4)=MOD(COLUMN(),4),COUNTIFS(Data[[Id Opérateur]:[Id Opérateur]],$J11,Data[[fin]:[fin]],Y$1),0)</f>
        <v>5</v>
      </c>
      <c r="Z11" s="54">
        <f>IF(MOD(ROW()-2,4)=MOD(COLUMN(),4),COUNTIFS(Data[[Id Opérateur]:[Id Opérateur]],$J11,Data[[fin]:[fin]],Z$1),0)</f>
        <v>0</v>
      </c>
      <c r="AA11" s="54">
        <f>IF(MOD(ROW()-2,4)=MOD(COLUMN(),4),COUNTIFS(Data[[Id Opérateur]:[Id Opérateur]],$J11,Data[[fin]:[fin]],AA$1),0)</f>
        <v>0</v>
      </c>
      <c r="AB11" s="54">
        <f>IF(MOD(ROW()-2,4)=MOD(COLUMN(),4),COUNTIFS(Data[[Id Opérateur]:[Id Opérateur]],$J11,Data[[fin]:[fin]],AB$1),0)</f>
        <v>0</v>
      </c>
      <c r="AC11" s="54">
        <f>IF(MOD(ROW()-2,4)=MOD(COLUMN(),4),COUNTIFS(Data[[Id Opérateur]:[Id Opérateur]],$J11,Data[[fin]:[fin]],AC$1),0)</f>
        <v>5</v>
      </c>
      <c r="AD11" s="54">
        <f>IF(MOD(ROW()-2,4)=MOD(COLUMN(),4),COUNTIFS(Data[[Id Opérateur]:[Id Opérateur]],$J11,Data[[fin]:[fin]],AD$1),0)</f>
        <v>0</v>
      </c>
      <c r="AE11" s="54">
        <f>IF(MOD(ROW()-2,4)=MOD(COLUMN(),4),COUNTIFS(Data[[Id Opérateur]:[Id Opérateur]],$J11,Data[[fin]:[fin]],AE$1),0)</f>
        <v>0</v>
      </c>
      <c r="AF11" s="54">
        <f>IF(MOD(ROW()-2,4)=MOD(COLUMN(),4),COUNTIFS(Data[[Id Opérateur]:[Id Opérateur]],$J11,Data[[fin]:[fin]],AF$1),0)</f>
        <v>0</v>
      </c>
      <c r="AG11" s="54">
        <f>IF(MOD(ROW()-2,4)=MOD(COLUMN(),4),COUNTIFS(Data[[Id Opérateur]:[Id Opérateur]],$J11,Data[[fin]:[fin]],AG$1),0)</f>
        <v>0</v>
      </c>
      <c r="AH11" s="54">
        <f>IF(MOD(ROW()-2,4)=MOD(COLUMN(),4),COUNTIFS(Data[[Id Opérateur]:[Id Opérateur]],$J11,Data[[fin]:[fin]],AH$1),0)</f>
        <v>0</v>
      </c>
      <c r="AI11" s="54">
        <f>IF(MOD(ROW()-2,4)=MOD(COLUMN(),4),COUNTIFS(Data[[Id Opérateur]:[Id Opérateur]],$J11,Data[[fin]:[fin]],AI$1),0)</f>
        <v>0</v>
      </c>
      <c r="AJ11" s="54">
        <f>IF(MOD(ROW()-2,4)=MOD(COLUMN(),4),COUNTIFS(Data[[Id Opérateur]:[Id Opérateur]],$J11,Data[[fin]:[fin]],AJ$1),0)</f>
        <v>0</v>
      </c>
      <c r="AK11" s="54">
        <f>IF(MOD(ROW()-2,4)=MOD(COLUMN(),4),COUNTIFS(Data[[Id Opérateur]:[Id Opérateur]],$J11,Data[[fin]:[fin]],AK$1),0)</f>
        <v>0</v>
      </c>
      <c r="AL11" s="54">
        <f>IF(MOD(ROW()-2,4)=MOD(COLUMN(),4),COUNTIFS(Data[[Id Opérateur]:[Id Opérateur]],$J11,Data[[fin]:[fin]],AL$1),0)</f>
        <v>0</v>
      </c>
      <c r="AM11" s="54">
        <f>IF(MOD(ROW()-2,4)=MOD(COLUMN(),4),COUNTIFS(Data[[Id Opérateur]:[Id Opérateur]],$J11,Data[[fin]:[fin]],AM$1),0)</f>
        <v>0</v>
      </c>
      <c r="AN11" s="54">
        <f>IF(MOD(ROW()-2,4)=MOD(COLUMN(),4),COUNTIFS(Data[[Id Opérateur]:[Id Opérateur]],$J11,Data[[fin]:[fin]],AN$1),0)</f>
        <v>0</v>
      </c>
      <c r="AO11" s="54">
        <f>IF(MOD(ROW()-2,4)=MOD(COLUMN(),4),COUNTIFS(Data[[Id Opérateur]:[Id Opérateur]],$J11,Data[[fin]:[fin]],AO$1),0)</f>
        <v>0</v>
      </c>
      <c r="AP11" s="54">
        <f>IF(MOD(ROW()-2,4)=MOD(COLUMN(),4),COUNTIFS(Data[[Id Opérateur]:[Id Opérateur]],$J11,Data[[fin]:[fin]],AP$1),0)</f>
        <v>0</v>
      </c>
      <c r="AQ11" s="54">
        <f>IF(MOD(ROW()-2,4)=MOD(COLUMN(),4),COUNTIFS(Data[[Id Opérateur]:[Id Opérateur]],$J11,Data[[fin]:[fin]],AQ$1),0)</f>
        <v>0</v>
      </c>
      <c r="AR11" s="54">
        <f>IF(MOD(ROW()-2,4)=MOD(COLUMN(),4),COUNTIFS(Data[[Id Opérateur]:[Id Opérateur]],$J11,Data[[fin]:[fin]],AR$1),0)</f>
        <v>0</v>
      </c>
      <c r="AS11" s="54">
        <f>IF(MOD(ROW()-2,4)=MOD(COLUMN(),4),COUNTIFS(Data[[Id Opérateur]:[Id Opérateur]],$J11,Data[[fin]:[fin]],AS$1),0)</f>
        <v>0</v>
      </c>
      <c r="AT11" s="54">
        <f>IF(MOD(ROW()-2,4)=MOD(COLUMN(),4),COUNTIFS(Data[[Id Opérateur]:[Id Opérateur]],$J11,Data[[fin]:[fin]],AT$1),0)</f>
        <v>0</v>
      </c>
      <c r="AU11" s="54">
        <f>IF(MOD(ROW()-2,4)=MOD(COLUMN(),4),COUNTIFS(Data[[Id Opérateur]:[Id Opérateur]],$J11,Data[[fin]:[fin]],AU$1),0)</f>
        <v>0</v>
      </c>
      <c r="AV11" s="54">
        <f>IF(MOD(ROW()-2,4)=MOD(COLUMN(),4),COUNTIFS(Data[[Id Opérateur]:[Id Opérateur]],$J11,Data[[fin]:[fin]],AV$1),0)</f>
        <v>0</v>
      </c>
      <c r="AW11" s="54">
        <f>IF(MOD(ROW()-2,4)=MOD(COLUMN(),4),COUNTIFS(Data[[Id Opérateur]:[Id Opérateur]],$J11,Data[[fin]:[fin]],AW$1),0)</f>
        <v>0</v>
      </c>
      <c r="AX11" s="54">
        <f>IF(MOD(ROW()-2,4)=MOD(COLUMN(),4),COUNTIFS(Data[[Id Opérateur]:[Id Opérateur]],$J11,Data[[fin]:[fin]],AX$1),0)</f>
        <v>0</v>
      </c>
      <c r="AY11" s="54">
        <f>IF(MOD(ROW()-2,4)=MOD(COLUMN(),4),COUNTIFS(Data[[Id Opérateur]:[Id Opérateur]],$J11,Data[[fin]:[fin]],AY$1),0)</f>
        <v>0</v>
      </c>
      <c r="AZ11" s="54">
        <f>IF(MOD(ROW()-2,4)=MOD(COLUMN(),4),COUNTIFS(Data[[Id Opérateur]:[Id Opérateur]],$J11,Data[[fin]:[fin]],AZ$1),0)</f>
        <v>0</v>
      </c>
      <c r="BA11" s="54">
        <f>IF(MOD(ROW()-2,4)=MOD(COLUMN(),4),COUNTIFS(Data[[Id Opérateur]:[Id Opérateur]],$J11,Data[[fin]:[fin]],BA$1),0)</f>
        <v>0</v>
      </c>
      <c r="BB11" s="54">
        <f>IF(MOD(ROW()-2,4)=MOD(COLUMN(),4),COUNTIFS(Data[[Id Opérateur]:[Id Opérateur]],$J11,Data[[fin]:[fin]],BB$1),0)</f>
        <v>0</v>
      </c>
      <c r="BC11" s="54">
        <f>IF(MOD(ROW()-2,4)=MOD(COLUMN(),4),COUNTIFS(Data[[Id Opérateur]:[Id Opérateur]],$J11,Data[[fin]:[fin]],BC$1),0)</f>
        <v>0</v>
      </c>
      <c r="BD11" s="54">
        <f>IF(MOD(ROW()-2,4)=MOD(COLUMN(),4),COUNTIFS(Data[[Id Opérateur]:[Id Opérateur]],$J11,Data[[fin]:[fin]],BD$1),0)</f>
        <v>0</v>
      </c>
      <c r="BE11" s="54">
        <f>IF(MOD(ROW()-2,4)=MOD(COLUMN(),4),COUNTIFS(Data[[Id Opérateur]:[Id Opérateur]],$J11,Data[[fin]:[fin]],BE$1),0)</f>
        <v>0</v>
      </c>
      <c r="BF11" s="54">
        <f>IF(MOD(ROW()-2,4)=MOD(COLUMN(),4),COUNTIFS(Data[[Id Opérateur]:[Id Opérateur]],$J11,Data[[fin]:[fin]],BF$1),0)</f>
        <v>0</v>
      </c>
      <c r="BG11" s="54">
        <f>IF(MOD(ROW()-2,4)=MOD(COLUMN(),4),COUNTIFS(Data[[Id Opérateur]:[Id Opérateur]],$J11,Data[[fin]:[fin]],BG$1),0)</f>
        <v>0</v>
      </c>
      <c r="BH11" s="54">
        <f>IF(MOD(ROW()-2,4)=MOD(COLUMN(),4),COUNTIFS(Data[[Id Opérateur]:[Id Opérateur]],$J11,Data[[fin]:[fin]],BH$1),0)</f>
        <v>0</v>
      </c>
      <c r="BI11" s="54">
        <f>IF(MOD(ROW()-2,4)=MOD(COLUMN(),4),COUNTIFS(Data[[Id Opérateur]:[Id Opérateur]],$J11,Data[[fin]:[fin]],BI$1),0)</f>
        <v>0</v>
      </c>
      <c r="BJ11" s="54">
        <f>IF(MOD(ROW()-2,4)=MOD(COLUMN(),4),COUNTIFS(Data[[Id Opérateur]:[Id Opérateur]],$J11,Data[[fin]:[fin]],BJ$1),0)</f>
        <v>0</v>
      </c>
      <c r="BK11" s="54">
        <f>IF(MOD(ROW()-2,4)=MOD(COLUMN(),4),COUNTIFS(Data[[Id Opérateur]:[Id Opérateur]],$J11,Data[[fin]:[fin]],BK$1),0)</f>
        <v>0</v>
      </c>
      <c r="BL11" s="54">
        <f>IF(MOD(ROW()-2,4)=MOD(COLUMN(),4),COUNTIFS(Data[[Id Opérateur]:[Id Opérateur]],$J11,Data[[fin]:[fin]],BL$1),0)</f>
        <v>0</v>
      </c>
      <c r="BM11" s="54">
        <f>IF(MOD(ROW()-2,4)=MOD(COLUMN(),4),COUNTIFS(Data[[Id Opérateur]:[Id Opérateur]],$J11,Data[[fin]:[fin]],BM$1),0)</f>
        <v>0</v>
      </c>
      <c r="BN11" s="54">
        <f>IF(MOD(ROW()-2,4)=MOD(COLUMN(),4),COUNTIFS(Data[[Id Opérateur]:[Id Opérateur]],$J11,Data[[fin]:[fin]],BN$1),0)</f>
        <v>0</v>
      </c>
      <c r="BO11" s="54">
        <f>IF(MOD(ROW()-2,4)=MOD(COLUMN(),4),COUNTIFS(Data[[Id Opérateur]:[Id Opérateur]],$J11,Data[[fin]:[fin]],BO$1),0)</f>
        <v>0</v>
      </c>
      <c r="BP11" s="54">
        <f>IF(MOD(ROW()-2,4)=MOD(COLUMN(),4),COUNTIFS(Data[[Id Opérateur]:[Id Opérateur]],$J11,Data[[fin]:[fin]],BP$1),0)</f>
        <v>0</v>
      </c>
      <c r="BQ11" s="54">
        <f>IF(MOD(ROW()-2,4)=MOD(COLUMN(),4),COUNTIFS(Data[[Id Opérateur]:[Id Opérateur]],$J11,Data[[fin]:[fin]],BQ$1),0)</f>
        <v>0</v>
      </c>
      <c r="BR11" s="54">
        <f>IF(MOD(ROW()-2,4)=MOD(COLUMN(),4),COUNTIFS(Data[[Id Opérateur]:[Id Opérateur]],$J11,Data[[fin]:[fin]],BR$1),0)</f>
        <v>0</v>
      </c>
      <c r="BS11" s="54">
        <f>IF(MOD(ROW()-2,4)=MOD(COLUMN(),4),COUNTIFS(Data[[Id Opérateur]:[Id Opérateur]],$J11,Data[[fin]:[fin]],BS$1),0)</f>
        <v>0</v>
      </c>
      <c r="BT11" s="54">
        <f>IF(MOD(ROW()-2,4)=MOD(COLUMN(),4),COUNTIFS(Data[[Id Opérateur]:[Id Opérateur]],$J11,Data[[fin]:[fin]],BT$1),0)</f>
        <v>0</v>
      </c>
      <c r="BU11" s="54">
        <f>IF(MOD(ROW()-2,4)=MOD(COLUMN(),4),COUNTIFS(Data[[Id Opérateur]:[Id Opérateur]],$J11,Data[[fin]:[fin]],BU$1),0)</f>
        <v>0</v>
      </c>
      <c r="BV11" s="54">
        <f>IF(MOD(ROW()-2,4)=MOD(COLUMN(),4),COUNTIFS(Data[[Id Opérateur]:[Id Opérateur]],$J11,Data[[fin]:[fin]],BV$1),0)</f>
        <v>0</v>
      </c>
      <c r="BW11" s="54">
        <f>IF(MOD(ROW()-2,4)=MOD(COLUMN(),4),COUNTIFS(Data[[Id Opérateur]:[Id Opérateur]],$J11,Data[[fin]:[fin]],BW$1),0)</f>
        <v>0</v>
      </c>
      <c r="BX11" s="54">
        <f>IF(MOD(ROW()-2,4)=MOD(COLUMN(),4),COUNTIFS(Data[[Id Opérateur]:[Id Opérateur]],$J11,Data[[fin]:[fin]],BX$1),0)</f>
        <v>0</v>
      </c>
      <c r="BY11" s="54">
        <f>IF(MOD(ROW()-2,4)=MOD(COLUMN(),4),COUNTIFS(Data[[Id Opérateur]:[Id Opérateur]],$J11,Data[[fin]:[fin]],BY$1),0)</f>
        <v>0</v>
      </c>
      <c r="BZ11" s="54">
        <f>IF(MOD(ROW()-2,4)=MOD(COLUMN(),4),COUNTIFS(Data[[Id Opérateur]:[Id Opérateur]],$J11,Data[[fin]:[fin]],BZ$1),0)</f>
        <v>0</v>
      </c>
      <c r="CA11" s="54">
        <f>IF(MOD(ROW()-2,4)=MOD(COLUMN(),4),COUNTIFS(Data[[Id Opérateur]:[Id Opérateur]],$J11,Data[[fin]:[fin]],CA$1),0)</f>
        <v>0</v>
      </c>
      <c r="CB11" s="54">
        <f>IF(MOD(ROW()-2,4)=MOD(COLUMN(),4),COUNTIFS(Data[[Id Opérateur]:[Id Opérateur]],$J11,Data[[fin]:[fin]],CB$1),0)</f>
        <v>0</v>
      </c>
      <c r="CC11" s="54">
        <f>IF(MOD(ROW()-2,4)=MOD(COLUMN(),4),COUNTIFS(Data[[Id Opérateur]:[Id Opérateur]],$J11,Data[[fin]:[fin]],CC$1),0)</f>
        <v>0</v>
      </c>
      <c r="CD11" s="54">
        <f>IF(MOD(ROW()-2,4)=MOD(COLUMN(),4),COUNTIFS(Data[[Id Opérateur]:[Id Opérateur]],$J11,Data[[fin]:[fin]],CD$1),0)</f>
        <v>0</v>
      </c>
      <c r="CE11" s="54">
        <f>IF(MOD(ROW()-2,4)=MOD(COLUMN(),4),COUNTIFS(Data[[Id Opérateur]:[Id Opérateur]],$J11,Data[[fin]:[fin]],CE$1),0)</f>
        <v>0</v>
      </c>
      <c r="CF11" s="54">
        <f>IF(MOD(ROW()-2,4)=MOD(COLUMN(),4),COUNTIFS(Data[[Id Opérateur]:[Id Opérateur]],$J11,Data[[fin]:[fin]],CF$1),0)</f>
        <v>0</v>
      </c>
      <c r="CG11" s="54">
        <f>IF(MOD(ROW()-2,4)=MOD(COLUMN(),4),COUNTIFS(Data[[Id Opérateur]:[Id Opérateur]],$J11,Data[[fin]:[fin]],CG$1),0)</f>
        <v>0</v>
      </c>
      <c r="CH11" s="54">
        <f>IF(MOD(ROW()-2,4)=MOD(COLUMN(),4),COUNTIFS(Data[[Id Opérateur]:[Id Opérateur]],$J11,Data[[fin]:[fin]],CH$1),0)</f>
        <v>0</v>
      </c>
      <c r="CI11" s="54">
        <f>IF(MOD(ROW()-2,4)=MOD(COLUMN(),4),COUNTIFS(Data[[Id Opérateur]:[Id Opérateur]],$J11,Data[[fin]:[fin]],CI$1),0)</f>
        <v>0</v>
      </c>
      <c r="CJ11" s="54">
        <f>IF(MOD(ROW()-2,4)=MOD(COLUMN(),4),COUNTIFS(Data[[Id Opérateur]:[Id Opérateur]],$J11,Data[[fin]:[fin]],CJ$1),0)</f>
        <v>0</v>
      </c>
      <c r="CK11" s="54">
        <f>IF(MOD(ROW()-2,4)=MOD(COLUMN(),4),COUNTIFS(Data[[Id Opérateur]:[Id Opérateur]],$J11,Data[[fin]:[fin]],CK$1),0)</f>
        <v>0</v>
      </c>
      <c r="CL11" s="54">
        <f>IF(MOD(ROW()-2,4)=MOD(COLUMN(),4),COUNTIFS(Data[[Id Opérateur]:[Id Opérateur]],$J11,Data[[fin]:[fin]],CL$1),0)</f>
        <v>0</v>
      </c>
      <c r="CM11" s="54">
        <f>IF(MOD(ROW()-2,4)=MOD(COLUMN(),4),COUNTIFS(Data[[Id Opérateur]:[Id Opérateur]],$J11,Data[[fin]:[fin]],CM$1),0)</f>
        <v>0</v>
      </c>
      <c r="CN11" s="54">
        <f>IF(MOD(ROW()-2,4)=MOD(COLUMN(),4),COUNTIFS(Data[[Id Opérateur]:[Id Opérateur]],$J11,Data[[fin]:[fin]],CN$1),0)</f>
        <v>0</v>
      </c>
      <c r="CO11" s="54">
        <f>IF(MOD(ROW()-2,4)=MOD(COLUMN(),4),COUNTIFS(Data[[Id Opérateur]:[Id Opérateur]],$J11,Data[[fin]:[fin]],CO$1),0)</f>
        <v>0</v>
      </c>
      <c r="CP11" s="54">
        <f>IF(MOD(ROW()-2,4)=MOD(COLUMN(),4),COUNTIFS(Data[[Id Opérateur]:[Id Opérateur]],$J11,Data[[fin]:[fin]],CP$1),0)</f>
        <v>0</v>
      </c>
      <c r="CQ11" s="54">
        <f>IF(MOD(ROW()-2,4)=MOD(COLUMN(),4),COUNTIFS(Data[[Id Opérateur]:[Id Opérateur]],$J11,Data[[fin]:[fin]],CQ$1),0)</f>
        <v>0</v>
      </c>
      <c r="CR11" s="54">
        <f>IF(MOD(ROW()-2,4)=MOD(COLUMN(),4),COUNTIFS(Data[[Id Opérateur]:[Id Opérateur]],$J11,Data[[fin]:[fin]],CR$1),0)</f>
        <v>0</v>
      </c>
      <c r="CS11" s="54">
        <f>IF(MOD(ROW()-2,4)=MOD(COLUMN(),4),COUNTIFS(Data[[Id Opérateur]:[Id Opérateur]],$J11,Data[[fin]:[fin]],CS$1),0)</f>
        <v>0</v>
      </c>
      <c r="CT11" s="54">
        <f>IF(MOD(ROW()-2,4)=MOD(COLUMN(),4),COUNTIFS(Data[[Id Opérateur]:[Id Opérateur]],$J11,Data[[fin]:[fin]],CT$1),0)</f>
        <v>0</v>
      </c>
      <c r="CU11" s="54">
        <f>IF(MOD(ROW()-2,4)=MOD(COLUMN(),4),COUNTIFS(Data[[Id Opérateur]:[Id Opérateur]],$J11,Data[[fin]:[fin]],CU$1),0)</f>
        <v>0</v>
      </c>
      <c r="CV11" s="54">
        <f>IF(MOD(ROW()-2,4)=MOD(COLUMN(),4),COUNTIFS(Data[[Id Opérateur]:[Id Opérateur]],$J11,Data[[fin]:[fin]],CV$1),0)</f>
        <v>0</v>
      </c>
      <c r="CW11" s="54">
        <f>IF(MOD(ROW()-2,4)=MOD(COLUMN(),4),COUNTIFS(Data[[Id Opérateur]:[Id Opérateur]],$J11,Data[[fin]:[fin]],CW$1),0)</f>
        <v>0</v>
      </c>
      <c r="CX11" s="54">
        <f>IF(MOD(ROW()-2,4)=MOD(COLUMN(),4),COUNTIFS(Data[[Id Opérateur]:[Id Opérateur]],$J11,Data[[fin]:[fin]],CX$1),0)</f>
        <v>0</v>
      </c>
      <c r="CY11" s="54">
        <f>IF(MOD(ROW()-2,4)=MOD(COLUMN(),4),COUNTIFS(Data[[Id Opérateur]:[Id Opérateur]],$J11,Data[[fin]:[fin]],CY$1),0)</f>
        <v>0</v>
      </c>
      <c r="CZ11" s="54">
        <f>IF(MOD(ROW()-2,4)=MOD(COLUMN(),4),COUNTIFS(Data[[Id Opérateur]:[Id Opérateur]],$J11,Data[[fin]:[fin]],CZ$1),0)</f>
        <v>0</v>
      </c>
      <c r="DA11" s="54">
        <f>IF(MOD(ROW()-2,4)=MOD(COLUMN(),4),COUNTIFS(Data[[Id Opérateur]:[Id Opérateur]],$J11,Data[[fin]:[fin]],DA$1),0)</f>
        <v>0</v>
      </c>
      <c r="DB11" s="54">
        <f>IF(MOD(ROW()-2,4)=MOD(COLUMN(),4),COUNTIFS(Data[[Id Opérateur]:[Id Opérateur]],$J11,Data[[fin]:[fin]],DB$1),0)</f>
        <v>0</v>
      </c>
      <c r="DC11" s="54">
        <f>IF(MOD(ROW()-2,4)=MOD(COLUMN(),4),COUNTIFS(Data[[Id Opérateur]:[Id Opérateur]],$J11,Data[[fin]:[fin]],DC$1),0)</f>
        <v>0</v>
      </c>
    </row>
    <row r="12" spans="1:107" s="1" customFormat="1" ht="16.5" thickTop="1" thickBot="1" x14ac:dyDescent="0.3">
      <c r="A12" s="2" t="s">
        <v>6</v>
      </c>
      <c r="B12" s="2" t="s">
        <v>4</v>
      </c>
      <c r="C12" s="2" t="s">
        <v>5</v>
      </c>
      <c r="D12" s="2" t="s">
        <v>5</v>
      </c>
      <c r="E12" s="38">
        <v>43431.28125</v>
      </c>
      <c r="F12" s="35">
        <v>43431.281446759262</v>
      </c>
      <c r="G12" s="40">
        <f>VLOOKUP(Data[[#This Row],[Heure fin]]-INT(Data[[#This Row],[Heure début]]),Feuil2!A:A,1)</f>
        <v>0.27152777777777776</v>
      </c>
      <c r="J12" s="52" t="s">
        <v>8</v>
      </c>
      <c r="K12" s="56"/>
      <c r="L12" s="54">
        <f>IF(MOD(ROW()-2,4)=MOD(COLUMN(),4),COUNTIFS(Data[[Id Opérateur]:[Id Opérateur]],$J12,Data[[fin]:[fin]],L$1),0)</f>
        <v>0</v>
      </c>
      <c r="M12" s="54">
        <f>IF(MOD(ROW()-2,4)=MOD(COLUMN(),4),COUNTIFS(Data[[Id Opérateur]:[Id Opérateur]],$J12,Data[[fin]:[fin]],M$1),0)</f>
        <v>0</v>
      </c>
      <c r="N12" s="54">
        <f>IF(MOD(ROW()-2,4)=MOD(COLUMN(),4),COUNTIFS(Data[[Id Opérateur]:[Id Opérateur]],$J12,Data[[fin]:[fin]],N$1),0)</f>
        <v>3</v>
      </c>
      <c r="O12" s="54">
        <f>IF(MOD(ROW()-2,4)=MOD(COLUMN(),4),COUNTIFS(Data[[Id Opérateur]:[Id Opérateur]],$J12,Data[[fin]:[fin]],O$1),0)</f>
        <v>0</v>
      </c>
      <c r="P12" s="54">
        <f>IF(MOD(ROW()-2,4)=MOD(COLUMN(),4),COUNTIFS(Data[[Id Opérateur]:[Id Opérateur]],$J12,Data[[fin]:[fin]],P$1),0)</f>
        <v>0</v>
      </c>
      <c r="Q12" s="54">
        <f>IF(MOD(ROW()-2,4)=MOD(COLUMN(),4),COUNTIFS(Data[[Id Opérateur]:[Id Opérateur]],$J12,Data[[fin]:[fin]],Q$1),0)</f>
        <v>0</v>
      </c>
      <c r="R12" s="54">
        <f>IF(MOD(ROW()-2,4)=MOD(COLUMN(),4),COUNTIFS(Data[[Id Opérateur]:[Id Opérateur]],$J12,Data[[fin]:[fin]],R$1),0)</f>
        <v>6</v>
      </c>
      <c r="S12" s="54">
        <f>IF(MOD(ROW()-2,4)=MOD(COLUMN(),4),COUNTIFS(Data[[Id Opérateur]:[Id Opérateur]],$J12,Data[[fin]:[fin]],S$1),0)</f>
        <v>0</v>
      </c>
      <c r="T12" s="54">
        <f>IF(MOD(ROW()-2,4)=MOD(COLUMN(),4),COUNTIFS(Data[[Id Opérateur]:[Id Opérateur]],$J12,Data[[fin]:[fin]],T$1),0)</f>
        <v>0</v>
      </c>
      <c r="U12" s="54">
        <f>IF(MOD(ROW()-2,4)=MOD(COLUMN(),4),COUNTIFS(Data[[Id Opérateur]:[Id Opérateur]],$J12,Data[[fin]:[fin]],U$1),0)</f>
        <v>0</v>
      </c>
      <c r="V12" s="54">
        <f>IF(MOD(ROW()-2,4)=MOD(COLUMN(),4),COUNTIFS(Data[[Id Opérateur]:[Id Opérateur]],$J12,Data[[fin]:[fin]],V$1),0)</f>
        <v>1</v>
      </c>
      <c r="W12" s="54">
        <f>IF(MOD(ROW()-2,4)=MOD(COLUMN(),4),COUNTIFS(Data[[Id Opérateur]:[Id Opérateur]],$J12,Data[[fin]:[fin]],W$1),0)</f>
        <v>0</v>
      </c>
      <c r="X12" s="54">
        <f>IF(MOD(ROW()-2,4)=MOD(COLUMN(),4),COUNTIFS(Data[[Id Opérateur]:[Id Opérateur]],$J12,Data[[fin]:[fin]],X$1),0)</f>
        <v>0</v>
      </c>
      <c r="Y12" s="54">
        <f>IF(MOD(ROW()-2,4)=MOD(COLUMN(),4),COUNTIFS(Data[[Id Opérateur]:[Id Opérateur]],$J12,Data[[fin]:[fin]],Y$1),0)</f>
        <v>0</v>
      </c>
      <c r="Z12" s="54">
        <f>IF(MOD(ROW()-2,4)=MOD(COLUMN(),4),COUNTIFS(Data[[Id Opérateur]:[Id Opérateur]],$J12,Data[[fin]:[fin]],Z$1),0)</f>
        <v>5</v>
      </c>
      <c r="AA12" s="54">
        <f>IF(MOD(ROW()-2,4)=MOD(COLUMN(),4),COUNTIFS(Data[[Id Opérateur]:[Id Opérateur]],$J12,Data[[fin]:[fin]],AA$1),0)</f>
        <v>0</v>
      </c>
      <c r="AB12" s="54">
        <f>IF(MOD(ROW()-2,4)=MOD(COLUMN(),4),COUNTIFS(Data[[Id Opérateur]:[Id Opérateur]],$J12,Data[[fin]:[fin]],AB$1),0)</f>
        <v>0</v>
      </c>
      <c r="AC12" s="54">
        <f>IF(MOD(ROW()-2,4)=MOD(COLUMN(),4),COUNTIFS(Data[[Id Opérateur]:[Id Opérateur]],$J12,Data[[fin]:[fin]],AC$1),0)</f>
        <v>0</v>
      </c>
      <c r="AD12" s="54">
        <f>IF(MOD(ROW()-2,4)=MOD(COLUMN(),4),COUNTIFS(Data[[Id Opérateur]:[Id Opérateur]],$J12,Data[[fin]:[fin]],AD$1),0)</f>
        <v>5</v>
      </c>
      <c r="AE12" s="54">
        <f>IF(MOD(ROW()-2,4)=MOD(COLUMN(),4),COUNTIFS(Data[[Id Opérateur]:[Id Opérateur]],$J12,Data[[fin]:[fin]],AE$1),0)</f>
        <v>0</v>
      </c>
      <c r="AF12" s="54">
        <f>IF(MOD(ROW()-2,4)=MOD(COLUMN(),4),COUNTIFS(Data[[Id Opérateur]:[Id Opérateur]],$J12,Data[[fin]:[fin]],AF$1),0)</f>
        <v>0</v>
      </c>
      <c r="AG12" s="54">
        <f>IF(MOD(ROW()-2,4)=MOD(COLUMN(),4),COUNTIFS(Data[[Id Opérateur]:[Id Opérateur]],$J12,Data[[fin]:[fin]],AG$1),0)</f>
        <v>0</v>
      </c>
      <c r="AH12" s="54">
        <f>IF(MOD(ROW()-2,4)=MOD(COLUMN(),4),COUNTIFS(Data[[Id Opérateur]:[Id Opérateur]],$J12,Data[[fin]:[fin]],AH$1),0)</f>
        <v>0</v>
      </c>
      <c r="AI12" s="54">
        <f>IF(MOD(ROW()-2,4)=MOD(COLUMN(),4),COUNTIFS(Data[[Id Opérateur]:[Id Opérateur]],$J12,Data[[fin]:[fin]],AI$1),0)</f>
        <v>0</v>
      </c>
      <c r="AJ12" s="54">
        <f>IF(MOD(ROW()-2,4)=MOD(COLUMN(),4),COUNTIFS(Data[[Id Opérateur]:[Id Opérateur]],$J12,Data[[fin]:[fin]],AJ$1),0)</f>
        <v>0</v>
      </c>
      <c r="AK12" s="54">
        <f>IF(MOD(ROW()-2,4)=MOD(COLUMN(),4),COUNTIFS(Data[[Id Opérateur]:[Id Opérateur]],$J12,Data[[fin]:[fin]],AK$1),0)</f>
        <v>0</v>
      </c>
      <c r="AL12" s="54">
        <f>IF(MOD(ROW()-2,4)=MOD(COLUMN(),4),COUNTIFS(Data[[Id Opérateur]:[Id Opérateur]],$J12,Data[[fin]:[fin]],AL$1),0)</f>
        <v>0</v>
      </c>
      <c r="AM12" s="54">
        <f>IF(MOD(ROW()-2,4)=MOD(COLUMN(),4),COUNTIFS(Data[[Id Opérateur]:[Id Opérateur]],$J12,Data[[fin]:[fin]],AM$1),0)</f>
        <v>0</v>
      </c>
      <c r="AN12" s="54">
        <f>IF(MOD(ROW()-2,4)=MOD(COLUMN(),4),COUNTIFS(Data[[Id Opérateur]:[Id Opérateur]],$J12,Data[[fin]:[fin]],AN$1),0)</f>
        <v>0</v>
      </c>
      <c r="AO12" s="54">
        <f>IF(MOD(ROW()-2,4)=MOD(COLUMN(),4),COUNTIFS(Data[[Id Opérateur]:[Id Opérateur]],$J12,Data[[fin]:[fin]],AO$1),0)</f>
        <v>0</v>
      </c>
      <c r="AP12" s="54">
        <f>IF(MOD(ROW()-2,4)=MOD(COLUMN(),4),COUNTIFS(Data[[Id Opérateur]:[Id Opérateur]],$J12,Data[[fin]:[fin]],AP$1),0)</f>
        <v>0</v>
      </c>
      <c r="AQ12" s="54">
        <f>IF(MOD(ROW()-2,4)=MOD(COLUMN(),4),COUNTIFS(Data[[Id Opérateur]:[Id Opérateur]],$J12,Data[[fin]:[fin]],AQ$1),0)</f>
        <v>0</v>
      </c>
      <c r="AR12" s="54">
        <f>IF(MOD(ROW()-2,4)=MOD(COLUMN(),4),COUNTIFS(Data[[Id Opérateur]:[Id Opérateur]],$J12,Data[[fin]:[fin]],AR$1),0)</f>
        <v>0</v>
      </c>
      <c r="AS12" s="54">
        <f>IF(MOD(ROW()-2,4)=MOD(COLUMN(),4),COUNTIFS(Data[[Id Opérateur]:[Id Opérateur]],$J12,Data[[fin]:[fin]],AS$1),0)</f>
        <v>0</v>
      </c>
      <c r="AT12" s="54">
        <f>IF(MOD(ROW()-2,4)=MOD(COLUMN(),4),COUNTIFS(Data[[Id Opérateur]:[Id Opérateur]],$J12,Data[[fin]:[fin]],AT$1),0)</f>
        <v>0</v>
      </c>
      <c r="AU12" s="54">
        <f>IF(MOD(ROW()-2,4)=MOD(COLUMN(),4),COUNTIFS(Data[[Id Opérateur]:[Id Opérateur]],$J12,Data[[fin]:[fin]],AU$1),0)</f>
        <v>0</v>
      </c>
      <c r="AV12" s="54">
        <f>IF(MOD(ROW()-2,4)=MOD(COLUMN(),4),COUNTIFS(Data[[Id Opérateur]:[Id Opérateur]],$J12,Data[[fin]:[fin]],AV$1),0)</f>
        <v>0</v>
      </c>
      <c r="AW12" s="54">
        <f>IF(MOD(ROW()-2,4)=MOD(COLUMN(),4),COUNTIFS(Data[[Id Opérateur]:[Id Opérateur]],$J12,Data[[fin]:[fin]],AW$1),0)</f>
        <v>0</v>
      </c>
      <c r="AX12" s="54">
        <f>IF(MOD(ROW()-2,4)=MOD(COLUMN(),4),COUNTIFS(Data[[Id Opérateur]:[Id Opérateur]],$J12,Data[[fin]:[fin]],AX$1),0)</f>
        <v>0</v>
      </c>
      <c r="AY12" s="54">
        <f>IF(MOD(ROW()-2,4)=MOD(COLUMN(),4),COUNTIFS(Data[[Id Opérateur]:[Id Opérateur]],$J12,Data[[fin]:[fin]],AY$1),0)</f>
        <v>0</v>
      </c>
      <c r="AZ12" s="54">
        <f>IF(MOD(ROW()-2,4)=MOD(COLUMN(),4),COUNTIFS(Data[[Id Opérateur]:[Id Opérateur]],$J12,Data[[fin]:[fin]],AZ$1),0)</f>
        <v>0</v>
      </c>
      <c r="BA12" s="54">
        <f>IF(MOD(ROW()-2,4)=MOD(COLUMN(),4),COUNTIFS(Data[[Id Opérateur]:[Id Opérateur]],$J12,Data[[fin]:[fin]],BA$1),0)</f>
        <v>0</v>
      </c>
      <c r="BB12" s="54">
        <f>IF(MOD(ROW()-2,4)=MOD(COLUMN(),4),COUNTIFS(Data[[Id Opérateur]:[Id Opérateur]],$J12,Data[[fin]:[fin]],BB$1),0)</f>
        <v>0</v>
      </c>
      <c r="BC12" s="54">
        <f>IF(MOD(ROW()-2,4)=MOD(COLUMN(),4),COUNTIFS(Data[[Id Opérateur]:[Id Opérateur]],$J12,Data[[fin]:[fin]],BC$1),0)</f>
        <v>0</v>
      </c>
      <c r="BD12" s="54">
        <f>IF(MOD(ROW()-2,4)=MOD(COLUMN(),4),COUNTIFS(Data[[Id Opérateur]:[Id Opérateur]],$J12,Data[[fin]:[fin]],BD$1),0)</f>
        <v>0</v>
      </c>
      <c r="BE12" s="54">
        <f>IF(MOD(ROW()-2,4)=MOD(COLUMN(),4),COUNTIFS(Data[[Id Opérateur]:[Id Opérateur]],$J12,Data[[fin]:[fin]],BE$1),0)</f>
        <v>0</v>
      </c>
      <c r="BF12" s="54">
        <f>IF(MOD(ROW()-2,4)=MOD(COLUMN(),4),COUNTIFS(Data[[Id Opérateur]:[Id Opérateur]],$J12,Data[[fin]:[fin]],BF$1),0)</f>
        <v>0</v>
      </c>
      <c r="BG12" s="54">
        <f>IF(MOD(ROW()-2,4)=MOD(COLUMN(),4),COUNTIFS(Data[[Id Opérateur]:[Id Opérateur]],$J12,Data[[fin]:[fin]],BG$1),0)</f>
        <v>0</v>
      </c>
      <c r="BH12" s="54">
        <f>IF(MOD(ROW()-2,4)=MOD(COLUMN(),4),COUNTIFS(Data[[Id Opérateur]:[Id Opérateur]],$J12,Data[[fin]:[fin]],BH$1),0)</f>
        <v>0</v>
      </c>
      <c r="BI12" s="54">
        <f>IF(MOD(ROW()-2,4)=MOD(COLUMN(),4),COUNTIFS(Data[[Id Opérateur]:[Id Opérateur]],$J12,Data[[fin]:[fin]],BI$1),0)</f>
        <v>0</v>
      </c>
      <c r="BJ12" s="54">
        <f>IF(MOD(ROW()-2,4)=MOD(COLUMN(),4),COUNTIFS(Data[[Id Opérateur]:[Id Opérateur]],$J12,Data[[fin]:[fin]],BJ$1),0)</f>
        <v>0</v>
      </c>
      <c r="BK12" s="54">
        <f>IF(MOD(ROW()-2,4)=MOD(COLUMN(),4),COUNTIFS(Data[[Id Opérateur]:[Id Opérateur]],$J12,Data[[fin]:[fin]],BK$1),0)</f>
        <v>0</v>
      </c>
      <c r="BL12" s="54">
        <f>IF(MOD(ROW()-2,4)=MOD(COLUMN(),4),COUNTIFS(Data[[Id Opérateur]:[Id Opérateur]],$J12,Data[[fin]:[fin]],BL$1),0)</f>
        <v>0</v>
      </c>
      <c r="BM12" s="54">
        <f>IF(MOD(ROW()-2,4)=MOD(COLUMN(),4),COUNTIFS(Data[[Id Opérateur]:[Id Opérateur]],$J12,Data[[fin]:[fin]],BM$1),0)</f>
        <v>0</v>
      </c>
      <c r="BN12" s="54">
        <f>IF(MOD(ROW()-2,4)=MOD(COLUMN(),4),COUNTIFS(Data[[Id Opérateur]:[Id Opérateur]],$J12,Data[[fin]:[fin]],BN$1),0)</f>
        <v>0</v>
      </c>
      <c r="BO12" s="54">
        <f>IF(MOD(ROW()-2,4)=MOD(COLUMN(),4),COUNTIFS(Data[[Id Opérateur]:[Id Opérateur]],$J12,Data[[fin]:[fin]],BO$1),0)</f>
        <v>0</v>
      </c>
      <c r="BP12" s="54">
        <f>IF(MOD(ROW()-2,4)=MOD(COLUMN(),4),COUNTIFS(Data[[Id Opérateur]:[Id Opérateur]],$J12,Data[[fin]:[fin]],BP$1),0)</f>
        <v>0</v>
      </c>
      <c r="BQ12" s="54">
        <f>IF(MOD(ROW()-2,4)=MOD(COLUMN(),4),COUNTIFS(Data[[Id Opérateur]:[Id Opérateur]],$J12,Data[[fin]:[fin]],BQ$1),0)</f>
        <v>0</v>
      </c>
      <c r="BR12" s="54">
        <f>IF(MOD(ROW()-2,4)=MOD(COLUMN(),4),COUNTIFS(Data[[Id Opérateur]:[Id Opérateur]],$J12,Data[[fin]:[fin]],BR$1),0)</f>
        <v>0</v>
      </c>
      <c r="BS12" s="54">
        <f>IF(MOD(ROW()-2,4)=MOD(COLUMN(),4),COUNTIFS(Data[[Id Opérateur]:[Id Opérateur]],$J12,Data[[fin]:[fin]],BS$1),0)</f>
        <v>0</v>
      </c>
      <c r="BT12" s="54">
        <f>IF(MOD(ROW()-2,4)=MOD(COLUMN(),4),COUNTIFS(Data[[Id Opérateur]:[Id Opérateur]],$J12,Data[[fin]:[fin]],BT$1),0)</f>
        <v>0</v>
      </c>
      <c r="BU12" s="54">
        <f>IF(MOD(ROW()-2,4)=MOD(COLUMN(),4),COUNTIFS(Data[[Id Opérateur]:[Id Opérateur]],$J12,Data[[fin]:[fin]],BU$1),0)</f>
        <v>0</v>
      </c>
      <c r="BV12" s="54">
        <f>IF(MOD(ROW()-2,4)=MOD(COLUMN(),4),COUNTIFS(Data[[Id Opérateur]:[Id Opérateur]],$J12,Data[[fin]:[fin]],BV$1),0)</f>
        <v>0</v>
      </c>
      <c r="BW12" s="54">
        <f>IF(MOD(ROW()-2,4)=MOD(COLUMN(),4),COUNTIFS(Data[[Id Opérateur]:[Id Opérateur]],$J12,Data[[fin]:[fin]],BW$1),0)</f>
        <v>0</v>
      </c>
      <c r="BX12" s="54">
        <f>IF(MOD(ROW()-2,4)=MOD(COLUMN(),4),COUNTIFS(Data[[Id Opérateur]:[Id Opérateur]],$J12,Data[[fin]:[fin]],BX$1),0)</f>
        <v>0</v>
      </c>
      <c r="BY12" s="54">
        <f>IF(MOD(ROW()-2,4)=MOD(COLUMN(),4),COUNTIFS(Data[[Id Opérateur]:[Id Opérateur]],$J12,Data[[fin]:[fin]],BY$1),0)</f>
        <v>0</v>
      </c>
      <c r="BZ12" s="54">
        <f>IF(MOD(ROW()-2,4)=MOD(COLUMN(),4),COUNTIFS(Data[[Id Opérateur]:[Id Opérateur]],$J12,Data[[fin]:[fin]],BZ$1),0)</f>
        <v>0</v>
      </c>
      <c r="CA12" s="54">
        <f>IF(MOD(ROW()-2,4)=MOD(COLUMN(),4),COUNTIFS(Data[[Id Opérateur]:[Id Opérateur]],$J12,Data[[fin]:[fin]],CA$1),0)</f>
        <v>0</v>
      </c>
      <c r="CB12" s="54">
        <f>IF(MOD(ROW()-2,4)=MOD(COLUMN(),4),COUNTIFS(Data[[Id Opérateur]:[Id Opérateur]],$J12,Data[[fin]:[fin]],CB$1),0)</f>
        <v>0</v>
      </c>
      <c r="CC12" s="54">
        <f>IF(MOD(ROW()-2,4)=MOD(COLUMN(),4),COUNTIFS(Data[[Id Opérateur]:[Id Opérateur]],$J12,Data[[fin]:[fin]],CC$1),0)</f>
        <v>0</v>
      </c>
      <c r="CD12" s="54">
        <f>IF(MOD(ROW()-2,4)=MOD(COLUMN(),4),COUNTIFS(Data[[Id Opérateur]:[Id Opérateur]],$J12,Data[[fin]:[fin]],CD$1),0)</f>
        <v>0</v>
      </c>
      <c r="CE12" s="54">
        <f>IF(MOD(ROW()-2,4)=MOD(COLUMN(),4),COUNTIFS(Data[[Id Opérateur]:[Id Opérateur]],$J12,Data[[fin]:[fin]],CE$1),0)</f>
        <v>0</v>
      </c>
      <c r="CF12" s="54">
        <f>IF(MOD(ROW()-2,4)=MOD(COLUMN(),4),COUNTIFS(Data[[Id Opérateur]:[Id Opérateur]],$J12,Data[[fin]:[fin]],CF$1),0)</f>
        <v>0</v>
      </c>
      <c r="CG12" s="54">
        <f>IF(MOD(ROW()-2,4)=MOD(COLUMN(),4),COUNTIFS(Data[[Id Opérateur]:[Id Opérateur]],$J12,Data[[fin]:[fin]],CG$1),0)</f>
        <v>0</v>
      </c>
      <c r="CH12" s="54">
        <f>IF(MOD(ROW()-2,4)=MOD(COLUMN(),4),COUNTIFS(Data[[Id Opérateur]:[Id Opérateur]],$J12,Data[[fin]:[fin]],CH$1),0)</f>
        <v>0</v>
      </c>
      <c r="CI12" s="54">
        <f>IF(MOD(ROW()-2,4)=MOD(COLUMN(),4),COUNTIFS(Data[[Id Opérateur]:[Id Opérateur]],$J12,Data[[fin]:[fin]],CI$1),0)</f>
        <v>0</v>
      </c>
      <c r="CJ12" s="54">
        <f>IF(MOD(ROW()-2,4)=MOD(COLUMN(),4),COUNTIFS(Data[[Id Opérateur]:[Id Opérateur]],$J12,Data[[fin]:[fin]],CJ$1),0)</f>
        <v>0</v>
      </c>
      <c r="CK12" s="54">
        <f>IF(MOD(ROW()-2,4)=MOD(COLUMN(),4),COUNTIFS(Data[[Id Opérateur]:[Id Opérateur]],$J12,Data[[fin]:[fin]],CK$1),0)</f>
        <v>0</v>
      </c>
      <c r="CL12" s="54">
        <f>IF(MOD(ROW()-2,4)=MOD(COLUMN(),4),COUNTIFS(Data[[Id Opérateur]:[Id Opérateur]],$J12,Data[[fin]:[fin]],CL$1),0)</f>
        <v>0</v>
      </c>
      <c r="CM12" s="54">
        <f>IF(MOD(ROW()-2,4)=MOD(COLUMN(),4),COUNTIFS(Data[[Id Opérateur]:[Id Opérateur]],$J12,Data[[fin]:[fin]],CM$1),0)</f>
        <v>0</v>
      </c>
      <c r="CN12" s="54">
        <f>IF(MOD(ROW()-2,4)=MOD(COLUMN(),4),COUNTIFS(Data[[Id Opérateur]:[Id Opérateur]],$J12,Data[[fin]:[fin]],CN$1),0)</f>
        <v>0</v>
      </c>
      <c r="CO12" s="54">
        <f>IF(MOD(ROW()-2,4)=MOD(COLUMN(),4),COUNTIFS(Data[[Id Opérateur]:[Id Opérateur]],$J12,Data[[fin]:[fin]],CO$1),0)</f>
        <v>0</v>
      </c>
      <c r="CP12" s="54">
        <f>IF(MOD(ROW()-2,4)=MOD(COLUMN(),4),COUNTIFS(Data[[Id Opérateur]:[Id Opérateur]],$J12,Data[[fin]:[fin]],CP$1),0)</f>
        <v>0</v>
      </c>
      <c r="CQ12" s="54">
        <f>IF(MOD(ROW()-2,4)=MOD(COLUMN(),4),COUNTIFS(Data[[Id Opérateur]:[Id Opérateur]],$J12,Data[[fin]:[fin]],CQ$1),0)</f>
        <v>0</v>
      </c>
      <c r="CR12" s="54">
        <f>IF(MOD(ROW()-2,4)=MOD(COLUMN(),4),COUNTIFS(Data[[Id Opérateur]:[Id Opérateur]],$J12,Data[[fin]:[fin]],CR$1),0)</f>
        <v>0</v>
      </c>
      <c r="CS12" s="54">
        <f>IF(MOD(ROW()-2,4)=MOD(COLUMN(),4),COUNTIFS(Data[[Id Opérateur]:[Id Opérateur]],$J12,Data[[fin]:[fin]],CS$1),0)</f>
        <v>0</v>
      </c>
      <c r="CT12" s="54">
        <f>IF(MOD(ROW()-2,4)=MOD(COLUMN(),4),COUNTIFS(Data[[Id Opérateur]:[Id Opérateur]],$J12,Data[[fin]:[fin]],CT$1),0)</f>
        <v>0</v>
      </c>
      <c r="CU12" s="54">
        <f>IF(MOD(ROW()-2,4)=MOD(COLUMN(),4),COUNTIFS(Data[[Id Opérateur]:[Id Opérateur]],$J12,Data[[fin]:[fin]],CU$1),0)</f>
        <v>0</v>
      </c>
      <c r="CV12" s="54">
        <f>IF(MOD(ROW()-2,4)=MOD(COLUMN(),4),COUNTIFS(Data[[Id Opérateur]:[Id Opérateur]],$J12,Data[[fin]:[fin]],CV$1),0)</f>
        <v>0</v>
      </c>
      <c r="CW12" s="54">
        <f>IF(MOD(ROW()-2,4)=MOD(COLUMN(),4),COUNTIFS(Data[[Id Opérateur]:[Id Opérateur]],$J12,Data[[fin]:[fin]],CW$1),0)</f>
        <v>0</v>
      </c>
      <c r="CX12" s="54">
        <f>IF(MOD(ROW()-2,4)=MOD(COLUMN(),4),COUNTIFS(Data[[Id Opérateur]:[Id Opérateur]],$J12,Data[[fin]:[fin]],CX$1),0)</f>
        <v>0</v>
      </c>
      <c r="CY12" s="54">
        <f>IF(MOD(ROW()-2,4)=MOD(COLUMN(),4),COUNTIFS(Data[[Id Opérateur]:[Id Opérateur]],$J12,Data[[fin]:[fin]],CY$1),0)</f>
        <v>0</v>
      </c>
      <c r="CZ12" s="54">
        <f>IF(MOD(ROW()-2,4)=MOD(COLUMN(),4),COUNTIFS(Data[[Id Opérateur]:[Id Opérateur]],$J12,Data[[fin]:[fin]],CZ$1),0)</f>
        <v>0</v>
      </c>
      <c r="DA12" s="54">
        <f>IF(MOD(ROW()-2,4)=MOD(COLUMN(),4),COUNTIFS(Data[[Id Opérateur]:[Id Opérateur]],$J12,Data[[fin]:[fin]],DA$1),0)</f>
        <v>0</v>
      </c>
      <c r="DB12" s="54">
        <f>IF(MOD(ROW()-2,4)=MOD(COLUMN(),4),COUNTIFS(Data[[Id Opérateur]:[Id Opérateur]],$J12,Data[[fin]:[fin]],DB$1),0)</f>
        <v>0</v>
      </c>
      <c r="DC12" s="54">
        <f>IF(MOD(ROW()-2,4)=MOD(COLUMN(),4),COUNTIFS(Data[[Id Opérateur]:[Id Opérateur]],$J12,Data[[fin]:[fin]],DC$1),0)</f>
        <v>0</v>
      </c>
    </row>
    <row r="13" spans="1:107" s="1" customFormat="1" ht="15.75" thickTop="1" x14ac:dyDescent="0.25">
      <c r="A13" s="2" t="s">
        <v>6</v>
      </c>
      <c r="B13" s="2" t="s">
        <v>4</v>
      </c>
      <c r="C13" s="2" t="s">
        <v>5</v>
      </c>
      <c r="D13" s="2" t="s">
        <v>5</v>
      </c>
      <c r="E13" s="34">
        <v>43431.282361111109</v>
      </c>
      <c r="F13" s="38">
        <v>43431.283333333333</v>
      </c>
      <c r="G13" s="40">
        <f>VLOOKUP(Data[[#This Row],[Heure fin]]-INT(Data[[#This Row],[Heure début]]),Feuil2!A:A,1)</f>
        <v>0.28194444444444444</v>
      </c>
      <c r="J13" s="57" t="s">
        <v>8</v>
      </c>
      <c r="K13" s="58"/>
      <c r="L13" s="59">
        <f>IF(MOD(ROW()-2,4)=MOD(COLUMN(),4),COUNTIFS(Data[[Id Opérateur]:[Id Opérateur]],$J13,Data[[fin]:[fin]],L$1),0)</f>
        <v>0</v>
      </c>
      <c r="M13" s="59">
        <f>IF(MOD(ROW()-2,4)=MOD(COLUMN(),4),COUNTIFS(Data[[Id Opérateur]:[Id Opérateur]],$J13,Data[[fin]:[fin]],M$1),0)</f>
        <v>0</v>
      </c>
      <c r="N13" s="59">
        <f>IF(MOD(ROW()-2,4)=MOD(COLUMN(),4),COUNTIFS(Data[[Id Opérateur]:[Id Opérateur]],$J13,Data[[fin]:[fin]],N$1),0)</f>
        <v>0</v>
      </c>
      <c r="O13" s="59">
        <f>IF(MOD(ROW()-2,4)=MOD(COLUMN(),4),COUNTIFS(Data[[Id Opérateur]:[Id Opérateur]],$J13,Data[[fin]:[fin]],O$1),0)</f>
        <v>5</v>
      </c>
      <c r="P13" s="59">
        <f>IF(MOD(ROW()-2,4)=MOD(COLUMN(),4),COUNTIFS(Data[[Id Opérateur]:[Id Opérateur]],$J13,Data[[fin]:[fin]],P$1),0)</f>
        <v>0</v>
      </c>
      <c r="Q13" s="59">
        <f>IF(MOD(ROW()-2,4)=MOD(COLUMN(),4),COUNTIFS(Data[[Id Opérateur]:[Id Opérateur]],$J13,Data[[fin]:[fin]],Q$1),0)</f>
        <v>0</v>
      </c>
      <c r="R13" s="59">
        <f>IF(MOD(ROW()-2,4)=MOD(COLUMN(),4),COUNTIFS(Data[[Id Opérateur]:[Id Opérateur]],$J13,Data[[fin]:[fin]],R$1),0)</f>
        <v>0</v>
      </c>
      <c r="S13" s="59">
        <f>IF(MOD(ROW()-2,4)=MOD(COLUMN(),4),COUNTIFS(Data[[Id Opérateur]:[Id Opérateur]],$J13,Data[[fin]:[fin]],S$1),0)</f>
        <v>5</v>
      </c>
      <c r="T13" s="59">
        <f>IF(MOD(ROW()-2,4)=MOD(COLUMN(),4),COUNTIFS(Data[[Id Opérateur]:[Id Opérateur]],$J13,Data[[fin]:[fin]],T$1),0)</f>
        <v>0</v>
      </c>
      <c r="U13" s="59">
        <f>IF(MOD(ROW()-2,4)=MOD(COLUMN(),4),COUNTIFS(Data[[Id Opérateur]:[Id Opérateur]],$J13,Data[[fin]:[fin]],U$1),0)</f>
        <v>0</v>
      </c>
      <c r="V13" s="59">
        <f>IF(MOD(ROW()-2,4)=MOD(COLUMN(),4),COUNTIFS(Data[[Id Opérateur]:[Id Opérateur]],$J13,Data[[fin]:[fin]],V$1),0)</f>
        <v>0</v>
      </c>
      <c r="W13" s="59">
        <f>IF(MOD(ROW()-2,4)=MOD(COLUMN(),4),COUNTIFS(Data[[Id Opérateur]:[Id Opérateur]],$J13,Data[[fin]:[fin]],W$1),0)</f>
        <v>0</v>
      </c>
      <c r="X13" s="59">
        <f>IF(MOD(ROW()-2,4)=MOD(COLUMN(),4),COUNTIFS(Data[[Id Opérateur]:[Id Opérateur]],$J13,Data[[fin]:[fin]],X$1),0)</f>
        <v>0</v>
      </c>
      <c r="Y13" s="59">
        <f>IF(MOD(ROW()-2,4)=MOD(COLUMN(),4),COUNTIFS(Data[[Id Opérateur]:[Id Opérateur]],$J13,Data[[fin]:[fin]],Y$1),0)</f>
        <v>0</v>
      </c>
      <c r="Z13" s="59">
        <f>IF(MOD(ROW()-2,4)=MOD(COLUMN(),4),COUNTIFS(Data[[Id Opérateur]:[Id Opérateur]],$J13,Data[[fin]:[fin]],Z$1),0)</f>
        <v>0</v>
      </c>
      <c r="AA13" s="59">
        <f>IF(MOD(ROW()-2,4)=MOD(COLUMN(),4),COUNTIFS(Data[[Id Opérateur]:[Id Opérateur]],$J13,Data[[fin]:[fin]],AA$1),0)</f>
        <v>6</v>
      </c>
      <c r="AB13" s="59">
        <f>IF(MOD(ROW()-2,4)=MOD(COLUMN(),4),COUNTIFS(Data[[Id Opérateur]:[Id Opérateur]],$J13,Data[[fin]:[fin]],AB$1),0)</f>
        <v>0</v>
      </c>
      <c r="AC13" s="59">
        <f>IF(MOD(ROW()-2,4)=MOD(COLUMN(),4),COUNTIFS(Data[[Id Opérateur]:[Id Opérateur]],$J13,Data[[fin]:[fin]],AC$1),0)</f>
        <v>0</v>
      </c>
      <c r="AD13" s="59">
        <f>IF(MOD(ROW()-2,4)=MOD(COLUMN(),4),COUNTIFS(Data[[Id Opérateur]:[Id Opérateur]],$J13,Data[[fin]:[fin]],AD$1),0)</f>
        <v>0</v>
      </c>
      <c r="AE13" s="59">
        <f>IF(MOD(ROW()-2,4)=MOD(COLUMN(),4),COUNTIFS(Data[[Id Opérateur]:[Id Opérateur]],$J13,Data[[fin]:[fin]],AE$1),0)</f>
        <v>0</v>
      </c>
      <c r="AF13" s="59">
        <f>IF(MOD(ROW()-2,4)=MOD(COLUMN(),4),COUNTIFS(Data[[Id Opérateur]:[Id Opérateur]],$J13,Data[[fin]:[fin]],AF$1),0)</f>
        <v>0</v>
      </c>
      <c r="AG13" s="59">
        <f>IF(MOD(ROW()-2,4)=MOD(COLUMN(),4),COUNTIFS(Data[[Id Opérateur]:[Id Opérateur]],$J13,Data[[fin]:[fin]],AG$1),0)</f>
        <v>0</v>
      </c>
      <c r="AH13" s="59">
        <f>IF(MOD(ROW()-2,4)=MOD(COLUMN(),4),COUNTIFS(Data[[Id Opérateur]:[Id Opérateur]],$J13,Data[[fin]:[fin]],AH$1),0)</f>
        <v>0</v>
      </c>
      <c r="AI13" s="59">
        <f>IF(MOD(ROW()-2,4)=MOD(COLUMN(),4),COUNTIFS(Data[[Id Opérateur]:[Id Opérateur]],$J13,Data[[fin]:[fin]],AI$1),0)</f>
        <v>0</v>
      </c>
      <c r="AJ13" s="59">
        <f>IF(MOD(ROW()-2,4)=MOD(COLUMN(),4),COUNTIFS(Data[[Id Opérateur]:[Id Opérateur]],$J13,Data[[fin]:[fin]],AJ$1),0)</f>
        <v>0</v>
      </c>
      <c r="AK13" s="59">
        <f>IF(MOD(ROW()-2,4)=MOD(COLUMN(),4),COUNTIFS(Data[[Id Opérateur]:[Id Opérateur]],$J13,Data[[fin]:[fin]],AK$1),0)</f>
        <v>0</v>
      </c>
      <c r="AL13" s="59">
        <f>IF(MOD(ROW()-2,4)=MOD(COLUMN(),4),COUNTIFS(Data[[Id Opérateur]:[Id Opérateur]],$J13,Data[[fin]:[fin]],AL$1),0)</f>
        <v>0</v>
      </c>
      <c r="AM13" s="59">
        <f>IF(MOD(ROW()-2,4)=MOD(COLUMN(),4),COUNTIFS(Data[[Id Opérateur]:[Id Opérateur]],$J13,Data[[fin]:[fin]],AM$1),0)</f>
        <v>0</v>
      </c>
      <c r="AN13" s="59">
        <f>IF(MOD(ROW()-2,4)=MOD(COLUMN(),4),COUNTIFS(Data[[Id Opérateur]:[Id Opérateur]],$J13,Data[[fin]:[fin]],AN$1),0)</f>
        <v>0</v>
      </c>
      <c r="AO13" s="59">
        <f>IF(MOD(ROW()-2,4)=MOD(COLUMN(),4),COUNTIFS(Data[[Id Opérateur]:[Id Opérateur]],$J13,Data[[fin]:[fin]],AO$1),0)</f>
        <v>0</v>
      </c>
      <c r="AP13" s="59">
        <f>IF(MOD(ROW()-2,4)=MOD(COLUMN(),4),COUNTIFS(Data[[Id Opérateur]:[Id Opérateur]],$J13,Data[[fin]:[fin]],AP$1),0)</f>
        <v>0</v>
      </c>
      <c r="AQ13" s="59">
        <f>IF(MOD(ROW()-2,4)=MOD(COLUMN(),4),COUNTIFS(Data[[Id Opérateur]:[Id Opérateur]],$J13,Data[[fin]:[fin]],AQ$1),0)</f>
        <v>0</v>
      </c>
      <c r="AR13" s="59">
        <f>IF(MOD(ROW()-2,4)=MOD(COLUMN(),4),COUNTIFS(Data[[Id Opérateur]:[Id Opérateur]],$J13,Data[[fin]:[fin]],AR$1),0)</f>
        <v>0</v>
      </c>
      <c r="AS13" s="59">
        <f>IF(MOD(ROW()-2,4)=MOD(COLUMN(),4),COUNTIFS(Data[[Id Opérateur]:[Id Opérateur]],$J13,Data[[fin]:[fin]],AS$1),0)</f>
        <v>0</v>
      </c>
      <c r="AT13" s="59">
        <f>IF(MOD(ROW()-2,4)=MOD(COLUMN(),4),COUNTIFS(Data[[Id Opérateur]:[Id Opérateur]],$J13,Data[[fin]:[fin]],AT$1),0)</f>
        <v>0</v>
      </c>
      <c r="AU13" s="59">
        <f>IF(MOD(ROW()-2,4)=MOD(COLUMN(),4),COUNTIFS(Data[[Id Opérateur]:[Id Opérateur]],$J13,Data[[fin]:[fin]],AU$1),0)</f>
        <v>0</v>
      </c>
      <c r="AV13" s="59">
        <f>IF(MOD(ROW()-2,4)=MOD(COLUMN(),4),COUNTIFS(Data[[Id Opérateur]:[Id Opérateur]],$J13,Data[[fin]:[fin]],AV$1),0)</f>
        <v>0</v>
      </c>
      <c r="AW13" s="59">
        <f>IF(MOD(ROW()-2,4)=MOD(COLUMN(),4),COUNTIFS(Data[[Id Opérateur]:[Id Opérateur]],$J13,Data[[fin]:[fin]],AW$1),0)</f>
        <v>0</v>
      </c>
      <c r="AX13" s="59">
        <f>IF(MOD(ROW()-2,4)=MOD(COLUMN(),4),COUNTIFS(Data[[Id Opérateur]:[Id Opérateur]],$J13,Data[[fin]:[fin]],AX$1),0)</f>
        <v>0</v>
      </c>
      <c r="AY13" s="59">
        <f>IF(MOD(ROW()-2,4)=MOD(COLUMN(),4),COUNTIFS(Data[[Id Opérateur]:[Id Opérateur]],$J13,Data[[fin]:[fin]],AY$1),0)</f>
        <v>0</v>
      </c>
      <c r="AZ13" s="59">
        <f>IF(MOD(ROW()-2,4)=MOD(COLUMN(),4),COUNTIFS(Data[[Id Opérateur]:[Id Opérateur]],$J13,Data[[fin]:[fin]],AZ$1),0)</f>
        <v>0</v>
      </c>
      <c r="BA13" s="59">
        <f>IF(MOD(ROW()-2,4)=MOD(COLUMN(),4),COUNTIFS(Data[[Id Opérateur]:[Id Opérateur]],$J13,Data[[fin]:[fin]],BA$1),0)</f>
        <v>0</v>
      </c>
      <c r="BB13" s="59">
        <f>IF(MOD(ROW()-2,4)=MOD(COLUMN(),4),COUNTIFS(Data[[Id Opérateur]:[Id Opérateur]],$J13,Data[[fin]:[fin]],BB$1),0)</f>
        <v>0</v>
      </c>
      <c r="BC13" s="59">
        <f>IF(MOD(ROW()-2,4)=MOD(COLUMN(),4),COUNTIFS(Data[[Id Opérateur]:[Id Opérateur]],$J13,Data[[fin]:[fin]],BC$1),0)</f>
        <v>0</v>
      </c>
      <c r="BD13" s="59">
        <f>IF(MOD(ROW()-2,4)=MOD(COLUMN(),4),COUNTIFS(Data[[Id Opérateur]:[Id Opérateur]],$J13,Data[[fin]:[fin]],BD$1),0)</f>
        <v>0</v>
      </c>
      <c r="BE13" s="59">
        <f>IF(MOD(ROW()-2,4)=MOD(COLUMN(),4),COUNTIFS(Data[[Id Opérateur]:[Id Opérateur]],$J13,Data[[fin]:[fin]],BE$1),0)</f>
        <v>0</v>
      </c>
      <c r="BF13" s="59">
        <f>IF(MOD(ROW()-2,4)=MOD(COLUMN(),4),COUNTIFS(Data[[Id Opérateur]:[Id Opérateur]],$J13,Data[[fin]:[fin]],BF$1),0)</f>
        <v>0</v>
      </c>
      <c r="BG13" s="59">
        <f>IF(MOD(ROW()-2,4)=MOD(COLUMN(),4),COUNTIFS(Data[[Id Opérateur]:[Id Opérateur]],$J13,Data[[fin]:[fin]],BG$1),0)</f>
        <v>0</v>
      </c>
      <c r="BH13" s="59">
        <f>IF(MOD(ROW()-2,4)=MOD(COLUMN(),4),COUNTIFS(Data[[Id Opérateur]:[Id Opérateur]],$J13,Data[[fin]:[fin]],BH$1),0)</f>
        <v>0</v>
      </c>
      <c r="BI13" s="59">
        <f>IF(MOD(ROW()-2,4)=MOD(COLUMN(),4),COUNTIFS(Data[[Id Opérateur]:[Id Opérateur]],$J13,Data[[fin]:[fin]],BI$1),0)</f>
        <v>0</v>
      </c>
      <c r="BJ13" s="59">
        <f>IF(MOD(ROW()-2,4)=MOD(COLUMN(),4),COUNTIFS(Data[[Id Opérateur]:[Id Opérateur]],$J13,Data[[fin]:[fin]],BJ$1),0)</f>
        <v>0</v>
      </c>
      <c r="BK13" s="59">
        <f>IF(MOD(ROW()-2,4)=MOD(COLUMN(),4),COUNTIFS(Data[[Id Opérateur]:[Id Opérateur]],$J13,Data[[fin]:[fin]],BK$1),0)</f>
        <v>0</v>
      </c>
      <c r="BL13" s="59">
        <f>IF(MOD(ROW()-2,4)=MOD(COLUMN(),4),COUNTIFS(Data[[Id Opérateur]:[Id Opérateur]],$J13,Data[[fin]:[fin]],BL$1),0)</f>
        <v>0</v>
      </c>
      <c r="BM13" s="59">
        <f>IF(MOD(ROW()-2,4)=MOD(COLUMN(),4),COUNTIFS(Data[[Id Opérateur]:[Id Opérateur]],$J13,Data[[fin]:[fin]],BM$1),0)</f>
        <v>0</v>
      </c>
      <c r="BN13" s="59">
        <f>IF(MOD(ROW()-2,4)=MOD(COLUMN(),4),COUNTIFS(Data[[Id Opérateur]:[Id Opérateur]],$J13,Data[[fin]:[fin]],BN$1),0)</f>
        <v>0</v>
      </c>
      <c r="BO13" s="59">
        <f>IF(MOD(ROW()-2,4)=MOD(COLUMN(),4),COUNTIFS(Data[[Id Opérateur]:[Id Opérateur]],$J13,Data[[fin]:[fin]],BO$1),0)</f>
        <v>0</v>
      </c>
      <c r="BP13" s="59">
        <f>IF(MOD(ROW()-2,4)=MOD(COLUMN(),4),COUNTIFS(Data[[Id Opérateur]:[Id Opérateur]],$J13,Data[[fin]:[fin]],BP$1),0)</f>
        <v>0</v>
      </c>
      <c r="BQ13" s="59">
        <f>IF(MOD(ROW()-2,4)=MOD(COLUMN(),4),COUNTIFS(Data[[Id Opérateur]:[Id Opérateur]],$J13,Data[[fin]:[fin]],BQ$1),0)</f>
        <v>0</v>
      </c>
      <c r="BR13" s="59">
        <f>IF(MOD(ROW()-2,4)=MOD(COLUMN(),4),COUNTIFS(Data[[Id Opérateur]:[Id Opérateur]],$J13,Data[[fin]:[fin]],BR$1),0)</f>
        <v>0</v>
      </c>
      <c r="BS13" s="59">
        <f>IF(MOD(ROW()-2,4)=MOD(COLUMN(),4),COUNTIFS(Data[[Id Opérateur]:[Id Opérateur]],$J13,Data[[fin]:[fin]],BS$1),0)</f>
        <v>0</v>
      </c>
      <c r="BT13" s="59">
        <f>IF(MOD(ROW()-2,4)=MOD(COLUMN(),4),COUNTIFS(Data[[Id Opérateur]:[Id Opérateur]],$J13,Data[[fin]:[fin]],BT$1),0)</f>
        <v>0</v>
      </c>
      <c r="BU13" s="59">
        <f>IF(MOD(ROW()-2,4)=MOD(COLUMN(),4),COUNTIFS(Data[[Id Opérateur]:[Id Opérateur]],$J13,Data[[fin]:[fin]],BU$1),0)</f>
        <v>0</v>
      </c>
      <c r="BV13" s="59">
        <f>IF(MOD(ROW()-2,4)=MOD(COLUMN(),4),COUNTIFS(Data[[Id Opérateur]:[Id Opérateur]],$J13,Data[[fin]:[fin]],BV$1),0)</f>
        <v>0</v>
      </c>
      <c r="BW13" s="59">
        <f>IF(MOD(ROW()-2,4)=MOD(COLUMN(),4),COUNTIFS(Data[[Id Opérateur]:[Id Opérateur]],$J13,Data[[fin]:[fin]],BW$1),0)</f>
        <v>0</v>
      </c>
      <c r="BX13" s="59">
        <f>IF(MOD(ROW()-2,4)=MOD(COLUMN(),4),COUNTIFS(Data[[Id Opérateur]:[Id Opérateur]],$J13,Data[[fin]:[fin]],BX$1),0)</f>
        <v>0</v>
      </c>
      <c r="BY13" s="59">
        <f>IF(MOD(ROW()-2,4)=MOD(COLUMN(),4),COUNTIFS(Data[[Id Opérateur]:[Id Opérateur]],$J13,Data[[fin]:[fin]],BY$1),0)</f>
        <v>0</v>
      </c>
      <c r="BZ13" s="59">
        <f>IF(MOD(ROW()-2,4)=MOD(COLUMN(),4),COUNTIFS(Data[[Id Opérateur]:[Id Opérateur]],$J13,Data[[fin]:[fin]],BZ$1),0)</f>
        <v>0</v>
      </c>
      <c r="CA13" s="59">
        <f>IF(MOD(ROW()-2,4)=MOD(COLUMN(),4),COUNTIFS(Data[[Id Opérateur]:[Id Opérateur]],$J13,Data[[fin]:[fin]],CA$1),0)</f>
        <v>0</v>
      </c>
      <c r="CB13" s="59">
        <f>IF(MOD(ROW()-2,4)=MOD(COLUMN(),4),COUNTIFS(Data[[Id Opérateur]:[Id Opérateur]],$J13,Data[[fin]:[fin]],CB$1),0)</f>
        <v>0</v>
      </c>
      <c r="CC13" s="59">
        <f>IF(MOD(ROW()-2,4)=MOD(COLUMN(),4),COUNTIFS(Data[[Id Opérateur]:[Id Opérateur]],$J13,Data[[fin]:[fin]],CC$1),0)</f>
        <v>0</v>
      </c>
      <c r="CD13" s="59">
        <f>IF(MOD(ROW()-2,4)=MOD(COLUMN(),4),COUNTIFS(Data[[Id Opérateur]:[Id Opérateur]],$J13,Data[[fin]:[fin]],CD$1),0)</f>
        <v>0</v>
      </c>
      <c r="CE13" s="59">
        <f>IF(MOD(ROW()-2,4)=MOD(COLUMN(),4),COUNTIFS(Data[[Id Opérateur]:[Id Opérateur]],$J13,Data[[fin]:[fin]],CE$1),0)</f>
        <v>0</v>
      </c>
      <c r="CF13" s="59">
        <f>IF(MOD(ROW()-2,4)=MOD(COLUMN(),4),COUNTIFS(Data[[Id Opérateur]:[Id Opérateur]],$J13,Data[[fin]:[fin]],CF$1),0)</f>
        <v>0</v>
      </c>
      <c r="CG13" s="59">
        <f>IF(MOD(ROW()-2,4)=MOD(COLUMN(),4),COUNTIFS(Data[[Id Opérateur]:[Id Opérateur]],$J13,Data[[fin]:[fin]],CG$1),0)</f>
        <v>0</v>
      </c>
      <c r="CH13" s="59">
        <f>IF(MOD(ROW()-2,4)=MOD(COLUMN(),4),COUNTIFS(Data[[Id Opérateur]:[Id Opérateur]],$J13,Data[[fin]:[fin]],CH$1),0)</f>
        <v>0</v>
      </c>
      <c r="CI13" s="59">
        <f>IF(MOD(ROW()-2,4)=MOD(COLUMN(),4),COUNTIFS(Data[[Id Opérateur]:[Id Opérateur]],$J13,Data[[fin]:[fin]],CI$1),0)</f>
        <v>0</v>
      </c>
      <c r="CJ13" s="59">
        <f>IF(MOD(ROW()-2,4)=MOD(COLUMN(),4),COUNTIFS(Data[[Id Opérateur]:[Id Opérateur]],$J13,Data[[fin]:[fin]],CJ$1),0)</f>
        <v>0</v>
      </c>
      <c r="CK13" s="59">
        <f>IF(MOD(ROW()-2,4)=MOD(COLUMN(),4),COUNTIFS(Data[[Id Opérateur]:[Id Opérateur]],$J13,Data[[fin]:[fin]],CK$1),0)</f>
        <v>0</v>
      </c>
      <c r="CL13" s="59">
        <f>IF(MOD(ROW()-2,4)=MOD(COLUMN(),4),COUNTIFS(Data[[Id Opérateur]:[Id Opérateur]],$J13,Data[[fin]:[fin]],CL$1),0)</f>
        <v>0</v>
      </c>
      <c r="CM13" s="59">
        <f>IF(MOD(ROW()-2,4)=MOD(COLUMN(),4),COUNTIFS(Data[[Id Opérateur]:[Id Opérateur]],$J13,Data[[fin]:[fin]],CM$1),0)</f>
        <v>0</v>
      </c>
      <c r="CN13" s="59">
        <f>IF(MOD(ROW()-2,4)=MOD(COLUMN(),4),COUNTIFS(Data[[Id Opérateur]:[Id Opérateur]],$J13,Data[[fin]:[fin]],CN$1),0)</f>
        <v>0</v>
      </c>
      <c r="CO13" s="59">
        <f>IF(MOD(ROW()-2,4)=MOD(COLUMN(),4),COUNTIFS(Data[[Id Opérateur]:[Id Opérateur]],$J13,Data[[fin]:[fin]],CO$1),0)</f>
        <v>0</v>
      </c>
      <c r="CP13" s="59">
        <f>IF(MOD(ROW()-2,4)=MOD(COLUMN(),4),COUNTIFS(Data[[Id Opérateur]:[Id Opérateur]],$J13,Data[[fin]:[fin]],CP$1),0)</f>
        <v>0</v>
      </c>
      <c r="CQ13" s="59">
        <f>IF(MOD(ROW()-2,4)=MOD(COLUMN(),4),COUNTIFS(Data[[Id Opérateur]:[Id Opérateur]],$J13,Data[[fin]:[fin]],CQ$1),0)</f>
        <v>0</v>
      </c>
      <c r="CR13" s="59">
        <f>IF(MOD(ROW()-2,4)=MOD(COLUMN(),4),COUNTIFS(Data[[Id Opérateur]:[Id Opérateur]],$J13,Data[[fin]:[fin]],CR$1),0)</f>
        <v>0</v>
      </c>
      <c r="CS13" s="59">
        <f>IF(MOD(ROW()-2,4)=MOD(COLUMN(),4),COUNTIFS(Data[[Id Opérateur]:[Id Opérateur]],$J13,Data[[fin]:[fin]],CS$1),0)</f>
        <v>0</v>
      </c>
      <c r="CT13" s="59">
        <f>IF(MOD(ROW()-2,4)=MOD(COLUMN(),4),COUNTIFS(Data[[Id Opérateur]:[Id Opérateur]],$J13,Data[[fin]:[fin]],CT$1),0)</f>
        <v>0</v>
      </c>
      <c r="CU13" s="59">
        <f>IF(MOD(ROW()-2,4)=MOD(COLUMN(),4),COUNTIFS(Data[[Id Opérateur]:[Id Opérateur]],$J13,Data[[fin]:[fin]],CU$1),0)</f>
        <v>0</v>
      </c>
      <c r="CV13" s="59">
        <f>IF(MOD(ROW()-2,4)=MOD(COLUMN(),4),COUNTIFS(Data[[Id Opérateur]:[Id Opérateur]],$J13,Data[[fin]:[fin]],CV$1),0)</f>
        <v>0</v>
      </c>
      <c r="CW13" s="59">
        <f>IF(MOD(ROW()-2,4)=MOD(COLUMN(),4),COUNTIFS(Data[[Id Opérateur]:[Id Opérateur]],$J13,Data[[fin]:[fin]],CW$1),0)</f>
        <v>0</v>
      </c>
      <c r="CX13" s="59">
        <f>IF(MOD(ROW()-2,4)=MOD(COLUMN(),4),COUNTIFS(Data[[Id Opérateur]:[Id Opérateur]],$J13,Data[[fin]:[fin]],CX$1),0)</f>
        <v>0</v>
      </c>
      <c r="CY13" s="59">
        <f>IF(MOD(ROW()-2,4)=MOD(COLUMN(),4),COUNTIFS(Data[[Id Opérateur]:[Id Opérateur]],$J13,Data[[fin]:[fin]],CY$1),0)</f>
        <v>0</v>
      </c>
      <c r="CZ13" s="59">
        <f>IF(MOD(ROW()-2,4)=MOD(COLUMN(),4),COUNTIFS(Data[[Id Opérateur]:[Id Opérateur]],$J13,Data[[fin]:[fin]],CZ$1),0)</f>
        <v>0</v>
      </c>
      <c r="DA13" s="59">
        <f>IF(MOD(ROW()-2,4)=MOD(COLUMN(),4),COUNTIFS(Data[[Id Opérateur]:[Id Opérateur]],$J13,Data[[fin]:[fin]],DA$1),0)</f>
        <v>0</v>
      </c>
      <c r="DB13" s="59">
        <f>IF(MOD(ROW()-2,4)=MOD(COLUMN(),4),COUNTIFS(Data[[Id Opérateur]:[Id Opérateur]],$J13,Data[[fin]:[fin]],DB$1),0)</f>
        <v>0</v>
      </c>
      <c r="DC13" s="59">
        <f>IF(MOD(ROW()-2,4)=MOD(COLUMN(),4),COUNTIFS(Data[[Id Opérateur]:[Id Opérateur]],$J13,Data[[fin]:[fin]],DC$1),0)</f>
        <v>0</v>
      </c>
    </row>
    <row r="14" spans="1:107" s="1" customFormat="1" x14ac:dyDescent="0.25">
      <c r="A14" s="2" t="s">
        <v>6</v>
      </c>
      <c r="B14" s="2" t="s">
        <v>4</v>
      </c>
      <c r="C14" s="2" t="s">
        <v>5</v>
      </c>
      <c r="D14" s="2" t="s">
        <v>5</v>
      </c>
      <c r="E14" s="34">
        <v>43431.284050925926</v>
      </c>
      <c r="F14" s="38">
        <v>43431.285416666666</v>
      </c>
      <c r="G14" s="40">
        <f>VLOOKUP(Data[[#This Row],[Heure fin]]-INT(Data[[#This Row],[Heure début]]),Feuil2!A:A,1)</f>
        <v>0.28194444444444444</v>
      </c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</row>
    <row r="15" spans="1:107" s="1" customFormat="1" x14ac:dyDescent="0.25">
      <c r="A15" s="2" t="s">
        <v>6</v>
      </c>
      <c r="B15" s="2" t="s">
        <v>4</v>
      </c>
      <c r="C15" s="2" t="s">
        <v>5</v>
      </c>
      <c r="D15" s="2" t="s">
        <v>5</v>
      </c>
      <c r="E15" s="34">
        <v>43431.286087962966</v>
      </c>
      <c r="F15" s="38">
        <v>43431.286111111112</v>
      </c>
      <c r="G15" s="40">
        <f>VLOOKUP(Data[[#This Row],[Heure fin]]-INT(Data[[#This Row],[Heure début]]),Feuil2!A:A,1)</f>
        <v>0.28194444444444444</v>
      </c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</row>
    <row r="16" spans="1:107" s="1" customFormat="1" x14ac:dyDescent="0.25">
      <c r="A16" s="2" t="s">
        <v>6</v>
      </c>
      <c r="B16" s="2" t="s">
        <v>4</v>
      </c>
      <c r="C16" s="2" t="s">
        <v>5</v>
      </c>
      <c r="D16" s="2" t="s">
        <v>5</v>
      </c>
      <c r="E16" s="34">
        <v>43431.286562499998</v>
      </c>
      <c r="F16" s="38">
        <v>43431.288194444445</v>
      </c>
      <c r="G16" s="40">
        <f>VLOOKUP(Data[[#This Row],[Heure fin]]-INT(Data[[#This Row],[Heure début]]),Feuil2!A:A,1)</f>
        <v>0.28194444444444444</v>
      </c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</row>
    <row r="17" spans="1:32" s="1" customFormat="1" x14ac:dyDescent="0.25">
      <c r="A17" s="2" t="s">
        <v>6</v>
      </c>
      <c r="B17" s="2" t="s">
        <v>4</v>
      </c>
      <c r="C17" s="2" t="s">
        <v>5</v>
      </c>
      <c r="D17" s="2" t="s">
        <v>5</v>
      </c>
      <c r="E17" s="34">
        <v>43431.288981481484</v>
      </c>
      <c r="F17" s="38">
        <v>43431.289583333331</v>
      </c>
      <c r="G17" s="40">
        <f>VLOOKUP(Data[[#This Row],[Heure fin]]-INT(Data[[#This Row],[Heure début]]),Feuil2!A:A,1)</f>
        <v>0.28194444444444444</v>
      </c>
    </row>
    <row r="18" spans="1:32" s="1" customFormat="1" x14ac:dyDescent="0.25">
      <c r="A18" s="2" t="s">
        <v>6</v>
      </c>
      <c r="B18" s="2" t="s">
        <v>4</v>
      </c>
      <c r="C18" s="2" t="s">
        <v>5</v>
      </c>
      <c r="D18" s="2" t="s">
        <v>5</v>
      </c>
      <c r="E18" s="34">
        <v>43431.290231481478</v>
      </c>
      <c r="F18" s="38">
        <v>43431.290972222225</v>
      </c>
      <c r="G18" s="40">
        <f>VLOOKUP(Data[[#This Row],[Heure fin]]-INT(Data[[#This Row],[Heure début]]),Feuil2!A:A,1)</f>
        <v>0.28194444444444444</v>
      </c>
    </row>
    <row r="19" spans="1:32" s="1" customFormat="1" x14ac:dyDescent="0.25">
      <c r="A19" s="2" t="s">
        <v>6</v>
      </c>
      <c r="B19" s="2" t="s">
        <v>4</v>
      </c>
      <c r="C19" s="2" t="s">
        <v>5</v>
      </c>
      <c r="D19" s="2" t="s">
        <v>5</v>
      </c>
      <c r="E19" s="38">
        <v>43431.291666666664</v>
      </c>
      <c r="F19" s="35">
        <v>43431.29178240741</v>
      </c>
      <c r="G19" s="40">
        <f>VLOOKUP(Data[[#This Row],[Heure fin]]-INT(Data[[#This Row],[Heure début]]),Feuil2!A:A,1)</f>
        <v>0.28194444444444444</v>
      </c>
    </row>
    <row r="20" spans="1:32" s="1" customFormat="1" x14ac:dyDescent="0.25">
      <c r="A20" s="2" t="s">
        <v>6</v>
      </c>
      <c r="B20" s="2" t="s">
        <v>4</v>
      </c>
      <c r="C20" s="2" t="s">
        <v>5</v>
      </c>
      <c r="D20" s="2" t="s">
        <v>5</v>
      </c>
      <c r="E20" s="38">
        <v>43431.292361111111</v>
      </c>
      <c r="F20" s="35">
        <v>43431.292430555557</v>
      </c>
      <c r="G20" s="40">
        <f>VLOOKUP(Data[[#This Row],[Heure fin]]-INT(Data[[#This Row],[Heure début]]),Feuil2!A:A,1)</f>
        <v>0.29236111111111113</v>
      </c>
    </row>
    <row r="21" spans="1:32" s="1" customFormat="1" x14ac:dyDescent="0.25">
      <c r="A21" s="2" t="s">
        <v>6</v>
      </c>
      <c r="B21" s="2" t="s">
        <v>4</v>
      </c>
      <c r="C21" s="2" t="s">
        <v>5</v>
      </c>
      <c r="D21" s="2" t="s">
        <v>5</v>
      </c>
      <c r="E21" s="38">
        <v>43431.29791666667</v>
      </c>
      <c r="F21" s="35">
        <v>43431.298043981478</v>
      </c>
      <c r="G21" s="40">
        <f>VLOOKUP(Data[[#This Row],[Heure fin]]-INT(Data[[#This Row],[Heure début]]),Feuil2!A:A,1)</f>
        <v>0.29236111111111113</v>
      </c>
    </row>
    <row r="22" spans="1:32" s="1" customFormat="1" x14ac:dyDescent="0.25">
      <c r="A22" s="2" t="s">
        <v>6</v>
      </c>
      <c r="B22" s="2" t="s">
        <v>4</v>
      </c>
      <c r="C22" s="2" t="s">
        <v>5</v>
      </c>
      <c r="D22" s="2" t="s">
        <v>5</v>
      </c>
      <c r="E22" s="34">
        <v>43431.299861111111</v>
      </c>
      <c r="F22" s="38">
        <v>43431.3</v>
      </c>
      <c r="G22" s="40">
        <f>VLOOKUP(Data[[#This Row],[Heure fin]]-INT(Data[[#This Row],[Heure début]]),Feuil2!A:A,1)</f>
        <v>0.29236111111111113</v>
      </c>
    </row>
    <row r="23" spans="1:32" s="1" customFormat="1" x14ac:dyDescent="0.25">
      <c r="A23" s="2" t="s">
        <v>6</v>
      </c>
      <c r="B23" s="2" t="s">
        <v>4</v>
      </c>
      <c r="C23" s="2" t="s">
        <v>5</v>
      </c>
      <c r="D23" s="2" t="s">
        <v>5</v>
      </c>
      <c r="E23" s="34">
        <v>43431.303368055553</v>
      </c>
      <c r="F23" s="38">
        <v>43431.303472222222</v>
      </c>
      <c r="G23" s="40">
        <f>VLOOKUP(Data[[#This Row],[Heure fin]]-INT(Data[[#This Row],[Heure début]]),Feuil2!A:A,1)</f>
        <v>0.30277777777777781</v>
      </c>
    </row>
    <row r="24" spans="1:32" s="1" customFormat="1" x14ac:dyDescent="0.25">
      <c r="A24" s="2" t="s">
        <v>6</v>
      </c>
      <c r="B24" s="2" t="s">
        <v>4</v>
      </c>
      <c r="C24" s="2" t="s">
        <v>5</v>
      </c>
      <c r="D24" s="2" t="s">
        <v>5</v>
      </c>
      <c r="E24" s="34">
        <v>43431.310219907406</v>
      </c>
      <c r="F24" s="38">
        <v>43431.310416666667</v>
      </c>
      <c r="G24" s="40">
        <f>VLOOKUP(Data[[#This Row],[Heure fin]]-INT(Data[[#This Row],[Heure début]]),Feuil2!A:A,1)</f>
        <v>0.30277777777777781</v>
      </c>
    </row>
    <row r="25" spans="1:32" s="1" customFormat="1" ht="15.75" thickBot="1" x14ac:dyDescent="0.3">
      <c r="A25" s="2" t="s">
        <v>6</v>
      </c>
      <c r="B25" s="2" t="s">
        <v>4</v>
      </c>
      <c r="C25" s="2" t="s">
        <v>5</v>
      </c>
      <c r="D25" s="2" t="s">
        <v>5</v>
      </c>
      <c r="E25" s="34">
        <v>43431.311805555553</v>
      </c>
      <c r="F25" s="35">
        <v>43431.311956018515</v>
      </c>
      <c r="G25" s="40">
        <f>VLOOKUP(Data[[#This Row],[Heure fin]]-INT(Data[[#This Row],[Heure début]]),Feuil2!A:A,1)</f>
        <v>0.30277777777777781</v>
      </c>
    </row>
    <row r="26" spans="1:32" s="1" customFormat="1" x14ac:dyDescent="0.25">
      <c r="A26" s="2" t="s">
        <v>6</v>
      </c>
      <c r="B26" s="2" t="s">
        <v>4</v>
      </c>
      <c r="C26" s="2" t="s">
        <v>5</v>
      </c>
      <c r="D26" s="2" t="s">
        <v>5</v>
      </c>
      <c r="E26" s="34">
        <v>43431.314502314817</v>
      </c>
      <c r="F26" s="38">
        <v>43431.314583333333</v>
      </c>
      <c r="G26" s="40">
        <f>VLOOKUP(Data[[#This Row],[Heure fin]]-INT(Data[[#This Row],[Heure début]]),Feuil2!A:A,1)</f>
        <v>0.3131944444444445</v>
      </c>
      <c r="M26" s="3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5"/>
    </row>
    <row r="27" spans="1:32" s="1" customFormat="1" x14ac:dyDescent="0.25">
      <c r="A27" s="2" t="s">
        <v>6</v>
      </c>
      <c r="B27" s="2" t="s">
        <v>4</v>
      </c>
      <c r="C27" s="2" t="s">
        <v>5</v>
      </c>
      <c r="D27" s="2" t="s">
        <v>5</v>
      </c>
      <c r="E27" s="34">
        <v>43431.341666666667</v>
      </c>
      <c r="F27" s="35">
        <v>43431.342222222222</v>
      </c>
      <c r="G27" s="40">
        <f>VLOOKUP(Data[[#This Row],[Heure fin]]-INT(Data[[#This Row],[Heure début]]),Feuil2!A:A,1)</f>
        <v>0.33402777777777787</v>
      </c>
      <c r="M27" s="42" t="s">
        <v>6</v>
      </c>
      <c r="N27" s="43"/>
      <c r="O27" s="25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8"/>
    </row>
    <row r="28" spans="1:32" s="1" customFormat="1" x14ac:dyDescent="0.25">
      <c r="A28" s="2" t="s">
        <v>6</v>
      </c>
      <c r="B28" s="2" t="s">
        <v>4</v>
      </c>
      <c r="C28" s="2" t="s">
        <v>5</v>
      </c>
      <c r="D28" s="2" t="s">
        <v>5</v>
      </c>
      <c r="E28" s="34">
        <v>43431.345833333333</v>
      </c>
      <c r="F28" s="35">
        <v>43431.346053240741</v>
      </c>
      <c r="G28" s="40">
        <f>VLOOKUP(Data[[#This Row],[Heure fin]]-INT(Data[[#This Row],[Heure début]]),Feuil2!A:A,1)</f>
        <v>0.34444444444444455</v>
      </c>
      <c r="M28" s="17"/>
      <c r="N28" s="18"/>
      <c r="O28" s="25"/>
      <c r="P28" s="18"/>
      <c r="Q28" s="18"/>
      <c r="R28" s="18"/>
      <c r="S28" s="18"/>
      <c r="T28" s="20">
        <v>14</v>
      </c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8"/>
    </row>
    <row r="29" spans="1:32" s="1" customFormat="1" x14ac:dyDescent="0.25">
      <c r="A29" s="2" t="s">
        <v>6</v>
      </c>
      <c r="B29" s="2" t="s">
        <v>4</v>
      </c>
      <c r="C29" s="2" t="s">
        <v>5</v>
      </c>
      <c r="D29" s="2" t="s">
        <v>5</v>
      </c>
      <c r="E29" s="34">
        <v>43431.347222222219</v>
      </c>
      <c r="F29" s="35">
        <v>43431.347500000003</v>
      </c>
      <c r="G29" s="40">
        <f>VLOOKUP(Data[[#This Row],[Heure fin]]-INT(Data[[#This Row],[Heure début]]),Feuil2!A:A,1)</f>
        <v>0.34444444444444455</v>
      </c>
      <c r="M29" s="24">
        <v>39</v>
      </c>
      <c r="N29" s="2"/>
      <c r="O29" s="25"/>
      <c r="P29" s="18"/>
      <c r="Q29" s="18"/>
      <c r="R29" s="18"/>
      <c r="S29" s="20">
        <v>8</v>
      </c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8"/>
    </row>
    <row r="30" spans="1:32" s="1" customFormat="1" x14ac:dyDescent="0.25">
      <c r="A30" s="2" t="s">
        <v>6</v>
      </c>
      <c r="B30" s="2" t="s">
        <v>4</v>
      </c>
      <c r="C30" s="2" t="s">
        <v>5</v>
      </c>
      <c r="D30" s="2" t="s">
        <v>5</v>
      </c>
      <c r="E30" s="34">
        <v>43431.348587962966</v>
      </c>
      <c r="F30" s="38">
        <v>43431.348611111112</v>
      </c>
      <c r="G30" s="40">
        <f>VLOOKUP(Data[[#This Row],[Heure fin]]-INT(Data[[#This Row],[Heure début]]),Feuil2!A:A,1)</f>
        <v>0.34444444444444455</v>
      </c>
      <c r="M30" s="17"/>
      <c r="N30" s="19"/>
      <c r="O30" s="26"/>
      <c r="P30" s="19"/>
      <c r="Q30" s="19"/>
      <c r="R30" s="20">
        <v>10</v>
      </c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8"/>
    </row>
    <row r="31" spans="1:32" s="1" customFormat="1" x14ac:dyDescent="0.25">
      <c r="A31" s="2" t="s">
        <v>6</v>
      </c>
      <c r="B31" s="2" t="s">
        <v>4</v>
      </c>
      <c r="C31" s="2" t="s">
        <v>5</v>
      </c>
      <c r="D31" s="2" t="s">
        <v>5</v>
      </c>
      <c r="E31" s="34">
        <v>43431.350694444445</v>
      </c>
      <c r="F31" s="35">
        <v>43431.351006944446</v>
      </c>
      <c r="G31" s="40">
        <f>VLOOKUP(Data[[#This Row],[Heure fin]]-INT(Data[[#This Row],[Heure début]]),Feuil2!A:A,1)</f>
        <v>0.34444444444444455</v>
      </c>
      <c r="M31" s="17"/>
      <c r="N31" s="18"/>
      <c r="O31" s="25"/>
      <c r="P31" s="18"/>
      <c r="Q31" s="20">
        <v>7</v>
      </c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8"/>
    </row>
    <row r="32" spans="1:32" s="1" customFormat="1" x14ac:dyDescent="0.25">
      <c r="A32" s="2" t="s">
        <v>6</v>
      </c>
      <c r="B32" s="2" t="s">
        <v>4</v>
      </c>
      <c r="C32" s="2" t="s">
        <v>5</v>
      </c>
      <c r="D32" s="2" t="s">
        <v>5</v>
      </c>
      <c r="E32" s="34">
        <v>43431.357638888891</v>
      </c>
      <c r="F32" s="35">
        <v>43431.357800925929</v>
      </c>
      <c r="G32" s="40">
        <f>VLOOKUP(Data[[#This Row],[Heure fin]]-INT(Data[[#This Row],[Heure début]]),Feuil2!A:A,1)</f>
        <v>0.35486111111111124</v>
      </c>
      <c r="M32" s="44" t="s">
        <v>7</v>
      </c>
      <c r="N32" s="45"/>
      <c r="O32" s="27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8"/>
    </row>
    <row r="33" spans="1:32" s="1" customFormat="1" x14ac:dyDescent="0.25">
      <c r="A33" s="2" t="s">
        <v>6</v>
      </c>
      <c r="B33" s="2" t="s">
        <v>4</v>
      </c>
      <c r="C33" s="2" t="s">
        <v>5</v>
      </c>
      <c r="D33" s="2" t="s">
        <v>5</v>
      </c>
      <c r="E33" s="34">
        <v>43431.358101851853</v>
      </c>
      <c r="F33" s="38">
        <v>43431.35833333333</v>
      </c>
      <c r="G33" s="40">
        <f>VLOOKUP(Data[[#This Row],[Heure fin]]-INT(Data[[#This Row],[Heure début]]),Feuil2!A:A,1)</f>
        <v>0.35486111111111124</v>
      </c>
      <c r="M33" s="21"/>
      <c r="N33" s="22"/>
      <c r="O33" s="27"/>
      <c r="P33" s="22"/>
      <c r="Q33" s="22"/>
      <c r="R33" s="22"/>
      <c r="S33" s="22"/>
      <c r="T33" s="20">
        <v>11</v>
      </c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8"/>
    </row>
    <row r="34" spans="1:32" s="1" customFormat="1" x14ac:dyDescent="0.25">
      <c r="A34" s="2" t="s">
        <v>6</v>
      </c>
      <c r="B34" s="2" t="s">
        <v>4</v>
      </c>
      <c r="C34" s="2" t="s">
        <v>5</v>
      </c>
      <c r="D34" s="2" t="s">
        <v>5</v>
      </c>
      <c r="E34" s="34">
        <v>43431.361111111109</v>
      </c>
      <c r="F34" s="35">
        <v>43431.361666666664</v>
      </c>
      <c r="G34" s="40">
        <f>VLOOKUP(Data[[#This Row],[Heure fin]]-INT(Data[[#This Row],[Heure début]]),Feuil2!A:A,1)</f>
        <v>0.35486111111111124</v>
      </c>
      <c r="M34" s="24">
        <v>41</v>
      </c>
      <c r="N34" s="2"/>
      <c r="O34" s="27"/>
      <c r="P34" s="22"/>
      <c r="Q34" s="22"/>
      <c r="R34" s="22"/>
      <c r="S34" s="20">
        <v>6</v>
      </c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8"/>
    </row>
    <row r="35" spans="1:32" s="1" customFormat="1" x14ac:dyDescent="0.25">
      <c r="A35" s="2" t="s">
        <v>6</v>
      </c>
      <c r="B35" s="2" t="s">
        <v>4</v>
      </c>
      <c r="C35" s="2" t="s">
        <v>5</v>
      </c>
      <c r="D35" s="2" t="s">
        <v>5</v>
      </c>
      <c r="E35" s="34">
        <v>43431.363194444442</v>
      </c>
      <c r="F35" s="35">
        <v>43431.363217592596</v>
      </c>
      <c r="G35" s="40">
        <f>VLOOKUP(Data[[#This Row],[Heure fin]]-INT(Data[[#This Row],[Heure début]]),Feuil2!A:A,1)</f>
        <v>0.35486111111111124</v>
      </c>
      <c r="M35" s="21"/>
      <c r="N35" s="23"/>
      <c r="O35" s="28"/>
      <c r="P35" s="23"/>
      <c r="Q35" s="23"/>
      <c r="R35" s="20">
        <v>13</v>
      </c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8"/>
    </row>
    <row r="36" spans="1:32" s="1" customFormat="1" x14ac:dyDescent="0.25">
      <c r="A36" s="2" t="s">
        <v>6</v>
      </c>
      <c r="B36" s="2" t="s">
        <v>4</v>
      </c>
      <c r="C36" s="2" t="s">
        <v>5</v>
      </c>
      <c r="D36" s="2" t="s">
        <v>5</v>
      </c>
      <c r="E36" s="34">
        <v>43431.364236111112</v>
      </c>
      <c r="F36" s="38">
        <v>43431.364583333336</v>
      </c>
      <c r="G36" s="40">
        <f>VLOOKUP(Data[[#This Row],[Heure fin]]-INT(Data[[#This Row],[Heure début]]),Feuil2!A:A,1)</f>
        <v>0.35486111111111124</v>
      </c>
      <c r="M36" s="21"/>
      <c r="N36" s="22"/>
      <c r="O36" s="27"/>
      <c r="P36" s="22"/>
      <c r="Q36" s="20">
        <v>11</v>
      </c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8"/>
    </row>
    <row r="37" spans="1:32" s="1" customFormat="1" x14ac:dyDescent="0.25">
      <c r="A37" s="2" t="s">
        <v>6</v>
      </c>
      <c r="B37" s="2" t="s">
        <v>4</v>
      </c>
      <c r="C37" s="2" t="s">
        <v>5</v>
      </c>
      <c r="D37" s="2" t="s">
        <v>5</v>
      </c>
      <c r="E37" s="34">
        <v>43431.367361111108</v>
      </c>
      <c r="F37" s="37">
        <v>43431.367581018516</v>
      </c>
      <c r="G37" s="40">
        <f>VLOOKUP(Data[[#This Row],[Heure fin]]-INT(Data[[#This Row],[Heure début]]),Feuil2!A:A,1)</f>
        <v>0.36527777777777792</v>
      </c>
      <c r="M37" s="29" t="s">
        <v>8</v>
      </c>
      <c r="N37" s="30"/>
      <c r="O37" s="25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8"/>
    </row>
    <row r="38" spans="1:32" s="1" customFormat="1" x14ac:dyDescent="0.25">
      <c r="A38" s="2" t="s">
        <v>6</v>
      </c>
      <c r="B38" s="2" t="s">
        <v>4</v>
      </c>
      <c r="C38" s="2" t="s">
        <v>5</v>
      </c>
      <c r="D38" s="2" t="s">
        <v>5</v>
      </c>
      <c r="E38" s="34">
        <v>43431.370567129627</v>
      </c>
      <c r="F38" s="34">
        <v>43431.370833333334</v>
      </c>
      <c r="G38" s="40">
        <f>VLOOKUP(Data[[#This Row],[Heure fin]]-INT(Data[[#This Row],[Heure début]]),Feuil2!A:A,1)</f>
        <v>0.36527777777777792</v>
      </c>
      <c r="M38" s="17"/>
      <c r="N38" s="18"/>
      <c r="O38" s="25"/>
      <c r="P38" s="18"/>
      <c r="Q38" s="18"/>
      <c r="R38" s="18"/>
      <c r="S38" s="18"/>
      <c r="T38" s="20">
        <v>23</v>
      </c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8"/>
    </row>
    <row r="39" spans="1:32" s="1" customFormat="1" x14ac:dyDescent="0.25">
      <c r="A39" s="2" t="s">
        <v>6</v>
      </c>
      <c r="B39" s="2" t="s">
        <v>4</v>
      </c>
      <c r="C39" s="2" t="s">
        <v>5</v>
      </c>
      <c r="D39" s="2" t="s">
        <v>5</v>
      </c>
      <c r="E39" s="34">
        <v>43431.37222222222</v>
      </c>
      <c r="F39" s="37">
        <v>43431.372569444444</v>
      </c>
      <c r="G39" s="40">
        <f>VLOOKUP(Data[[#This Row],[Heure fin]]-INT(Data[[#This Row],[Heure début]]),Feuil2!A:A,1)</f>
        <v>0.36527777777777792</v>
      </c>
      <c r="M39" s="24">
        <v>66</v>
      </c>
      <c r="N39" s="2"/>
      <c r="O39" s="25"/>
      <c r="P39" s="18"/>
      <c r="Q39" s="18"/>
      <c r="R39" s="18"/>
      <c r="S39" s="20">
        <v>10</v>
      </c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8"/>
    </row>
    <row r="40" spans="1:32" s="1" customFormat="1" x14ac:dyDescent="0.25">
      <c r="A40" s="2" t="s">
        <v>6</v>
      </c>
      <c r="B40" s="2" t="s">
        <v>4</v>
      </c>
      <c r="C40" s="2" t="s">
        <v>5</v>
      </c>
      <c r="D40" s="2" t="s">
        <v>5</v>
      </c>
      <c r="E40" s="34">
        <v>43431.37296296296</v>
      </c>
      <c r="F40" s="34">
        <v>43431.374305555553</v>
      </c>
      <c r="G40" s="40">
        <f>VLOOKUP(Data[[#This Row],[Heure fin]]-INT(Data[[#This Row],[Heure début]]),Feuil2!A:A,1)</f>
        <v>0.36527777777777792</v>
      </c>
      <c r="M40" s="17"/>
      <c r="N40" s="19"/>
      <c r="O40" s="26"/>
      <c r="P40" s="19"/>
      <c r="Q40" s="19"/>
      <c r="R40" s="20">
        <v>20</v>
      </c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8"/>
    </row>
    <row r="41" spans="1:32" s="1" customFormat="1" x14ac:dyDescent="0.25">
      <c r="A41" s="2" t="s">
        <v>6</v>
      </c>
      <c r="B41" s="2" t="s">
        <v>4</v>
      </c>
      <c r="C41" s="2" t="s">
        <v>5</v>
      </c>
      <c r="D41" s="2" t="s">
        <v>5</v>
      </c>
      <c r="E41" s="34">
        <v>43431.394849537035</v>
      </c>
      <c r="F41" s="34">
        <v>43431.396527777775</v>
      </c>
      <c r="G41" s="40">
        <f>VLOOKUP(Data[[#This Row],[Heure fin]]-INT(Data[[#This Row],[Heure début]]),Feuil2!A:A,1)</f>
        <v>0.38611111111111129</v>
      </c>
      <c r="M41" s="17"/>
      <c r="N41" s="18"/>
      <c r="O41" s="25"/>
      <c r="P41" s="18"/>
      <c r="Q41" s="20">
        <v>13</v>
      </c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8"/>
    </row>
    <row r="42" spans="1:32" s="1" customFormat="1" x14ac:dyDescent="0.25">
      <c r="A42" s="2" t="s">
        <v>6</v>
      </c>
      <c r="B42" s="2" t="s">
        <v>4</v>
      </c>
      <c r="C42" s="2" t="s">
        <v>5</v>
      </c>
      <c r="D42" s="2" t="s">
        <v>5</v>
      </c>
      <c r="E42" s="34">
        <v>43431.398611111108</v>
      </c>
      <c r="F42" s="37">
        <v>43431.399050925924</v>
      </c>
      <c r="G42" s="40">
        <f>VLOOKUP(Data[[#This Row],[Heure fin]]-INT(Data[[#This Row],[Heure début]]),Feuil2!A:A,1)</f>
        <v>0.39652777777777798</v>
      </c>
      <c r="M42" s="6"/>
      <c r="N42" s="12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8"/>
    </row>
    <row r="43" spans="1:32" s="1" customFormat="1" x14ac:dyDescent="0.25">
      <c r="A43" s="2" t="s">
        <v>6</v>
      </c>
      <c r="B43" s="2" t="s">
        <v>4</v>
      </c>
      <c r="C43" s="2" t="s">
        <v>5</v>
      </c>
      <c r="D43" s="2" t="s">
        <v>5</v>
      </c>
      <c r="E43" s="34">
        <v>43431.399745370371</v>
      </c>
      <c r="F43" s="34">
        <v>43431.4</v>
      </c>
      <c r="G43" s="40">
        <f>VLOOKUP(Data[[#This Row],[Heure fin]]-INT(Data[[#This Row],[Heure début]]),Feuil2!A:A,1)</f>
        <v>0.39652777777777798</v>
      </c>
      <c r="M43" s="6"/>
      <c r="N43" s="12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8"/>
    </row>
    <row r="44" spans="1:32" s="1" customFormat="1" x14ac:dyDescent="0.25">
      <c r="A44" s="2" t="s">
        <v>7</v>
      </c>
      <c r="B44" s="2" t="s">
        <v>4</v>
      </c>
      <c r="C44" s="2" t="s">
        <v>5</v>
      </c>
      <c r="D44" s="2" t="s">
        <v>5</v>
      </c>
      <c r="E44" s="34">
        <v>43431.208622685182</v>
      </c>
      <c r="F44" s="34">
        <v>43431.209722222222</v>
      </c>
      <c r="G44" s="40">
        <f>VLOOKUP(Data[[#This Row],[Heure fin]]-INT(Data[[#This Row],[Heure début]]),Feuil2!A:A,1)</f>
        <v>0.20902777777777773</v>
      </c>
      <c r="M44" s="6"/>
      <c r="N44" s="12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8"/>
    </row>
    <row r="45" spans="1:32" s="1" customFormat="1" x14ac:dyDescent="0.25">
      <c r="A45" s="2" t="s">
        <v>7</v>
      </c>
      <c r="B45" s="2" t="s">
        <v>4</v>
      </c>
      <c r="C45" s="2" t="s">
        <v>5</v>
      </c>
      <c r="D45" s="2" t="s">
        <v>5</v>
      </c>
      <c r="E45" s="34">
        <v>43431.20994212963</v>
      </c>
      <c r="F45" s="34">
        <v>43431.209988425922</v>
      </c>
      <c r="G45" s="40">
        <f>VLOOKUP(Data[[#This Row],[Heure fin]]-INT(Data[[#This Row],[Heure début]]),Feuil2!A:A,1)</f>
        <v>0.20902777777777773</v>
      </c>
      <c r="M45" s="6"/>
      <c r="N45" s="12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8"/>
    </row>
    <row r="46" spans="1:32" s="1" customFormat="1" x14ac:dyDescent="0.25">
      <c r="A46" s="2" t="s">
        <v>7</v>
      </c>
      <c r="B46" s="2" t="s">
        <v>4</v>
      </c>
      <c r="C46" s="2" t="s">
        <v>5</v>
      </c>
      <c r="D46" s="2" t="s">
        <v>5</v>
      </c>
      <c r="E46" s="34">
        <v>43431.210381944446</v>
      </c>
      <c r="F46" s="34">
        <v>43431.210416666669</v>
      </c>
      <c r="G46" s="40">
        <f>VLOOKUP(Data[[#This Row],[Heure fin]]-INT(Data[[#This Row],[Heure début]]),Feuil2!A:A,1)</f>
        <v>0.20902777777777773</v>
      </c>
      <c r="M46" s="6"/>
      <c r="N46" s="12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8"/>
    </row>
    <row r="47" spans="1:32" s="1" customFormat="1" x14ac:dyDescent="0.25">
      <c r="A47" s="2" t="s">
        <v>7</v>
      </c>
      <c r="B47" s="2" t="s">
        <v>4</v>
      </c>
      <c r="C47" s="2" t="s">
        <v>5</v>
      </c>
      <c r="D47" s="2" t="s">
        <v>5</v>
      </c>
      <c r="E47" s="34">
        <v>43431.210613425923</v>
      </c>
      <c r="F47" s="34">
        <v>43431.210659722223</v>
      </c>
      <c r="G47" s="40">
        <f>VLOOKUP(Data[[#This Row],[Heure fin]]-INT(Data[[#This Row],[Heure début]]),Feuil2!A:A,1)</f>
        <v>0.20902777777777773</v>
      </c>
      <c r="M47" s="6"/>
      <c r="N47" s="12"/>
      <c r="O47" s="13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8"/>
    </row>
    <row r="48" spans="1:32" s="1" customFormat="1" x14ac:dyDescent="0.25">
      <c r="A48" s="2" t="s">
        <v>7</v>
      </c>
      <c r="B48" s="2" t="s">
        <v>4</v>
      </c>
      <c r="C48" s="2" t="s">
        <v>5</v>
      </c>
      <c r="D48" s="2" t="s">
        <v>5</v>
      </c>
      <c r="E48" s="34">
        <v>43431.214583333334</v>
      </c>
      <c r="F48" s="37">
        <v>43431.214907407404</v>
      </c>
      <c r="G48" s="40">
        <f>VLOOKUP(Data[[#This Row],[Heure fin]]-INT(Data[[#This Row],[Heure début]]),Feuil2!A:A,1)</f>
        <v>0.20902777777777773</v>
      </c>
      <c r="M48" s="6"/>
      <c r="N48" s="7"/>
      <c r="O48" s="15">
        <v>3</v>
      </c>
      <c r="P48" s="16">
        <v>4</v>
      </c>
      <c r="Q48" s="16">
        <v>5</v>
      </c>
      <c r="R48" s="16">
        <v>6</v>
      </c>
      <c r="S48" s="16">
        <v>7</v>
      </c>
      <c r="T48" s="16">
        <v>8</v>
      </c>
      <c r="U48" s="16">
        <v>9</v>
      </c>
      <c r="V48" s="16">
        <v>10</v>
      </c>
      <c r="W48" s="16">
        <v>11</v>
      </c>
      <c r="X48" s="16">
        <v>12</v>
      </c>
      <c r="Y48" s="16">
        <v>13</v>
      </c>
      <c r="Z48" s="16">
        <v>14</v>
      </c>
      <c r="AA48" s="16">
        <v>15</v>
      </c>
      <c r="AB48" s="16">
        <v>16</v>
      </c>
      <c r="AC48" s="16">
        <v>17</v>
      </c>
      <c r="AD48" s="16">
        <v>18</v>
      </c>
      <c r="AE48" s="16">
        <v>19</v>
      </c>
      <c r="AF48" s="8"/>
    </row>
    <row r="49" spans="1:32" s="1" customFormat="1" ht="15.75" thickBot="1" x14ac:dyDescent="0.3">
      <c r="A49" s="2" t="s">
        <v>7</v>
      </c>
      <c r="B49" s="2" t="s">
        <v>4</v>
      </c>
      <c r="C49" s="2" t="s">
        <v>5</v>
      </c>
      <c r="D49" s="2" t="s">
        <v>5</v>
      </c>
      <c r="E49" s="34">
        <v>43431.219444444447</v>
      </c>
      <c r="F49" s="37">
        <v>43431.219664351855</v>
      </c>
      <c r="G49" s="40">
        <f>VLOOKUP(Data[[#This Row],[Heure fin]]-INT(Data[[#This Row],[Heure début]]),Feuil2!A:A,1)</f>
        <v>0.21944444444444439</v>
      </c>
      <c r="M49" s="9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1"/>
    </row>
    <row r="50" spans="1:32" s="1" customFormat="1" x14ac:dyDescent="0.25">
      <c r="A50" s="2" t="s">
        <v>7</v>
      </c>
      <c r="B50" s="2" t="s">
        <v>4</v>
      </c>
      <c r="C50" s="2" t="s">
        <v>5</v>
      </c>
      <c r="D50" s="2" t="s">
        <v>5</v>
      </c>
      <c r="E50" s="34">
        <v>43431.220034722224</v>
      </c>
      <c r="F50" s="34">
        <v>43431.220138888886</v>
      </c>
      <c r="G50" s="40">
        <f>VLOOKUP(Data[[#This Row],[Heure fin]]-INT(Data[[#This Row],[Heure début]]),Feuil2!A:A,1)</f>
        <v>0.21944444444444439</v>
      </c>
    </row>
    <row r="51" spans="1:32" s="1" customFormat="1" x14ac:dyDescent="0.25">
      <c r="A51" s="2" t="s">
        <v>7</v>
      </c>
      <c r="B51" s="2" t="s">
        <v>4</v>
      </c>
      <c r="C51" s="2" t="s">
        <v>5</v>
      </c>
      <c r="D51" s="2" t="s">
        <v>5</v>
      </c>
      <c r="E51" s="34">
        <v>43431.220393518517</v>
      </c>
      <c r="F51" s="34">
        <v>43431.22042824074</v>
      </c>
      <c r="G51" s="40">
        <f>VLOOKUP(Data[[#This Row],[Heure fin]]-INT(Data[[#This Row],[Heure début]]),Feuil2!A:A,1)</f>
        <v>0.21944444444444439</v>
      </c>
    </row>
    <row r="52" spans="1:32" s="1" customFormat="1" x14ac:dyDescent="0.25">
      <c r="A52" s="2" t="s">
        <v>7</v>
      </c>
      <c r="B52" s="2" t="s">
        <v>4</v>
      </c>
      <c r="C52" s="2" t="s">
        <v>5</v>
      </c>
      <c r="D52" s="2" t="s">
        <v>5</v>
      </c>
      <c r="E52" s="34">
        <v>43431.240972222222</v>
      </c>
      <c r="F52" s="37">
        <v>43431.240995370368</v>
      </c>
      <c r="G52" s="40">
        <f>VLOOKUP(Data[[#This Row],[Heure fin]]-INT(Data[[#This Row],[Heure début]]),Feuil2!A:A,1)</f>
        <v>0.2402777777777777</v>
      </c>
    </row>
    <row r="53" spans="1:32" s="1" customFormat="1" x14ac:dyDescent="0.25">
      <c r="A53" s="2" t="s">
        <v>7</v>
      </c>
      <c r="B53" s="2" t="s">
        <v>4</v>
      </c>
      <c r="C53" s="2" t="s">
        <v>5</v>
      </c>
      <c r="D53" s="2" t="s">
        <v>5</v>
      </c>
      <c r="E53" s="34">
        <v>43431.245833333334</v>
      </c>
      <c r="F53" s="37">
        <v>43431.24627314815</v>
      </c>
      <c r="G53" s="40">
        <f>VLOOKUP(Data[[#This Row],[Heure fin]]-INT(Data[[#This Row],[Heure début]]),Feuil2!A:A,1)</f>
        <v>0.2402777777777777</v>
      </c>
    </row>
    <row r="54" spans="1:32" s="1" customFormat="1" x14ac:dyDescent="0.25">
      <c r="A54" s="2" t="s">
        <v>7</v>
      </c>
      <c r="B54" s="2" t="s">
        <v>4</v>
      </c>
      <c r="C54" s="2" t="s">
        <v>5</v>
      </c>
      <c r="D54" s="2" t="s">
        <v>5</v>
      </c>
      <c r="E54" s="34">
        <v>43431.248611111114</v>
      </c>
      <c r="F54" s="37">
        <v>43431.248854166668</v>
      </c>
      <c r="G54" s="40">
        <f>VLOOKUP(Data[[#This Row],[Heure fin]]-INT(Data[[#This Row],[Heure début]]),Feuil2!A:A,1)</f>
        <v>0.2402777777777777</v>
      </c>
    </row>
    <row r="55" spans="1:32" s="1" customFormat="1" x14ac:dyDescent="0.25">
      <c r="A55" s="2" t="s">
        <v>7</v>
      </c>
      <c r="B55" s="2" t="s">
        <v>4</v>
      </c>
      <c r="C55" s="2" t="s">
        <v>5</v>
      </c>
      <c r="D55" s="2" t="s">
        <v>5</v>
      </c>
      <c r="E55" s="34">
        <v>43431.252604166664</v>
      </c>
      <c r="F55" s="34">
        <v>43431.25277777778</v>
      </c>
      <c r="G55" s="40">
        <f>VLOOKUP(Data[[#This Row],[Heure fin]]-INT(Data[[#This Row],[Heure début]]),Feuil2!A:A,1)</f>
        <v>0.25069444444444439</v>
      </c>
    </row>
    <row r="56" spans="1:32" s="1" customFormat="1" x14ac:dyDescent="0.25">
      <c r="A56" s="2" t="s">
        <v>7</v>
      </c>
      <c r="B56" s="2" t="s">
        <v>4</v>
      </c>
      <c r="C56" s="2" t="s">
        <v>5</v>
      </c>
      <c r="D56" s="2" t="s">
        <v>5</v>
      </c>
      <c r="E56" s="34">
        <v>43431.252905092595</v>
      </c>
      <c r="F56" s="34">
        <v>43431.255798611113</v>
      </c>
      <c r="G56" s="40">
        <f>VLOOKUP(Data[[#This Row],[Heure fin]]-INT(Data[[#This Row],[Heure début]]),Feuil2!A:A,1)</f>
        <v>0.25069444444444439</v>
      </c>
    </row>
    <row r="57" spans="1:32" s="1" customFormat="1" x14ac:dyDescent="0.25">
      <c r="A57" s="2" t="s">
        <v>7</v>
      </c>
      <c r="B57" s="2" t="s">
        <v>4</v>
      </c>
      <c r="C57" s="2" t="s">
        <v>5</v>
      </c>
      <c r="D57" s="2" t="s">
        <v>5</v>
      </c>
      <c r="E57" s="34">
        <v>43431.256249999999</v>
      </c>
      <c r="F57" s="37">
        <v>43431.256666666668</v>
      </c>
      <c r="G57" s="40">
        <f>VLOOKUP(Data[[#This Row],[Heure fin]]-INT(Data[[#This Row],[Heure début]]),Feuil2!A:A,1)</f>
        <v>0.25069444444444439</v>
      </c>
    </row>
    <row r="58" spans="1:32" s="1" customFormat="1" x14ac:dyDescent="0.25">
      <c r="A58" s="2" t="s">
        <v>7</v>
      </c>
      <c r="B58" s="2" t="s">
        <v>4</v>
      </c>
      <c r="C58" s="2" t="s">
        <v>5</v>
      </c>
      <c r="D58" s="2" t="s">
        <v>5</v>
      </c>
      <c r="E58" s="34">
        <v>43431.256944444445</v>
      </c>
      <c r="F58" s="34">
        <v>43431.256990740738</v>
      </c>
      <c r="G58" s="40">
        <f>VLOOKUP(Data[[#This Row],[Heure fin]]-INT(Data[[#This Row],[Heure début]]),Feuil2!A:A,1)</f>
        <v>0.25069444444444439</v>
      </c>
    </row>
    <row r="59" spans="1:32" s="1" customFormat="1" x14ac:dyDescent="0.25">
      <c r="A59" s="2" t="s">
        <v>7</v>
      </c>
      <c r="B59" s="2" t="s">
        <v>4</v>
      </c>
      <c r="C59" s="2" t="s">
        <v>5</v>
      </c>
      <c r="D59" s="2" t="s">
        <v>5</v>
      </c>
      <c r="E59" s="34">
        <v>43431.261111111111</v>
      </c>
      <c r="F59" s="37">
        <v>43431.26121527778</v>
      </c>
      <c r="G59" s="40">
        <f>VLOOKUP(Data[[#This Row],[Heure fin]]-INT(Data[[#This Row],[Heure début]]),Feuil2!A:A,1)</f>
        <v>0.26111111111111107</v>
      </c>
    </row>
    <row r="60" spans="1:32" s="1" customFormat="1" x14ac:dyDescent="0.25">
      <c r="A60" s="2" t="s">
        <v>7</v>
      </c>
      <c r="B60" s="2" t="s">
        <v>4</v>
      </c>
      <c r="C60" s="2" t="s">
        <v>5</v>
      </c>
      <c r="D60" s="2" t="s">
        <v>5</v>
      </c>
      <c r="E60" s="34">
        <v>43431.261493055557</v>
      </c>
      <c r="F60" s="34">
        <v>43431.26153935185</v>
      </c>
      <c r="G60" s="40">
        <f>VLOOKUP(Data[[#This Row],[Heure fin]]-INT(Data[[#This Row],[Heure début]]),Feuil2!A:A,1)</f>
        <v>0.26111111111111107</v>
      </c>
    </row>
    <row r="61" spans="1:32" s="1" customFormat="1" x14ac:dyDescent="0.25">
      <c r="A61" s="2" t="s">
        <v>7</v>
      </c>
      <c r="B61" s="2" t="s">
        <v>4</v>
      </c>
      <c r="C61" s="2" t="s">
        <v>5</v>
      </c>
      <c r="D61" s="2" t="s">
        <v>5</v>
      </c>
      <c r="E61" s="34">
        <v>43431.265972222223</v>
      </c>
      <c r="F61" s="37">
        <v>43431.266261574077</v>
      </c>
      <c r="G61" s="40">
        <f>VLOOKUP(Data[[#This Row],[Heure fin]]-INT(Data[[#This Row],[Heure début]]),Feuil2!A:A,1)</f>
        <v>0.26111111111111107</v>
      </c>
    </row>
    <row r="62" spans="1:32" s="1" customFormat="1" x14ac:dyDescent="0.25">
      <c r="A62" s="2" t="s">
        <v>7</v>
      </c>
      <c r="B62" s="2" t="s">
        <v>4</v>
      </c>
      <c r="C62" s="2" t="s">
        <v>5</v>
      </c>
      <c r="D62" s="2" t="s">
        <v>5</v>
      </c>
      <c r="E62" s="34">
        <v>43431.266539351855</v>
      </c>
      <c r="F62" s="34">
        <v>43431.266574074078</v>
      </c>
      <c r="G62" s="40">
        <f>VLOOKUP(Data[[#This Row],[Heure fin]]-INT(Data[[#This Row],[Heure début]]),Feuil2!A:A,1)</f>
        <v>0.26111111111111107</v>
      </c>
    </row>
    <row r="63" spans="1:32" s="1" customFormat="1" x14ac:dyDescent="0.25">
      <c r="A63" s="2" t="s">
        <v>7</v>
      </c>
      <c r="B63" s="2" t="s">
        <v>4</v>
      </c>
      <c r="C63" s="2" t="s">
        <v>5</v>
      </c>
      <c r="D63" s="2" t="s">
        <v>5</v>
      </c>
      <c r="E63" s="34">
        <v>43431.272893518515</v>
      </c>
      <c r="F63" s="34">
        <v>43431.272916666669</v>
      </c>
      <c r="G63" s="40">
        <f>VLOOKUP(Data[[#This Row],[Heure fin]]-INT(Data[[#This Row],[Heure début]]),Feuil2!A:A,1)</f>
        <v>0.27152777777777776</v>
      </c>
    </row>
    <row r="64" spans="1:32" s="1" customFormat="1" x14ac:dyDescent="0.25">
      <c r="A64" s="2" t="s">
        <v>7</v>
      </c>
      <c r="B64" s="2" t="s">
        <v>4</v>
      </c>
      <c r="C64" s="2" t="s">
        <v>5</v>
      </c>
      <c r="D64" s="2" t="s">
        <v>5</v>
      </c>
      <c r="E64" s="34">
        <v>43431.277083333334</v>
      </c>
      <c r="F64" s="37">
        <v>43431.277384259258</v>
      </c>
      <c r="G64" s="40">
        <f>VLOOKUP(Data[[#This Row],[Heure fin]]-INT(Data[[#This Row],[Heure début]]),Feuil2!A:A,1)</f>
        <v>0.27152777777777776</v>
      </c>
    </row>
    <row r="65" spans="1:7" s="1" customFormat="1" x14ac:dyDescent="0.25">
      <c r="A65" s="2" t="s">
        <v>7</v>
      </c>
      <c r="B65" s="2" t="s">
        <v>4</v>
      </c>
      <c r="C65" s="2" t="s">
        <v>5</v>
      </c>
      <c r="D65" s="2" t="s">
        <v>5</v>
      </c>
      <c r="E65" s="34">
        <v>43431.277627314812</v>
      </c>
      <c r="F65" s="34">
        <v>43431.277662037035</v>
      </c>
      <c r="G65" s="40">
        <f>VLOOKUP(Data[[#This Row],[Heure fin]]-INT(Data[[#This Row],[Heure début]]),Feuil2!A:A,1)</f>
        <v>0.27152777777777776</v>
      </c>
    </row>
    <row r="66" spans="1:7" s="1" customFormat="1" x14ac:dyDescent="0.25">
      <c r="A66" s="2" t="s">
        <v>7</v>
      </c>
      <c r="B66" s="2" t="s">
        <v>4</v>
      </c>
      <c r="C66" s="2" t="s">
        <v>5</v>
      </c>
      <c r="D66" s="2" t="s">
        <v>5</v>
      </c>
      <c r="E66" s="34">
        <v>43431.282604166663</v>
      </c>
      <c r="F66" s="34">
        <v>43431.282638888886</v>
      </c>
      <c r="G66" s="40">
        <f>VLOOKUP(Data[[#This Row],[Heure fin]]-INT(Data[[#This Row],[Heure début]]),Feuil2!A:A,1)</f>
        <v>0.28194444444444444</v>
      </c>
    </row>
    <row r="67" spans="1:7" s="1" customFormat="1" x14ac:dyDescent="0.25">
      <c r="A67" s="2" t="s">
        <v>7</v>
      </c>
      <c r="B67" s="2" t="s">
        <v>4</v>
      </c>
      <c r="C67" s="2" t="s">
        <v>5</v>
      </c>
      <c r="D67" s="2" t="s">
        <v>5</v>
      </c>
      <c r="E67" s="34">
        <v>43431.283182870371</v>
      </c>
      <c r="F67" s="34">
        <v>43431.283229166664</v>
      </c>
      <c r="G67" s="40">
        <f>VLOOKUP(Data[[#This Row],[Heure fin]]-INT(Data[[#This Row],[Heure début]]),Feuil2!A:A,1)</f>
        <v>0.28194444444444444</v>
      </c>
    </row>
    <row r="68" spans="1:7" s="1" customFormat="1" x14ac:dyDescent="0.25">
      <c r="A68" s="2" t="s">
        <v>7</v>
      </c>
      <c r="B68" s="2" t="s">
        <v>4</v>
      </c>
      <c r="C68" s="2" t="s">
        <v>5</v>
      </c>
      <c r="D68" s="2" t="s">
        <v>5</v>
      </c>
      <c r="E68" s="34">
        <v>43431.304166666669</v>
      </c>
      <c r="F68" s="37">
        <v>43431.304525462961</v>
      </c>
      <c r="G68" s="40">
        <f>VLOOKUP(Data[[#This Row],[Heure fin]]-INT(Data[[#This Row],[Heure début]]),Feuil2!A:A,1)</f>
        <v>0.30277777777777781</v>
      </c>
    </row>
    <row r="69" spans="1:7" s="1" customFormat="1" x14ac:dyDescent="0.25">
      <c r="A69" s="2" t="s">
        <v>7</v>
      </c>
      <c r="B69" s="2" t="s">
        <v>4</v>
      </c>
      <c r="C69" s="2" t="s">
        <v>5</v>
      </c>
      <c r="D69" s="2" t="s">
        <v>5</v>
      </c>
      <c r="E69" s="34">
        <v>43431.304826388892</v>
      </c>
      <c r="F69" s="34">
        <v>43431.304872685185</v>
      </c>
      <c r="G69" s="40">
        <f>VLOOKUP(Data[[#This Row],[Heure fin]]-INT(Data[[#This Row],[Heure début]]),Feuil2!A:A,1)</f>
        <v>0.30277777777777781</v>
      </c>
    </row>
    <row r="70" spans="1:7" s="1" customFormat="1" x14ac:dyDescent="0.25">
      <c r="A70" s="2" t="s">
        <v>7</v>
      </c>
      <c r="B70" s="2" t="s">
        <v>4</v>
      </c>
      <c r="C70" s="2" t="s">
        <v>5</v>
      </c>
      <c r="D70" s="2" t="s">
        <v>5</v>
      </c>
      <c r="E70" s="34">
        <v>43431.309513888889</v>
      </c>
      <c r="F70" s="34">
        <v>43431.30972222222</v>
      </c>
      <c r="G70" s="40">
        <f>VLOOKUP(Data[[#This Row],[Heure fin]]-INT(Data[[#This Row],[Heure début]]),Feuil2!A:A,1)</f>
        <v>0.30277777777777781</v>
      </c>
    </row>
    <row r="71" spans="1:7" s="1" customFormat="1" x14ac:dyDescent="0.25">
      <c r="A71" s="2" t="s">
        <v>7</v>
      </c>
      <c r="B71" s="2" t="s">
        <v>4</v>
      </c>
      <c r="C71" s="2" t="s">
        <v>5</v>
      </c>
      <c r="D71" s="2" t="s">
        <v>5</v>
      </c>
      <c r="E71" s="34">
        <v>43431.309907407405</v>
      </c>
      <c r="F71" s="34">
        <v>43431.309953703705</v>
      </c>
      <c r="G71" s="40">
        <f>VLOOKUP(Data[[#This Row],[Heure fin]]-INT(Data[[#This Row],[Heure début]]),Feuil2!A:A,1)</f>
        <v>0.30277777777777781</v>
      </c>
    </row>
    <row r="72" spans="1:7" s="1" customFormat="1" x14ac:dyDescent="0.25">
      <c r="A72" s="2" t="s">
        <v>7</v>
      </c>
      <c r="B72" s="2" t="s">
        <v>4</v>
      </c>
      <c r="C72" s="2" t="s">
        <v>5</v>
      </c>
      <c r="D72" s="2" t="s">
        <v>5</v>
      </c>
      <c r="E72" s="34">
        <v>43431.310416666667</v>
      </c>
      <c r="F72" s="37">
        <v>43431.310636574075</v>
      </c>
      <c r="G72" s="40">
        <f>VLOOKUP(Data[[#This Row],[Heure fin]]-INT(Data[[#This Row],[Heure début]]),Feuil2!A:A,1)</f>
        <v>0.30277777777777781</v>
      </c>
    </row>
    <row r="73" spans="1:7" s="1" customFormat="1" x14ac:dyDescent="0.25">
      <c r="A73" s="2" t="s">
        <v>7</v>
      </c>
      <c r="B73" s="2" t="s">
        <v>4</v>
      </c>
      <c r="C73" s="2" t="s">
        <v>5</v>
      </c>
      <c r="D73" s="2" t="s">
        <v>5</v>
      </c>
      <c r="E73" s="34">
        <v>43431.310949074075</v>
      </c>
      <c r="F73" s="34">
        <v>43431.311006944445</v>
      </c>
      <c r="G73" s="40">
        <f>VLOOKUP(Data[[#This Row],[Heure fin]]-INT(Data[[#This Row],[Heure début]]),Feuil2!A:A,1)</f>
        <v>0.30277777777777781</v>
      </c>
    </row>
    <row r="74" spans="1:7" s="1" customFormat="1" x14ac:dyDescent="0.25">
      <c r="A74" s="2" t="s">
        <v>7</v>
      </c>
      <c r="B74" s="2" t="s">
        <v>4</v>
      </c>
      <c r="C74" s="2" t="s">
        <v>5</v>
      </c>
      <c r="D74" s="2" t="s">
        <v>5</v>
      </c>
      <c r="E74" s="34">
        <v>43431.344305555554</v>
      </c>
      <c r="F74" s="34">
        <v>43431.344444444447</v>
      </c>
      <c r="G74" s="40">
        <f>VLOOKUP(Data[[#This Row],[Heure fin]]-INT(Data[[#This Row],[Heure début]]),Feuil2!A:A,1)</f>
        <v>0.34444444444444455</v>
      </c>
    </row>
    <row r="75" spans="1:7" s="1" customFormat="1" x14ac:dyDescent="0.25">
      <c r="A75" s="2" t="s">
        <v>7</v>
      </c>
      <c r="B75" s="2" t="s">
        <v>4</v>
      </c>
      <c r="C75" s="2" t="s">
        <v>5</v>
      </c>
      <c r="D75" s="2" t="s">
        <v>5</v>
      </c>
      <c r="E75" s="34">
        <v>43431.344444444447</v>
      </c>
      <c r="F75" s="37">
        <v>43431.344571759262</v>
      </c>
      <c r="G75" s="40">
        <f>VLOOKUP(Data[[#This Row],[Heure fin]]-INT(Data[[#This Row],[Heure début]]),Feuil2!A:A,1)</f>
        <v>0.34444444444444455</v>
      </c>
    </row>
    <row r="76" spans="1:7" s="1" customFormat="1" x14ac:dyDescent="0.25">
      <c r="A76" s="2" t="s">
        <v>7</v>
      </c>
      <c r="B76" s="2" t="s">
        <v>4</v>
      </c>
      <c r="C76" s="2" t="s">
        <v>5</v>
      </c>
      <c r="D76" s="2" t="s">
        <v>5</v>
      </c>
      <c r="E76" s="34">
        <v>43431.344814814816</v>
      </c>
      <c r="F76" s="34">
        <v>43431.344849537039</v>
      </c>
      <c r="G76" s="40">
        <f>VLOOKUP(Data[[#This Row],[Heure fin]]-INT(Data[[#This Row],[Heure début]]),Feuil2!A:A,1)</f>
        <v>0.34444444444444455</v>
      </c>
    </row>
    <row r="77" spans="1:7" s="1" customFormat="1" x14ac:dyDescent="0.25">
      <c r="A77" s="2" t="s">
        <v>7</v>
      </c>
      <c r="B77" s="2" t="s">
        <v>4</v>
      </c>
      <c r="C77" s="2" t="s">
        <v>5</v>
      </c>
      <c r="D77" s="2" t="s">
        <v>5</v>
      </c>
      <c r="E77" s="34">
        <v>43431.352708333332</v>
      </c>
      <c r="F77" s="34">
        <v>43431.352777777778</v>
      </c>
      <c r="G77" s="40">
        <f>VLOOKUP(Data[[#This Row],[Heure fin]]-INT(Data[[#This Row],[Heure début]]),Feuil2!A:A,1)</f>
        <v>0.34444444444444455</v>
      </c>
    </row>
    <row r="78" spans="1:7" s="1" customFormat="1" x14ac:dyDescent="0.25">
      <c r="A78" s="2" t="s">
        <v>7</v>
      </c>
      <c r="B78" s="2" t="s">
        <v>4</v>
      </c>
      <c r="C78" s="2" t="s">
        <v>5</v>
      </c>
      <c r="D78" s="2" t="s">
        <v>5</v>
      </c>
      <c r="E78" s="34">
        <v>43431.353020833332</v>
      </c>
      <c r="F78" s="34">
        <v>43431.353078703702</v>
      </c>
      <c r="G78" s="40">
        <f>VLOOKUP(Data[[#This Row],[Heure fin]]-INT(Data[[#This Row],[Heure début]]),Feuil2!A:A,1)</f>
        <v>0.34444444444444455</v>
      </c>
    </row>
    <row r="79" spans="1:7" s="1" customFormat="1" x14ac:dyDescent="0.25">
      <c r="A79" s="2" t="s">
        <v>7</v>
      </c>
      <c r="B79" s="2" t="s">
        <v>4</v>
      </c>
      <c r="C79" s="2" t="s">
        <v>5</v>
      </c>
      <c r="D79" s="2" t="s">
        <v>5</v>
      </c>
      <c r="E79" s="34">
        <v>43431.359027777777</v>
      </c>
      <c r="F79" s="37">
        <v>43431.359120370369</v>
      </c>
      <c r="G79" s="40">
        <f>VLOOKUP(Data[[#This Row],[Heure fin]]-INT(Data[[#This Row],[Heure début]]),Feuil2!A:A,1)</f>
        <v>0.35486111111111124</v>
      </c>
    </row>
    <row r="80" spans="1:7" s="1" customFormat="1" x14ac:dyDescent="0.25">
      <c r="A80" s="2" t="s">
        <v>7</v>
      </c>
      <c r="B80" s="2" t="s">
        <v>4</v>
      </c>
      <c r="C80" s="2" t="s">
        <v>5</v>
      </c>
      <c r="D80" s="2" t="s">
        <v>5</v>
      </c>
      <c r="E80" s="34">
        <v>43431.359409722223</v>
      </c>
      <c r="F80" s="34">
        <v>43431.359456018516</v>
      </c>
      <c r="G80" s="40">
        <f>VLOOKUP(Data[[#This Row],[Heure fin]]-INT(Data[[#This Row],[Heure début]]),Feuil2!A:A,1)</f>
        <v>0.35486111111111124</v>
      </c>
    </row>
    <row r="81" spans="1:7" s="1" customFormat="1" x14ac:dyDescent="0.25">
      <c r="A81" s="2" t="s">
        <v>7</v>
      </c>
      <c r="B81" s="2" t="s">
        <v>4</v>
      </c>
      <c r="C81" s="2" t="s">
        <v>5</v>
      </c>
      <c r="D81" s="2" t="s">
        <v>5</v>
      </c>
      <c r="E81" s="34">
        <v>43431.364432870374</v>
      </c>
      <c r="F81" s="34">
        <v>43431.364583333336</v>
      </c>
      <c r="G81" s="40">
        <f>VLOOKUP(Data[[#This Row],[Heure fin]]-INT(Data[[#This Row],[Heure début]]),Feuil2!A:A,1)</f>
        <v>0.35486111111111124</v>
      </c>
    </row>
    <row r="82" spans="1:7" s="1" customFormat="1" x14ac:dyDescent="0.25">
      <c r="A82" s="2" t="s">
        <v>7</v>
      </c>
      <c r="B82" s="2" t="s">
        <v>4</v>
      </c>
      <c r="C82" s="2" t="s">
        <v>5</v>
      </c>
      <c r="D82" s="2" t="s">
        <v>5</v>
      </c>
      <c r="E82" s="34">
        <v>43431.364791666667</v>
      </c>
      <c r="F82" s="34">
        <v>43431.364837962959</v>
      </c>
      <c r="G82" s="40">
        <f>VLOOKUP(Data[[#This Row],[Heure fin]]-INT(Data[[#This Row],[Heure début]]),Feuil2!A:A,1)</f>
        <v>0.35486111111111124</v>
      </c>
    </row>
    <row r="83" spans="1:7" s="1" customFormat="1" x14ac:dyDescent="0.25">
      <c r="A83" s="2" t="s">
        <v>7</v>
      </c>
      <c r="B83" s="2" t="s">
        <v>4</v>
      </c>
      <c r="C83" s="2" t="s">
        <v>5</v>
      </c>
      <c r="D83" s="2" t="s">
        <v>5</v>
      </c>
      <c r="E83" s="34">
        <v>43431.370567129627</v>
      </c>
      <c r="F83" s="34">
        <v>43431.370833333334</v>
      </c>
      <c r="G83" s="40">
        <f>VLOOKUP(Data[[#This Row],[Heure fin]]-INT(Data[[#This Row],[Heure début]]),Feuil2!A:A,1)</f>
        <v>0.36527777777777792</v>
      </c>
    </row>
    <row r="84" spans="1:7" s="1" customFormat="1" x14ac:dyDescent="0.25">
      <c r="A84" s="2" t="s">
        <v>7</v>
      </c>
      <c r="B84" s="2" t="s">
        <v>4</v>
      </c>
      <c r="C84" s="2" t="s">
        <v>5</v>
      </c>
      <c r="D84" s="2" t="s">
        <v>5</v>
      </c>
      <c r="E84" s="34">
        <v>43431.370868055557</v>
      </c>
      <c r="F84" s="34">
        <v>43431.37091435185</v>
      </c>
      <c r="G84" s="40">
        <f>VLOOKUP(Data[[#This Row],[Heure fin]]-INT(Data[[#This Row],[Heure début]]),Feuil2!A:A,1)</f>
        <v>0.36527777777777792</v>
      </c>
    </row>
    <row r="85" spans="1:7" s="1" customFormat="1" x14ac:dyDescent="0.25">
      <c r="A85" s="2" t="s">
        <v>7</v>
      </c>
      <c r="B85" s="2" t="s">
        <v>4</v>
      </c>
      <c r="C85" s="2" t="s">
        <v>5</v>
      </c>
      <c r="D85" s="2" t="s">
        <v>5</v>
      </c>
      <c r="E85" s="34">
        <v>43431.380335648151</v>
      </c>
      <c r="F85" s="34">
        <v>43431.380555555559</v>
      </c>
      <c r="G85" s="40">
        <f>VLOOKUP(Data[[#This Row],[Heure fin]]-INT(Data[[#This Row],[Heure début]]),Feuil2!A:A,1)</f>
        <v>0.37569444444444461</v>
      </c>
    </row>
    <row r="86" spans="1:7" s="1" customFormat="1" x14ac:dyDescent="0.25">
      <c r="A86" s="2" t="s">
        <v>7</v>
      </c>
      <c r="B86" s="2" t="s">
        <v>4</v>
      </c>
      <c r="C86" s="2" t="s">
        <v>5</v>
      </c>
      <c r="D86" s="2" t="s">
        <v>5</v>
      </c>
      <c r="E86" s="34">
        <v>43431.380590277775</v>
      </c>
      <c r="F86" s="34">
        <v>43431.380624999998</v>
      </c>
      <c r="G86" s="40">
        <f>VLOOKUP(Data[[#This Row],[Heure fin]]-INT(Data[[#This Row],[Heure début]]),Feuil2!A:A,1)</f>
        <v>0.37569444444444461</v>
      </c>
    </row>
    <row r="87" spans="1:7" s="1" customFormat="1" x14ac:dyDescent="0.25">
      <c r="A87" s="2" t="s">
        <v>7</v>
      </c>
      <c r="B87" s="2" t="s">
        <v>4</v>
      </c>
      <c r="C87" s="2" t="s">
        <v>5</v>
      </c>
      <c r="D87" s="2" t="s">
        <v>5</v>
      </c>
      <c r="E87" s="34">
        <v>43431.390925925924</v>
      </c>
      <c r="F87" s="34">
        <v>43431.390972222223</v>
      </c>
      <c r="G87" s="40">
        <f>VLOOKUP(Data[[#This Row],[Heure fin]]-INT(Data[[#This Row],[Heure début]]),Feuil2!A:A,1)</f>
        <v>0.38611111111111129</v>
      </c>
    </row>
    <row r="88" spans="1:7" s="1" customFormat="1" x14ac:dyDescent="0.25">
      <c r="A88" s="2" t="s">
        <v>7</v>
      </c>
      <c r="B88" s="2" t="s">
        <v>4</v>
      </c>
      <c r="C88" s="2" t="s">
        <v>5</v>
      </c>
      <c r="D88" s="2" t="s">
        <v>5</v>
      </c>
      <c r="E88" s="34">
        <v>43431.397662037038</v>
      </c>
      <c r="F88" s="34">
        <v>43431.397916666669</v>
      </c>
      <c r="G88" s="40">
        <f>VLOOKUP(Data[[#This Row],[Heure fin]]-INT(Data[[#This Row],[Heure début]]),Feuil2!A:A,1)</f>
        <v>0.39652777777777798</v>
      </c>
    </row>
    <row r="89" spans="1:7" s="1" customFormat="1" x14ac:dyDescent="0.25">
      <c r="A89" s="2" t="s">
        <v>8</v>
      </c>
      <c r="B89" s="2" t="s">
        <v>4</v>
      </c>
      <c r="C89" s="2" t="s">
        <v>5</v>
      </c>
      <c r="D89" s="2" t="s">
        <v>5</v>
      </c>
      <c r="E89" s="34">
        <v>43431.209687499999</v>
      </c>
      <c r="F89" s="34">
        <v>43431.209722222222</v>
      </c>
      <c r="G89" s="40">
        <f>VLOOKUP(Data[[#This Row],[Heure fin]]-INT(Data[[#This Row],[Heure début]]),Feuil2!A:A,1)</f>
        <v>0.20902777777777773</v>
      </c>
    </row>
    <row r="90" spans="1:7" s="1" customFormat="1" x14ac:dyDescent="0.25">
      <c r="A90" s="2" t="s">
        <v>8</v>
      </c>
      <c r="B90" s="2" t="s">
        <v>4</v>
      </c>
      <c r="C90" s="2" t="s">
        <v>5</v>
      </c>
      <c r="D90" s="2" t="s">
        <v>5</v>
      </c>
      <c r="E90" s="34">
        <v>43431.20988425926</v>
      </c>
      <c r="F90" s="34">
        <v>43431.210590277777</v>
      </c>
      <c r="G90" s="40">
        <f>VLOOKUP(Data[[#This Row],[Heure fin]]-INT(Data[[#This Row],[Heure début]]),Feuil2!A:A,1)</f>
        <v>0.20902777777777773</v>
      </c>
    </row>
    <row r="91" spans="1:7" s="1" customFormat="1" x14ac:dyDescent="0.25">
      <c r="A91" s="2" t="s">
        <v>8</v>
      </c>
      <c r="B91" s="2" t="s">
        <v>4</v>
      </c>
      <c r="C91" s="2" t="s">
        <v>5</v>
      </c>
      <c r="D91" s="2" t="s">
        <v>5</v>
      </c>
      <c r="E91" s="34">
        <v>43431.214074074072</v>
      </c>
      <c r="F91" s="34">
        <v>43431.214583333334</v>
      </c>
      <c r="G91" s="40">
        <f>VLOOKUP(Data[[#This Row],[Heure fin]]-INT(Data[[#This Row],[Heure début]]),Feuil2!A:A,1)</f>
        <v>0.20902777777777773</v>
      </c>
    </row>
    <row r="92" spans="1:7" s="1" customFormat="1" x14ac:dyDescent="0.25">
      <c r="A92" s="2" t="s">
        <v>8</v>
      </c>
      <c r="B92" s="2" t="s">
        <v>4</v>
      </c>
      <c r="C92" s="2" t="s">
        <v>5</v>
      </c>
      <c r="D92" s="2" t="s">
        <v>5</v>
      </c>
      <c r="E92" s="34">
        <v>43431.216979166667</v>
      </c>
      <c r="F92" s="34">
        <v>43431.21875</v>
      </c>
      <c r="G92" s="40">
        <f>VLOOKUP(Data[[#This Row],[Heure fin]]-INT(Data[[#This Row],[Heure début]]),Feuil2!A:A,1)</f>
        <v>0.20902777777777773</v>
      </c>
    </row>
    <row r="93" spans="1:7" s="1" customFormat="1" x14ac:dyDescent="0.25">
      <c r="A93" s="2" t="s">
        <v>8</v>
      </c>
      <c r="B93" s="2" t="s">
        <v>4</v>
      </c>
      <c r="C93" s="2" t="s">
        <v>5</v>
      </c>
      <c r="D93" s="2" t="s">
        <v>5</v>
      </c>
      <c r="E93" s="34">
        <v>43431.218993055554</v>
      </c>
      <c r="F93" s="34">
        <v>43431.219039351854</v>
      </c>
      <c r="G93" s="40">
        <f>VLOOKUP(Data[[#This Row],[Heure fin]]-INT(Data[[#This Row],[Heure début]]),Feuil2!A:A,1)</f>
        <v>0.20902777777777773</v>
      </c>
    </row>
    <row r="94" spans="1:7" s="1" customFormat="1" x14ac:dyDescent="0.25">
      <c r="A94" s="2" t="s">
        <v>8</v>
      </c>
      <c r="B94" s="2" t="s">
        <v>4</v>
      </c>
      <c r="C94" s="2" t="s">
        <v>5</v>
      </c>
      <c r="D94" s="2" t="s">
        <v>5</v>
      </c>
      <c r="E94" s="34">
        <v>43431.231249999997</v>
      </c>
      <c r="F94" s="37">
        <v>43431.231504629628</v>
      </c>
      <c r="G94" s="40">
        <f>VLOOKUP(Data[[#This Row],[Heure fin]]-INT(Data[[#This Row],[Heure début]]),Feuil2!A:A,1)</f>
        <v>0.22986111111111104</v>
      </c>
    </row>
    <row r="95" spans="1:7" s="1" customFormat="1" x14ac:dyDescent="0.25">
      <c r="A95" s="2" t="s">
        <v>8</v>
      </c>
      <c r="B95" s="2" t="s">
        <v>4</v>
      </c>
      <c r="C95" s="2" t="s">
        <v>5</v>
      </c>
      <c r="D95" s="2" t="s">
        <v>5</v>
      </c>
      <c r="E95" s="34">
        <v>43431.234027777777</v>
      </c>
      <c r="F95" s="34">
        <v>43431.234722222223</v>
      </c>
      <c r="G95" s="40">
        <f>VLOOKUP(Data[[#This Row],[Heure fin]]-INT(Data[[#This Row],[Heure début]]),Feuil2!A:A,1)</f>
        <v>0.22986111111111104</v>
      </c>
    </row>
    <row r="96" spans="1:7" s="1" customFormat="1" x14ac:dyDescent="0.25">
      <c r="A96" s="2" t="s">
        <v>8</v>
      </c>
      <c r="B96" s="2" t="s">
        <v>4</v>
      </c>
      <c r="C96" s="2" t="s">
        <v>5</v>
      </c>
      <c r="D96" s="2" t="s">
        <v>5</v>
      </c>
      <c r="E96" s="34">
        <v>43431.236134259256</v>
      </c>
      <c r="F96" s="34">
        <v>43431.237500000003</v>
      </c>
      <c r="G96" s="40">
        <f>VLOOKUP(Data[[#This Row],[Heure fin]]-INT(Data[[#This Row],[Heure début]]),Feuil2!A:A,1)</f>
        <v>0.22986111111111104</v>
      </c>
    </row>
    <row r="97" spans="1:7" s="1" customFormat="1" x14ac:dyDescent="0.25">
      <c r="A97" s="2" t="s">
        <v>8</v>
      </c>
      <c r="B97" s="2" t="s">
        <v>4</v>
      </c>
      <c r="C97" s="2" t="s">
        <v>5</v>
      </c>
      <c r="D97" s="2" t="s">
        <v>5</v>
      </c>
      <c r="E97" s="34">
        <v>43431.240277777775</v>
      </c>
      <c r="F97" s="37">
        <v>43431.240520833337</v>
      </c>
      <c r="G97" s="40">
        <f>VLOOKUP(Data[[#This Row],[Heure fin]]-INT(Data[[#This Row],[Heure début]]),Feuil2!A:A,1)</f>
        <v>0.2402777777777777</v>
      </c>
    </row>
    <row r="98" spans="1:7" s="1" customFormat="1" x14ac:dyDescent="0.25">
      <c r="A98" s="2" t="s">
        <v>8</v>
      </c>
      <c r="B98" s="2" t="s">
        <v>4</v>
      </c>
      <c r="C98" s="2" t="s">
        <v>5</v>
      </c>
      <c r="D98" s="2" t="s">
        <v>5</v>
      </c>
      <c r="E98" s="34">
        <v>43431.240682870368</v>
      </c>
      <c r="F98" s="34">
        <v>43431.24391203704</v>
      </c>
      <c r="G98" s="40">
        <f>VLOOKUP(Data[[#This Row],[Heure fin]]-INT(Data[[#This Row],[Heure début]]),Feuil2!A:A,1)</f>
        <v>0.2402777777777777</v>
      </c>
    </row>
    <row r="99" spans="1:7" s="1" customFormat="1" x14ac:dyDescent="0.25">
      <c r="A99" s="2" t="s">
        <v>8</v>
      </c>
      <c r="B99" s="2" t="s">
        <v>4</v>
      </c>
      <c r="C99" s="2" t="s">
        <v>5</v>
      </c>
      <c r="D99" s="2" t="s">
        <v>5</v>
      </c>
      <c r="E99" s="34">
        <v>43431.2424537037</v>
      </c>
      <c r="F99" s="34">
        <v>43431.243750000001</v>
      </c>
      <c r="G99" s="40">
        <f>VLOOKUP(Data[[#This Row],[Heure fin]]-INT(Data[[#This Row],[Heure début]]),Feuil2!A:A,1)</f>
        <v>0.2402777777777777</v>
      </c>
    </row>
    <row r="100" spans="1:7" s="1" customFormat="1" x14ac:dyDescent="0.25">
      <c r="A100" s="2" t="s">
        <v>8</v>
      </c>
      <c r="B100" s="2" t="s">
        <v>4</v>
      </c>
      <c r="C100" s="2" t="s">
        <v>5</v>
      </c>
      <c r="D100" s="2" t="s">
        <v>5</v>
      </c>
      <c r="E100" s="34">
        <v>43431.247175925928</v>
      </c>
      <c r="F100" s="34">
        <v>43431.24722222222</v>
      </c>
      <c r="G100" s="40">
        <f>VLOOKUP(Data[[#This Row],[Heure fin]]-INT(Data[[#This Row],[Heure début]]),Feuil2!A:A,1)</f>
        <v>0.2402777777777777</v>
      </c>
    </row>
    <row r="101" spans="1:7" s="1" customFormat="1" x14ac:dyDescent="0.25">
      <c r="A101" s="2" t="s">
        <v>8</v>
      </c>
      <c r="B101" s="2" t="s">
        <v>4</v>
      </c>
      <c r="C101" s="2" t="s">
        <v>5</v>
      </c>
      <c r="D101" s="2" t="s">
        <v>5</v>
      </c>
      <c r="E101" s="34">
        <v>43431.247916666667</v>
      </c>
      <c r="F101" s="37">
        <v>43431.248182870368</v>
      </c>
      <c r="G101" s="40">
        <f>VLOOKUP(Data[[#This Row],[Heure fin]]-INT(Data[[#This Row],[Heure début]]),Feuil2!A:A,1)</f>
        <v>0.2402777777777777</v>
      </c>
    </row>
    <row r="102" spans="1:7" s="1" customFormat="1" x14ac:dyDescent="0.25">
      <c r="A102" s="2" t="s">
        <v>8</v>
      </c>
      <c r="B102" s="2" t="s">
        <v>4</v>
      </c>
      <c r="C102" s="2" t="s">
        <v>5</v>
      </c>
      <c r="D102" s="2" t="s">
        <v>5</v>
      </c>
      <c r="E102" s="34">
        <v>43431.248298611114</v>
      </c>
      <c r="F102" s="34">
        <v>43431.250798611109</v>
      </c>
      <c r="G102" s="40">
        <f>VLOOKUP(Data[[#This Row],[Heure fin]]-INT(Data[[#This Row],[Heure début]]),Feuil2!A:A,1)</f>
        <v>0.25069444444444439</v>
      </c>
    </row>
    <row r="103" spans="1:7" s="1" customFormat="1" x14ac:dyDescent="0.25">
      <c r="A103" s="2" t="s">
        <v>8</v>
      </c>
      <c r="B103" s="2" t="s">
        <v>4</v>
      </c>
      <c r="C103" s="2" t="s">
        <v>5</v>
      </c>
      <c r="D103" s="2" t="s">
        <v>5</v>
      </c>
      <c r="E103" s="34">
        <v>43431.251388888886</v>
      </c>
      <c r="F103" s="37">
        <v>43431.251944444448</v>
      </c>
      <c r="G103" s="40">
        <f>VLOOKUP(Data[[#This Row],[Heure fin]]-INT(Data[[#This Row],[Heure début]]),Feuil2!A:A,1)</f>
        <v>0.25069444444444439</v>
      </c>
    </row>
    <row r="104" spans="1:7" s="1" customFormat="1" x14ac:dyDescent="0.25">
      <c r="A104" s="2" t="s">
        <v>8</v>
      </c>
      <c r="B104" s="2" t="s">
        <v>4</v>
      </c>
      <c r="C104" s="2" t="s">
        <v>5</v>
      </c>
      <c r="D104" s="2" t="s">
        <v>5</v>
      </c>
      <c r="E104" s="34">
        <v>43431.25277777778</v>
      </c>
      <c r="F104" s="37">
        <v>43431.252905092595</v>
      </c>
      <c r="G104" s="40">
        <f>VLOOKUP(Data[[#This Row],[Heure fin]]-INT(Data[[#This Row],[Heure début]]),Feuil2!A:A,1)</f>
        <v>0.25069444444444439</v>
      </c>
    </row>
    <row r="105" spans="1:7" s="1" customFormat="1" x14ac:dyDescent="0.25">
      <c r="A105" s="2" t="s">
        <v>8</v>
      </c>
      <c r="B105" s="2" t="s">
        <v>4</v>
      </c>
      <c r="C105" s="2" t="s">
        <v>5</v>
      </c>
      <c r="D105" s="2" t="s">
        <v>5</v>
      </c>
      <c r="E105" s="34">
        <v>43431.255555555559</v>
      </c>
      <c r="F105" s="37">
        <v>43431.25576388889</v>
      </c>
      <c r="G105" s="40">
        <f>VLOOKUP(Data[[#This Row],[Heure fin]]-INT(Data[[#This Row],[Heure début]]),Feuil2!A:A,1)</f>
        <v>0.25069444444444439</v>
      </c>
    </row>
    <row r="106" spans="1:7" s="1" customFormat="1" x14ac:dyDescent="0.25">
      <c r="A106" s="2" t="s">
        <v>8</v>
      </c>
      <c r="B106" s="2" t="s">
        <v>4</v>
      </c>
      <c r="C106" s="2" t="s">
        <v>5</v>
      </c>
      <c r="D106" s="2" t="s">
        <v>5</v>
      </c>
      <c r="E106" s="34">
        <v>43431.262407407405</v>
      </c>
      <c r="F106" s="34">
        <v>43431.262499999997</v>
      </c>
      <c r="G106" s="40">
        <f>VLOOKUP(Data[[#This Row],[Heure fin]]-INT(Data[[#This Row],[Heure début]]),Feuil2!A:A,1)</f>
        <v>0.26111111111111107</v>
      </c>
    </row>
    <row r="107" spans="1:7" s="1" customFormat="1" x14ac:dyDescent="0.25">
      <c r="A107" s="2" t="s">
        <v>8</v>
      </c>
      <c r="B107" s="2" t="s">
        <v>4</v>
      </c>
      <c r="C107" s="2" t="s">
        <v>5</v>
      </c>
      <c r="D107" s="2" t="s">
        <v>5</v>
      </c>
      <c r="E107" s="34">
        <v>43431.262557870374</v>
      </c>
      <c r="F107" s="34">
        <v>43431.26458333333</v>
      </c>
      <c r="G107" s="40">
        <f>VLOOKUP(Data[[#This Row],[Heure fin]]-INT(Data[[#This Row],[Heure début]]),Feuil2!A:A,1)</f>
        <v>0.26111111111111107</v>
      </c>
    </row>
    <row r="108" spans="1:7" s="1" customFormat="1" x14ac:dyDescent="0.25">
      <c r="A108" s="2" t="s">
        <v>8</v>
      </c>
      <c r="B108" s="2" t="s">
        <v>4</v>
      </c>
      <c r="C108" s="2" t="s">
        <v>5</v>
      </c>
      <c r="D108" s="2" t="s">
        <v>5</v>
      </c>
      <c r="E108" s="34">
        <v>43431.262708333335</v>
      </c>
      <c r="F108" s="34">
        <v>43431.263888888891</v>
      </c>
      <c r="G108" s="40">
        <f>VLOOKUP(Data[[#This Row],[Heure fin]]-INT(Data[[#This Row],[Heure début]]),Feuil2!A:A,1)</f>
        <v>0.26111111111111107</v>
      </c>
    </row>
    <row r="109" spans="1:7" s="1" customFormat="1" x14ac:dyDescent="0.25">
      <c r="A109" s="2" t="s">
        <v>8</v>
      </c>
      <c r="B109" s="2" t="s">
        <v>4</v>
      </c>
      <c r="C109" s="2" t="s">
        <v>5</v>
      </c>
      <c r="D109" s="2" t="s">
        <v>5</v>
      </c>
      <c r="E109" s="34">
        <v>43431.26457175926</v>
      </c>
      <c r="F109" s="34">
        <v>43431.265104166669</v>
      </c>
      <c r="G109" s="40">
        <f>VLOOKUP(Data[[#This Row],[Heure fin]]-INT(Data[[#This Row],[Heure début]]),Feuil2!A:A,1)</f>
        <v>0.26111111111111107</v>
      </c>
    </row>
    <row r="110" spans="1:7" s="1" customFormat="1" x14ac:dyDescent="0.25">
      <c r="A110" s="2" t="s">
        <v>8</v>
      </c>
      <c r="B110" s="2" t="s">
        <v>4</v>
      </c>
      <c r="C110" s="2" t="s">
        <v>5</v>
      </c>
      <c r="D110" s="2" t="s">
        <v>5</v>
      </c>
      <c r="E110" s="34">
        <v>43431.264999999999</v>
      </c>
      <c r="F110" s="34">
        <v>43431.265104166669</v>
      </c>
      <c r="G110" s="40">
        <f>VLOOKUP(Data[[#This Row],[Heure fin]]-INT(Data[[#This Row],[Heure début]]),Feuil2!A:A,1)</f>
        <v>0.26111111111111107</v>
      </c>
    </row>
    <row r="111" spans="1:7" s="1" customFormat="1" x14ac:dyDescent="0.25">
      <c r="A111" s="2" t="s">
        <v>8</v>
      </c>
      <c r="B111" s="2" t="s">
        <v>4</v>
      </c>
      <c r="C111" s="2" t="s">
        <v>5</v>
      </c>
      <c r="D111" s="2" t="s">
        <v>5</v>
      </c>
      <c r="E111" s="34">
        <v>43431.27270833333</v>
      </c>
      <c r="F111" s="34">
        <v>43431.272916666669</v>
      </c>
      <c r="G111" s="40">
        <f>VLOOKUP(Data[[#This Row],[Heure fin]]-INT(Data[[#This Row],[Heure début]]),Feuil2!A:A,1)</f>
        <v>0.27152777777777776</v>
      </c>
    </row>
    <row r="112" spans="1:7" s="1" customFormat="1" x14ac:dyDescent="0.25">
      <c r="A112" s="2" t="s">
        <v>8</v>
      </c>
      <c r="B112" s="2" t="s">
        <v>4</v>
      </c>
      <c r="C112" s="2" t="s">
        <v>5</v>
      </c>
      <c r="D112" s="2" t="s">
        <v>5</v>
      </c>
      <c r="E112" s="34">
        <v>43431.273055555554</v>
      </c>
      <c r="F112" s="34">
        <v>43431.273101851853</v>
      </c>
      <c r="G112" s="40">
        <f>VLOOKUP(Data[[#This Row],[Heure fin]]-INT(Data[[#This Row],[Heure début]]),Feuil2!A:A,1)</f>
        <v>0.27152777777777776</v>
      </c>
    </row>
    <row r="113" spans="1:7" s="1" customFormat="1" x14ac:dyDescent="0.25">
      <c r="A113" s="2" t="s">
        <v>8</v>
      </c>
      <c r="B113" s="2" t="s">
        <v>4</v>
      </c>
      <c r="C113" s="2" t="s">
        <v>5</v>
      </c>
      <c r="D113" s="2" t="s">
        <v>5</v>
      </c>
      <c r="E113" s="34">
        <v>43431.273194444446</v>
      </c>
      <c r="F113" s="34">
        <v>43431.273611111108</v>
      </c>
      <c r="G113" s="40">
        <f>VLOOKUP(Data[[#This Row],[Heure fin]]-INT(Data[[#This Row],[Heure début]]),Feuil2!A:A,1)</f>
        <v>0.27152777777777776</v>
      </c>
    </row>
    <row r="114" spans="1:7" s="1" customFormat="1" x14ac:dyDescent="0.25">
      <c r="A114" s="2" t="s">
        <v>8</v>
      </c>
      <c r="B114" s="2" t="s">
        <v>4</v>
      </c>
      <c r="C114" s="2" t="s">
        <v>5</v>
      </c>
      <c r="D114" s="2" t="s">
        <v>5</v>
      </c>
      <c r="E114" s="34">
        <v>43431.274050925924</v>
      </c>
      <c r="F114" s="34">
        <v>43431.274108796293</v>
      </c>
      <c r="G114" s="40">
        <f>VLOOKUP(Data[[#This Row],[Heure fin]]-INT(Data[[#This Row],[Heure début]]),Feuil2!A:A,1)</f>
        <v>0.27152777777777776</v>
      </c>
    </row>
    <row r="115" spans="1:7" s="1" customFormat="1" x14ac:dyDescent="0.25">
      <c r="A115" s="2" t="s">
        <v>8</v>
      </c>
      <c r="B115" s="2" t="s">
        <v>4</v>
      </c>
      <c r="C115" s="2" t="s">
        <v>5</v>
      </c>
      <c r="D115" s="2" t="s">
        <v>5</v>
      </c>
      <c r="E115" s="34">
        <v>43431.278402777774</v>
      </c>
      <c r="F115" s="34">
        <v>43431.27847222222</v>
      </c>
      <c r="G115" s="40">
        <f>VLOOKUP(Data[[#This Row],[Heure fin]]-INT(Data[[#This Row],[Heure début]]),Feuil2!A:A,1)</f>
        <v>0.27152777777777776</v>
      </c>
    </row>
    <row r="116" spans="1:7" s="1" customFormat="1" x14ac:dyDescent="0.25">
      <c r="A116" s="2" t="s">
        <v>8</v>
      </c>
      <c r="B116" s="2" t="s">
        <v>4</v>
      </c>
      <c r="C116" s="2" t="s">
        <v>5</v>
      </c>
      <c r="D116" s="2" t="s">
        <v>5</v>
      </c>
      <c r="E116" s="34">
        <v>43431.278634259259</v>
      </c>
      <c r="F116" s="34">
        <v>43431.278692129628</v>
      </c>
      <c r="G116" s="40">
        <f>VLOOKUP(Data[[#This Row],[Heure fin]]-INT(Data[[#This Row],[Heure début]]),Feuil2!A:A,1)</f>
        <v>0.27152777777777776</v>
      </c>
    </row>
    <row r="117" spans="1:7" s="1" customFormat="1" x14ac:dyDescent="0.25">
      <c r="A117" s="2" t="s">
        <v>8</v>
      </c>
      <c r="B117" s="2" t="s">
        <v>4</v>
      </c>
      <c r="C117" s="2" t="s">
        <v>5</v>
      </c>
      <c r="D117" s="2" t="s">
        <v>5</v>
      </c>
      <c r="E117" s="34">
        <v>43431.281446759262</v>
      </c>
      <c r="F117" s="34">
        <v>43431.284722222219</v>
      </c>
      <c r="G117" s="40">
        <f>VLOOKUP(Data[[#This Row],[Heure fin]]-INT(Data[[#This Row],[Heure début]]),Feuil2!A:A,1)</f>
        <v>0.28194444444444444</v>
      </c>
    </row>
    <row r="118" spans="1:7" s="1" customFormat="1" x14ac:dyDescent="0.25">
      <c r="A118" s="2" t="s">
        <v>8</v>
      </c>
      <c r="B118" s="2" t="s">
        <v>4</v>
      </c>
      <c r="C118" s="2" t="s">
        <v>5</v>
      </c>
      <c r="D118" s="2" t="s">
        <v>5</v>
      </c>
      <c r="E118" s="34">
        <v>43431.281817129631</v>
      </c>
      <c r="F118" s="34">
        <v>43431.282638888886</v>
      </c>
      <c r="G118" s="40">
        <f>VLOOKUP(Data[[#This Row],[Heure fin]]-INT(Data[[#This Row],[Heure début]]),Feuil2!A:A,1)</f>
        <v>0.28194444444444444</v>
      </c>
    </row>
    <row r="119" spans="1:7" s="1" customFormat="1" x14ac:dyDescent="0.25">
      <c r="A119" s="2" t="s">
        <v>8</v>
      </c>
      <c r="B119" s="2" t="s">
        <v>4</v>
      </c>
      <c r="C119" s="2" t="s">
        <v>5</v>
      </c>
      <c r="D119" s="2" t="s">
        <v>5</v>
      </c>
      <c r="E119" s="34">
        <v>43431.283229166664</v>
      </c>
      <c r="F119" s="34">
        <v>43431.28328703704</v>
      </c>
      <c r="G119" s="40">
        <f>VLOOKUP(Data[[#This Row],[Heure fin]]-INT(Data[[#This Row],[Heure début]]),Feuil2!A:A,1)</f>
        <v>0.28194444444444444</v>
      </c>
    </row>
    <row r="120" spans="1:7" s="1" customFormat="1" x14ac:dyDescent="0.25">
      <c r="A120" s="2" t="s">
        <v>8</v>
      </c>
      <c r="B120" s="2" t="s">
        <v>4</v>
      </c>
      <c r="C120" s="2" t="s">
        <v>5</v>
      </c>
      <c r="D120" s="2" t="s">
        <v>5</v>
      </c>
      <c r="E120" s="34">
        <v>43431.284988425927</v>
      </c>
      <c r="F120" s="34">
        <v>43431.286111111112</v>
      </c>
      <c r="G120" s="40">
        <f>VLOOKUP(Data[[#This Row],[Heure fin]]-INT(Data[[#This Row],[Heure début]]),Feuil2!A:A,1)</f>
        <v>0.28194444444444444</v>
      </c>
    </row>
    <row r="121" spans="1:7" s="1" customFormat="1" x14ac:dyDescent="0.25">
      <c r="A121" s="2" t="s">
        <v>8</v>
      </c>
      <c r="B121" s="2" t="s">
        <v>4</v>
      </c>
      <c r="C121" s="2" t="s">
        <v>5</v>
      </c>
      <c r="D121" s="2" t="s">
        <v>5</v>
      </c>
      <c r="E121" s="34">
        <v>43431.286666666667</v>
      </c>
      <c r="F121" s="34">
        <v>43431.286712962959</v>
      </c>
      <c r="G121" s="40">
        <f>VLOOKUP(Data[[#This Row],[Heure fin]]-INT(Data[[#This Row],[Heure début]]),Feuil2!A:A,1)</f>
        <v>0.28194444444444444</v>
      </c>
    </row>
    <row r="122" spans="1:7" s="1" customFormat="1" x14ac:dyDescent="0.25">
      <c r="A122" s="2" t="s">
        <v>8</v>
      </c>
      <c r="B122" s="2" t="s">
        <v>4</v>
      </c>
      <c r="C122" s="2" t="s">
        <v>5</v>
      </c>
      <c r="D122" s="2" t="s">
        <v>5</v>
      </c>
      <c r="E122" s="34">
        <v>43431.294085648151</v>
      </c>
      <c r="F122" s="34">
        <v>43431.295138888891</v>
      </c>
      <c r="G122" s="40">
        <f>VLOOKUP(Data[[#This Row],[Heure fin]]-INT(Data[[#This Row],[Heure début]]),Feuil2!A:A,1)</f>
        <v>0.29236111111111113</v>
      </c>
    </row>
    <row r="123" spans="1:7" s="1" customFormat="1" x14ac:dyDescent="0.25">
      <c r="A123" s="2" t="s">
        <v>8</v>
      </c>
      <c r="B123" s="2" t="s">
        <v>4</v>
      </c>
      <c r="C123" s="2" t="s">
        <v>5</v>
      </c>
      <c r="D123" s="2" t="s">
        <v>5</v>
      </c>
      <c r="E123" s="34">
        <v>43431.29519675926</v>
      </c>
      <c r="F123" s="34">
        <v>43431.295266203706</v>
      </c>
      <c r="G123" s="40">
        <f>VLOOKUP(Data[[#This Row],[Heure fin]]-INT(Data[[#This Row],[Heure début]]),Feuil2!A:A,1)</f>
        <v>0.29236111111111113</v>
      </c>
    </row>
    <row r="124" spans="1:7" s="1" customFormat="1" x14ac:dyDescent="0.25">
      <c r="A124" s="2" t="s">
        <v>8</v>
      </c>
      <c r="B124" s="2" t="s">
        <v>4</v>
      </c>
      <c r="C124" s="2" t="s">
        <v>5</v>
      </c>
      <c r="D124" s="2" t="s">
        <v>5</v>
      </c>
      <c r="E124" s="34">
        <v>43431.29583333333</v>
      </c>
      <c r="F124" s="37">
        <v>43431.296122685184</v>
      </c>
      <c r="G124" s="40">
        <f>VLOOKUP(Data[[#This Row],[Heure fin]]-INT(Data[[#This Row],[Heure début]]),Feuil2!A:A,1)</f>
        <v>0.29236111111111113</v>
      </c>
    </row>
    <row r="125" spans="1:7" s="1" customFormat="1" x14ac:dyDescent="0.25">
      <c r="A125" s="2" t="s">
        <v>8</v>
      </c>
      <c r="B125" s="2" t="s">
        <v>4</v>
      </c>
      <c r="C125" s="2" t="s">
        <v>5</v>
      </c>
      <c r="D125" s="2" t="s">
        <v>5</v>
      </c>
      <c r="E125" s="34">
        <v>43431.296365740738</v>
      </c>
      <c r="F125" s="34">
        <v>43431.296400462961</v>
      </c>
      <c r="G125" s="40">
        <f>VLOOKUP(Data[[#This Row],[Heure fin]]-INT(Data[[#This Row],[Heure début]]),Feuil2!A:A,1)</f>
        <v>0.29236111111111113</v>
      </c>
    </row>
    <row r="126" spans="1:7" s="1" customFormat="1" x14ac:dyDescent="0.25">
      <c r="A126" s="2" t="s">
        <v>8</v>
      </c>
      <c r="B126" s="2" t="s">
        <v>4</v>
      </c>
      <c r="C126" s="2" t="s">
        <v>5</v>
      </c>
      <c r="D126" s="2" t="s">
        <v>5</v>
      </c>
      <c r="E126" s="34">
        <v>43431.299502314818</v>
      </c>
      <c r="F126" s="34">
        <v>43431.301388888889</v>
      </c>
      <c r="G126" s="40">
        <f>VLOOKUP(Data[[#This Row],[Heure fin]]-INT(Data[[#This Row],[Heure début]]),Feuil2!A:A,1)</f>
        <v>0.29236111111111113</v>
      </c>
    </row>
    <row r="127" spans="1:7" s="1" customFormat="1" x14ac:dyDescent="0.25">
      <c r="A127" s="2" t="s">
        <v>8</v>
      </c>
      <c r="B127" s="2" t="s">
        <v>4</v>
      </c>
      <c r="C127" s="2" t="s">
        <v>5</v>
      </c>
      <c r="D127" s="2" t="s">
        <v>5</v>
      </c>
      <c r="E127" s="34">
        <v>43431.301550925928</v>
      </c>
      <c r="F127" s="34">
        <v>43431.301585648151</v>
      </c>
      <c r="G127" s="40">
        <f>VLOOKUP(Data[[#This Row],[Heure fin]]-INT(Data[[#This Row],[Heure début]]),Feuil2!A:A,1)</f>
        <v>0.29236111111111113</v>
      </c>
    </row>
    <row r="128" spans="1:7" s="1" customFormat="1" x14ac:dyDescent="0.25">
      <c r="A128" s="2" t="s">
        <v>8</v>
      </c>
      <c r="B128" s="2" t="s">
        <v>4</v>
      </c>
      <c r="C128" s="2" t="s">
        <v>5</v>
      </c>
      <c r="D128" s="2" t="s">
        <v>5</v>
      </c>
      <c r="E128" s="34">
        <v>43431.308321759258</v>
      </c>
      <c r="F128" s="34">
        <v>43431.309027777781</v>
      </c>
      <c r="G128" s="40">
        <f>VLOOKUP(Data[[#This Row],[Heure fin]]-INT(Data[[#This Row],[Heure début]]),Feuil2!A:A,1)</f>
        <v>0.30277777777777781</v>
      </c>
    </row>
    <row r="129" spans="1:7" s="1" customFormat="1" x14ac:dyDescent="0.25">
      <c r="A129" s="2" t="s">
        <v>8</v>
      </c>
      <c r="B129" s="2" t="s">
        <v>4</v>
      </c>
      <c r="C129" s="2" t="s">
        <v>5</v>
      </c>
      <c r="D129" s="2" t="s">
        <v>5</v>
      </c>
      <c r="E129" s="34">
        <v>43431.309675925928</v>
      </c>
      <c r="F129" s="34">
        <v>43431.312199074076</v>
      </c>
      <c r="G129" s="40">
        <f>VLOOKUP(Data[[#This Row],[Heure fin]]-INT(Data[[#This Row],[Heure début]]),Feuil2!A:A,1)</f>
        <v>0.30277777777777781</v>
      </c>
    </row>
    <row r="130" spans="1:7" s="1" customFormat="1" x14ac:dyDescent="0.25">
      <c r="A130" s="2" t="s">
        <v>8</v>
      </c>
      <c r="B130" s="2" t="s">
        <v>4</v>
      </c>
      <c r="C130" s="2" t="s">
        <v>5</v>
      </c>
      <c r="D130" s="2" t="s">
        <v>5</v>
      </c>
      <c r="E130" s="34">
        <v>43431.311805555553</v>
      </c>
      <c r="F130" s="37">
        <v>43431.312048611115</v>
      </c>
      <c r="G130" s="40">
        <f>VLOOKUP(Data[[#This Row],[Heure fin]]-INT(Data[[#This Row],[Heure début]]),Feuil2!A:A,1)</f>
        <v>0.30277777777777781</v>
      </c>
    </row>
    <row r="131" spans="1:7" s="1" customFormat="1" x14ac:dyDescent="0.25">
      <c r="A131" s="2" t="s">
        <v>8</v>
      </c>
      <c r="B131" s="2" t="s">
        <v>4</v>
      </c>
      <c r="C131" s="2" t="s">
        <v>5</v>
      </c>
      <c r="D131" s="2" t="s">
        <v>5</v>
      </c>
      <c r="E131" s="34">
        <v>43431.314016203702</v>
      </c>
      <c r="F131" s="34">
        <v>43431.314583333333</v>
      </c>
      <c r="G131" s="40">
        <f>VLOOKUP(Data[[#This Row],[Heure fin]]-INT(Data[[#This Row],[Heure début]]),Feuil2!A:A,1)</f>
        <v>0.3131944444444445</v>
      </c>
    </row>
    <row r="132" spans="1:7" s="1" customFormat="1" x14ac:dyDescent="0.25">
      <c r="A132" s="2" t="s">
        <v>8</v>
      </c>
      <c r="B132" s="2" t="s">
        <v>4</v>
      </c>
      <c r="C132" s="2" t="s">
        <v>5</v>
      </c>
      <c r="D132" s="2" t="s">
        <v>5</v>
      </c>
      <c r="E132" s="34">
        <v>43431.315196759257</v>
      </c>
      <c r="F132" s="34">
        <v>43431.345833333333</v>
      </c>
      <c r="G132" s="40">
        <f>VLOOKUP(Data[[#This Row],[Heure fin]]-INT(Data[[#This Row],[Heure début]]),Feuil2!A:A,1)</f>
        <v>0.34444444444444455</v>
      </c>
    </row>
    <row r="133" spans="1:7" s="1" customFormat="1" x14ac:dyDescent="0.25">
      <c r="A133" s="2" t="s">
        <v>8</v>
      </c>
      <c r="B133" s="2" t="s">
        <v>4</v>
      </c>
      <c r="C133" s="2" t="s">
        <v>5</v>
      </c>
      <c r="D133" s="2" t="s">
        <v>5</v>
      </c>
      <c r="E133" s="34">
        <v>43431.336562500001</v>
      </c>
      <c r="F133" s="34">
        <v>43431.336805555555</v>
      </c>
      <c r="G133" s="40">
        <f>VLOOKUP(Data[[#This Row],[Heure fin]]-INT(Data[[#This Row],[Heure début]]),Feuil2!A:A,1)</f>
        <v>0.33402777777777787</v>
      </c>
    </row>
    <row r="134" spans="1:7" s="1" customFormat="1" x14ac:dyDescent="0.25">
      <c r="A134" s="2" t="s">
        <v>8</v>
      </c>
      <c r="B134" s="2" t="s">
        <v>4</v>
      </c>
      <c r="C134" s="2" t="s">
        <v>5</v>
      </c>
      <c r="D134" s="2" t="s">
        <v>5</v>
      </c>
      <c r="E134" s="34">
        <v>43431.336863425924</v>
      </c>
      <c r="F134" s="34">
        <v>43431.343564814815</v>
      </c>
      <c r="G134" s="40">
        <f>VLOOKUP(Data[[#This Row],[Heure fin]]-INT(Data[[#This Row],[Heure début]]),Feuil2!A:A,1)</f>
        <v>0.33402777777777787</v>
      </c>
    </row>
    <row r="135" spans="1:7" s="1" customFormat="1" x14ac:dyDescent="0.25">
      <c r="A135" s="2" t="s">
        <v>8</v>
      </c>
      <c r="B135" s="2" t="s">
        <v>4</v>
      </c>
      <c r="C135" s="2" t="s">
        <v>5</v>
      </c>
      <c r="D135" s="2" t="s">
        <v>5</v>
      </c>
      <c r="E135" s="34">
        <v>43431.34034722222</v>
      </c>
      <c r="F135" s="34">
        <v>43431.34097222222</v>
      </c>
      <c r="G135" s="40">
        <f>VLOOKUP(Data[[#This Row],[Heure fin]]-INT(Data[[#This Row],[Heure début]]),Feuil2!A:A,1)</f>
        <v>0.33402777777777787</v>
      </c>
    </row>
    <row r="136" spans="1:7" s="1" customFormat="1" x14ac:dyDescent="0.25">
      <c r="A136" s="2" t="s">
        <v>8</v>
      </c>
      <c r="B136" s="2" t="s">
        <v>4</v>
      </c>
      <c r="C136" s="2" t="s">
        <v>5</v>
      </c>
      <c r="D136" s="2" t="s">
        <v>5</v>
      </c>
      <c r="E136" s="34">
        <v>43431.340995370374</v>
      </c>
      <c r="F136" s="34">
        <v>43431.343564814815</v>
      </c>
      <c r="G136" s="40">
        <f>VLOOKUP(Data[[#This Row],[Heure fin]]-INT(Data[[#This Row],[Heure début]]),Feuil2!A:A,1)</f>
        <v>0.33402777777777787</v>
      </c>
    </row>
    <row r="137" spans="1:7" s="1" customFormat="1" x14ac:dyDescent="0.25">
      <c r="A137" s="2" t="s">
        <v>8</v>
      </c>
      <c r="B137" s="2" t="s">
        <v>4</v>
      </c>
      <c r="C137" s="2" t="s">
        <v>5</v>
      </c>
      <c r="D137" s="2" t="s">
        <v>5</v>
      </c>
      <c r="E137" s="34">
        <v>43431.341666666667</v>
      </c>
      <c r="F137" s="37">
        <v>43431.341967592591</v>
      </c>
      <c r="G137" s="40">
        <f>VLOOKUP(Data[[#This Row],[Heure fin]]-INT(Data[[#This Row],[Heure début]]),Feuil2!A:A,1)</f>
        <v>0.33402777777777787</v>
      </c>
    </row>
    <row r="138" spans="1:7" s="1" customFormat="1" x14ac:dyDescent="0.25">
      <c r="A138" s="2" t="s">
        <v>8</v>
      </c>
      <c r="B138" s="2" t="s">
        <v>4</v>
      </c>
      <c r="C138" s="2" t="s">
        <v>5</v>
      </c>
      <c r="D138" s="2" t="s">
        <v>5</v>
      </c>
      <c r="E138" s="34">
        <v>43431.342175925929</v>
      </c>
      <c r="F138" s="34">
        <v>43431.343564814815</v>
      </c>
      <c r="G138" s="40">
        <f>VLOOKUP(Data[[#This Row],[Heure fin]]-INT(Data[[#This Row],[Heure début]]),Feuil2!A:A,1)</f>
        <v>0.33402777777777787</v>
      </c>
    </row>
    <row r="139" spans="1:7" s="1" customFormat="1" x14ac:dyDescent="0.25">
      <c r="A139" s="2" t="s">
        <v>8</v>
      </c>
      <c r="B139" s="2" t="s">
        <v>4</v>
      </c>
      <c r="C139" s="2" t="s">
        <v>5</v>
      </c>
      <c r="D139" s="2" t="s">
        <v>5</v>
      </c>
      <c r="E139" s="34">
        <v>43431.343055555553</v>
      </c>
      <c r="F139" s="37">
        <v>43431.3434375</v>
      </c>
      <c r="G139" s="40">
        <f>VLOOKUP(Data[[#This Row],[Heure fin]]-INT(Data[[#This Row],[Heure début]]),Feuil2!A:A,1)</f>
        <v>0.33402777777777787</v>
      </c>
    </row>
    <row r="140" spans="1:7" s="1" customFormat="1" x14ac:dyDescent="0.25">
      <c r="A140" s="2" t="s">
        <v>8</v>
      </c>
      <c r="B140" s="2" t="s">
        <v>4</v>
      </c>
      <c r="C140" s="2" t="s">
        <v>5</v>
      </c>
      <c r="D140" s="2" t="s">
        <v>5</v>
      </c>
      <c r="E140" s="34">
        <v>43431.346284722225</v>
      </c>
      <c r="F140" s="34">
        <v>43431.346319444441</v>
      </c>
      <c r="G140" s="40">
        <f>VLOOKUP(Data[[#This Row],[Heure fin]]-INT(Data[[#This Row],[Heure début]]),Feuil2!A:A,1)</f>
        <v>0.34444444444444455</v>
      </c>
    </row>
    <row r="141" spans="1:7" s="1" customFormat="1" x14ac:dyDescent="0.25">
      <c r="A141" s="2" t="s">
        <v>8</v>
      </c>
      <c r="B141" s="2" t="s">
        <v>4</v>
      </c>
      <c r="C141" s="2" t="s">
        <v>5</v>
      </c>
      <c r="D141" s="2" t="s">
        <v>5</v>
      </c>
      <c r="E141" s="34">
        <v>43431.34814814815</v>
      </c>
      <c r="F141" s="34">
        <v>43431.35</v>
      </c>
      <c r="G141" s="40">
        <f>VLOOKUP(Data[[#This Row],[Heure fin]]-INT(Data[[#This Row],[Heure début]]),Feuil2!A:A,1)</f>
        <v>0.34444444444444455</v>
      </c>
    </row>
    <row r="142" spans="1:7" s="1" customFormat="1" x14ac:dyDescent="0.25">
      <c r="A142" s="2" t="s">
        <v>8</v>
      </c>
      <c r="B142" s="2" t="s">
        <v>4</v>
      </c>
      <c r="C142" s="2" t="s">
        <v>5</v>
      </c>
      <c r="D142" s="2" t="s">
        <v>5</v>
      </c>
      <c r="E142" s="34">
        <v>43431.348287037035</v>
      </c>
      <c r="F142" s="34">
        <v>43431.35</v>
      </c>
      <c r="G142" s="40">
        <f>VLOOKUP(Data[[#This Row],[Heure fin]]-INT(Data[[#This Row],[Heure début]]),Feuil2!A:A,1)</f>
        <v>0.34444444444444455</v>
      </c>
    </row>
    <row r="143" spans="1:7" s="1" customFormat="1" x14ac:dyDescent="0.25">
      <c r="A143" s="2" t="s">
        <v>8</v>
      </c>
      <c r="B143" s="2" t="s">
        <v>4</v>
      </c>
      <c r="C143" s="2" t="s">
        <v>5</v>
      </c>
      <c r="D143" s="2" t="s">
        <v>5</v>
      </c>
      <c r="E143" s="34">
        <v>43431.348414351851</v>
      </c>
      <c r="F143" s="34">
        <v>43431.352083333331</v>
      </c>
      <c r="G143" s="40">
        <f>VLOOKUP(Data[[#This Row],[Heure fin]]-INT(Data[[#This Row],[Heure début]]),Feuil2!A:A,1)</f>
        <v>0.34444444444444455</v>
      </c>
    </row>
    <row r="144" spans="1:7" s="1" customFormat="1" x14ac:dyDescent="0.25">
      <c r="A144" s="2" t="s">
        <v>8</v>
      </c>
      <c r="B144" s="2" t="s">
        <v>4</v>
      </c>
      <c r="C144" s="2" t="s">
        <v>5</v>
      </c>
      <c r="D144" s="2" t="s">
        <v>5</v>
      </c>
      <c r="E144" s="34">
        <v>43431.354988425926</v>
      </c>
      <c r="F144" s="34">
        <v>43431.361805555556</v>
      </c>
      <c r="G144" s="40">
        <f>VLOOKUP(Data[[#This Row],[Heure fin]]-INT(Data[[#This Row],[Heure début]]),Feuil2!A:A,1)</f>
        <v>0.35486111111111124</v>
      </c>
    </row>
    <row r="145" spans="1:7" s="1" customFormat="1" x14ac:dyDescent="0.25">
      <c r="A145" s="2" t="s">
        <v>8</v>
      </c>
      <c r="B145" s="2" t="s">
        <v>4</v>
      </c>
      <c r="C145" s="2" t="s">
        <v>5</v>
      </c>
      <c r="D145" s="2" t="s">
        <v>5</v>
      </c>
      <c r="E145" s="34">
        <v>43431.355127314811</v>
      </c>
      <c r="F145" s="34">
        <v>43431.357638888891</v>
      </c>
      <c r="G145" s="40">
        <f>VLOOKUP(Data[[#This Row],[Heure fin]]-INT(Data[[#This Row],[Heure début]]),Feuil2!A:A,1)</f>
        <v>0.35486111111111124</v>
      </c>
    </row>
    <row r="146" spans="1:7" s="1" customFormat="1" x14ac:dyDescent="0.25">
      <c r="A146" s="2" t="s">
        <v>8</v>
      </c>
      <c r="B146" s="2" t="s">
        <v>4</v>
      </c>
      <c r="C146" s="2" t="s">
        <v>5</v>
      </c>
      <c r="D146" s="2" t="s">
        <v>5</v>
      </c>
      <c r="E146" s="34">
        <v>43431.355266203704</v>
      </c>
      <c r="F146" s="34">
        <v>43431.36041666667</v>
      </c>
      <c r="G146" s="40">
        <f>VLOOKUP(Data[[#This Row],[Heure fin]]-INT(Data[[#This Row],[Heure début]]),Feuil2!A:A,1)</f>
        <v>0.35486111111111124</v>
      </c>
    </row>
    <row r="147" spans="1:7" s="1" customFormat="1" x14ac:dyDescent="0.25">
      <c r="A147" s="2" t="s">
        <v>8</v>
      </c>
      <c r="B147" s="2" t="s">
        <v>4</v>
      </c>
      <c r="C147" s="2" t="s">
        <v>5</v>
      </c>
      <c r="D147" s="2" t="s">
        <v>5</v>
      </c>
      <c r="E147" s="34">
        <v>43431.360578703701</v>
      </c>
      <c r="F147" s="34">
        <v>43431.361944444441</v>
      </c>
      <c r="G147" s="40">
        <f>VLOOKUP(Data[[#This Row],[Heure fin]]-INT(Data[[#This Row],[Heure début]]),Feuil2!A:A,1)</f>
        <v>0.35486111111111124</v>
      </c>
    </row>
    <row r="148" spans="1:7" s="1" customFormat="1" x14ac:dyDescent="0.25">
      <c r="A148" s="2" t="s">
        <v>8</v>
      </c>
      <c r="B148" s="2" t="s">
        <v>4</v>
      </c>
      <c r="C148" s="2" t="s">
        <v>5</v>
      </c>
      <c r="D148" s="2" t="s">
        <v>5</v>
      </c>
      <c r="E148" s="34">
        <v>43431.361898148149</v>
      </c>
      <c r="F148" s="34">
        <v>43431.361944444441</v>
      </c>
      <c r="G148" s="40">
        <f>VLOOKUP(Data[[#This Row],[Heure fin]]-INT(Data[[#This Row],[Heure début]]),Feuil2!A:A,1)</f>
        <v>0.35486111111111124</v>
      </c>
    </row>
    <row r="149" spans="1:7" s="1" customFormat="1" x14ac:dyDescent="0.25">
      <c r="A149" s="2" t="s">
        <v>8</v>
      </c>
      <c r="B149" s="2" t="s">
        <v>4</v>
      </c>
      <c r="C149" s="2" t="s">
        <v>5</v>
      </c>
      <c r="D149" s="2" t="s">
        <v>5</v>
      </c>
      <c r="E149" s="34">
        <v>43431.365289351852</v>
      </c>
      <c r="F149" s="34">
        <v>43431.365972222222</v>
      </c>
      <c r="G149" s="40">
        <f>VLOOKUP(Data[[#This Row],[Heure fin]]-INT(Data[[#This Row],[Heure début]]),Feuil2!A:A,1)</f>
        <v>0.36527777777777792</v>
      </c>
    </row>
    <row r="150" spans="1:7" s="1" customFormat="1" x14ac:dyDescent="0.25">
      <c r="A150" s="2" t="s">
        <v>8</v>
      </c>
      <c r="B150" s="2" t="s">
        <v>4</v>
      </c>
      <c r="C150" s="2" t="s">
        <v>5</v>
      </c>
      <c r="D150" s="2" t="s">
        <v>5</v>
      </c>
      <c r="E150" s="34">
        <v>43431.365358796298</v>
      </c>
      <c r="F150" s="34">
        <v>43431.367361111108</v>
      </c>
      <c r="G150" s="40">
        <f>VLOOKUP(Data[[#This Row],[Heure fin]]-INT(Data[[#This Row],[Heure début]]),Feuil2!A:A,1)</f>
        <v>0.36527777777777792</v>
      </c>
    </row>
    <row r="151" spans="1:7" s="1" customFormat="1" x14ac:dyDescent="0.25">
      <c r="A151" s="2" t="s">
        <v>8</v>
      </c>
      <c r="B151" s="2" t="s">
        <v>4</v>
      </c>
      <c r="C151" s="2" t="s">
        <v>5</v>
      </c>
      <c r="D151" s="2" t="s">
        <v>5</v>
      </c>
      <c r="E151" s="34">
        <v>43431.367465277777</v>
      </c>
      <c r="F151" s="34">
        <v>43431.367534722223</v>
      </c>
      <c r="G151" s="40">
        <f>VLOOKUP(Data[[#This Row],[Heure fin]]-INT(Data[[#This Row],[Heure début]]),Feuil2!A:A,1)</f>
        <v>0.36527777777777792</v>
      </c>
    </row>
    <row r="152" spans="1:7" s="1" customFormat="1" x14ac:dyDescent="0.25">
      <c r="A152" s="2" t="s">
        <v>8</v>
      </c>
      <c r="B152" s="2" t="s">
        <v>4</v>
      </c>
      <c r="C152" s="2" t="s">
        <v>5</v>
      </c>
      <c r="D152" s="2" t="s">
        <v>5</v>
      </c>
      <c r="E152" s="34">
        <v>43431.369421296295</v>
      </c>
      <c r="F152" s="34">
        <v>43431.374305555553</v>
      </c>
      <c r="G152" s="40">
        <f>VLOOKUP(Data[[#This Row],[Heure fin]]-INT(Data[[#This Row],[Heure début]]),Feuil2!A:A,1)</f>
        <v>0.36527777777777792</v>
      </c>
    </row>
    <row r="153" spans="1:7" s="1" customFormat="1" x14ac:dyDescent="0.25">
      <c r="A153" s="2" t="s">
        <v>8</v>
      </c>
      <c r="B153" s="2" t="s">
        <v>4</v>
      </c>
      <c r="C153" s="2" t="s">
        <v>5</v>
      </c>
      <c r="D153" s="2" t="s">
        <v>5</v>
      </c>
      <c r="E153" s="34">
        <v>43431.369467592594</v>
      </c>
      <c r="F153" s="34">
        <v>43431.371527777781</v>
      </c>
      <c r="G153" s="40">
        <f>VLOOKUP(Data[[#This Row],[Heure fin]]-INT(Data[[#This Row],[Heure début]]),Feuil2!A:A,1)</f>
        <v>0.36527777777777792</v>
      </c>
    </row>
    <row r="154" spans="1:7" s="1" customFormat="1" x14ac:dyDescent="0.25">
      <c r="A154" s="2" t="s">
        <v>8</v>
      </c>
      <c r="B154" s="2" t="s">
        <v>4</v>
      </c>
      <c r="C154" s="2" t="s">
        <v>5</v>
      </c>
      <c r="D154" s="2" t="s">
        <v>5</v>
      </c>
      <c r="E154" s="34">
        <v>43431.369513888887</v>
      </c>
      <c r="F154" s="34">
        <v>43431.372916666667</v>
      </c>
      <c r="G154" s="40">
        <f>VLOOKUP(Data[[#This Row],[Heure fin]]-INT(Data[[#This Row],[Heure début]]),Feuil2!A:A,1)</f>
        <v>0.36527777777777792</v>
      </c>
    </row>
    <row r="155" spans="1:7" s="1" customFormat="1" x14ac:dyDescent="0.25">
      <c r="A155" s="2" t="s">
        <v>8</v>
      </c>
      <c r="B155" s="2" t="s">
        <v>4</v>
      </c>
      <c r="C155" s="2" t="s">
        <v>5</v>
      </c>
      <c r="D155" s="2" t="s">
        <v>5</v>
      </c>
      <c r="E155" s="34">
        <v>43431.37164351852</v>
      </c>
      <c r="F155" s="34">
        <v>43431.37809027778</v>
      </c>
      <c r="G155" s="40">
        <f>VLOOKUP(Data[[#This Row],[Heure fin]]-INT(Data[[#This Row],[Heure début]]),Feuil2!A:A,1)</f>
        <v>0.37569444444444461</v>
      </c>
    </row>
    <row r="156" spans="1:7" s="1" customFormat="1" x14ac:dyDescent="0.25">
      <c r="A156" s="2" t="s">
        <v>8</v>
      </c>
      <c r="B156" s="2" t="s">
        <v>4</v>
      </c>
      <c r="C156" s="2" t="s">
        <v>5</v>
      </c>
      <c r="D156" s="2" t="s">
        <v>5</v>
      </c>
      <c r="E156" s="34">
        <v>43431.373252314814</v>
      </c>
      <c r="F156" s="34">
        <v>43431.378078703703</v>
      </c>
      <c r="G156" s="40">
        <f>VLOOKUP(Data[[#This Row],[Heure fin]]-INT(Data[[#This Row],[Heure début]]),Feuil2!A:A,1)</f>
        <v>0.37569444444444461</v>
      </c>
    </row>
    <row r="157" spans="1:7" s="1" customFormat="1" x14ac:dyDescent="0.25">
      <c r="A157" s="2" t="s">
        <v>8</v>
      </c>
      <c r="B157" s="2" t="s">
        <v>4</v>
      </c>
      <c r="C157" s="2" t="s">
        <v>5</v>
      </c>
      <c r="D157" s="2" t="s">
        <v>5</v>
      </c>
      <c r="E157" s="34">
        <v>43431.37431712963</v>
      </c>
      <c r="F157" s="34">
        <v>43431.378078703703</v>
      </c>
      <c r="G157" s="40">
        <f>VLOOKUP(Data[[#This Row],[Heure fin]]-INT(Data[[#This Row],[Heure début]]),Feuil2!A:A,1)</f>
        <v>0.37569444444444461</v>
      </c>
    </row>
    <row r="158" spans="1:7" s="1" customFormat="1" x14ac:dyDescent="0.25">
      <c r="A158" s="2" t="s">
        <v>8</v>
      </c>
      <c r="B158" s="2" t="s">
        <v>4</v>
      </c>
      <c r="C158" s="2" t="s">
        <v>5</v>
      </c>
      <c r="D158" s="2" t="s">
        <v>5</v>
      </c>
      <c r="E158" s="34">
        <v>43431.378182870372</v>
      </c>
      <c r="F158" s="34">
        <v>43431.379861111112</v>
      </c>
      <c r="G158" s="40">
        <f>VLOOKUP(Data[[#This Row],[Heure fin]]-INT(Data[[#This Row],[Heure début]]),Feuil2!A:A,1)</f>
        <v>0.37569444444444461</v>
      </c>
    </row>
    <row r="159" spans="1:7" s="1" customFormat="1" x14ac:dyDescent="0.25">
      <c r="A159" s="2" t="s">
        <v>8</v>
      </c>
      <c r="B159" s="2" t="s">
        <v>4</v>
      </c>
      <c r="C159" s="2" t="s">
        <v>5</v>
      </c>
      <c r="D159" s="2" t="s">
        <v>5</v>
      </c>
      <c r="E159" s="34">
        <v>43431.378263888888</v>
      </c>
      <c r="F159" s="34">
        <v>43431.382638888892</v>
      </c>
      <c r="G159" s="40">
        <f>VLOOKUP(Data[[#This Row],[Heure fin]]-INT(Data[[#This Row],[Heure début]]),Feuil2!A:A,1)</f>
        <v>0.37569444444444461</v>
      </c>
    </row>
    <row r="160" spans="1:7" s="1" customFormat="1" x14ac:dyDescent="0.25">
      <c r="A160" s="2" t="s">
        <v>8</v>
      </c>
      <c r="B160" s="2" t="s">
        <v>4</v>
      </c>
      <c r="C160" s="2" t="s">
        <v>5</v>
      </c>
      <c r="D160" s="2" t="s">
        <v>5</v>
      </c>
      <c r="E160" s="34">
        <v>43431.378310185188</v>
      </c>
      <c r="F160" s="34">
        <v>43431.381944444445</v>
      </c>
      <c r="G160" s="40">
        <f>VLOOKUP(Data[[#This Row],[Heure fin]]-INT(Data[[#This Row],[Heure début]]),Feuil2!A:A,1)</f>
        <v>0.37569444444444461</v>
      </c>
    </row>
    <row r="161" spans="1:7" s="1" customFormat="1" x14ac:dyDescent="0.25">
      <c r="A161" s="2" t="s">
        <v>8</v>
      </c>
      <c r="B161" s="2" t="s">
        <v>4</v>
      </c>
      <c r="C161" s="2" t="s">
        <v>5</v>
      </c>
      <c r="D161" s="2" t="s">
        <v>5</v>
      </c>
      <c r="E161" s="34">
        <v>43431.380543981482</v>
      </c>
      <c r="F161" s="34">
        <v>43431.383020833331</v>
      </c>
      <c r="G161" s="40">
        <f>VLOOKUP(Data[[#This Row],[Heure fin]]-INT(Data[[#This Row],[Heure début]]),Feuil2!A:A,1)</f>
        <v>0.37569444444444461</v>
      </c>
    </row>
    <row r="162" spans="1:7" s="1" customFormat="1" x14ac:dyDescent="0.25">
      <c r="A162" s="2" t="s">
        <v>8</v>
      </c>
      <c r="B162" s="2" t="s">
        <v>4</v>
      </c>
      <c r="C162" s="2" t="s">
        <v>5</v>
      </c>
      <c r="D162" s="2" t="s">
        <v>5</v>
      </c>
      <c r="E162" s="34">
        <v>43431.382384259261</v>
      </c>
      <c r="F162" s="34">
        <v>43431.383020833331</v>
      </c>
      <c r="G162" s="40">
        <f>VLOOKUP(Data[[#This Row],[Heure fin]]-INT(Data[[#This Row],[Heure début]]),Feuil2!A:A,1)</f>
        <v>0.37569444444444461</v>
      </c>
    </row>
    <row r="163" spans="1:7" s="1" customFormat="1" x14ac:dyDescent="0.25">
      <c r="A163" s="2" t="s">
        <v>8</v>
      </c>
      <c r="B163" s="2" t="s">
        <v>4</v>
      </c>
      <c r="C163" s="2" t="s">
        <v>5</v>
      </c>
      <c r="D163" s="2" t="s">
        <v>5</v>
      </c>
      <c r="E163" s="34">
        <v>43431.386319444442</v>
      </c>
      <c r="F163" s="34">
        <v>43431.388194444444</v>
      </c>
      <c r="G163" s="40">
        <f>VLOOKUP(Data[[#This Row],[Heure fin]]-INT(Data[[#This Row],[Heure début]]),Feuil2!A:A,1)</f>
        <v>0.38611111111111129</v>
      </c>
    </row>
    <row r="164" spans="1:7" s="1" customFormat="1" x14ac:dyDescent="0.25">
      <c r="A164" s="2" t="s">
        <v>8</v>
      </c>
      <c r="B164" s="2" t="s">
        <v>4</v>
      </c>
      <c r="C164" s="2" t="s">
        <v>5</v>
      </c>
      <c r="D164" s="2" t="s">
        <v>5</v>
      </c>
      <c r="E164" s="34">
        <v>43431.388680555552</v>
      </c>
      <c r="F164" s="34">
        <v>43431.388726851852</v>
      </c>
      <c r="G164" s="40">
        <f>VLOOKUP(Data[[#This Row],[Heure fin]]-INT(Data[[#This Row],[Heure début]]),Feuil2!A:A,1)</f>
        <v>0.38611111111111129</v>
      </c>
    </row>
    <row r="165" spans="1:7" s="1" customFormat="1" x14ac:dyDescent="0.25">
      <c r="A165" s="2" t="s">
        <v>8</v>
      </c>
      <c r="B165" s="2" t="s">
        <v>4</v>
      </c>
      <c r="C165" s="2" t="s">
        <v>5</v>
      </c>
      <c r="D165" s="2" t="s">
        <v>5</v>
      </c>
      <c r="E165" s="34">
        <v>43431.39166666667</v>
      </c>
      <c r="F165" s="37">
        <v>43431.391932870371</v>
      </c>
      <c r="G165" s="40">
        <f>VLOOKUP(Data[[#This Row],[Heure fin]]-INT(Data[[#This Row],[Heure début]]),Feuil2!A:A,1)</f>
        <v>0.38611111111111129</v>
      </c>
    </row>
    <row r="166" spans="1:7" s="1" customFormat="1" x14ac:dyDescent="0.25">
      <c r="A166" s="2" t="s">
        <v>8</v>
      </c>
      <c r="B166" s="2" t="s">
        <v>4</v>
      </c>
      <c r="C166" s="2" t="s">
        <v>5</v>
      </c>
      <c r="D166" s="2" t="s">
        <v>5</v>
      </c>
      <c r="E166" s="34">
        <v>43431.392222222225</v>
      </c>
      <c r="F166" s="34">
        <v>43431.393240740741</v>
      </c>
      <c r="G166" s="40">
        <f>VLOOKUP(Data[[#This Row],[Heure fin]]-INT(Data[[#This Row],[Heure début]]),Feuil2!A:A,1)</f>
        <v>0.38611111111111129</v>
      </c>
    </row>
    <row r="167" spans="1:7" s="1" customFormat="1" x14ac:dyDescent="0.25">
      <c r="A167" s="2" t="s">
        <v>8</v>
      </c>
      <c r="B167" s="2" t="s">
        <v>4</v>
      </c>
      <c r="C167" s="2" t="s">
        <v>5</v>
      </c>
      <c r="D167" s="2" t="s">
        <v>5</v>
      </c>
      <c r="E167" s="34">
        <v>43431.394965277781</v>
      </c>
      <c r="F167" s="34">
        <v>43431.397222222222</v>
      </c>
      <c r="G167" s="40">
        <f>VLOOKUP(Data[[#This Row],[Heure fin]]-INT(Data[[#This Row],[Heure début]]),Feuil2!A:A,1)</f>
        <v>0.39652777777777798</v>
      </c>
    </row>
    <row r="168" spans="1:7" s="1" customFormat="1" x14ac:dyDescent="0.25">
      <c r="A168" s="2" t="s">
        <v>8</v>
      </c>
      <c r="B168" s="2" t="s">
        <v>4</v>
      </c>
      <c r="C168" s="2" t="s">
        <v>5</v>
      </c>
      <c r="D168" s="2" t="s">
        <v>5</v>
      </c>
      <c r="E168" s="34">
        <v>43431.39502314815</v>
      </c>
      <c r="F168" s="34">
        <v>43431.396527777775</v>
      </c>
      <c r="G168" s="40">
        <f>VLOOKUP(Data[[#This Row],[Heure fin]]-INT(Data[[#This Row],[Heure début]]),Feuil2!A:A,1)</f>
        <v>0.38611111111111129</v>
      </c>
    </row>
    <row r="169" spans="1:7" s="1" customFormat="1" x14ac:dyDescent="0.25">
      <c r="A169" s="2" t="s">
        <v>8</v>
      </c>
      <c r="B169" s="2" t="s">
        <v>4</v>
      </c>
      <c r="C169" s="2" t="s">
        <v>5</v>
      </c>
      <c r="D169" s="2" t="s">
        <v>5</v>
      </c>
      <c r="E169" s="34">
        <v>43431.400590277779</v>
      </c>
      <c r="F169" s="34">
        <v>43431.405555555553</v>
      </c>
      <c r="G169" s="40">
        <f>VLOOKUP(Data[[#This Row],[Heure fin]]-INT(Data[[#This Row],[Heure début]]),Feuil2!A:A,1)</f>
        <v>0.39652777777777798</v>
      </c>
    </row>
    <row r="170" spans="1:7" s="1" customFormat="1" x14ac:dyDescent="0.25">
      <c r="A170" s="2" t="s">
        <v>8</v>
      </c>
      <c r="B170" s="2" t="s">
        <v>4</v>
      </c>
      <c r="C170" s="2" t="s">
        <v>5</v>
      </c>
      <c r="D170" s="2" t="s">
        <v>5</v>
      </c>
      <c r="E170" s="34">
        <v>43431.400682870371</v>
      </c>
      <c r="F170" s="34">
        <v>43431.40347222222</v>
      </c>
      <c r="G170" s="40">
        <f>VLOOKUP(Data[[#This Row],[Heure fin]]-INT(Data[[#This Row],[Heure début]]),Feuil2!A:A,1)</f>
        <v>0.39652777777777798</v>
      </c>
    </row>
    <row r="171" spans="1:7" s="1" customFormat="1" x14ac:dyDescent="0.25">
      <c r="A171" s="2" t="s">
        <v>8</v>
      </c>
      <c r="B171" s="2" t="s">
        <v>4</v>
      </c>
      <c r="C171" s="2" t="s">
        <v>5</v>
      </c>
      <c r="D171" s="2" t="s">
        <v>5</v>
      </c>
      <c r="E171" s="34">
        <v>43431.404131944444</v>
      </c>
      <c r="F171" s="34">
        <v>43431.405810185184</v>
      </c>
      <c r="G171" s="40">
        <f>VLOOKUP(Data[[#This Row],[Heure fin]]-INT(Data[[#This Row],[Heure début]]),Feuil2!A:A,1)</f>
        <v>0.39652777777777798</v>
      </c>
    </row>
    <row r="172" spans="1:7" s="1" customFormat="1" x14ac:dyDescent="0.25">
      <c r="A172" s="2" t="s">
        <v>8</v>
      </c>
      <c r="B172" s="2" t="s">
        <v>4</v>
      </c>
      <c r="C172" s="2" t="s">
        <v>5</v>
      </c>
      <c r="D172" s="2" t="s">
        <v>5</v>
      </c>
      <c r="E172" s="34">
        <v>43431.405763888892</v>
      </c>
      <c r="F172" s="34">
        <v>43431.405810185184</v>
      </c>
      <c r="G172" s="40">
        <f>VLOOKUP(Data[[#This Row],[Heure fin]]-INT(Data[[#This Row],[Heure début]]),Feuil2!A:A,1)</f>
        <v>0.39652777777777798</v>
      </c>
    </row>
  </sheetData>
  <sortState ref="A2:AG703">
    <sortCondition ref="A2:A703"/>
    <sortCondition ref="F2:F703"/>
  </sortState>
  <mergeCells count="2">
    <mergeCell ref="M27:N27"/>
    <mergeCell ref="M32:N32"/>
  </mergeCells>
  <conditionalFormatting sqref="L2:DC13">
    <cfRule type="cellIs" dxfId="5" priority="2" operator="notEqual">
      <formula>0</formula>
    </cfRule>
  </conditionalFormatting>
  <conditionalFormatting sqref="J2:DC13">
    <cfRule type="expression" dxfId="4" priority="1">
      <formula>$J2=$J3</formula>
    </cfRule>
    <cfRule type="expression" dxfId="3" priority="3">
      <formula>ISEVEN(SUMPRODUCT(1/COUNTIF($J$2:$J2,$J$2:$J2)))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7"/>
  <sheetViews>
    <sheetView workbookViewId="0">
      <selection activeCell="A3" sqref="A3:A97"/>
    </sheetView>
  </sheetViews>
  <sheetFormatPr baseColWidth="10" defaultRowHeight="15" x14ac:dyDescent="0.25"/>
  <sheetData>
    <row r="1" spans="1:1" x14ac:dyDescent="0.25">
      <c r="A1" t="s">
        <v>11</v>
      </c>
    </row>
    <row r="2" spans="1:1" x14ac:dyDescent="0.25">
      <c r="A2" s="39">
        <v>6.9444444444444447E-4</v>
      </c>
    </row>
    <row r="3" spans="1:1" x14ac:dyDescent="0.25">
      <c r="A3" s="39">
        <f>A2+(1/96)</f>
        <v>1.111111111111111E-2</v>
      </c>
    </row>
    <row r="4" spans="1:1" x14ac:dyDescent="0.25">
      <c r="A4" s="39">
        <f t="shared" ref="A4:A67" si="0">A3+(1/96)</f>
        <v>2.1527777777777778E-2</v>
      </c>
    </row>
    <row r="5" spans="1:1" x14ac:dyDescent="0.25">
      <c r="A5" s="39">
        <f t="shared" si="0"/>
        <v>3.1944444444444442E-2</v>
      </c>
    </row>
    <row r="6" spans="1:1" x14ac:dyDescent="0.25">
      <c r="A6" s="39">
        <f t="shared" si="0"/>
        <v>4.2361111111111106E-2</v>
      </c>
    </row>
    <row r="7" spans="1:1" x14ac:dyDescent="0.25">
      <c r="A7" s="39">
        <f t="shared" si="0"/>
        <v>5.2777777777777771E-2</v>
      </c>
    </row>
    <row r="8" spans="1:1" x14ac:dyDescent="0.25">
      <c r="A8" s="39">
        <f t="shared" si="0"/>
        <v>6.3194444444444442E-2</v>
      </c>
    </row>
    <row r="9" spans="1:1" x14ac:dyDescent="0.25">
      <c r="A9" s="39">
        <f t="shared" si="0"/>
        <v>7.3611111111111113E-2</v>
      </c>
    </row>
    <row r="10" spans="1:1" x14ac:dyDescent="0.25">
      <c r="A10" s="39">
        <f t="shared" si="0"/>
        <v>8.4027777777777785E-2</v>
      </c>
    </row>
    <row r="11" spans="1:1" x14ac:dyDescent="0.25">
      <c r="A11" s="39">
        <f t="shared" si="0"/>
        <v>9.4444444444444456E-2</v>
      </c>
    </row>
    <row r="12" spans="1:1" x14ac:dyDescent="0.25">
      <c r="A12" s="39">
        <f t="shared" si="0"/>
        <v>0.10486111111111113</v>
      </c>
    </row>
    <row r="13" spans="1:1" x14ac:dyDescent="0.25">
      <c r="A13" s="39">
        <f t="shared" si="0"/>
        <v>0.1152777777777778</v>
      </c>
    </row>
    <row r="14" spans="1:1" x14ac:dyDescent="0.25">
      <c r="A14" s="39">
        <f t="shared" si="0"/>
        <v>0.12569444444444447</v>
      </c>
    </row>
    <row r="15" spans="1:1" x14ac:dyDescent="0.25">
      <c r="A15" s="39">
        <f t="shared" si="0"/>
        <v>0.13611111111111113</v>
      </c>
    </row>
    <row r="16" spans="1:1" x14ac:dyDescent="0.25">
      <c r="A16" s="39">
        <f t="shared" si="0"/>
        <v>0.14652777777777778</v>
      </c>
    </row>
    <row r="17" spans="1:1" x14ac:dyDescent="0.25">
      <c r="A17" s="39">
        <f t="shared" si="0"/>
        <v>0.15694444444444444</v>
      </c>
    </row>
    <row r="18" spans="1:1" x14ac:dyDescent="0.25">
      <c r="A18" s="39">
        <f t="shared" si="0"/>
        <v>0.1673611111111111</v>
      </c>
    </row>
    <row r="19" spans="1:1" x14ac:dyDescent="0.25">
      <c r="A19" s="39">
        <f t="shared" si="0"/>
        <v>0.17777777777777776</v>
      </c>
    </row>
    <row r="20" spans="1:1" x14ac:dyDescent="0.25">
      <c r="A20" s="39">
        <f t="shared" si="0"/>
        <v>0.18819444444444441</v>
      </c>
    </row>
    <row r="21" spans="1:1" x14ac:dyDescent="0.25">
      <c r="A21" s="39">
        <f t="shared" si="0"/>
        <v>0.19861111111111107</v>
      </c>
    </row>
    <row r="22" spans="1:1" x14ac:dyDescent="0.25">
      <c r="A22" s="39">
        <f t="shared" si="0"/>
        <v>0.20902777777777773</v>
      </c>
    </row>
    <row r="23" spans="1:1" x14ac:dyDescent="0.25">
      <c r="A23" s="39">
        <f t="shared" si="0"/>
        <v>0.21944444444444439</v>
      </c>
    </row>
    <row r="24" spans="1:1" x14ac:dyDescent="0.25">
      <c r="A24" s="39">
        <f t="shared" si="0"/>
        <v>0.22986111111111104</v>
      </c>
    </row>
    <row r="25" spans="1:1" x14ac:dyDescent="0.25">
      <c r="A25" s="39">
        <f t="shared" si="0"/>
        <v>0.2402777777777777</v>
      </c>
    </row>
    <row r="26" spans="1:1" x14ac:dyDescent="0.25">
      <c r="A26" s="39">
        <f t="shared" si="0"/>
        <v>0.25069444444444439</v>
      </c>
    </row>
    <row r="27" spans="1:1" x14ac:dyDescent="0.25">
      <c r="A27" s="39">
        <f t="shared" si="0"/>
        <v>0.26111111111111107</v>
      </c>
    </row>
    <row r="28" spans="1:1" x14ac:dyDescent="0.25">
      <c r="A28" s="39">
        <f t="shared" si="0"/>
        <v>0.27152777777777776</v>
      </c>
    </row>
    <row r="29" spans="1:1" x14ac:dyDescent="0.25">
      <c r="A29" s="39">
        <f t="shared" si="0"/>
        <v>0.28194444444444444</v>
      </c>
    </row>
    <row r="30" spans="1:1" x14ac:dyDescent="0.25">
      <c r="A30" s="39">
        <f t="shared" si="0"/>
        <v>0.29236111111111113</v>
      </c>
    </row>
    <row r="31" spans="1:1" x14ac:dyDescent="0.25">
      <c r="A31" s="39">
        <f t="shared" si="0"/>
        <v>0.30277777777777781</v>
      </c>
    </row>
    <row r="32" spans="1:1" x14ac:dyDescent="0.25">
      <c r="A32" s="39">
        <f t="shared" si="0"/>
        <v>0.3131944444444445</v>
      </c>
    </row>
    <row r="33" spans="1:1" x14ac:dyDescent="0.25">
      <c r="A33" s="39">
        <f t="shared" si="0"/>
        <v>0.32361111111111118</v>
      </c>
    </row>
    <row r="34" spans="1:1" x14ac:dyDescent="0.25">
      <c r="A34" s="39">
        <f t="shared" si="0"/>
        <v>0.33402777777777787</v>
      </c>
    </row>
    <row r="35" spans="1:1" x14ac:dyDescent="0.25">
      <c r="A35" s="39">
        <f t="shared" si="0"/>
        <v>0.34444444444444455</v>
      </c>
    </row>
    <row r="36" spans="1:1" x14ac:dyDescent="0.25">
      <c r="A36" s="39">
        <f t="shared" si="0"/>
        <v>0.35486111111111124</v>
      </c>
    </row>
    <row r="37" spans="1:1" x14ac:dyDescent="0.25">
      <c r="A37" s="39">
        <f t="shared" si="0"/>
        <v>0.36527777777777792</v>
      </c>
    </row>
    <row r="38" spans="1:1" x14ac:dyDescent="0.25">
      <c r="A38" s="39">
        <f t="shared" si="0"/>
        <v>0.37569444444444461</v>
      </c>
    </row>
    <row r="39" spans="1:1" x14ac:dyDescent="0.25">
      <c r="A39" s="39">
        <f t="shared" si="0"/>
        <v>0.38611111111111129</v>
      </c>
    </row>
    <row r="40" spans="1:1" x14ac:dyDescent="0.25">
      <c r="A40" s="39">
        <f t="shared" si="0"/>
        <v>0.39652777777777798</v>
      </c>
    </row>
    <row r="41" spans="1:1" x14ac:dyDescent="0.25">
      <c r="A41" s="39">
        <f t="shared" si="0"/>
        <v>0.40694444444444466</v>
      </c>
    </row>
    <row r="42" spans="1:1" x14ac:dyDescent="0.25">
      <c r="A42" s="39">
        <f t="shared" si="0"/>
        <v>0.41736111111111135</v>
      </c>
    </row>
    <row r="43" spans="1:1" x14ac:dyDescent="0.25">
      <c r="A43" s="39">
        <f t="shared" si="0"/>
        <v>0.42777777777777803</v>
      </c>
    </row>
    <row r="44" spans="1:1" x14ac:dyDescent="0.25">
      <c r="A44" s="39">
        <f t="shared" si="0"/>
        <v>0.43819444444444472</v>
      </c>
    </row>
    <row r="45" spans="1:1" x14ac:dyDescent="0.25">
      <c r="A45" s="39">
        <f t="shared" si="0"/>
        <v>0.4486111111111114</v>
      </c>
    </row>
    <row r="46" spans="1:1" x14ac:dyDescent="0.25">
      <c r="A46" s="39">
        <f t="shared" si="0"/>
        <v>0.45902777777777809</v>
      </c>
    </row>
    <row r="47" spans="1:1" x14ac:dyDescent="0.25">
      <c r="A47" s="39">
        <f t="shared" si="0"/>
        <v>0.46944444444444478</v>
      </c>
    </row>
    <row r="48" spans="1:1" x14ac:dyDescent="0.25">
      <c r="A48" s="39">
        <f t="shared" si="0"/>
        <v>0.47986111111111146</v>
      </c>
    </row>
    <row r="49" spans="1:1" x14ac:dyDescent="0.25">
      <c r="A49" s="39">
        <f t="shared" si="0"/>
        <v>0.49027777777777815</v>
      </c>
    </row>
    <row r="50" spans="1:1" x14ac:dyDescent="0.25">
      <c r="A50" s="39">
        <f t="shared" si="0"/>
        <v>0.50069444444444478</v>
      </c>
    </row>
    <row r="51" spans="1:1" x14ac:dyDescent="0.25">
      <c r="A51" s="39">
        <f t="shared" si="0"/>
        <v>0.5111111111111114</v>
      </c>
    </row>
    <row r="52" spans="1:1" x14ac:dyDescent="0.25">
      <c r="A52" s="39">
        <f t="shared" si="0"/>
        <v>0.52152777777777803</v>
      </c>
    </row>
    <row r="53" spans="1:1" x14ac:dyDescent="0.25">
      <c r="A53" s="39">
        <f t="shared" si="0"/>
        <v>0.53194444444444466</v>
      </c>
    </row>
    <row r="54" spans="1:1" x14ac:dyDescent="0.25">
      <c r="A54" s="39">
        <f t="shared" si="0"/>
        <v>0.54236111111111129</v>
      </c>
    </row>
    <row r="55" spans="1:1" x14ac:dyDescent="0.25">
      <c r="A55" s="39">
        <f t="shared" si="0"/>
        <v>0.55277777777777792</v>
      </c>
    </row>
    <row r="56" spans="1:1" x14ac:dyDescent="0.25">
      <c r="A56" s="39">
        <f t="shared" si="0"/>
        <v>0.56319444444444455</v>
      </c>
    </row>
    <row r="57" spans="1:1" x14ac:dyDescent="0.25">
      <c r="A57" s="39">
        <f t="shared" si="0"/>
        <v>0.57361111111111118</v>
      </c>
    </row>
    <row r="58" spans="1:1" x14ac:dyDescent="0.25">
      <c r="A58" s="39">
        <f t="shared" si="0"/>
        <v>0.58402777777777781</v>
      </c>
    </row>
    <row r="59" spans="1:1" x14ac:dyDescent="0.25">
      <c r="A59" s="39">
        <f t="shared" si="0"/>
        <v>0.59444444444444444</v>
      </c>
    </row>
    <row r="60" spans="1:1" x14ac:dyDescent="0.25">
      <c r="A60" s="39">
        <f t="shared" si="0"/>
        <v>0.60486111111111107</v>
      </c>
    </row>
    <row r="61" spans="1:1" x14ac:dyDescent="0.25">
      <c r="A61" s="39">
        <f t="shared" si="0"/>
        <v>0.6152777777777777</v>
      </c>
    </row>
    <row r="62" spans="1:1" x14ac:dyDescent="0.25">
      <c r="A62" s="39">
        <f t="shared" si="0"/>
        <v>0.62569444444444433</v>
      </c>
    </row>
    <row r="63" spans="1:1" x14ac:dyDescent="0.25">
      <c r="A63" s="39">
        <f t="shared" si="0"/>
        <v>0.63611111111111096</v>
      </c>
    </row>
    <row r="64" spans="1:1" x14ac:dyDescent="0.25">
      <c r="A64" s="39">
        <f t="shared" si="0"/>
        <v>0.64652777777777759</v>
      </c>
    </row>
    <row r="65" spans="1:1" x14ac:dyDescent="0.25">
      <c r="A65" s="39">
        <f t="shared" si="0"/>
        <v>0.65694444444444422</v>
      </c>
    </row>
    <row r="66" spans="1:1" x14ac:dyDescent="0.25">
      <c r="A66" s="39">
        <f t="shared" si="0"/>
        <v>0.66736111111111085</v>
      </c>
    </row>
    <row r="67" spans="1:1" x14ac:dyDescent="0.25">
      <c r="A67" s="39">
        <f t="shared" si="0"/>
        <v>0.67777777777777748</v>
      </c>
    </row>
    <row r="68" spans="1:1" x14ac:dyDescent="0.25">
      <c r="A68" s="39">
        <f t="shared" ref="A68:A97" si="1">A67+(1/96)</f>
        <v>0.68819444444444411</v>
      </c>
    </row>
    <row r="69" spans="1:1" x14ac:dyDescent="0.25">
      <c r="A69" s="39">
        <f t="shared" si="1"/>
        <v>0.69861111111111074</v>
      </c>
    </row>
    <row r="70" spans="1:1" x14ac:dyDescent="0.25">
      <c r="A70" s="39">
        <f t="shared" si="1"/>
        <v>0.70902777777777737</v>
      </c>
    </row>
    <row r="71" spans="1:1" x14ac:dyDescent="0.25">
      <c r="A71" s="39">
        <f t="shared" si="1"/>
        <v>0.719444444444444</v>
      </c>
    </row>
    <row r="72" spans="1:1" x14ac:dyDescent="0.25">
      <c r="A72" s="39">
        <f t="shared" si="1"/>
        <v>0.72986111111111063</v>
      </c>
    </row>
    <row r="73" spans="1:1" x14ac:dyDescent="0.25">
      <c r="A73" s="39">
        <f t="shared" si="1"/>
        <v>0.74027777777777726</v>
      </c>
    </row>
    <row r="74" spans="1:1" x14ac:dyDescent="0.25">
      <c r="A74" s="39">
        <f t="shared" si="1"/>
        <v>0.75069444444444389</v>
      </c>
    </row>
    <row r="75" spans="1:1" x14ac:dyDescent="0.25">
      <c r="A75" s="39">
        <f t="shared" si="1"/>
        <v>0.76111111111111052</v>
      </c>
    </row>
    <row r="76" spans="1:1" x14ac:dyDescent="0.25">
      <c r="A76" s="39">
        <f t="shared" si="1"/>
        <v>0.77152777777777715</v>
      </c>
    </row>
    <row r="77" spans="1:1" x14ac:dyDescent="0.25">
      <c r="A77" s="39">
        <f t="shared" si="1"/>
        <v>0.78194444444444378</v>
      </c>
    </row>
    <row r="78" spans="1:1" x14ac:dyDescent="0.25">
      <c r="A78" s="39">
        <f t="shared" si="1"/>
        <v>0.79236111111111041</v>
      </c>
    </row>
    <row r="79" spans="1:1" x14ac:dyDescent="0.25">
      <c r="A79" s="39">
        <f t="shared" si="1"/>
        <v>0.80277777777777704</v>
      </c>
    </row>
    <row r="80" spans="1:1" x14ac:dyDescent="0.25">
      <c r="A80" s="39">
        <f t="shared" si="1"/>
        <v>0.81319444444444366</v>
      </c>
    </row>
    <row r="81" spans="1:1" x14ac:dyDescent="0.25">
      <c r="A81" s="39">
        <f t="shared" si="1"/>
        <v>0.82361111111111029</v>
      </c>
    </row>
    <row r="82" spans="1:1" x14ac:dyDescent="0.25">
      <c r="A82" s="39">
        <f t="shared" si="1"/>
        <v>0.83402777777777692</v>
      </c>
    </row>
    <row r="83" spans="1:1" x14ac:dyDescent="0.25">
      <c r="A83" s="39">
        <f t="shared" si="1"/>
        <v>0.84444444444444355</v>
      </c>
    </row>
    <row r="84" spans="1:1" x14ac:dyDescent="0.25">
      <c r="A84" s="39">
        <f t="shared" si="1"/>
        <v>0.85486111111111018</v>
      </c>
    </row>
    <row r="85" spans="1:1" x14ac:dyDescent="0.25">
      <c r="A85" s="39">
        <f t="shared" si="1"/>
        <v>0.86527777777777681</v>
      </c>
    </row>
    <row r="86" spans="1:1" x14ac:dyDescent="0.25">
      <c r="A86" s="39">
        <f t="shared" si="1"/>
        <v>0.87569444444444344</v>
      </c>
    </row>
    <row r="87" spans="1:1" x14ac:dyDescent="0.25">
      <c r="A87" s="39">
        <f t="shared" si="1"/>
        <v>0.88611111111111007</v>
      </c>
    </row>
    <row r="88" spans="1:1" x14ac:dyDescent="0.25">
      <c r="A88" s="39">
        <f t="shared" si="1"/>
        <v>0.8965277777777767</v>
      </c>
    </row>
    <row r="89" spans="1:1" x14ac:dyDescent="0.25">
      <c r="A89" s="39">
        <f t="shared" si="1"/>
        <v>0.90694444444444333</v>
      </c>
    </row>
    <row r="90" spans="1:1" x14ac:dyDescent="0.25">
      <c r="A90" s="39">
        <f t="shared" si="1"/>
        <v>0.91736111111110996</v>
      </c>
    </row>
    <row r="91" spans="1:1" x14ac:dyDescent="0.25">
      <c r="A91" s="39">
        <f t="shared" si="1"/>
        <v>0.92777777777777659</v>
      </c>
    </row>
    <row r="92" spans="1:1" x14ac:dyDescent="0.25">
      <c r="A92" s="39">
        <f t="shared" si="1"/>
        <v>0.93819444444444322</v>
      </c>
    </row>
    <row r="93" spans="1:1" x14ac:dyDescent="0.25">
      <c r="A93" s="39">
        <f t="shared" si="1"/>
        <v>0.94861111111110985</v>
      </c>
    </row>
    <row r="94" spans="1:1" x14ac:dyDescent="0.25">
      <c r="A94" s="39">
        <f t="shared" si="1"/>
        <v>0.95902777777777648</v>
      </c>
    </row>
    <row r="95" spans="1:1" x14ac:dyDescent="0.25">
      <c r="A95" s="39">
        <f t="shared" si="1"/>
        <v>0.96944444444444311</v>
      </c>
    </row>
    <row r="96" spans="1:1" x14ac:dyDescent="0.25">
      <c r="A96" s="39">
        <f t="shared" si="1"/>
        <v>0.97986111111110974</v>
      </c>
    </row>
    <row r="97" spans="1:1" x14ac:dyDescent="0.25">
      <c r="A97" s="39">
        <f t="shared" si="1"/>
        <v>0.99027777777777637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</cp:lastModifiedBy>
  <dcterms:created xsi:type="dcterms:W3CDTF">2018-11-27T09:09:06Z</dcterms:created>
  <dcterms:modified xsi:type="dcterms:W3CDTF">2018-11-28T15:26:06Z</dcterms:modified>
</cp:coreProperties>
</file>