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45621"/>
  <pivotCaches>
    <pivotCache cacheId="10" r:id="rId4"/>
  </pivotCaches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3" i="1"/>
  <c r="J7" i="1" l="1" a="1"/>
  <c r="J7" i="1" s="1"/>
  <c r="K7" i="1" a="1"/>
  <c r="K7" i="1" s="1"/>
  <c r="J11" i="1"/>
  <c r="J8" i="1"/>
  <c r="J10" i="1"/>
  <c r="J9" i="1"/>
  <c r="J3" i="1"/>
  <c r="J4" i="1"/>
  <c r="J5" i="1"/>
  <c r="J6" i="1"/>
</calcChain>
</file>

<file path=xl/sharedStrings.xml><?xml version="1.0" encoding="utf-8"?>
<sst xmlns="http://schemas.openxmlformats.org/spreadsheetml/2006/main" count="68" uniqueCount="25">
  <si>
    <t>pierre</t>
  </si>
  <si>
    <t>paul</t>
  </si>
  <si>
    <t>jacques</t>
  </si>
  <si>
    <t>Conforme</t>
  </si>
  <si>
    <t>Non conforme</t>
  </si>
  <si>
    <t>Conseiller</t>
  </si>
  <si>
    <t>Nbr de dossier controler</t>
  </si>
  <si>
    <t>Nbr de dossier conforme</t>
  </si>
  <si>
    <t>Nbr de dossier non conforme</t>
  </si>
  <si>
    <t>Question 1</t>
  </si>
  <si>
    <t>Question 2</t>
  </si>
  <si>
    <t>Question 3</t>
  </si>
  <si>
    <t>Question 4</t>
  </si>
  <si>
    <t>Nbr de dossier de Pierre conforme</t>
  </si>
  <si>
    <t>Nbr de dossier de Pierre non conforme</t>
  </si>
  <si>
    <t>Dossier</t>
  </si>
  <si>
    <t>Formule</t>
  </si>
  <si>
    <t>Nbr de dossier de Paul conforme</t>
  </si>
  <si>
    <t>Nbr de dossier de Paul non conforme</t>
  </si>
  <si>
    <t>Nbr de dossier de Jacques conforme</t>
  </si>
  <si>
    <t>Nbr de dossier de Jacques non conforme</t>
  </si>
  <si>
    <t>Résultat</t>
  </si>
  <si>
    <t>Etat</t>
  </si>
  <si>
    <t>Total général</t>
  </si>
  <si>
    <t>Nombre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</si>
</sst>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56.488177199077" createdVersion="4" refreshedVersion="4" minRefreshableVersion="3" recordCount="8">
  <cacheSource type="worksheet">
    <worksheetSource ref="A2:G10" sheet="Feuil1"/>
  </cacheSource>
  <cacheFields count="7">
    <cacheField name="Dossier" numFmtId="0">
      <sharedItems containsSemiMixedTypes="0" containsString="0" containsNumber="1" containsInteger="1" minValue="1" maxValue="8"/>
    </cacheField>
    <cacheField name="Conseiller" numFmtId="0">
      <sharedItems count="3">
        <s v="pierre"/>
        <s v="paul"/>
        <s v="jacques"/>
      </sharedItems>
    </cacheField>
    <cacheField name="Question 1" numFmtId="0">
      <sharedItems/>
    </cacheField>
    <cacheField name="Question 2" numFmtId="0">
      <sharedItems/>
    </cacheField>
    <cacheField name="Question 3" numFmtId="0">
      <sharedItems/>
    </cacheField>
    <cacheField name="Question 4" numFmtId="0">
      <sharedItems/>
    </cacheField>
    <cacheField name="Etat" numFmtId="0">
      <sharedItems containsMixedTypes="1" containsNumber="1" containsInteger="1" minValue="0" maxValue="1" count="4">
        <s v="Non conforme"/>
        <s v="Conforme"/>
        <n v="0" u="1"/>
        <n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n v="1"/>
    <x v="0"/>
    <s v="Conforme"/>
    <s v="Non conforme"/>
    <s v="Conforme"/>
    <s v="Conforme"/>
    <x v="0"/>
  </r>
  <r>
    <n v="2"/>
    <x v="1"/>
    <s v="Conforme"/>
    <s v="Conforme"/>
    <s v="Conforme"/>
    <s v="Conforme"/>
    <x v="1"/>
  </r>
  <r>
    <n v="3"/>
    <x v="2"/>
    <s v="Non conforme"/>
    <s v="Conforme"/>
    <s v="Conforme"/>
    <s v="Conforme"/>
    <x v="0"/>
  </r>
  <r>
    <n v="4"/>
    <x v="2"/>
    <s v="Conforme"/>
    <s v="Conforme"/>
    <s v="Non conforme"/>
    <s v="Conforme"/>
    <x v="0"/>
  </r>
  <r>
    <n v="5"/>
    <x v="2"/>
    <s v="Conforme"/>
    <s v="Conforme"/>
    <s v="Conforme"/>
    <s v="Conforme"/>
    <x v="1"/>
  </r>
  <r>
    <n v="6"/>
    <x v="1"/>
    <s v="Conforme"/>
    <s v="Conforme"/>
    <s v="Conforme"/>
    <s v="Conforme"/>
    <x v="1"/>
  </r>
  <r>
    <n v="7"/>
    <x v="0"/>
    <s v="Conforme"/>
    <s v="Conforme"/>
    <s v="Conforme"/>
    <s v="Conforme"/>
    <x v="1"/>
  </r>
  <r>
    <n v="8"/>
    <x v="0"/>
    <s v="Conforme"/>
    <s v="Conforme"/>
    <s v="Non conforme"/>
    <s v="Non conform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colHeaderCaption="Etat">
  <location ref="M3:P8" firstHeaderRow="1" firstDataRow="2" firstDataCol="1"/>
  <pivotFields count="7">
    <pivotField dataField="1" compact="0" showAll="0"/>
    <pivotField axis="axisRow" compact="0" showAll="0">
      <items count="4">
        <item x="2"/>
        <item x="1"/>
        <item x="0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>
      <items count="5">
        <item m="1" x="2"/>
        <item m="1" x="3"/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6"/>
  </colFields>
  <colItems count="3">
    <i>
      <x v="2"/>
    </i>
    <i>
      <x v="3"/>
    </i>
    <i t="grand">
      <x/>
    </i>
  </colItems>
  <dataFields count="1">
    <dataField name="Nombre de Dossier" fld="0" subtotal="count" baseField="1" baseItem="0"/>
  </dataField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8"/>
  <sheetViews>
    <sheetView tabSelected="1" workbookViewId="0">
      <selection activeCell="M15" sqref="M15"/>
    </sheetView>
  </sheetViews>
  <sheetFormatPr baseColWidth="10" defaultRowHeight="15" x14ac:dyDescent="0.25"/>
  <cols>
    <col min="1" max="1" width="7.5703125" bestFit="1" customWidth="1"/>
    <col min="4" max="4" width="13.7109375" bestFit="1" customWidth="1"/>
    <col min="5" max="5" width="10" bestFit="1" customWidth="1"/>
    <col min="6" max="6" width="13.7109375" bestFit="1" customWidth="1"/>
    <col min="7" max="7" width="13.7109375" customWidth="1"/>
    <col min="8" max="8" width="6.85546875" customWidth="1"/>
    <col min="9" max="9" width="35.85546875" bestFit="1" customWidth="1"/>
    <col min="10" max="10" width="8.42578125" style="4" bestFit="1" customWidth="1"/>
    <col min="11" max="11" width="12.5703125" customWidth="1"/>
    <col min="12" max="12" width="5.5703125" customWidth="1"/>
    <col min="13" max="13" width="18.140625" customWidth="1"/>
    <col min="14" max="14" width="13.7109375" bestFit="1" customWidth="1"/>
    <col min="15" max="15" width="13.7109375" customWidth="1"/>
    <col min="16" max="16" width="12.5703125" bestFit="1" customWidth="1"/>
  </cols>
  <sheetData>
    <row r="2" spans="1:16" x14ac:dyDescent="0.25">
      <c r="A2" s="1" t="s">
        <v>15</v>
      </c>
      <c r="B2" s="1" t="s">
        <v>5</v>
      </c>
      <c r="C2" s="1" t="s">
        <v>9</v>
      </c>
      <c r="D2" s="1" t="s">
        <v>10</v>
      </c>
      <c r="E2" s="1" t="s">
        <v>11</v>
      </c>
      <c r="F2" s="1" t="s">
        <v>12</v>
      </c>
      <c r="G2" s="1" t="s">
        <v>22</v>
      </c>
      <c r="J2" s="4" t="s">
        <v>16</v>
      </c>
      <c r="K2" s="10" t="s">
        <v>21</v>
      </c>
    </row>
    <row r="3" spans="1:16" x14ac:dyDescent="0.25">
      <c r="A3" s="1">
        <v>1</v>
      </c>
      <c r="B3" s="1" t="s">
        <v>0</v>
      </c>
      <c r="C3" s="2" t="s">
        <v>3</v>
      </c>
      <c r="D3" s="3" t="s">
        <v>4</v>
      </c>
      <c r="E3" s="2" t="s">
        <v>3</v>
      </c>
      <c r="F3" s="2" t="s">
        <v>3</v>
      </c>
      <c r="G3" s="11" t="str">
        <f>IF(COUNTIF(C3:F3,"Conforme")=4,"Conforme","Non conforme")</f>
        <v>Non conforme</v>
      </c>
      <c r="I3" s="5" t="s">
        <v>6</v>
      </c>
      <c r="J3" s="1">
        <f>COUNTA(A:A)-1</f>
        <v>8</v>
      </c>
      <c r="M3" s="13" t="s">
        <v>24</v>
      </c>
      <c r="N3" s="13" t="s">
        <v>22</v>
      </c>
    </row>
    <row r="4" spans="1:16" x14ac:dyDescent="0.25">
      <c r="A4" s="1">
        <v>2</v>
      </c>
      <c r="B4" s="1" t="s">
        <v>1</v>
      </c>
      <c r="C4" s="2" t="s">
        <v>3</v>
      </c>
      <c r="D4" s="2" t="s">
        <v>3</v>
      </c>
      <c r="E4" s="2" t="s">
        <v>3</v>
      </c>
      <c r="F4" s="2" t="s">
        <v>3</v>
      </c>
      <c r="G4" s="11" t="str">
        <f t="shared" ref="G4:G10" si="0">IF(COUNTIF(C4:F4,"Conforme")=4,"Conforme","Non conforme")</f>
        <v>Conforme</v>
      </c>
      <c r="I4" s="6" t="s">
        <v>7</v>
      </c>
      <c r="J4" s="1">
        <f>SUMPRODUCT((C3:C10="conforme")*(D3:D10="conforme")*(E3:E10="conforme")*(F3:F10="conforme"))</f>
        <v>4</v>
      </c>
      <c r="M4" s="13" t="s">
        <v>5</v>
      </c>
      <c r="N4" t="s">
        <v>4</v>
      </c>
      <c r="O4" t="s">
        <v>3</v>
      </c>
      <c r="P4" t="s">
        <v>23</v>
      </c>
    </row>
    <row r="5" spans="1:16" x14ac:dyDescent="0.25">
      <c r="A5" s="1">
        <v>3</v>
      </c>
      <c r="B5" s="1" t="s">
        <v>2</v>
      </c>
      <c r="C5" s="3" t="s">
        <v>4</v>
      </c>
      <c r="D5" s="2" t="s">
        <v>3</v>
      </c>
      <c r="E5" s="2" t="s">
        <v>3</v>
      </c>
      <c r="F5" s="2" t="s">
        <v>3</v>
      </c>
      <c r="G5" s="11" t="str">
        <f t="shared" si="0"/>
        <v>Non conforme</v>
      </c>
      <c r="I5" s="6" t="s">
        <v>8</v>
      </c>
      <c r="J5" s="1">
        <f>SUMPRODUCT((C3:C10="non conforme")+(D3:D10="non conforme")+(E3:E10="non conforme")+(F3:F10="non conforme"))</f>
        <v>5</v>
      </c>
      <c r="M5" t="s">
        <v>2</v>
      </c>
      <c r="N5" s="12">
        <v>2</v>
      </c>
      <c r="O5" s="12">
        <v>1</v>
      </c>
      <c r="P5" s="12">
        <v>3</v>
      </c>
    </row>
    <row r="6" spans="1:16" x14ac:dyDescent="0.25">
      <c r="A6" s="1">
        <v>4</v>
      </c>
      <c r="B6" s="1" t="s">
        <v>2</v>
      </c>
      <c r="C6" s="2" t="s">
        <v>3</v>
      </c>
      <c r="D6" s="2" t="s">
        <v>3</v>
      </c>
      <c r="E6" s="3" t="s">
        <v>4</v>
      </c>
      <c r="F6" s="2" t="s">
        <v>3</v>
      </c>
      <c r="G6" s="11" t="str">
        <f t="shared" si="0"/>
        <v>Non conforme</v>
      </c>
      <c r="I6" s="6" t="s">
        <v>13</v>
      </c>
      <c r="J6" s="1">
        <f>SUMPRODUCT((B3:B10="pierre")*(C3:C10="conforme")*(D3:D10="conforme")*(E3:E10="conforme")*(F3:F10="conforme"))</f>
        <v>1</v>
      </c>
      <c r="M6" t="s">
        <v>1</v>
      </c>
      <c r="N6" s="12"/>
      <c r="O6" s="12">
        <v>2</v>
      </c>
      <c r="P6" s="12">
        <v>2</v>
      </c>
    </row>
    <row r="7" spans="1:16" x14ac:dyDescent="0.25">
      <c r="A7" s="1">
        <v>5</v>
      </c>
      <c r="B7" s="1" t="s">
        <v>2</v>
      </c>
      <c r="C7" s="2" t="s">
        <v>3</v>
      </c>
      <c r="D7" s="2" t="s">
        <v>3</v>
      </c>
      <c r="E7" s="2" t="s">
        <v>3</v>
      </c>
      <c r="F7" s="2" t="s">
        <v>3</v>
      </c>
      <c r="G7" s="11" t="str">
        <f t="shared" si="0"/>
        <v>Conforme</v>
      </c>
      <c r="I7" s="8" t="s">
        <v>14</v>
      </c>
      <c r="J7" s="9">
        <f t="array" ref="J7">SUMPRODUCT((B3:B10="pierre")*(IF((C3:C10="non conforme")+(D3:D10="non conforme")+(E3:E10="non conforme")+(F3:F10="non conforme"),1,0)))</f>
        <v>2</v>
      </c>
      <c r="K7">
        <f t="array" ref="K7">SUM(IF(($B$3:$B$10="pierre")*(($C$3:$C$10="non conforme")+($D$3:$D$10="non conforme")+($E$3:$E$10="non conforme")+($F$3:$F$10="non conforme")),1,0))</f>
        <v>2</v>
      </c>
      <c r="M7" t="s">
        <v>0</v>
      </c>
      <c r="N7" s="12">
        <v>2</v>
      </c>
      <c r="O7" s="12">
        <v>1</v>
      </c>
      <c r="P7" s="12">
        <v>3</v>
      </c>
    </row>
    <row r="8" spans="1:16" x14ac:dyDescent="0.25">
      <c r="A8" s="1">
        <v>6</v>
      </c>
      <c r="B8" s="1" t="s">
        <v>1</v>
      </c>
      <c r="C8" s="2" t="s">
        <v>3</v>
      </c>
      <c r="D8" s="2" t="s">
        <v>3</v>
      </c>
      <c r="E8" s="2" t="s">
        <v>3</v>
      </c>
      <c r="F8" s="2" t="s">
        <v>3</v>
      </c>
      <c r="G8" s="11" t="str">
        <f t="shared" si="0"/>
        <v>Conforme</v>
      </c>
      <c r="I8" s="6" t="s">
        <v>17</v>
      </c>
      <c r="J8" s="1">
        <f>SUMPRODUCT((B3:B10="paul")*(C3:C10="conforme")*(D3:D10="conforme")*(E3:E10="conforme")*(F3:F10="conforme"))</f>
        <v>2</v>
      </c>
      <c r="M8" t="s">
        <v>23</v>
      </c>
      <c r="N8" s="12">
        <v>4</v>
      </c>
      <c r="O8" s="12">
        <v>4</v>
      </c>
      <c r="P8" s="12">
        <v>8</v>
      </c>
    </row>
    <row r="9" spans="1:16" x14ac:dyDescent="0.25">
      <c r="A9" s="1">
        <v>7</v>
      </c>
      <c r="B9" s="1" t="s">
        <v>0</v>
      </c>
      <c r="C9" s="2" t="s">
        <v>3</v>
      </c>
      <c r="D9" s="2" t="s">
        <v>3</v>
      </c>
      <c r="E9" s="2" t="s">
        <v>3</v>
      </c>
      <c r="F9" s="2" t="s">
        <v>3</v>
      </c>
      <c r="G9" s="11" t="str">
        <f t="shared" si="0"/>
        <v>Conforme</v>
      </c>
      <c r="I9" s="6" t="s">
        <v>18</v>
      </c>
      <c r="J9" s="1">
        <f>SUMPRODUCT((B3:B10="paul")*((C3:C10="non conforme")+(D3:D10="non conforme")+(E3:E10="non conforme")+(F3:F10="non conforme")))</f>
        <v>0</v>
      </c>
    </row>
    <row r="10" spans="1:16" x14ac:dyDescent="0.25">
      <c r="A10" s="1">
        <v>8</v>
      </c>
      <c r="B10" s="1" t="s">
        <v>0</v>
      </c>
      <c r="C10" s="2" t="s">
        <v>3</v>
      </c>
      <c r="D10" s="2" t="s">
        <v>3</v>
      </c>
      <c r="E10" s="3" t="s">
        <v>4</v>
      </c>
      <c r="F10" s="3" t="s">
        <v>4</v>
      </c>
      <c r="G10" s="11" t="str">
        <f t="shared" si="0"/>
        <v>Non conforme</v>
      </c>
      <c r="I10" s="6" t="s">
        <v>19</v>
      </c>
      <c r="J10" s="1">
        <f>SUMPRODUCT((B3:B10="jacques")*(C3:C10="conforme")*(D3:D10="conforme")*(E3:E10="conforme")*(F3:F10="conforme"))</f>
        <v>1</v>
      </c>
    </row>
    <row r="11" spans="1:16" x14ac:dyDescent="0.25">
      <c r="I11" s="6" t="s">
        <v>20</v>
      </c>
      <c r="J11" s="1">
        <f>SUMPRODUCT((B3:B10="jacques")*((C3:C10="non conforme")+(D3:D10="non conforme")+(E3:E10="non conforme")+(F3:F10="non conforme")))</f>
        <v>2</v>
      </c>
    </row>
    <row r="17" spans="10:10" x14ac:dyDescent="0.25">
      <c r="J17" s="7"/>
    </row>
    <row r="18" spans="10:10" x14ac:dyDescent="0.25">
      <c r="J18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bouquillon</dc:creator>
  <cp:lastModifiedBy>CA</cp:lastModifiedBy>
  <dcterms:created xsi:type="dcterms:W3CDTF">2018-02-24T09:23:51Z</dcterms:created>
  <dcterms:modified xsi:type="dcterms:W3CDTF">2018-02-25T10:44:13Z</dcterms:modified>
</cp:coreProperties>
</file>