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3005" activeTab="6"/>
  </bookViews>
  <sheets>
    <sheet name="Données" sheetId="1" r:id="rId1"/>
    <sheet name="Objectifs" sheetId="4" r:id="rId2"/>
    <sheet name="TCD_Prod" sheetId="5" r:id="rId3"/>
    <sheet name="TCD_Ventes" sheetId="6" r:id="rId4"/>
    <sheet name="TCD_Obj_Prod" sheetId="8" r:id="rId5"/>
    <sheet name="TCD_Obj_Ventes" sheetId="9" r:id="rId6"/>
    <sheet name="Contrôle" sheetId="7" r:id="rId7"/>
  </sheets>
  <definedNames>
    <definedName name="_xlnm._FilterDatabase" localSheetId="0" hidden="1">Données!$A$1:$P$1</definedName>
    <definedName name="TCD_O_Prod">OFFSET(TCD_Obj_Prod!$A$3,0,0,COUNTA(TCD_Obj_Prod!$A:$A)-2,COUNTA(TCD_Obj_Prod!$3:$3))</definedName>
    <definedName name="TCD_O_Ventes">OFFSET(TCD_Obj_Ventes!$A$3,0,0,COUNTA(TCD_Obj_Ventes!$A:$A)-2,COUNTA(TCD_Obj_Ventes!$3:$3))</definedName>
    <definedName name="TCD_prod">OFFSET(TCD_Prod!$A$3,0,0,COUNTA(TCD_Prod!$A:$A)-1,COUNTA(TCD_Prod!$3:$3))</definedName>
    <definedName name="TCD_Ventes">OFFSET(TCD_Ventes!$A$3,0,0,COUNTA(TCD_Ventes!$A:$A)-1,COUNTA(TCD_Ventes!$3:$3))</definedName>
  </definedNames>
  <calcPr calcId="145621"/>
  <pivotCaches>
    <pivotCache cacheId="76" r:id="rId8"/>
    <pivotCache cacheId="77" r:id="rId9"/>
    <pivotCache cacheId="78" r:id="rId10"/>
  </pivotCaches>
</workbook>
</file>

<file path=xl/calcChain.xml><?xml version="1.0" encoding="utf-8"?>
<calcChain xmlns="http://schemas.openxmlformats.org/spreadsheetml/2006/main">
  <c r="C38" i="4" l="1"/>
  <c r="C39" i="4" s="1"/>
  <c r="C40" i="4" s="1"/>
  <c r="C41" i="4" s="1"/>
  <c r="C42" i="4" s="1"/>
  <c r="C43" i="4" s="1"/>
  <c r="D37" i="4"/>
  <c r="D38" i="4" s="1"/>
  <c r="C31" i="4"/>
  <c r="C32" i="4" s="1"/>
  <c r="C33" i="4" s="1"/>
  <c r="C34" i="4" s="1"/>
  <c r="C35" i="4" s="1"/>
  <c r="C36" i="4" s="1"/>
  <c r="D30" i="4"/>
  <c r="D31" i="4" s="1"/>
  <c r="C24" i="4"/>
  <c r="C25" i="4" s="1"/>
  <c r="C26" i="4" s="1"/>
  <c r="C27" i="4" s="1"/>
  <c r="C28" i="4" s="1"/>
  <c r="C29" i="4" s="1"/>
  <c r="D23" i="4"/>
  <c r="D24" i="4" s="1"/>
  <c r="C17" i="4"/>
  <c r="C18" i="4" s="1"/>
  <c r="C19" i="4" s="1"/>
  <c r="C20" i="4" s="1"/>
  <c r="C21" i="4" s="1"/>
  <c r="C22" i="4" s="1"/>
  <c r="D16" i="4"/>
  <c r="D17" i="4" s="1"/>
  <c r="C10" i="4"/>
  <c r="C11" i="4" s="1"/>
  <c r="C12" i="4" s="1"/>
  <c r="C13" i="4" s="1"/>
  <c r="C14" i="4" s="1"/>
  <c r="C15" i="4" s="1"/>
  <c r="D9" i="4"/>
  <c r="D10" i="4" s="1"/>
  <c r="D2" i="4"/>
  <c r="D3" i="4" s="1"/>
  <c r="C3" i="4"/>
  <c r="C4" i="4" s="1"/>
  <c r="C5" i="4" s="1"/>
  <c r="C6" i="4" s="1"/>
  <c r="C7" i="4" s="1"/>
  <c r="C8" i="4" s="1"/>
  <c r="P3" i="1"/>
  <c r="P4" i="1" s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2" i="1"/>
  <c r="D11" i="4" l="1"/>
  <c r="D12" i="4" s="1"/>
  <c r="D13" i="4" s="1"/>
  <c r="D14" i="4" s="1"/>
  <c r="D15" i="4" s="1"/>
  <c r="D25" i="4"/>
  <c r="D26" i="4" s="1"/>
  <c r="D27" i="4" s="1"/>
  <c r="D28" i="4" s="1"/>
  <c r="D29" i="4" s="1"/>
  <c r="D32" i="4"/>
  <c r="D33" i="4" s="1"/>
  <c r="D34" i="4" s="1"/>
  <c r="D35" i="4" s="1"/>
  <c r="D36" i="4" s="1"/>
  <c r="D4" i="4"/>
  <c r="D5" i="4" s="1"/>
  <c r="D6" i="4" s="1"/>
  <c r="D7" i="4" s="1"/>
  <c r="D8" i="4" s="1"/>
  <c r="D39" i="4"/>
  <c r="D40" i="4" s="1"/>
  <c r="D41" i="4" s="1"/>
  <c r="D42" i="4" s="1"/>
  <c r="D43" i="4" s="1"/>
  <c r="D18" i="4"/>
  <c r="D19" i="4" s="1"/>
  <c r="D20" i="4" s="1"/>
  <c r="D21" i="4" s="1"/>
  <c r="D22" i="4" s="1"/>
  <c r="D4" i="1" l="1"/>
  <c r="E4" i="1"/>
  <c r="F4" i="1"/>
  <c r="G4" i="1"/>
  <c r="H4" i="1" s="1"/>
  <c r="I4" i="1"/>
  <c r="D5" i="1"/>
  <c r="E5" i="1"/>
  <c r="F5" i="1" s="1"/>
  <c r="G5" i="1"/>
  <c r="H5" i="1" s="1"/>
  <c r="I5" i="1"/>
  <c r="D6" i="1"/>
  <c r="E6" i="1"/>
  <c r="F6" i="1" s="1"/>
  <c r="G6" i="1" s="1"/>
  <c r="H6" i="1" s="1"/>
  <c r="I6" i="1"/>
  <c r="D7" i="1"/>
  <c r="E7" i="1"/>
  <c r="F7" i="1" s="1"/>
  <c r="G7" i="1" s="1"/>
  <c r="H7" i="1" s="1"/>
  <c r="I7" i="1"/>
  <c r="D8" i="1"/>
  <c r="E8" i="1"/>
  <c r="F8" i="1"/>
  <c r="G8" i="1"/>
  <c r="H8" i="1" s="1"/>
  <c r="I8" i="1"/>
  <c r="D9" i="1"/>
  <c r="E9" i="1"/>
  <c r="F9" i="1" s="1"/>
  <c r="G9" i="1"/>
  <c r="H9" i="1" s="1"/>
  <c r="I9" i="1"/>
  <c r="D10" i="1"/>
  <c r="E10" i="1"/>
  <c r="F10" i="1" s="1"/>
  <c r="G10" i="1" s="1"/>
  <c r="H10" i="1" s="1"/>
  <c r="I10" i="1"/>
  <c r="D11" i="1"/>
  <c r="E11" i="1"/>
  <c r="F11" i="1" s="1"/>
  <c r="G11" i="1" s="1"/>
  <c r="H11" i="1" s="1"/>
  <c r="I11" i="1"/>
  <c r="D12" i="1"/>
  <c r="E12" i="1"/>
  <c r="F12" i="1"/>
  <c r="G12" i="1"/>
  <c r="H12" i="1" s="1"/>
  <c r="I12" i="1"/>
  <c r="D13" i="1"/>
  <c r="E13" i="1"/>
  <c r="F13" i="1" s="1"/>
  <c r="G13" i="1"/>
  <c r="H13" i="1" s="1"/>
  <c r="I13" i="1"/>
  <c r="D14" i="1"/>
  <c r="E14" i="1"/>
  <c r="F14" i="1" s="1"/>
  <c r="G14" i="1" s="1"/>
  <c r="H14" i="1" s="1"/>
  <c r="I14" i="1"/>
  <c r="D15" i="1"/>
  <c r="E15" i="1"/>
  <c r="F15" i="1" s="1"/>
  <c r="G15" i="1" s="1"/>
  <c r="H15" i="1" s="1"/>
  <c r="I15" i="1"/>
  <c r="D16" i="1"/>
  <c r="E16" i="1"/>
  <c r="F16" i="1"/>
  <c r="G16" i="1"/>
  <c r="H16" i="1" s="1"/>
  <c r="I16" i="1"/>
  <c r="D17" i="1"/>
  <c r="E17" i="1"/>
  <c r="F17" i="1" s="1"/>
  <c r="G17" i="1"/>
  <c r="H17" i="1" s="1"/>
  <c r="I17" i="1"/>
  <c r="D18" i="1"/>
  <c r="E18" i="1"/>
  <c r="F18" i="1" s="1"/>
  <c r="G18" i="1" s="1"/>
  <c r="H18" i="1" s="1"/>
  <c r="I18" i="1"/>
  <c r="D19" i="1"/>
  <c r="E19" i="1"/>
  <c r="F19" i="1" s="1"/>
  <c r="G19" i="1" s="1"/>
  <c r="H19" i="1" s="1"/>
  <c r="I19" i="1"/>
  <c r="D20" i="1"/>
  <c r="E20" i="1"/>
  <c r="F20" i="1"/>
  <c r="G20" i="1"/>
  <c r="H20" i="1" s="1"/>
  <c r="I20" i="1"/>
  <c r="D21" i="1"/>
  <c r="E21" i="1"/>
  <c r="F21" i="1" s="1"/>
  <c r="G21" i="1"/>
  <c r="H21" i="1" s="1"/>
  <c r="I21" i="1"/>
  <c r="D22" i="1"/>
  <c r="E22" i="1"/>
  <c r="F22" i="1" s="1"/>
  <c r="G22" i="1" s="1"/>
  <c r="H22" i="1" s="1"/>
  <c r="I22" i="1"/>
  <c r="D23" i="1"/>
  <c r="E23" i="1"/>
  <c r="F23" i="1" s="1"/>
  <c r="G23" i="1" s="1"/>
  <c r="H23" i="1" s="1"/>
  <c r="I23" i="1"/>
  <c r="D24" i="1"/>
  <c r="E24" i="1"/>
  <c r="F24" i="1"/>
  <c r="G24" i="1"/>
  <c r="H24" i="1" s="1"/>
  <c r="I24" i="1"/>
  <c r="D25" i="1"/>
  <c r="E25" i="1"/>
  <c r="F25" i="1" s="1"/>
  <c r="G25" i="1"/>
  <c r="H25" i="1" s="1"/>
  <c r="I25" i="1"/>
  <c r="D26" i="1"/>
  <c r="E26" i="1"/>
  <c r="F26" i="1" s="1"/>
  <c r="G26" i="1" s="1"/>
  <c r="H26" i="1" s="1"/>
  <c r="I26" i="1"/>
  <c r="D27" i="1"/>
  <c r="E27" i="1"/>
  <c r="F27" i="1" s="1"/>
  <c r="G27" i="1" s="1"/>
  <c r="H27" i="1" s="1"/>
  <c r="I27" i="1"/>
  <c r="D28" i="1"/>
  <c r="E28" i="1"/>
  <c r="F28" i="1"/>
  <c r="G28" i="1"/>
  <c r="H28" i="1" s="1"/>
  <c r="I28" i="1"/>
  <c r="D29" i="1"/>
  <c r="E29" i="1"/>
  <c r="F29" i="1" s="1"/>
  <c r="G29" i="1"/>
  <c r="H29" i="1" s="1"/>
  <c r="I29" i="1"/>
  <c r="D30" i="1"/>
  <c r="E30" i="1"/>
  <c r="F30" i="1" s="1"/>
  <c r="G30" i="1" s="1"/>
  <c r="H30" i="1" s="1"/>
  <c r="I30" i="1"/>
  <c r="D31" i="1"/>
  <c r="I31" i="1" s="1"/>
  <c r="E31" i="1"/>
  <c r="F31" i="1" s="1"/>
  <c r="G31" i="1" s="1"/>
  <c r="H31" i="1" s="1"/>
  <c r="D32" i="1"/>
  <c r="E32" i="1"/>
  <c r="F32" i="1"/>
  <c r="G32" i="1"/>
  <c r="H32" i="1" s="1"/>
  <c r="I32" i="1"/>
  <c r="D33" i="1"/>
  <c r="E33" i="1"/>
  <c r="F33" i="1" s="1"/>
  <c r="G33" i="1"/>
  <c r="H33" i="1" s="1"/>
  <c r="I33" i="1"/>
  <c r="D34" i="1"/>
  <c r="E34" i="1"/>
  <c r="F34" i="1" s="1"/>
  <c r="G34" i="1" s="1"/>
  <c r="H34" i="1" s="1"/>
  <c r="I34" i="1"/>
  <c r="D35" i="1"/>
  <c r="E35" i="1"/>
  <c r="F35" i="1" s="1"/>
  <c r="G35" i="1" s="1"/>
  <c r="H35" i="1" s="1"/>
  <c r="I35" i="1"/>
  <c r="D36" i="1"/>
  <c r="E36" i="1"/>
  <c r="F36" i="1"/>
  <c r="G36" i="1"/>
  <c r="H36" i="1" s="1"/>
  <c r="I36" i="1"/>
  <c r="D37" i="1"/>
  <c r="E37" i="1"/>
  <c r="F37" i="1" s="1"/>
  <c r="G37" i="1"/>
  <c r="H37" i="1" s="1"/>
  <c r="I37" i="1"/>
  <c r="D38" i="1"/>
  <c r="E38" i="1"/>
  <c r="F38" i="1" s="1"/>
  <c r="G38" i="1" s="1"/>
  <c r="H38" i="1" s="1"/>
  <c r="I38" i="1"/>
  <c r="D39" i="1"/>
  <c r="E39" i="1"/>
  <c r="F39" i="1" s="1"/>
  <c r="G39" i="1" s="1"/>
  <c r="H39" i="1" s="1"/>
  <c r="I39" i="1"/>
  <c r="D40" i="1"/>
  <c r="E40" i="1"/>
  <c r="F40" i="1"/>
  <c r="G40" i="1"/>
  <c r="H40" i="1" s="1"/>
  <c r="I40" i="1"/>
  <c r="D41" i="1"/>
  <c r="E41" i="1"/>
  <c r="F41" i="1" s="1"/>
  <c r="G41" i="1"/>
  <c r="H41" i="1" s="1"/>
  <c r="I41" i="1"/>
  <c r="D42" i="1"/>
  <c r="E42" i="1"/>
  <c r="F42" i="1" s="1"/>
  <c r="G42" i="1" s="1"/>
  <c r="H42" i="1" s="1"/>
  <c r="I42" i="1"/>
  <c r="D43" i="1"/>
  <c r="E43" i="1"/>
  <c r="F43" i="1" s="1"/>
  <c r="G43" i="1" s="1"/>
  <c r="H43" i="1" s="1"/>
  <c r="I43" i="1"/>
  <c r="D44" i="1"/>
  <c r="E44" i="1"/>
  <c r="F44" i="1"/>
  <c r="G44" i="1"/>
  <c r="H44" i="1" s="1"/>
  <c r="I44" i="1"/>
  <c r="D45" i="1"/>
  <c r="E45" i="1"/>
  <c r="F45" i="1" s="1"/>
  <c r="G45" i="1"/>
  <c r="H45" i="1" s="1"/>
  <c r="I45" i="1"/>
  <c r="D46" i="1"/>
  <c r="E46" i="1"/>
  <c r="F46" i="1" s="1"/>
  <c r="G46" i="1" s="1"/>
  <c r="H46" i="1" s="1"/>
  <c r="I46" i="1"/>
  <c r="D47" i="1"/>
  <c r="E47" i="1"/>
  <c r="F47" i="1" s="1"/>
  <c r="G47" i="1" s="1"/>
  <c r="H47" i="1" s="1"/>
  <c r="I47" i="1"/>
  <c r="D48" i="1"/>
  <c r="E48" i="1"/>
  <c r="F48" i="1"/>
  <c r="G48" i="1"/>
  <c r="H48" i="1" s="1"/>
  <c r="I48" i="1"/>
  <c r="D49" i="1"/>
  <c r="E49" i="1"/>
  <c r="F49" i="1" s="1"/>
  <c r="G49" i="1"/>
  <c r="H49" i="1" s="1"/>
  <c r="I49" i="1"/>
  <c r="D50" i="1"/>
  <c r="E50" i="1"/>
  <c r="F50" i="1" s="1"/>
  <c r="G50" i="1" s="1"/>
  <c r="H50" i="1" s="1"/>
  <c r="I50" i="1"/>
  <c r="D51" i="1"/>
  <c r="E51" i="1"/>
  <c r="F51" i="1" s="1"/>
  <c r="G51" i="1" s="1"/>
  <c r="H51" i="1" s="1"/>
  <c r="I51" i="1"/>
  <c r="D52" i="1"/>
  <c r="E52" i="1"/>
  <c r="F52" i="1"/>
  <c r="G52" i="1"/>
  <c r="H52" i="1" s="1"/>
  <c r="I52" i="1"/>
  <c r="D53" i="1"/>
  <c r="E53" i="1"/>
  <c r="F53" i="1" s="1"/>
  <c r="G53" i="1"/>
  <c r="H53" i="1" s="1"/>
  <c r="I53" i="1"/>
  <c r="D54" i="1"/>
  <c r="E54" i="1"/>
  <c r="F54" i="1" s="1"/>
  <c r="G54" i="1" s="1"/>
  <c r="H54" i="1" s="1"/>
  <c r="I54" i="1"/>
  <c r="D55" i="1"/>
  <c r="I55" i="1" s="1"/>
  <c r="E55" i="1"/>
  <c r="F55" i="1" s="1"/>
  <c r="G55" i="1"/>
  <c r="H55" i="1"/>
  <c r="D56" i="1"/>
  <c r="E56" i="1"/>
  <c r="F56" i="1"/>
  <c r="G56" i="1"/>
  <c r="H56" i="1" s="1"/>
  <c r="I56" i="1"/>
  <c r="D57" i="1"/>
  <c r="E57" i="1"/>
  <c r="F57" i="1" s="1"/>
  <c r="G57" i="1"/>
  <c r="H57" i="1" s="1"/>
  <c r="I57" i="1"/>
  <c r="D58" i="1"/>
  <c r="E58" i="1"/>
  <c r="F58" i="1" s="1"/>
  <c r="G58" i="1" s="1"/>
  <c r="H58" i="1" s="1"/>
  <c r="I58" i="1"/>
  <c r="D59" i="1"/>
  <c r="I59" i="1" s="1"/>
  <c r="E59" i="1"/>
  <c r="F59" i="1" s="1"/>
  <c r="G59" i="1"/>
  <c r="H59" i="1"/>
  <c r="D60" i="1"/>
  <c r="E60" i="1"/>
  <c r="F60" i="1"/>
  <c r="G60" i="1"/>
  <c r="H60" i="1" s="1"/>
  <c r="I60" i="1"/>
  <c r="D61" i="1"/>
  <c r="E61" i="1"/>
  <c r="F61" i="1" s="1"/>
  <c r="G61" i="1"/>
  <c r="H61" i="1" s="1"/>
  <c r="I61" i="1"/>
  <c r="D62" i="1"/>
  <c r="E62" i="1"/>
  <c r="F62" i="1" s="1"/>
  <c r="G62" i="1" s="1"/>
  <c r="H62" i="1" s="1"/>
  <c r="I62" i="1"/>
  <c r="D63" i="1"/>
  <c r="E63" i="1"/>
  <c r="F63" i="1" s="1"/>
  <c r="G63" i="1"/>
  <c r="H63" i="1"/>
  <c r="I63" i="1"/>
  <c r="D64" i="1"/>
  <c r="E64" i="1"/>
  <c r="F64" i="1"/>
  <c r="G64" i="1"/>
  <c r="H64" i="1" s="1"/>
  <c r="I64" i="1"/>
  <c r="D65" i="1"/>
  <c r="E65" i="1"/>
  <c r="F65" i="1" s="1"/>
  <c r="G65" i="1"/>
  <c r="H65" i="1" s="1"/>
  <c r="I65" i="1"/>
  <c r="D66" i="1"/>
  <c r="E66" i="1"/>
  <c r="F66" i="1" s="1"/>
  <c r="G66" i="1" s="1"/>
  <c r="H66" i="1" s="1"/>
  <c r="I66" i="1"/>
  <c r="D67" i="1"/>
  <c r="I67" i="1" s="1"/>
  <c r="E67" i="1"/>
  <c r="F67" i="1" s="1"/>
  <c r="G67" i="1"/>
  <c r="H67" i="1"/>
  <c r="D68" i="1"/>
  <c r="E68" i="1"/>
  <c r="F68" i="1"/>
  <c r="G68" i="1"/>
  <c r="H68" i="1" s="1"/>
  <c r="I68" i="1"/>
  <c r="D69" i="1"/>
  <c r="I69" i="1" s="1"/>
  <c r="E69" i="1"/>
  <c r="F69" i="1" s="1"/>
  <c r="G69" i="1"/>
  <c r="H69" i="1" s="1"/>
  <c r="D70" i="1"/>
  <c r="E70" i="1"/>
  <c r="F70" i="1" s="1"/>
  <c r="G70" i="1" s="1"/>
  <c r="H70" i="1" s="1"/>
  <c r="I70" i="1"/>
  <c r="D71" i="1"/>
  <c r="E71" i="1"/>
  <c r="F71" i="1" s="1"/>
  <c r="G71" i="1"/>
  <c r="H71" i="1"/>
  <c r="I71" i="1"/>
  <c r="D72" i="1"/>
  <c r="E72" i="1"/>
  <c r="F72" i="1"/>
  <c r="G72" i="1"/>
  <c r="H72" i="1" s="1"/>
  <c r="I72" i="1"/>
  <c r="D73" i="1"/>
  <c r="E73" i="1"/>
  <c r="F73" i="1" s="1"/>
  <c r="G73" i="1"/>
  <c r="H73" i="1" s="1"/>
  <c r="I73" i="1"/>
  <c r="D74" i="1"/>
  <c r="E74" i="1"/>
  <c r="F74" i="1" s="1"/>
  <c r="G74" i="1" s="1"/>
  <c r="H74" i="1" s="1"/>
  <c r="I74" i="1"/>
  <c r="D75" i="1"/>
  <c r="I75" i="1" s="1"/>
  <c r="E75" i="1"/>
  <c r="F75" i="1" s="1"/>
  <c r="G75" i="1"/>
  <c r="H75" i="1"/>
  <c r="D76" i="1"/>
  <c r="E76" i="1"/>
  <c r="F76" i="1"/>
  <c r="G76" i="1"/>
  <c r="H76" i="1" s="1"/>
  <c r="I76" i="1"/>
  <c r="D77" i="1"/>
  <c r="I77" i="1" s="1"/>
  <c r="E77" i="1"/>
  <c r="F77" i="1" s="1"/>
  <c r="G77" i="1"/>
  <c r="H77" i="1" s="1"/>
  <c r="D78" i="1"/>
  <c r="E78" i="1"/>
  <c r="F78" i="1" s="1"/>
  <c r="G78" i="1" s="1"/>
  <c r="H78" i="1" s="1"/>
  <c r="I78" i="1"/>
  <c r="D79" i="1"/>
  <c r="E79" i="1"/>
  <c r="F79" i="1" s="1"/>
  <c r="G79" i="1"/>
  <c r="H79" i="1"/>
  <c r="I79" i="1"/>
  <c r="D80" i="1"/>
  <c r="E80" i="1"/>
  <c r="F80" i="1"/>
  <c r="G80" i="1"/>
  <c r="H80" i="1" s="1"/>
  <c r="I80" i="1"/>
  <c r="D81" i="1"/>
  <c r="E81" i="1"/>
  <c r="F81" i="1" s="1"/>
  <c r="G81" i="1"/>
  <c r="H81" i="1" s="1"/>
  <c r="I81" i="1"/>
  <c r="D82" i="1"/>
  <c r="E82" i="1"/>
  <c r="F82" i="1" s="1"/>
  <c r="G82" i="1" s="1"/>
  <c r="H82" i="1" s="1"/>
  <c r="I82" i="1"/>
  <c r="D83" i="1"/>
  <c r="I83" i="1" s="1"/>
  <c r="E83" i="1"/>
  <c r="F83" i="1" s="1"/>
  <c r="G83" i="1"/>
  <c r="H83" i="1"/>
  <c r="D84" i="1"/>
  <c r="E84" i="1"/>
  <c r="F84" i="1"/>
  <c r="G84" i="1"/>
  <c r="H84" i="1" s="1"/>
  <c r="I84" i="1"/>
  <c r="D85" i="1"/>
  <c r="E85" i="1"/>
  <c r="F85" i="1" s="1"/>
  <c r="G85" i="1"/>
  <c r="H85" i="1" s="1"/>
  <c r="I85" i="1"/>
  <c r="D86" i="1"/>
  <c r="E86" i="1"/>
  <c r="F86" i="1" s="1"/>
  <c r="G86" i="1" s="1"/>
  <c r="H86" i="1" s="1"/>
  <c r="I86" i="1"/>
  <c r="D87" i="1"/>
  <c r="E87" i="1"/>
  <c r="F87" i="1" s="1"/>
  <c r="G87" i="1"/>
  <c r="H87" i="1"/>
  <c r="I87" i="1"/>
  <c r="D88" i="1"/>
  <c r="E88" i="1"/>
  <c r="F88" i="1"/>
  <c r="G88" i="1"/>
  <c r="H88" i="1" s="1"/>
  <c r="I88" i="1"/>
  <c r="D89" i="1"/>
  <c r="E89" i="1"/>
  <c r="F89" i="1"/>
  <c r="G89" i="1" s="1"/>
  <c r="H89" i="1" s="1"/>
  <c r="I89" i="1"/>
  <c r="D90" i="1"/>
  <c r="I90" i="1" s="1"/>
  <c r="E90" i="1"/>
  <c r="F90" i="1"/>
  <c r="G90" i="1"/>
  <c r="H90" i="1"/>
  <c r="D91" i="1"/>
  <c r="E91" i="1"/>
  <c r="F91" i="1"/>
  <c r="G91" i="1" s="1"/>
  <c r="H91" i="1" s="1"/>
  <c r="I91" i="1"/>
  <c r="D92" i="1"/>
  <c r="I92" i="1" s="1"/>
  <c r="E92" i="1"/>
  <c r="F92" i="1"/>
  <c r="G92" i="1"/>
  <c r="H92" i="1"/>
  <c r="D93" i="1"/>
  <c r="E93" i="1"/>
  <c r="F93" i="1"/>
  <c r="G93" i="1" s="1"/>
  <c r="H93" i="1" s="1"/>
  <c r="I93" i="1"/>
  <c r="D94" i="1"/>
  <c r="I94" i="1" s="1"/>
  <c r="E94" i="1"/>
  <c r="F94" i="1"/>
  <c r="G94" i="1"/>
  <c r="H94" i="1"/>
  <c r="I3" i="1"/>
  <c r="E3" i="1"/>
  <c r="F3" i="1" s="1"/>
  <c r="G3" i="1" s="1"/>
  <c r="H3" i="1" s="1"/>
  <c r="D3" i="1"/>
  <c r="I2" i="1"/>
  <c r="H2" i="1"/>
  <c r="G2" i="1"/>
  <c r="F2" i="1"/>
  <c r="E2" i="1"/>
  <c r="D2" i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3" i="1"/>
  <c r="C2" i="1"/>
</calcChain>
</file>

<file path=xl/sharedStrings.xml><?xml version="1.0" encoding="utf-8"?>
<sst xmlns="http://schemas.openxmlformats.org/spreadsheetml/2006/main" count="719" uniqueCount="311">
  <si>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</si>
  <si>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</si>
  <si>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</si>
  <si>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</si>
  <si>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</si>
  <si>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</si>
  <si>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</si>
  <si>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</si>
  <si>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</si>
  <si>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</si>
  <si>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</si>
  <si>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</si>
  <si>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toto 13</t>
  </si>
  <si>
    <t>toto 14</t>
  </si>
  <si>
    <t>toto 15</t>
  </si>
  <si>
    <t>toto 16</t>
  </si>
  <si>
    <t>toto 17</t>
  </si>
  <si>
    <t>toto 18</t>
  </si>
  <si>
    <t>toto 19</t>
  </si>
  <si>
    <t>toto 20</t>
  </si>
  <si>
    <t>toto 21</t>
  </si>
  <si>
    <t>toto 22</t>
  </si>
  <si>
    <t>toto 23</t>
  </si>
  <si>
    <t>toto 24</t>
  </si>
  <si>
    <t>toto 25</t>
  </si>
  <si>
    <t>toto 26</t>
  </si>
  <si>
    <t>toto 27</t>
  </si>
  <si>
    <t>toto 28</t>
  </si>
  <si>
    <t>toto 29</t>
  </si>
  <si>
    <t>toto 30</t>
  </si>
  <si>
    <t>toto 31</t>
  </si>
  <si>
    <t>toto 32</t>
  </si>
  <si>
    <t>toto 33</t>
  </si>
  <si>
    <t>toto 34</t>
  </si>
  <si>
    <t>toto 35</t>
  </si>
  <si>
    <t>toto 36</t>
  </si>
  <si>
    <t>toto 37</t>
  </si>
  <si>
    <t>toto 38</t>
  </si>
  <si>
    <t>toto 39</t>
  </si>
  <si>
    <t>toto 40</t>
  </si>
  <si>
    <t>toto 41</t>
  </si>
  <si>
    <t>toto 42</t>
  </si>
  <si>
    <t>tutu 1</t>
  </si>
  <si>
    <t>tutu 2</t>
  </si>
  <si>
    <t>tutu 3</t>
  </si>
  <si>
    <t>tutu 4</t>
  </si>
  <si>
    <t>tutu 5</t>
  </si>
  <si>
    <t>tutu 6</t>
  </si>
  <si>
    <t>tutu 7</t>
  </si>
  <si>
    <t>tutu 8</t>
  </si>
  <si>
    <t>tutu 9</t>
  </si>
  <si>
    <t>tutu 10</t>
  </si>
  <si>
    <t>tutu 11</t>
  </si>
  <si>
    <t>tutu 12</t>
  </si>
  <si>
    <t>tutu 13</t>
  </si>
  <si>
    <t>tutu 14</t>
  </si>
  <si>
    <t>tutu 15</t>
  </si>
  <si>
    <t>tutu 16</t>
  </si>
  <si>
    <t>tutu 17</t>
  </si>
  <si>
    <t>tutu 18</t>
  </si>
  <si>
    <t>tutu 19</t>
  </si>
  <si>
    <t>tutu 20</t>
  </si>
  <si>
    <t>tutu 21</t>
  </si>
  <si>
    <t>tutu 22</t>
  </si>
  <si>
    <t>tutu 23</t>
  </si>
  <si>
    <t>tutu 24</t>
  </si>
  <si>
    <t>tutu 25</t>
  </si>
  <si>
    <t>tutu 26</t>
  </si>
  <si>
    <t>tutu 27</t>
  </si>
  <si>
    <t>tutu 28</t>
  </si>
  <si>
    <t>tutu 29</t>
  </si>
  <si>
    <t>tutu 30</t>
  </si>
  <si>
    <t>tutu 31</t>
  </si>
  <si>
    <t>tutu 32</t>
  </si>
  <si>
    <t>tutu 33</t>
  </si>
  <si>
    <t>tutu 34</t>
  </si>
  <si>
    <t>tutu 35</t>
  </si>
  <si>
    <t>tutu 36</t>
  </si>
  <si>
    <t>tutu 37</t>
  </si>
  <si>
    <t>tutu 38</t>
  </si>
  <si>
    <t>tutu 39</t>
  </si>
  <si>
    <t>tutu 40</t>
  </si>
  <si>
    <t>tutu 41</t>
  </si>
  <si>
    <t>tutu 42</t>
  </si>
  <si>
    <t>tutu 43</t>
  </si>
  <si>
    <t>tutu 44</t>
  </si>
  <si>
    <t>tutu 45</t>
  </si>
  <si>
    <t>tutu 46</t>
  </si>
  <si>
    <t>tutu 47</t>
  </si>
  <si>
    <t>tutu 48</t>
  </si>
  <si>
    <t>tutu 49</t>
  </si>
  <si>
    <t>tutu 50</t>
  </si>
  <si>
    <t>tutu 51</t>
  </si>
  <si>
    <t>Nom</t>
  </si>
  <si>
    <t>Type</t>
  </si>
  <si>
    <t>CAD</t>
  </si>
  <si>
    <t>CATPM</t>
  </si>
  <si>
    <t>VDS</t>
  </si>
  <si>
    <t>Production 2014</t>
  </si>
  <si>
    <t>Production 2015</t>
  </si>
  <si>
    <t>Production 2016</t>
  </si>
  <si>
    <t>Production 2017</t>
  </si>
  <si>
    <t>Production 2018</t>
  </si>
  <si>
    <t>Production 2019</t>
  </si>
  <si>
    <t>Production 2020</t>
  </si>
  <si>
    <t>Ventes 2014</t>
  </si>
  <si>
    <t>Ventes 2015</t>
  </si>
  <si>
    <t>Ventes 2016</t>
  </si>
  <si>
    <t>Ventes 2017</t>
  </si>
  <si>
    <t>Ventes 2018</t>
  </si>
  <si>
    <t>Ventes 2019</t>
  </si>
  <si>
    <t>Ventes 2020</t>
  </si>
  <si>
    <t>XYZ</t>
  </si>
  <si>
    <t>titi 1</t>
  </si>
  <si>
    <t>titi 3</t>
  </si>
  <si>
    <t>titi 5</t>
  </si>
  <si>
    <t>titi 7</t>
  </si>
  <si>
    <t>titi 9</t>
  </si>
  <si>
    <t>titi 11</t>
  </si>
  <si>
    <t>titi 13</t>
  </si>
  <si>
    <t>titi 15</t>
  </si>
  <si>
    <t>titi 17</t>
  </si>
  <si>
    <t>titi 19</t>
  </si>
  <si>
    <t>titi 21</t>
  </si>
  <si>
    <t>titi 23</t>
  </si>
  <si>
    <t>titi 25</t>
  </si>
  <si>
    <t>titi 27</t>
  </si>
  <si>
    <t>titi 29</t>
  </si>
  <si>
    <t>titi 31</t>
  </si>
  <si>
    <t>titi 33</t>
  </si>
  <si>
    <t>titi 35</t>
  </si>
  <si>
    <t>titi 37</t>
  </si>
  <si>
    <t>titi 39</t>
  </si>
  <si>
    <t>titi 41</t>
  </si>
  <si>
    <t>titi 43</t>
  </si>
  <si>
    <t>titi 45</t>
  </si>
  <si>
    <t>titi 47</t>
  </si>
  <si>
    <t>titi 49</t>
  </si>
  <si>
    <t>titi 51</t>
  </si>
  <si>
    <t>titi 53</t>
  </si>
  <si>
    <t>titi 55</t>
  </si>
  <si>
    <t>titi 57</t>
  </si>
  <si>
    <t>titi 59</t>
  </si>
  <si>
    <t>titi 61</t>
  </si>
  <si>
    <t>titi 63</t>
  </si>
  <si>
    <t>titi 65</t>
  </si>
  <si>
    <t>titi 67</t>
  </si>
  <si>
    <t>titi 69</t>
  </si>
  <si>
    <t>titi 71</t>
  </si>
  <si>
    <t>titi 73</t>
  </si>
  <si>
    <t>titi 75</t>
  </si>
  <si>
    <t>titi 77</t>
  </si>
  <si>
    <t>titi 79</t>
  </si>
  <si>
    <t>titi 81</t>
  </si>
  <si>
    <t>titi 83</t>
  </si>
  <si>
    <t>titi 85</t>
  </si>
  <si>
    <t>titi 87</t>
  </si>
  <si>
    <t>titi 89</t>
  </si>
  <si>
    <t>titi 91</t>
  </si>
  <si>
    <t>titi 93</t>
  </si>
  <si>
    <t>titi 95</t>
  </si>
  <si>
    <t>titi 97</t>
  </si>
  <si>
    <t>titi 99</t>
  </si>
  <si>
    <t>titi 101</t>
  </si>
  <si>
    <t>titi 103</t>
  </si>
  <si>
    <t>titi 105</t>
  </si>
  <si>
    <t>titi 107</t>
  </si>
  <si>
    <t>titi 109</t>
  </si>
  <si>
    <t>titi 111</t>
  </si>
  <si>
    <t>titi 113</t>
  </si>
  <si>
    <t>titi 115</t>
  </si>
  <si>
    <t>XZY</t>
  </si>
  <si>
    <t>tyty 1</t>
  </si>
  <si>
    <t>tyty 4</t>
  </si>
  <si>
    <t>tyty 7</t>
  </si>
  <si>
    <t>tyty 10</t>
  </si>
  <si>
    <t>tyty 13</t>
  </si>
  <si>
    <t>tyty 16</t>
  </si>
  <si>
    <t>tyty 19</t>
  </si>
  <si>
    <t>tyty 22</t>
  </si>
  <si>
    <t>tyty 25</t>
  </si>
  <si>
    <t>tyty 28</t>
  </si>
  <si>
    <t>tyty 31</t>
  </si>
  <si>
    <t>tyty 34</t>
  </si>
  <si>
    <t>tyty 37</t>
  </si>
  <si>
    <t>tyty 40</t>
  </si>
  <si>
    <t>tyty 43</t>
  </si>
  <si>
    <t>tyty 46</t>
  </si>
  <si>
    <t>tyty 49</t>
  </si>
  <si>
    <t>tyty 52</t>
  </si>
  <si>
    <t>tyty 55</t>
  </si>
  <si>
    <t>tyty 58</t>
  </si>
  <si>
    <t>tyty 61</t>
  </si>
  <si>
    <t>tyty 64</t>
  </si>
  <si>
    <t>tyty 67</t>
  </si>
  <si>
    <t>tyty 70</t>
  </si>
  <si>
    <t>tyty 73</t>
  </si>
  <si>
    <t>tyty 76</t>
  </si>
  <si>
    <t>tyty 79</t>
  </si>
  <si>
    <t>tyty 82</t>
  </si>
  <si>
    <t>tyty 85</t>
  </si>
  <si>
    <t>tyty 88</t>
  </si>
  <si>
    <t>tyty 91</t>
  </si>
  <si>
    <t>tyty 94</t>
  </si>
  <si>
    <t>tyty 97</t>
  </si>
  <si>
    <t>tyty 100</t>
  </si>
  <si>
    <t>tyty 103</t>
  </si>
  <si>
    <t>tyty 106</t>
  </si>
  <si>
    <t>tyty 109</t>
  </si>
  <si>
    <t>tyty 112</t>
  </si>
  <si>
    <t>tyty 115</t>
  </si>
  <si>
    <t>tyty 118</t>
  </si>
  <si>
    <t>tyty 121</t>
  </si>
  <si>
    <t>tyty 124</t>
  </si>
  <si>
    <t>tyty 127</t>
  </si>
  <si>
    <t>tyty 130</t>
  </si>
  <si>
    <t>tyty 133</t>
  </si>
  <si>
    <t>tyty 136</t>
  </si>
  <si>
    <t>tyty 139</t>
  </si>
  <si>
    <t>tyty 142</t>
  </si>
  <si>
    <t>tyty 145</t>
  </si>
  <si>
    <t>tyty 148</t>
  </si>
  <si>
    <t>tyty 151</t>
  </si>
  <si>
    <t>tyty 154</t>
  </si>
  <si>
    <t>tyty 157</t>
  </si>
  <si>
    <t>tyty 160</t>
  </si>
  <si>
    <t>tyty 163</t>
  </si>
  <si>
    <t>tyty 166</t>
  </si>
  <si>
    <t>tyty 169</t>
  </si>
  <si>
    <t>tyty 172</t>
  </si>
  <si>
    <t>ZYX</t>
  </si>
  <si>
    <t>nana 1</t>
  </si>
  <si>
    <t>nana 4</t>
  </si>
  <si>
    <t>nana 7</t>
  </si>
  <si>
    <t>nana 10</t>
  </si>
  <si>
    <t>nana 13</t>
  </si>
  <si>
    <t>nana 16</t>
  </si>
  <si>
    <t>nana 19</t>
  </si>
  <si>
    <t>nana 22</t>
  </si>
  <si>
    <t>nana 25</t>
  </si>
  <si>
    <t>nana 28</t>
  </si>
  <si>
    <t>nana 31</t>
  </si>
  <si>
    <t>nana 34</t>
  </si>
  <si>
    <t>nana 37</t>
  </si>
  <si>
    <t>nana 40</t>
  </si>
  <si>
    <t>nana 43</t>
  </si>
  <si>
    <t>nana 46</t>
  </si>
  <si>
    <t>nana 49</t>
  </si>
  <si>
    <t>nana 52</t>
  </si>
  <si>
    <t>nana 55</t>
  </si>
  <si>
    <t>nana 58</t>
  </si>
  <si>
    <t>nana 61</t>
  </si>
  <si>
    <t>nana 64</t>
  </si>
  <si>
    <t>nana 67</t>
  </si>
  <si>
    <t>nana 70</t>
  </si>
  <si>
    <t>nana 73</t>
  </si>
  <si>
    <t>nana 76</t>
  </si>
  <si>
    <t>nana 79</t>
  </si>
  <si>
    <t>nana 82</t>
  </si>
  <si>
    <t>nana 85</t>
  </si>
  <si>
    <t>nana 88</t>
  </si>
  <si>
    <t>nana 91</t>
  </si>
  <si>
    <t>nana 94</t>
  </si>
  <si>
    <t>nana 97</t>
  </si>
  <si>
    <t>nana 100</t>
  </si>
  <si>
    <t>nana 103</t>
  </si>
  <si>
    <t>nana 106</t>
  </si>
  <si>
    <t>nana 109</t>
  </si>
  <si>
    <t>nana 112</t>
  </si>
  <si>
    <t>nana 115</t>
  </si>
  <si>
    <t>nana 118</t>
  </si>
  <si>
    <t>nana 121</t>
  </si>
  <si>
    <t>nana 124</t>
  </si>
  <si>
    <t>nana 127</t>
  </si>
  <si>
    <t>nana 130</t>
  </si>
  <si>
    <t>nana 133</t>
  </si>
  <si>
    <t>nana 136</t>
  </si>
  <si>
    <t>nana 139</t>
  </si>
  <si>
    <t>nana 142</t>
  </si>
  <si>
    <t>nana 145</t>
  </si>
  <si>
    <t>nana 148</t>
  </si>
  <si>
    <t>nana 151</t>
  </si>
  <si>
    <t>nana 154</t>
  </si>
  <si>
    <t>nana 157</t>
  </si>
  <si>
    <t>nana 160</t>
  </si>
  <si>
    <t>nana 163</t>
  </si>
  <si>
    <t>nana 166</t>
  </si>
  <si>
    <t>nana 169</t>
  </si>
  <si>
    <t>nana 172</t>
  </si>
  <si>
    <t>Total général</t>
  </si>
  <si>
    <t>Obj Production</t>
  </si>
  <si>
    <t>Obj Vente</t>
  </si>
  <si>
    <t>Production</t>
  </si>
  <si>
    <t>Ventes</t>
  </si>
  <si>
    <t>Somme</t>
  </si>
  <si>
    <t>Année</t>
  </si>
  <si>
    <t>Somme de Obj Production</t>
  </si>
  <si>
    <t>Somme de Obj Vente</t>
  </si>
  <si>
    <t>Objectif Production</t>
  </si>
  <si>
    <t>Objectif ventes</t>
  </si>
  <si>
    <t>An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</si>
  <si>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</si>
  <si>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</si>
  <si>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</si>
  <si>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</si>
  <si>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</si>
  <si>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</si>
  <si>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</si>
  <si>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Source</t>
  </si>
  <si>
    <t>TCD des 4 TCD : faits avec l'assistant TCD, plages avec étiquettes</t>
  </si>
  <si>
    <t>Plages des 4 TCD nommées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</si>
</sst>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0" borderId="0" xfId="0" pivotButton="1"/>
    <xf numFmtId="0" fontId="0" fillId="0" borderId="0" xfId="0" applyNumberFormat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left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5" borderId="0" xfId="0" applyFill="1"/>
    <xf numFmtId="164" fontId="0" fillId="0" borderId="0" xfId="0" applyNumberFormat="1"/>
  </cellXfs>
  <cellStyles count="1">
    <cellStyle name="Normal" xfId="0" builtinId="0"/>
  </cellStyles>
  <dxfs count="11">
    <dxf>
      <numFmt numFmtId="164" formatCode="#,##0\ _€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2949.979755092594" createdVersion="4" refreshedVersion="4" minRefreshableVersion="3" recordCount="267">
  <cacheSource type="worksheet">
    <worksheetSource ref="A1:P268" sheet="Données"/>
  </cacheSource>
  <cacheFields count="16">
    <cacheField name="Nom" numFmtId="0">
      <sharedItems/>
    </cacheField>
    <cacheField name="Type" numFmtId="0">
      <sharedItems count="6">
        <s v="CAD"/>
        <s v="CATPM"/>
        <s v="VDS"/>
        <s v="XYZ"/>
        <s v="XZY"/>
        <s v="ZYX"/>
      </sharedItems>
    </cacheField>
    <cacheField name="Production 2014" numFmtId="0">
      <sharedItems containsSemiMixedTypes="0" containsString="0" containsNumber="1" containsInteger="1" minValue="100" maxValue="23744"/>
    </cacheField>
    <cacheField name="Production 2015" numFmtId="0">
      <sharedItems containsSemiMixedTypes="0" containsString="0" containsNumber="1" containsInteger="1" minValue="78" maxValue="23722"/>
    </cacheField>
    <cacheField name="Production 2016" numFmtId="0">
      <sharedItems containsSemiMixedTypes="0" containsString="0" containsNumber="1" containsInteger="1" minValue="294" maxValue="23938"/>
    </cacheField>
    <cacheField name="Production 2017" numFmtId="0">
      <sharedItems containsSemiMixedTypes="0" containsString="0" containsNumber="1" containsInteger="1" minValue="256" maxValue="23900"/>
    </cacheField>
    <cacheField name="Production 2018" numFmtId="0">
      <sharedItems containsSemiMixedTypes="0" containsString="0" containsNumber="1" containsInteger="1" minValue="649" maxValue="24293"/>
    </cacheField>
    <cacheField name="Production 2019" numFmtId="0">
      <sharedItems containsSemiMixedTypes="0" containsString="0" containsNumber="1" containsInteger="1" minValue="604" maxValue="24248"/>
    </cacheField>
    <cacheField name="Production 2020" numFmtId="0">
      <sharedItems containsSemiMixedTypes="0" containsString="0" containsNumber="1" containsInteger="1" minValue="2967" maxValue="26611"/>
    </cacheField>
    <cacheField name="Ventes 2014" numFmtId="0">
      <sharedItems containsSemiMixedTypes="0" containsString="0" containsNumber="1" containsInteger="1" minValue="649" maxValue="24293"/>
    </cacheField>
    <cacheField name="Ventes 2015" numFmtId="0">
      <sharedItems containsSemiMixedTypes="0" containsString="0" containsNumber="1" containsInteger="1" minValue="604" maxValue="24248"/>
    </cacheField>
    <cacheField name="Ventes 2016" numFmtId="0">
      <sharedItems containsSemiMixedTypes="0" containsString="0" containsNumber="1" containsInteger="1" minValue="2967" maxValue="26611"/>
    </cacheField>
    <cacheField name="Ventes 2017" numFmtId="0">
      <sharedItems containsSemiMixedTypes="0" containsString="0" containsNumber="1" containsInteger="1" minValue="78" maxValue="23722"/>
    </cacheField>
    <cacheField name="Ventes 2018" numFmtId="0">
      <sharedItems containsSemiMixedTypes="0" containsString="0" containsNumber="1" containsInteger="1" minValue="294" maxValue="23938"/>
    </cacheField>
    <cacheField name="Ventes 2019" numFmtId="0">
      <sharedItems containsSemiMixedTypes="0" containsString="0" containsNumber="1" containsInteger="1" minValue="256" maxValue="23900"/>
    </cacheField>
    <cacheField name="Ventes 2020" numFmtId="0">
      <sharedItems containsSemiMixedTypes="0" containsString="0" containsNumber="1" containsInteger="1" minValue="100" maxValue="2374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2949.987720833335" missingItemsLimit="0" createdVersion="4" refreshedVersion="4" minRefreshableVersion="3" recordCount="42">
  <cacheSource type="worksheet">
    <worksheetSource ref="A1:D43" sheet="Objectifs"/>
  </cacheSource>
  <cacheFields count="4">
    <cacheField name="Type" numFmtId="0">
      <sharedItems count="6">
        <s v="CAD"/>
        <s v="CATPM"/>
        <s v="VDS"/>
        <s v="XYZ"/>
        <s v="XZY"/>
        <s v="ZYX"/>
      </sharedItems>
    </cacheField>
    <cacheField name="An" numFmtId="49">
      <sharedItems containsSemiMixedTypes="0" containsString="0" containsNumber="1" containsInteger="1" minValue="2014" maxValue="2020" count="7">
        <n v="2014"/>
        <n v="2015"/>
        <n v="2016"/>
        <n v="2017"/>
        <n v="2018"/>
        <n v="2019"/>
        <n v="2020"/>
      </sharedItems>
    </cacheField>
    <cacheField name="Obj Production" numFmtId="0">
      <sharedItems containsSemiMixedTypes="0" containsString="0" containsNumber="1" containsInteger="1" minValue="170427" maxValue="399681"/>
    </cacheField>
    <cacheField name="Obj Vente" numFmtId="0">
      <sharedItems containsSemiMixedTypes="0" containsString="0" containsNumber="1" containsInteger="1" minValue="38209" maxValue="16339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CA" refreshedDate="42949.993966898146" missingItemsLimit="0" refreshedVersion="4" recordCount="168">
  <cacheSource type="consolidation">
    <consolidation>
      <pages count="1">
        <page count="4">
          <pageItem name="Élément1"/>
          <pageItem name="Élément2"/>
          <pageItem name="Élément3"/>
          <pageItem name="Élément4"/>
        </page>
      </pages>
      <rangeSets count="4">
        <rangeSet i1="2" name="TCD_O_Prod"/>
        <rangeSet i1="3" name="TCD_O_Ventes"/>
        <rangeSet i1="0" name="TCD_prod"/>
        <rangeSet i1="1" name="TCD_Ventes"/>
      </rangeSets>
    </consolidation>
  </cacheSource>
  <cacheFields count="4">
    <cacheField name="Ligne" numFmtId="0">
      <sharedItems count="6">
        <s v="CAD"/>
        <s v="CATPM"/>
        <s v="VDS"/>
        <s v="XYZ"/>
        <s v="XZY"/>
        <s v="ZYX"/>
      </sharedItems>
    </cacheField>
    <cacheField name="Colonne" numFmtId="0">
      <sharedItems count="7">
        <s v="2014 "/>
        <s v="2015 "/>
        <s v="2016 "/>
        <s v="2017 "/>
        <s v="2018 "/>
        <s v="2019 "/>
        <s v="2020 "/>
      </sharedItems>
    </cacheField>
    <cacheField name="Valeur" numFmtId="0">
      <sharedItems containsSemiMixedTypes="0" containsString="0" containsNumber="1" containsInteger="1" minValue="28155" maxValue="1633906"/>
    </cacheField>
    <cacheField name="Page1" numFmtId="0">
      <sharedItems count="4">
        <s v="Élément3"/>
        <s v="Élément4"/>
        <s v="Élément1"/>
        <s v="Élément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7">
  <r>
    <s v="toto 1"/>
    <x v="0"/>
    <n v="100"/>
    <n v="78"/>
    <n v="294"/>
    <n v="256"/>
    <n v="649"/>
    <n v="604"/>
    <n v="2967"/>
    <n v="649"/>
    <n v="604"/>
    <n v="2967"/>
    <n v="78"/>
    <n v="294"/>
    <n v="256"/>
    <n v="100"/>
  </r>
  <r>
    <s v="toto 2"/>
    <x v="0"/>
    <n v="357"/>
    <n v="335"/>
    <n v="551"/>
    <n v="513"/>
    <n v="906"/>
    <n v="861"/>
    <n v="3224"/>
    <n v="906"/>
    <n v="861"/>
    <n v="3224"/>
    <n v="335"/>
    <n v="551"/>
    <n v="513"/>
    <n v="357"/>
  </r>
  <r>
    <s v="toto 3"/>
    <x v="0"/>
    <n v="614"/>
    <n v="592"/>
    <n v="808"/>
    <n v="770"/>
    <n v="1163"/>
    <n v="1118"/>
    <n v="3481"/>
    <n v="1163"/>
    <n v="1118"/>
    <n v="3481"/>
    <n v="592"/>
    <n v="808"/>
    <n v="770"/>
    <n v="614"/>
  </r>
  <r>
    <s v="toto 4"/>
    <x v="0"/>
    <n v="871"/>
    <n v="849"/>
    <n v="1065"/>
    <n v="1027"/>
    <n v="1420"/>
    <n v="1375"/>
    <n v="3738"/>
    <n v="1420"/>
    <n v="1375"/>
    <n v="3738"/>
    <n v="849"/>
    <n v="1065"/>
    <n v="1027"/>
    <n v="871"/>
  </r>
  <r>
    <s v="toto 5"/>
    <x v="0"/>
    <n v="1128"/>
    <n v="1106"/>
    <n v="1322"/>
    <n v="1284"/>
    <n v="1677"/>
    <n v="1632"/>
    <n v="3995"/>
    <n v="1677"/>
    <n v="1632"/>
    <n v="3995"/>
    <n v="1106"/>
    <n v="1322"/>
    <n v="1284"/>
    <n v="1128"/>
  </r>
  <r>
    <s v="toto 6"/>
    <x v="0"/>
    <n v="1385"/>
    <n v="1363"/>
    <n v="1579"/>
    <n v="1541"/>
    <n v="1934"/>
    <n v="1889"/>
    <n v="4252"/>
    <n v="1934"/>
    <n v="1889"/>
    <n v="4252"/>
    <n v="1363"/>
    <n v="1579"/>
    <n v="1541"/>
    <n v="1385"/>
  </r>
  <r>
    <s v="toto 7"/>
    <x v="0"/>
    <n v="1642"/>
    <n v="1620"/>
    <n v="1836"/>
    <n v="1798"/>
    <n v="2191"/>
    <n v="2146"/>
    <n v="4509"/>
    <n v="2191"/>
    <n v="2146"/>
    <n v="4509"/>
    <n v="1620"/>
    <n v="1836"/>
    <n v="1798"/>
    <n v="1642"/>
  </r>
  <r>
    <s v="toto 8"/>
    <x v="0"/>
    <n v="1899"/>
    <n v="1877"/>
    <n v="2093"/>
    <n v="2055"/>
    <n v="2448"/>
    <n v="2403"/>
    <n v="4766"/>
    <n v="2448"/>
    <n v="2403"/>
    <n v="4766"/>
    <n v="1877"/>
    <n v="2093"/>
    <n v="2055"/>
    <n v="1899"/>
  </r>
  <r>
    <s v="toto 9"/>
    <x v="0"/>
    <n v="2156"/>
    <n v="2134"/>
    <n v="2350"/>
    <n v="2312"/>
    <n v="2705"/>
    <n v="2660"/>
    <n v="5023"/>
    <n v="2705"/>
    <n v="2660"/>
    <n v="5023"/>
    <n v="2134"/>
    <n v="2350"/>
    <n v="2312"/>
    <n v="2156"/>
  </r>
  <r>
    <s v="toto 10"/>
    <x v="0"/>
    <n v="2413"/>
    <n v="2391"/>
    <n v="2607"/>
    <n v="2569"/>
    <n v="2962"/>
    <n v="2917"/>
    <n v="5280"/>
    <n v="2962"/>
    <n v="2917"/>
    <n v="5280"/>
    <n v="2391"/>
    <n v="2607"/>
    <n v="2569"/>
    <n v="2413"/>
  </r>
  <r>
    <s v="toto 11"/>
    <x v="0"/>
    <n v="2670"/>
    <n v="2648"/>
    <n v="2864"/>
    <n v="2826"/>
    <n v="3219"/>
    <n v="3174"/>
    <n v="5537"/>
    <n v="3219"/>
    <n v="3174"/>
    <n v="5537"/>
    <n v="2648"/>
    <n v="2864"/>
    <n v="2826"/>
    <n v="2670"/>
  </r>
  <r>
    <s v="toto 12"/>
    <x v="0"/>
    <n v="2927"/>
    <n v="2905"/>
    <n v="3121"/>
    <n v="3083"/>
    <n v="3476"/>
    <n v="3431"/>
    <n v="5794"/>
    <n v="3476"/>
    <n v="3431"/>
    <n v="5794"/>
    <n v="2905"/>
    <n v="3121"/>
    <n v="3083"/>
    <n v="2927"/>
  </r>
  <r>
    <s v="toto 13"/>
    <x v="0"/>
    <n v="3184"/>
    <n v="3162"/>
    <n v="3378"/>
    <n v="3340"/>
    <n v="3733"/>
    <n v="3688"/>
    <n v="6051"/>
    <n v="3733"/>
    <n v="3688"/>
    <n v="6051"/>
    <n v="3162"/>
    <n v="3378"/>
    <n v="3340"/>
    <n v="3184"/>
  </r>
  <r>
    <s v="toto 14"/>
    <x v="0"/>
    <n v="3441"/>
    <n v="3419"/>
    <n v="3635"/>
    <n v="3597"/>
    <n v="3990"/>
    <n v="3945"/>
    <n v="6308"/>
    <n v="3990"/>
    <n v="3945"/>
    <n v="6308"/>
    <n v="3419"/>
    <n v="3635"/>
    <n v="3597"/>
    <n v="3441"/>
  </r>
  <r>
    <s v="toto 15"/>
    <x v="0"/>
    <n v="3698"/>
    <n v="3676"/>
    <n v="3892"/>
    <n v="3854"/>
    <n v="4247"/>
    <n v="4202"/>
    <n v="6565"/>
    <n v="4247"/>
    <n v="4202"/>
    <n v="6565"/>
    <n v="3676"/>
    <n v="3892"/>
    <n v="3854"/>
    <n v="3698"/>
  </r>
  <r>
    <s v="toto 16"/>
    <x v="1"/>
    <n v="3955"/>
    <n v="3933"/>
    <n v="4149"/>
    <n v="4111"/>
    <n v="4504"/>
    <n v="4459"/>
    <n v="6822"/>
    <n v="4504"/>
    <n v="4459"/>
    <n v="6822"/>
    <n v="3933"/>
    <n v="4149"/>
    <n v="4111"/>
    <n v="3955"/>
  </r>
  <r>
    <s v="toto 17"/>
    <x v="1"/>
    <n v="4212"/>
    <n v="4190"/>
    <n v="4406"/>
    <n v="4368"/>
    <n v="4761"/>
    <n v="4716"/>
    <n v="7079"/>
    <n v="4761"/>
    <n v="4716"/>
    <n v="7079"/>
    <n v="4190"/>
    <n v="4406"/>
    <n v="4368"/>
    <n v="4212"/>
  </r>
  <r>
    <s v="toto 18"/>
    <x v="1"/>
    <n v="4469"/>
    <n v="4447"/>
    <n v="4663"/>
    <n v="4625"/>
    <n v="5018"/>
    <n v="4973"/>
    <n v="7336"/>
    <n v="5018"/>
    <n v="4973"/>
    <n v="7336"/>
    <n v="4447"/>
    <n v="4663"/>
    <n v="4625"/>
    <n v="4469"/>
  </r>
  <r>
    <s v="toto 19"/>
    <x v="1"/>
    <n v="4726"/>
    <n v="4704"/>
    <n v="4920"/>
    <n v="4882"/>
    <n v="5275"/>
    <n v="5230"/>
    <n v="7593"/>
    <n v="5275"/>
    <n v="5230"/>
    <n v="7593"/>
    <n v="4704"/>
    <n v="4920"/>
    <n v="4882"/>
    <n v="4726"/>
  </r>
  <r>
    <s v="toto 20"/>
    <x v="1"/>
    <n v="4983"/>
    <n v="4961"/>
    <n v="5177"/>
    <n v="5139"/>
    <n v="5532"/>
    <n v="5487"/>
    <n v="7850"/>
    <n v="5532"/>
    <n v="5487"/>
    <n v="7850"/>
    <n v="4961"/>
    <n v="5177"/>
    <n v="5139"/>
    <n v="4983"/>
  </r>
  <r>
    <s v="toto 21"/>
    <x v="1"/>
    <n v="5240"/>
    <n v="5218"/>
    <n v="5434"/>
    <n v="5396"/>
    <n v="5789"/>
    <n v="5744"/>
    <n v="8107"/>
    <n v="5789"/>
    <n v="5744"/>
    <n v="8107"/>
    <n v="5218"/>
    <n v="5434"/>
    <n v="5396"/>
    <n v="5240"/>
  </r>
  <r>
    <s v="toto 22"/>
    <x v="1"/>
    <n v="5497"/>
    <n v="5475"/>
    <n v="5691"/>
    <n v="5653"/>
    <n v="6046"/>
    <n v="6001"/>
    <n v="8364"/>
    <n v="6046"/>
    <n v="6001"/>
    <n v="8364"/>
    <n v="5475"/>
    <n v="5691"/>
    <n v="5653"/>
    <n v="5497"/>
  </r>
  <r>
    <s v="toto 23"/>
    <x v="1"/>
    <n v="5754"/>
    <n v="5732"/>
    <n v="5948"/>
    <n v="5910"/>
    <n v="6303"/>
    <n v="6258"/>
    <n v="8621"/>
    <n v="6303"/>
    <n v="6258"/>
    <n v="8621"/>
    <n v="5732"/>
    <n v="5948"/>
    <n v="5910"/>
    <n v="5754"/>
  </r>
  <r>
    <s v="toto 24"/>
    <x v="1"/>
    <n v="6011"/>
    <n v="5989"/>
    <n v="6205"/>
    <n v="6167"/>
    <n v="6560"/>
    <n v="6515"/>
    <n v="8878"/>
    <n v="6560"/>
    <n v="6515"/>
    <n v="8878"/>
    <n v="5989"/>
    <n v="6205"/>
    <n v="6167"/>
    <n v="6011"/>
  </r>
  <r>
    <s v="toto 25"/>
    <x v="1"/>
    <n v="6268"/>
    <n v="6246"/>
    <n v="6462"/>
    <n v="6424"/>
    <n v="6817"/>
    <n v="6772"/>
    <n v="9135"/>
    <n v="6817"/>
    <n v="6772"/>
    <n v="9135"/>
    <n v="6246"/>
    <n v="6462"/>
    <n v="6424"/>
    <n v="6268"/>
  </r>
  <r>
    <s v="toto 26"/>
    <x v="1"/>
    <n v="6525"/>
    <n v="6503"/>
    <n v="6719"/>
    <n v="6681"/>
    <n v="7074"/>
    <n v="7029"/>
    <n v="9392"/>
    <n v="7074"/>
    <n v="7029"/>
    <n v="9392"/>
    <n v="6503"/>
    <n v="6719"/>
    <n v="6681"/>
    <n v="6525"/>
  </r>
  <r>
    <s v="toto 27"/>
    <x v="1"/>
    <n v="6782"/>
    <n v="6760"/>
    <n v="6976"/>
    <n v="6938"/>
    <n v="7331"/>
    <n v="7286"/>
    <n v="9649"/>
    <n v="7331"/>
    <n v="7286"/>
    <n v="9649"/>
    <n v="6760"/>
    <n v="6976"/>
    <n v="6938"/>
    <n v="6782"/>
  </r>
  <r>
    <s v="toto 28"/>
    <x v="1"/>
    <n v="7039"/>
    <n v="7017"/>
    <n v="7233"/>
    <n v="7195"/>
    <n v="7588"/>
    <n v="7543"/>
    <n v="9906"/>
    <n v="7588"/>
    <n v="7543"/>
    <n v="9906"/>
    <n v="7017"/>
    <n v="7233"/>
    <n v="7195"/>
    <n v="7039"/>
  </r>
  <r>
    <s v="toto 29"/>
    <x v="1"/>
    <n v="7296"/>
    <n v="7274"/>
    <n v="7490"/>
    <n v="7452"/>
    <n v="7845"/>
    <n v="7800"/>
    <n v="10163"/>
    <n v="7845"/>
    <n v="7800"/>
    <n v="10163"/>
    <n v="7274"/>
    <n v="7490"/>
    <n v="7452"/>
    <n v="7296"/>
  </r>
  <r>
    <s v="toto 30"/>
    <x v="1"/>
    <n v="7553"/>
    <n v="7531"/>
    <n v="7747"/>
    <n v="7709"/>
    <n v="8102"/>
    <n v="8057"/>
    <n v="10420"/>
    <n v="8102"/>
    <n v="8057"/>
    <n v="10420"/>
    <n v="7531"/>
    <n v="7747"/>
    <n v="7709"/>
    <n v="7553"/>
  </r>
  <r>
    <s v="toto 31"/>
    <x v="1"/>
    <n v="7810"/>
    <n v="7788"/>
    <n v="8004"/>
    <n v="7966"/>
    <n v="8359"/>
    <n v="8314"/>
    <n v="10677"/>
    <n v="8359"/>
    <n v="8314"/>
    <n v="10677"/>
    <n v="7788"/>
    <n v="8004"/>
    <n v="7966"/>
    <n v="7810"/>
  </r>
  <r>
    <s v="toto 32"/>
    <x v="1"/>
    <n v="8067"/>
    <n v="8045"/>
    <n v="8261"/>
    <n v="8223"/>
    <n v="8616"/>
    <n v="8571"/>
    <n v="10934"/>
    <n v="8616"/>
    <n v="8571"/>
    <n v="10934"/>
    <n v="8045"/>
    <n v="8261"/>
    <n v="8223"/>
    <n v="8067"/>
  </r>
  <r>
    <s v="toto 33"/>
    <x v="1"/>
    <n v="8324"/>
    <n v="8302"/>
    <n v="8518"/>
    <n v="8480"/>
    <n v="8873"/>
    <n v="8828"/>
    <n v="11191"/>
    <n v="8873"/>
    <n v="8828"/>
    <n v="11191"/>
    <n v="8302"/>
    <n v="8518"/>
    <n v="8480"/>
    <n v="8324"/>
  </r>
  <r>
    <s v="toto 34"/>
    <x v="1"/>
    <n v="8581"/>
    <n v="8559"/>
    <n v="8775"/>
    <n v="8737"/>
    <n v="9130"/>
    <n v="9085"/>
    <n v="11448"/>
    <n v="9130"/>
    <n v="9085"/>
    <n v="11448"/>
    <n v="8559"/>
    <n v="8775"/>
    <n v="8737"/>
    <n v="8581"/>
  </r>
  <r>
    <s v="toto 35"/>
    <x v="1"/>
    <n v="8838"/>
    <n v="8816"/>
    <n v="9032"/>
    <n v="8994"/>
    <n v="9387"/>
    <n v="9342"/>
    <n v="11705"/>
    <n v="9387"/>
    <n v="9342"/>
    <n v="11705"/>
    <n v="8816"/>
    <n v="9032"/>
    <n v="8994"/>
    <n v="8838"/>
  </r>
  <r>
    <s v="toto 36"/>
    <x v="1"/>
    <n v="9095"/>
    <n v="9073"/>
    <n v="9289"/>
    <n v="9251"/>
    <n v="9644"/>
    <n v="9599"/>
    <n v="11962"/>
    <n v="9644"/>
    <n v="9599"/>
    <n v="11962"/>
    <n v="9073"/>
    <n v="9289"/>
    <n v="9251"/>
    <n v="9095"/>
  </r>
  <r>
    <s v="toto 37"/>
    <x v="1"/>
    <n v="9352"/>
    <n v="9330"/>
    <n v="9546"/>
    <n v="9508"/>
    <n v="9901"/>
    <n v="9856"/>
    <n v="12219"/>
    <n v="9901"/>
    <n v="9856"/>
    <n v="12219"/>
    <n v="9330"/>
    <n v="9546"/>
    <n v="9508"/>
    <n v="9352"/>
  </r>
  <r>
    <s v="toto 38"/>
    <x v="1"/>
    <n v="9609"/>
    <n v="9587"/>
    <n v="9803"/>
    <n v="9765"/>
    <n v="10158"/>
    <n v="10113"/>
    <n v="12476"/>
    <n v="10158"/>
    <n v="10113"/>
    <n v="12476"/>
    <n v="9587"/>
    <n v="9803"/>
    <n v="9765"/>
    <n v="9609"/>
  </r>
  <r>
    <s v="toto 39"/>
    <x v="1"/>
    <n v="9866"/>
    <n v="9844"/>
    <n v="10060"/>
    <n v="10022"/>
    <n v="10415"/>
    <n v="10370"/>
    <n v="12733"/>
    <n v="10415"/>
    <n v="10370"/>
    <n v="12733"/>
    <n v="9844"/>
    <n v="10060"/>
    <n v="10022"/>
    <n v="9866"/>
  </r>
  <r>
    <s v="toto 40"/>
    <x v="1"/>
    <n v="10123"/>
    <n v="10101"/>
    <n v="10317"/>
    <n v="10279"/>
    <n v="10672"/>
    <n v="10627"/>
    <n v="12990"/>
    <n v="10672"/>
    <n v="10627"/>
    <n v="12990"/>
    <n v="10101"/>
    <n v="10317"/>
    <n v="10279"/>
    <n v="10123"/>
  </r>
  <r>
    <s v="toto 41"/>
    <x v="1"/>
    <n v="10380"/>
    <n v="10358"/>
    <n v="10574"/>
    <n v="10536"/>
    <n v="10929"/>
    <n v="10884"/>
    <n v="13247"/>
    <n v="10929"/>
    <n v="10884"/>
    <n v="13247"/>
    <n v="10358"/>
    <n v="10574"/>
    <n v="10536"/>
    <n v="10380"/>
  </r>
  <r>
    <s v="toto 42"/>
    <x v="1"/>
    <n v="10637"/>
    <n v="10615"/>
    <n v="10831"/>
    <n v="10793"/>
    <n v="11186"/>
    <n v="11141"/>
    <n v="13504"/>
    <n v="11186"/>
    <n v="11141"/>
    <n v="13504"/>
    <n v="10615"/>
    <n v="10831"/>
    <n v="10793"/>
    <n v="10637"/>
  </r>
  <r>
    <s v="tutu 1"/>
    <x v="1"/>
    <n v="10894"/>
    <n v="10872"/>
    <n v="11088"/>
    <n v="11050"/>
    <n v="11443"/>
    <n v="11398"/>
    <n v="13761"/>
    <n v="11443"/>
    <n v="11398"/>
    <n v="13761"/>
    <n v="10872"/>
    <n v="11088"/>
    <n v="11050"/>
    <n v="10894"/>
  </r>
  <r>
    <s v="tutu 2"/>
    <x v="1"/>
    <n v="11151"/>
    <n v="11129"/>
    <n v="11345"/>
    <n v="11307"/>
    <n v="11700"/>
    <n v="11655"/>
    <n v="14018"/>
    <n v="11700"/>
    <n v="11655"/>
    <n v="14018"/>
    <n v="11129"/>
    <n v="11345"/>
    <n v="11307"/>
    <n v="11151"/>
  </r>
  <r>
    <s v="tutu 3"/>
    <x v="1"/>
    <n v="11408"/>
    <n v="11386"/>
    <n v="11602"/>
    <n v="11564"/>
    <n v="11957"/>
    <n v="11912"/>
    <n v="14275"/>
    <n v="11957"/>
    <n v="11912"/>
    <n v="14275"/>
    <n v="11386"/>
    <n v="11602"/>
    <n v="11564"/>
    <n v="11408"/>
  </r>
  <r>
    <s v="tutu 4"/>
    <x v="1"/>
    <n v="11665"/>
    <n v="11643"/>
    <n v="11859"/>
    <n v="11821"/>
    <n v="12214"/>
    <n v="12169"/>
    <n v="14532"/>
    <n v="12214"/>
    <n v="12169"/>
    <n v="14532"/>
    <n v="11643"/>
    <n v="11859"/>
    <n v="11821"/>
    <n v="11665"/>
  </r>
  <r>
    <s v="tutu 5"/>
    <x v="1"/>
    <n v="11922"/>
    <n v="11900"/>
    <n v="12116"/>
    <n v="12078"/>
    <n v="12471"/>
    <n v="12426"/>
    <n v="14789"/>
    <n v="12471"/>
    <n v="12426"/>
    <n v="14789"/>
    <n v="11900"/>
    <n v="12116"/>
    <n v="12078"/>
    <n v="11922"/>
  </r>
  <r>
    <s v="tutu 6"/>
    <x v="1"/>
    <n v="12179"/>
    <n v="12157"/>
    <n v="12373"/>
    <n v="12335"/>
    <n v="12728"/>
    <n v="12683"/>
    <n v="15046"/>
    <n v="12728"/>
    <n v="12683"/>
    <n v="15046"/>
    <n v="12157"/>
    <n v="12373"/>
    <n v="12335"/>
    <n v="12179"/>
  </r>
  <r>
    <s v="tutu 7"/>
    <x v="1"/>
    <n v="12436"/>
    <n v="12414"/>
    <n v="12630"/>
    <n v="12592"/>
    <n v="12985"/>
    <n v="12940"/>
    <n v="15303"/>
    <n v="12985"/>
    <n v="12940"/>
    <n v="15303"/>
    <n v="12414"/>
    <n v="12630"/>
    <n v="12592"/>
    <n v="12436"/>
  </r>
  <r>
    <s v="tutu 8"/>
    <x v="1"/>
    <n v="12693"/>
    <n v="12671"/>
    <n v="12887"/>
    <n v="12849"/>
    <n v="13242"/>
    <n v="13197"/>
    <n v="15560"/>
    <n v="13242"/>
    <n v="13197"/>
    <n v="15560"/>
    <n v="12671"/>
    <n v="12887"/>
    <n v="12849"/>
    <n v="12693"/>
  </r>
  <r>
    <s v="tutu 9"/>
    <x v="1"/>
    <n v="12950"/>
    <n v="12928"/>
    <n v="13144"/>
    <n v="13106"/>
    <n v="13499"/>
    <n v="13454"/>
    <n v="15817"/>
    <n v="13499"/>
    <n v="13454"/>
    <n v="15817"/>
    <n v="12928"/>
    <n v="13144"/>
    <n v="13106"/>
    <n v="12950"/>
  </r>
  <r>
    <s v="tutu 10"/>
    <x v="1"/>
    <n v="13207"/>
    <n v="13185"/>
    <n v="13401"/>
    <n v="13363"/>
    <n v="13756"/>
    <n v="13711"/>
    <n v="16074"/>
    <n v="13756"/>
    <n v="13711"/>
    <n v="16074"/>
    <n v="13185"/>
    <n v="13401"/>
    <n v="13363"/>
    <n v="13207"/>
  </r>
  <r>
    <s v="tutu 11"/>
    <x v="1"/>
    <n v="13464"/>
    <n v="13442"/>
    <n v="13658"/>
    <n v="13620"/>
    <n v="14013"/>
    <n v="13968"/>
    <n v="16331"/>
    <n v="14013"/>
    <n v="13968"/>
    <n v="16331"/>
    <n v="13442"/>
    <n v="13658"/>
    <n v="13620"/>
    <n v="13464"/>
  </r>
  <r>
    <s v="tutu 12"/>
    <x v="1"/>
    <n v="13721"/>
    <n v="13699"/>
    <n v="13915"/>
    <n v="13877"/>
    <n v="14270"/>
    <n v="14225"/>
    <n v="16588"/>
    <n v="14270"/>
    <n v="14225"/>
    <n v="16588"/>
    <n v="13699"/>
    <n v="13915"/>
    <n v="13877"/>
    <n v="13721"/>
  </r>
  <r>
    <s v="tutu 13"/>
    <x v="1"/>
    <n v="13978"/>
    <n v="13956"/>
    <n v="14172"/>
    <n v="14134"/>
    <n v="14527"/>
    <n v="14482"/>
    <n v="16845"/>
    <n v="14527"/>
    <n v="14482"/>
    <n v="16845"/>
    <n v="13956"/>
    <n v="14172"/>
    <n v="14134"/>
    <n v="13978"/>
  </r>
  <r>
    <s v="tutu 14"/>
    <x v="1"/>
    <n v="14235"/>
    <n v="14213"/>
    <n v="14429"/>
    <n v="14391"/>
    <n v="14784"/>
    <n v="14739"/>
    <n v="17102"/>
    <n v="14784"/>
    <n v="14739"/>
    <n v="17102"/>
    <n v="14213"/>
    <n v="14429"/>
    <n v="14391"/>
    <n v="14235"/>
  </r>
  <r>
    <s v="tutu 15"/>
    <x v="1"/>
    <n v="14492"/>
    <n v="14470"/>
    <n v="14686"/>
    <n v="14648"/>
    <n v="15041"/>
    <n v="14996"/>
    <n v="17359"/>
    <n v="15041"/>
    <n v="14996"/>
    <n v="17359"/>
    <n v="14470"/>
    <n v="14686"/>
    <n v="14648"/>
    <n v="14492"/>
  </r>
  <r>
    <s v="tutu 16"/>
    <x v="1"/>
    <n v="14749"/>
    <n v="14727"/>
    <n v="14943"/>
    <n v="14905"/>
    <n v="15298"/>
    <n v="15253"/>
    <n v="17616"/>
    <n v="15298"/>
    <n v="15253"/>
    <n v="17616"/>
    <n v="14727"/>
    <n v="14943"/>
    <n v="14905"/>
    <n v="14749"/>
  </r>
  <r>
    <s v="tutu 17"/>
    <x v="1"/>
    <n v="15006"/>
    <n v="14984"/>
    <n v="15200"/>
    <n v="15162"/>
    <n v="15555"/>
    <n v="15510"/>
    <n v="17873"/>
    <n v="15555"/>
    <n v="15510"/>
    <n v="17873"/>
    <n v="14984"/>
    <n v="15200"/>
    <n v="15162"/>
    <n v="15006"/>
  </r>
  <r>
    <s v="tutu 18"/>
    <x v="1"/>
    <n v="15263"/>
    <n v="15241"/>
    <n v="15457"/>
    <n v="15419"/>
    <n v="15812"/>
    <n v="15767"/>
    <n v="18130"/>
    <n v="15812"/>
    <n v="15767"/>
    <n v="18130"/>
    <n v="15241"/>
    <n v="15457"/>
    <n v="15419"/>
    <n v="15263"/>
  </r>
  <r>
    <s v="tutu 19"/>
    <x v="1"/>
    <n v="15520"/>
    <n v="15498"/>
    <n v="15714"/>
    <n v="15676"/>
    <n v="16069"/>
    <n v="16024"/>
    <n v="18387"/>
    <n v="16069"/>
    <n v="16024"/>
    <n v="18387"/>
    <n v="15498"/>
    <n v="15714"/>
    <n v="15676"/>
    <n v="15520"/>
  </r>
  <r>
    <s v="tutu 20"/>
    <x v="1"/>
    <n v="15777"/>
    <n v="15755"/>
    <n v="15971"/>
    <n v="15933"/>
    <n v="16326"/>
    <n v="16281"/>
    <n v="18644"/>
    <n v="16326"/>
    <n v="16281"/>
    <n v="18644"/>
    <n v="15755"/>
    <n v="15971"/>
    <n v="15933"/>
    <n v="15777"/>
  </r>
  <r>
    <s v="tutu 21"/>
    <x v="2"/>
    <n v="16034"/>
    <n v="16012"/>
    <n v="16228"/>
    <n v="16190"/>
    <n v="16583"/>
    <n v="16538"/>
    <n v="18901"/>
    <n v="16583"/>
    <n v="16538"/>
    <n v="18901"/>
    <n v="16012"/>
    <n v="16228"/>
    <n v="16190"/>
    <n v="16034"/>
  </r>
  <r>
    <s v="tutu 22"/>
    <x v="2"/>
    <n v="16291"/>
    <n v="16269"/>
    <n v="16485"/>
    <n v="16447"/>
    <n v="16840"/>
    <n v="16795"/>
    <n v="19158"/>
    <n v="16840"/>
    <n v="16795"/>
    <n v="19158"/>
    <n v="16269"/>
    <n v="16485"/>
    <n v="16447"/>
    <n v="16291"/>
  </r>
  <r>
    <s v="tutu 23"/>
    <x v="2"/>
    <n v="16548"/>
    <n v="16526"/>
    <n v="16742"/>
    <n v="16704"/>
    <n v="17097"/>
    <n v="17052"/>
    <n v="19415"/>
    <n v="17097"/>
    <n v="17052"/>
    <n v="19415"/>
    <n v="16526"/>
    <n v="16742"/>
    <n v="16704"/>
    <n v="16548"/>
  </r>
  <r>
    <s v="tutu 24"/>
    <x v="2"/>
    <n v="16805"/>
    <n v="16783"/>
    <n v="16999"/>
    <n v="16961"/>
    <n v="17354"/>
    <n v="17309"/>
    <n v="19672"/>
    <n v="17354"/>
    <n v="17309"/>
    <n v="19672"/>
    <n v="16783"/>
    <n v="16999"/>
    <n v="16961"/>
    <n v="16805"/>
  </r>
  <r>
    <s v="tutu 25"/>
    <x v="2"/>
    <n v="17062"/>
    <n v="17040"/>
    <n v="17256"/>
    <n v="17218"/>
    <n v="17611"/>
    <n v="17566"/>
    <n v="19929"/>
    <n v="17611"/>
    <n v="17566"/>
    <n v="19929"/>
    <n v="17040"/>
    <n v="17256"/>
    <n v="17218"/>
    <n v="17062"/>
  </r>
  <r>
    <s v="tutu 26"/>
    <x v="2"/>
    <n v="17319"/>
    <n v="17297"/>
    <n v="17513"/>
    <n v="17475"/>
    <n v="17868"/>
    <n v="17823"/>
    <n v="20186"/>
    <n v="17868"/>
    <n v="17823"/>
    <n v="20186"/>
    <n v="17297"/>
    <n v="17513"/>
    <n v="17475"/>
    <n v="17319"/>
  </r>
  <r>
    <s v="tutu 27"/>
    <x v="2"/>
    <n v="17576"/>
    <n v="17554"/>
    <n v="17770"/>
    <n v="17732"/>
    <n v="18125"/>
    <n v="18080"/>
    <n v="20443"/>
    <n v="18125"/>
    <n v="18080"/>
    <n v="20443"/>
    <n v="17554"/>
    <n v="17770"/>
    <n v="17732"/>
    <n v="17576"/>
  </r>
  <r>
    <s v="tutu 28"/>
    <x v="2"/>
    <n v="17833"/>
    <n v="17811"/>
    <n v="18027"/>
    <n v="17989"/>
    <n v="18382"/>
    <n v="18337"/>
    <n v="20700"/>
    <n v="18382"/>
    <n v="18337"/>
    <n v="20700"/>
    <n v="17811"/>
    <n v="18027"/>
    <n v="17989"/>
    <n v="17833"/>
  </r>
  <r>
    <s v="tutu 29"/>
    <x v="2"/>
    <n v="18090"/>
    <n v="18068"/>
    <n v="18284"/>
    <n v="18246"/>
    <n v="18639"/>
    <n v="18594"/>
    <n v="20957"/>
    <n v="18639"/>
    <n v="18594"/>
    <n v="20957"/>
    <n v="18068"/>
    <n v="18284"/>
    <n v="18246"/>
    <n v="18090"/>
  </r>
  <r>
    <s v="tutu 30"/>
    <x v="2"/>
    <n v="18347"/>
    <n v="18325"/>
    <n v="18541"/>
    <n v="18503"/>
    <n v="18896"/>
    <n v="18851"/>
    <n v="21214"/>
    <n v="18896"/>
    <n v="18851"/>
    <n v="21214"/>
    <n v="18325"/>
    <n v="18541"/>
    <n v="18503"/>
    <n v="18347"/>
  </r>
  <r>
    <s v="tutu 31"/>
    <x v="2"/>
    <n v="18604"/>
    <n v="18582"/>
    <n v="18798"/>
    <n v="18760"/>
    <n v="19153"/>
    <n v="19108"/>
    <n v="21471"/>
    <n v="19153"/>
    <n v="19108"/>
    <n v="21471"/>
    <n v="18582"/>
    <n v="18798"/>
    <n v="18760"/>
    <n v="18604"/>
  </r>
  <r>
    <s v="tutu 32"/>
    <x v="2"/>
    <n v="18861"/>
    <n v="18839"/>
    <n v="19055"/>
    <n v="19017"/>
    <n v="19410"/>
    <n v="19365"/>
    <n v="21728"/>
    <n v="19410"/>
    <n v="19365"/>
    <n v="21728"/>
    <n v="18839"/>
    <n v="19055"/>
    <n v="19017"/>
    <n v="18861"/>
  </r>
  <r>
    <s v="tutu 33"/>
    <x v="2"/>
    <n v="19118"/>
    <n v="19096"/>
    <n v="19312"/>
    <n v="19274"/>
    <n v="19667"/>
    <n v="19622"/>
    <n v="21985"/>
    <n v="19667"/>
    <n v="19622"/>
    <n v="21985"/>
    <n v="19096"/>
    <n v="19312"/>
    <n v="19274"/>
    <n v="19118"/>
  </r>
  <r>
    <s v="tutu 34"/>
    <x v="2"/>
    <n v="19375"/>
    <n v="19353"/>
    <n v="19569"/>
    <n v="19531"/>
    <n v="19924"/>
    <n v="19879"/>
    <n v="22242"/>
    <n v="19924"/>
    <n v="19879"/>
    <n v="22242"/>
    <n v="19353"/>
    <n v="19569"/>
    <n v="19531"/>
    <n v="19375"/>
  </r>
  <r>
    <s v="tutu 35"/>
    <x v="2"/>
    <n v="19632"/>
    <n v="19610"/>
    <n v="19826"/>
    <n v="19788"/>
    <n v="20181"/>
    <n v="20136"/>
    <n v="22499"/>
    <n v="20181"/>
    <n v="20136"/>
    <n v="22499"/>
    <n v="19610"/>
    <n v="19826"/>
    <n v="19788"/>
    <n v="19632"/>
  </r>
  <r>
    <s v="tutu 36"/>
    <x v="2"/>
    <n v="19889"/>
    <n v="19867"/>
    <n v="20083"/>
    <n v="20045"/>
    <n v="20438"/>
    <n v="20393"/>
    <n v="22756"/>
    <n v="20438"/>
    <n v="20393"/>
    <n v="22756"/>
    <n v="19867"/>
    <n v="20083"/>
    <n v="20045"/>
    <n v="19889"/>
  </r>
  <r>
    <s v="tutu 37"/>
    <x v="2"/>
    <n v="20146"/>
    <n v="20124"/>
    <n v="20340"/>
    <n v="20302"/>
    <n v="20695"/>
    <n v="20650"/>
    <n v="23013"/>
    <n v="20695"/>
    <n v="20650"/>
    <n v="23013"/>
    <n v="20124"/>
    <n v="20340"/>
    <n v="20302"/>
    <n v="20146"/>
  </r>
  <r>
    <s v="tutu 38"/>
    <x v="2"/>
    <n v="20403"/>
    <n v="20381"/>
    <n v="20597"/>
    <n v="20559"/>
    <n v="20952"/>
    <n v="20907"/>
    <n v="23270"/>
    <n v="20952"/>
    <n v="20907"/>
    <n v="23270"/>
    <n v="20381"/>
    <n v="20597"/>
    <n v="20559"/>
    <n v="20403"/>
  </r>
  <r>
    <s v="tutu 39"/>
    <x v="2"/>
    <n v="20660"/>
    <n v="20638"/>
    <n v="20854"/>
    <n v="20816"/>
    <n v="21209"/>
    <n v="21164"/>
    <n v="23527"/>
    <n v="21209"/>
    <n v="21164"/>
    <n v="23527"/>
    <n v="20638"/>
    <n v="20854"/>
    <n v="20816"/>
    <n v="20660"/>
  </r>
  <r>
    <s v="tutu 40"/>
    <x v="2"/>
    <n v="20917"/>
    <n v="20895"/>
    <n v="21111"/>
    <n v="21073"/>
    <n v="21466"/>
    <n v="21421"/>
    <n v="23784"/>
    <n v="21466"/>
    <n v="21421"/>
    <n v="23784"/>
    <n v="20895"/>
    <n v="21111"/>
    <n v="21073"/>
    <n v="20917"/>
  </r>
  <r>
    <s v="tutu 41"/>
    <x v="2"/>
    <n v="21174"/>
    <n v="21152"/>
    <n v="21368"/>
    <n v="21330"/>
    <n v="21723"/>
    <n v="21678"/>
    <n v="24041"/>
    <n v="21723"/>
    <n v="21678"/>
    <n v="24041"/>
    <n v="21152"/>
    <n v="21368"/>
    <n v="21330"/>
    <n v="21174"/>
  </r>
  <r>
    <s v="tutu 42"/>
    <x v="2"/>
    <n v="21431"/>
    <n v="21409"/>
    <n v="21625"/>
    <n v="21587"/>
    <n v="21980"/>
    <n v="21935"/>
    <n v="24298"/>
    <n v="21980"/>
    <n v="21935"/>
    <n v="24298"/>
    <n v="21409"/>
    <n v="21625"/>
    <n v="21587"/>
    <n v="21431"/>
  </r>
  <r>
    <s v="tutu 43"/>
    <x v="2"/>
    <n v="21688"/>
    <n v="21666"/>
    <n v="21882"/>
    <n v="21844"/>
    <n v="22237"/>
    <n v="22192"/>
    <n v="24555"/>
    <n v="22237"/>
    <n v="22192"/>
    <n v="24555"/>
    <n v="21666"/>
    <n v="21882"/>
    <n v="21844"/>
    <n v="21688"/>
  </r>
  <r>
    <s v="tutu 44"/>
    <x v="2"/>
    <n v="21945"/>
    <n v="21923"/>
    <n v="22139"/>
    <n v="22101"/>
    <n v="22494"/>
    <n v="22449"/>
    <n v="24812"/>
    <n v="22494"/>
    <n v="22449"/>
    <n v="24812"/>
    <n v="21923"/>
    <n v="22139"/>
    <n v="22101"/>
    <n v="21945"/>
  </r>
  <r>
    <s v="tutu 45"/>
    <x v="2"/>
    <n v="22202"/>
    <n v="22180"/>
    <n v="22396"/>
    <n v="22358"/>
    <n v="22751"/>
    <n v="22706"/>
    <n v="25069"/>
    <n v="22751"/>
    <n v="22706"/>
    <n v="25069"/>
    <n v="22180"/>
    <n v="22396"/>
    <n v="22358"/>
    <n v="22202"/>
  </r>
  <r>
    <s v="tutu 46"/>
    <x v="2"/>
    <n v="22459"/>
    <n v="22437"/>
    <n v="22653"/>
    <n v="22615"/>
    <n v="23008"/>
    <n v="22963"/>
    <n v="25326"/>
    <n v="23008"/>
    <n v="22963"/>
    <n v="25326"/>
    <n v="22437"/>
    <n v="22653"/>
    <n v="22615"/>
    <n v="22459"/>
  </r>
  <r>
    <s v="tutu 47"/>
    <x v="2"/>
    <n v="22716"/>
    <n v="22694"/>
    <n v="22910"/>
    <n v="22872"/>
    <n v="23265"/>
    <n v="23220"/>
    <n v="25583"/>
    <n v="23265"/>
    <n v="23220"/>
    <n v="25583"/>
    <n v="22694"/>
    <n v="22910"/>
    <n v="22872"/>
    <n v="22716"/>
  </r>
  <r>
    <s v="tutu 48"/>
    <x v="2"/>
    <n v="22973"/>
    <n v="22951"/>
    <n v="23167"/>
    <n v="23129"/>
    <n v="23522"/>
    <n v="23477"/>
    <n v="25840"/>
    <n v="23522"/>
    <n v="23477"/>
    <n v="25840"/>
    <n v="22951"/>
    <n v="23167"/>
    <n v="23129"/>
    <n v="22973"/>
  </r>
  <r>
    <s v="tutu 49"/>
    <x v="2"/>
    <n v="23230"/>
    <n v="23208"/>
    <n v="23424"/>
    <n v="23386"/>
    <n v="23779"/>
    <n v="23734"/>
    <n v="26097"/>
    <n v="23779"/>
    <n v="23734"/>
    <n v="26097"/>
    <n v="23208"/>
    <n v="23424"/>
    <n v="23386"/>
    <n v="23230"/>
  </r>
  <r>
    <s v="tutu 50"/>
    <x v="2"/>
    <n v="23487"/>
    <n v="23465"/>
    <n v="23681"/>
    <n v="23643"/>
    <n v="24036"/>
    <n v="23991"/>
    <n v="26354"/>
    <n v="24036"/>
    <n v="23991"/>
    <n v="26354"/>
    <n v="23465"/>
    <n v="23681"/>
    <n v="23643"/>
    <n v="23487"/>
  </r>
  <r>
    <s v="tutu 51"/>
    <x v="2"/>
    <n v="23744"/>
    <n v="23722"/>
    <n v="23938"/>
    <n v="23900"/>
    <n v="24293"/>
    <n v="24248"/>
    <n v="26611"/>
    <n v="24293"/>
    <n v="24248"/>
    <n v="26611"/>
    <n v="23722"/>
    <n v="23938"/>
    <n v="23900"/>
    <n v="23744"/>
  </r>
  <r>
    <s v="titi 1"/>
    <x v="3"/>
    <n v="18090"/>
    <n v="18068"/>
    <n v="18284"/>
    <n v="18246"/>
    <n v="18639"/>
    <n v="18594"/>
    <n v="20957"/>
    <n v="18639"/>
    <n v="18594"/>
    <n v="20957"/>
    <n v="18068"/>
    <n v="18284"/>
    <n v="18246"/>
    <n v="18090"/>
  </r>
  <r>
    <s v="titi 3"/>
    <x v="3"/>
    <n v="18347"/>
    <n v="18325"/>
    <n v="18541"/>
    <n v="18503"/>
    <n v="18896"/>
    <n v="18851"/>
    <n v="21214"/>
    <n v="18896"/>
    <n v="18851"/>
    <n v="21214"/>
    <n v="18325"/>
    <n v="18541"/>
    <n v="18503"/>
    <n v="18347"/>
  </r>
  <r>
    <s v="titi 5"/>
    <x v="3"/>
    <n v="18604"/>
    <n v="18582"/>
    <n v="18798"/>
    <n v="18760"/>
    <n v="19153"/>
    <n v="19108"/>
    <n v="21471"/>
    <n v="19153"/>
    <n v="19108"/>
    <n v="21471"/>
    <n v="18582"/>
    <n v="18798"/>
    <n v="18760"/>
    <n v="18604"/>
  </r>
  <r>
    <s v="titi 7"/>
    <x v="3"/>
    <n v="18861"/>
    <n v="18839"/>
    <n v="19055"/>
    <n v="19017"/>
    <n v="19410"/>
    <n v="19365"/>
    <n v="21728"/>
    <n v="19410"/>
    <n v="19365"/>
    <n v="21728"/>
    <n v="18839"/>
    <n v="19055"/>
    <n v="19017"/>
    <n v="18861"/>
  </r>
  <r>
    <s v="titi 9"/>
    <x v="3"/>
    <n v="19118"/>
    <n v="19096"/>
    <n v="19312"/>
    <n v="19274"/>
    <n v="19667"/>
    <n v="19622"/>
    <n v="21985"/>
    <n v="19667"/>
    <n v="19622"/>
    <n v="21985"/>
    <n v="19096"/>
    <n v="19312"/>
    <n v="19274"/>
    <n v="19118"/>
  </r>
  <r>
    <s v="titi 11"/>
    <x v="3"/>
    <n v="19375"/>
    <n v="19353"/>
    <n v="19569"/>
    <n v="19531"/>
    <n v="19924"/>
    <n v="19879"/>
    <n v="22242"/>
    <n v="19924"/>
    <n v="19879"/>
    <n v="22242"/>
    <n v="19353"/>
    <n v="19569"/>
    <n v="19531"/>
    <n v="19375"/>
  </r>
  <r>
    <s v="titi 13"/>
    <x v="3"/>
    <n v="19632"/>
    <n v="19610"/>
    <n v="19826"/>
    <n v="19788"/>
    <n v="20181"/>
    <n v="20136"/>
    <n v="22499"/>
    <n v="20181"/>
    <n v="20136"/>
    <n v="22499"/>
    <n v="19610"/>
    <n v="19826"/>
    <n v="19788"/>
    <n v="19632"/>
  </r>
  <r>
    <s v="titi 15"/>
    <x v="3"/>
    <n v="19889"/>
    <n v="19867"/>
    <n v="20083"/>
    <n v="20045"/>
    <n v="20438"/>
    <n v="20393"/>
    <n v="22756"/>
    <n v="20438"/>
    <n v="20393"/>
    <n v="22756"/>
    <n v="19867"/>
    <n v="20083"/>
    <n v="20045"/>
    <n v="19889"/>
  </r>
  <r>
    <s v="titi 17"/>
    <x v="3"/>
    <n v="20146"/>
    <n v="20124"/>
    <n v="20340"/>
    <n v="20302"/>
    <n v="20695"/>
    <n v="20650"/>
    <n v="23013"/>
    <n v="20695"/>
    <n v="20650"/>
    <n v="23013"/>
    <n v="20124"/>
    <n v="20340"/>
    <n v="20302"/>
    <n v="20146"/>
  </r>
  <r>
    <s v="titi 19"/>
    <x v="3"/>
    <n v="20403"/>
    <n v="20381"/>
    <n v="20597"/>
    <n v="20559"/>
    <n v="20952"/>
    <n v="20907"/>
    <n v="23270"/>
    <n v="20952"/>
    <n v="20907"/>
    <n v="23270"/>
    <n v="20381"/>
    <n v="20597"/>
    <n v="20559"/>
    <n v="20403"/>
  </r>
  <r>
    <s v="titi 21"/>
    <x v="3"/>
    <n v="20660"/>
    <n v="20638"/>
    <n v="20854"/>
    <n v="20816"/>
    <n v="21209"/>
    <n v="21164"/>
    <n v="23527"/>
    <n v="21209"/>
    <n v="21164"/>
    <n v="23527"/>
    <n v="20638"/>
    <n v="20854"/>
    <n v="20816"/>
    <n v="20660"/>
  </r>
  <r>
    <s v="titi 23"/>
    <x v="3"/>
    <n v="20917"/>
    <n v="20895"/>
    <n v="21111"/>
    <n v="21073"/>
    <n v="21466"/>
    <n v="21421"/>
    <n v="23784"/>
    <n v="21466"/>
    <n v="21421"/>
    <n v="23784"/>
    <n v="20895"/>
    <n v="21111"/>
    <n v="21073"/>
    <n v="20917"/>
  </r>
  <r>
    <s v="titi 25"/>
    <x v="3"/>
    <n v="21174"/>
    <n v="21152"/>
    <n v="21368"/>
    <n v="21330"/>
    <n v="21723"/>
    <n v="21678"/>
    <n v="24041"/>
    <n v="21723"/>
    <n v="21678"/>
    <n v="24041"/>
    <n v="21152"/>
    <n v="21368"/>
    <n v="21330"/>
    <n v="21174"/>
  </r>
  <r>
    <s v="titi 27"/>
    <x v="3"/>
    <n v="21431"/>
    <n v="21409"/>
    <n v="21625"/>
    <n v="21587"/>
    <n v="21980"/>
    <n v="21935"/>
    <n v="24298"/>
    <n v="21980"/>
    <n v="21935"/>
    <n v="24298"/>
    <n v="21409"/>
    <n v="21625"/>
    <n v="21587"/>
    <n v="21431"/>
  </r>
  <r>
    <s v="titi 29"/>
    <x v="3"/>
    <n v="21688"/>
    <n v="21666"/>
    <n v="21882"/>
    <n v="21844"/>
    <n v="22237"/>
    <n v="22192"/>
    <n v="24555"/>
    <n v="22237"/>
    <n v="22192"/>
    <n v="24555"/>
    <n v="21666"/>
    <n v="21882"/>
    <n v="21844"/>
    <n v="21688"/>
  </r>
  <r>
    <s v="titi 31"/>
    <x v="3"/>
    <n v="21945"/>
    <n v="21923"/>
    <n v="22139"/>
    <n v="22101"/>
    <n v="22494"/>
    <n v="22449"/>
    <n v="24812"/>
    <n v="22494"/>
    <n v="22449"/>
    <n v="24812"/>
    <n v="21923"/>
    <n v="22139"/>
    <n v="22101"/>
    <n v="21945"/>
  </r>
  <r>
    <s v="titi 33"/>
    <x v="3"/>
    <n v="22202"/>
    <n v="22180"/>
    <n v="22396"/>
    <n v="22358"/>
    <n v="22751"/>
    <n v="22706"/>
    <n v="25069"/>
    <n v="22751"/>
    <n v="22706"/>
    <n v="25069"/>
    <n v="22180"/>
    <n v="22396"/>
    <n v="22358"/>
    <n v="22202"/>
  </r>
  <r>
    <s v="titi 35"/>
    <x v="3"/>
    <n v="22459"/>
    <n v="22437"/>
    <n v="22653"/>
    <n v="22615"/>
    <n v="23008"/>
    <n v="22963"/>
    <n v="25326"/>
    <n v="23008"/>
    <n v="22963"/>
    <n v="25326"/>
    <n v="22437"/>
    <n v="22653"/>
    <n v="22615"/>
    <n v="22459"/>
  </r>
  <r>
    <s v="titi 37"/>
    <x v="3"/>
    <n v="22716"/>
    <n v="22694"/>
    <n v="22910"/>
    <n v="22872"/>
    <n v="23265"/>
    <n v="23220"/>
    <n v="25583"/>
    <n v="23265"/>
    <n v="23220"/>
    <n v="25583"/>
    <n v="22694"/>
    <n v="22910"/>
    <n v="22872"/>
    <n v="22716"/>
  </r>
  <r>
    <s v="titi 39"/>
    <x v="3"/>
    <n v="22973"/>
    <n v="22951"/>
    <n v="23167"/>
    <n v="23129"/>
    <n v="23522"/>
    <n v="23477"/>
    <n v="25840"/>
    <n v="23522"/>
    <n v="23477"/>
    <n v="25840"/>
    <n v="22951"/>
    <n v="23167"/>
    <n v="23129"/>
    <n v="22973"/>
  </r>
  <r>
    <s v="titi 41"/>
    <x v="3"/>
    <n v="23230"/>
    <n v="23208"/>
    <n v="23424"/>
    <n v="23386"/>
    <n v="23779"/>
    <n v="23734"/>
    <n v="26097"/>
    <n v="23779"/>
    <n v="23734"/>
    <n v="26097"/>
    <n v="23208"/>
    <n v="23424"/>
    <n v="23386"/>
    <n v="23230"/>
  </r>
  <r>
    <s v="titi 43"/>
    <x v="3"/>
    <n v="23487"/>
    <n v="23465"/>
    <n v="23681"/>
    <n v="23643"/>
    <n v="24036"/>
    <n v="23991"/>
    <n v="26354"/>
    <n v="24036"/>
    <n v="23991"/>
    <n v="26354"/>
    <n v="23465"/>
    <n v="23681"/>
    <n v="23643"/>
    <n v="23487"/>
  </r>
  <r>
    <s v="titi 45"/>
    <x v="3"/>
    <n v="23744"/>
    <n v="23722"/>
    <n v="23938"/>
    <n v="23900"/>
    <n v="24293"/>
    <n v="24248"/>
    <n v="26611"/>
    <n v="24293"/>
    <n v="24248"/>
    <n v="26611"/>
    <n v="23722"/>
    <n v="23938"/>
    <n v="23900"/>
    <n v="23744"/>
  </r>
  <r>
    <s v="titi 47"/>
    <x v="3"/>
    <n v="18090"/>
    <n v="18068"/>
    <n v="18284"/>
    <n v="18246"/>
    <n v="18639"/>
    <n v="18594"/>
    <n v="20957"/>
    <n v="18639"/>
    <n v="18594"/>
    <n v="20957"/>
    <n v="18068"/>
    <n v="18284"/>
    <n v="18246"/>
    <n v="18090"/>
  </r>
  <r>
    <s v="titi 49"/>
    <x v="3"/>
    <n v="18347"/>
    <n v="18325"/>
    <n v="18541"/>
    <n v="18503"/>
    <n v="18896"/>
    <n v="18851"/>
    <n v="21214"/>
    <n v="18896"/>
    <n v="18851"/>
    <n v="21214"/>
    <n v="18325"/>
    <n v="18541"/>
    <n v="18503"/>
    <n v="18347"/>
  </r>
  <r>
    <s v="titi 51"/>
    <x v="3"/>
    <n v="18604"/>
    <n v="18582"/>
    <n v="18798"/>
    <n v="18760"/>
    <n v="19153"/>
    <n v="19108"/>
    <n v="21471"/>
    <n v="19153"/>
    <n v="19108"/>
    <n v="21471"/>
    <n v="18582"/>
    <n v="18798"/>
    <n v="18760"/>
    <n v="18604"/>
  </r>
  <r>
    <s v="titi 53"/>
    <x v="3"/>
    <n v="18861"/>
    <n v="18839"/>
    <n v="19055"/>
    <n v="19017"/>
    <n v="19410"/>
    <n v="19365"/>
    <n v="21728"/>
    <n v="19410"/>
    <n v="19365"/>
    <n v="21728"/>
    <n v="18839"/>
    <n v="19055"/>
    <n v="19017"/>
    <n v="18861"/>
  </r>
  <r>
    <s v="titi 55"/>
    <x v="3"/>
    <n v="19118"/>
    <n v="19096"/>
    <n v="19312"/>
    <n v="19274"/>
    <n v="19667"/>
    <n v="19622"/>
    <n v="21985"/>
    <n v="19667"/>
    <n v="19622"/>
    <n v="21985"/>
    <n v="19096"/>
    <n v="19312"/>
    <n v="19274"/>
    <n v="19118"/>
  </r>
  <r>
    <s v="titi 57"/>
    <x v="3"/>
    <n v="19375"/>
    <n v="19353"/>
    <n v="19569"/>
    <n v="19531"/>
    <n v="19924"/>
    <n v="19879"/>
    <n v="22242"/>
    <n v="19924"/>
    <n v="19879"/>
    <n v="22242"/>
    <n v="19353"/>
    <n v="19569"/>
    <n v="19531"/>
    <n v="19375"/>
  </r>
  <r>
    <s v="titi 59"/>
    <x v="3"/>
    <n v="19632"/>
    <n v="19610"/>
    <n v="19826"/>
    <n v="19788"/>
    <n v="20181"/>
    <n v="20136"/>
    <n v="22499"/>
    <n v="20181"/>
    <n v="20136"/>
    <n v="22499"/>
    <n v="19610"/>
    <n v="19826"/>
    <n v="19788"/>
    <n v="19632"/>
  </r>
  <r>
    <s v="titi 61"/>
    <x v="3"/>
    <n v="19889"/>
    <n v="19867"/>
    <n v="20083"/>
    <n v="20045"/>
    <n v="20438"/>
    <n v="20393"/>
    <n v="22756"/>
    <n v="20438"/>
    <n v="20393"/>
    <n v="22756"/>
    <n v="19867"/>
    <n v="20083"/>
    <n v="20045"/>
    <n v="19889"/>
  </r>
  <r>
    <s v="titi 63"/>
    <x v="3"/>
    <n v="20146"/>
    <n v="20124"/>
    <n v="20340"/>
    <n v="20302"/>
    <n v="20695"/>
    <n v="20650"/>
    <n v="23013"/>
    <n v="20695"/>
    <n v="20650"/>
    <n v="23013"/>
    <n v="20124"/>
    <n v="20340"/>
    <n v="20302"/>
    <n v="20146"/>
  </r>
  <r>
    <s v="titi 65"/>
    <x v="3"/>
    <n v="20403"/>
    <n v="20381"/>
    <n v="20597"/>
    <n v="20559"/>
    <n v="20952"/>
    <n v="20907"/>
    <n v="23270"/>
    <n v="20952"/>
    <n v="20907"/>
    <n v="23270"/>
    <n v="20381"/>
    <n v="20597"/>
    <n v="20559"/>
    <n v="20403"/>
  </r>
  <r>
    <s v="titi 67"/>
    <x v="3"/>
    <n v="20660"/>
    <n v="20638"/>
    <n v="20854"/>
    <n v="20816"/>
    <n v="21209"/>
    <n v="21164"/>
    <n v="23527"/>
    <n v="21209"/>
    <n v="21164"/>
    <n v="23527"/>
    <n v="20638"/>
    <n v="20854"/>
    <n v="20816"/>
    <n v="20660"/>
  </r>
  <r>
    <s v="titi 69"/>
    <x v="3"/>
    <n v="20917"/>
    <n v="20895"/>
    <n v="21111"/>
    <n v="21073"/>
    <n v="21466"/>
    <n v="21421"/>
    <n v="23784"/>
    <n v="21466"/>
    <n v="21421"/>
    <n v="23784"/>
    <n v="20895"/>
    <n v="21111"/>
    <n v="21073"/>
    <n v="20917"/>
  </r>
  <r>
    <s v="titi 71"/>
    <x v="3"/>
    <n v="21174"/>
    <n v="21152"/>
    <n v="21368"/>
    <n v="21330"/>
    <n v="21723"/>
    <n v="21678"/>
    <n v="24041"/>
    <n v="21723"/>
    <n v="21678"/>
    <n v="24041"/>
    <n v="21152"/>
    <n v="21368"/>
    <n v="21330"/>
    <n v="21174"/>
  </r>
  <r>
    <s v="titi 73"/>
    <x v="3"/>
    <n v="21431"/>
    <n v="21409"/>
    <n v="21625"/>
    <n v="21587"/>
    <n v="21980"/>
    <n v="21935"/>
    <n v="24298"/>
    <n v="21980"/>
    <n v="21935"/>
    <n v="24298"/>
    <n v="21409"/>
    <n v="21625"/>
    <n v="21587"/>
    <n v="21431"/>
  </r>
  <r>
    <s v="titi 75"/>
    <x v="3"/>
    <n v="21688"/>
    <n v="21666"/>
    <n v="21882"/>
    <n v="21844"/>
    <n v="22237"/>
    <n v="22192"/>
    <n v="24555"/>
    <n v="22237"/>
    <n v="22192"/>
    <n v="24555"/>
    <n v="21666"/>
    <n v="21882"/>
    <n v="21844"/>
    <n v="21688"/>
  </r>
  <r>
    <s v="titi 77"/>
    <x v="3"/>
    <n v="21945"/>
    <n v="21923"/>
    <n v="22139"/>
    <n v="22101"/>
    <n v="22494"/>
    <n v="22449"/>
    <n v="24812"/>
    <n v="22494"/>
    <n v="22449"/>
    <n v="24812"/>
    <n v="21923"/>
    <n v="22139"/>
    <n v="22101"/>
    <n v="21945"/>
  </r>
  <r>
    <s v="titi 79"/>
    <x v="3"/>
    <n v="22202"/>
    <n v="22180"/>
    <n v="22396"/>
    <n v="22358"/>
    <n v="22751"/>
    <n v="22706"/>
    <n v="25069"/>
    <n v="22751"/>
    <n v="22706"/>
    <n v="25069"/>
    <n v="22180"/>
    <n v="22396"/>
    <n v="22358"/>
    <n v="22202"/>
  </r>
  <r>
    <s v="titi 81"/>
    <x v="3"/>
    <n v="22459"/>
    <n v="22437"/>
    <n v="22653"/>
    <n v="22615"/>
    <n v="23008"/>
    <n v="22963"/>
    <n v="25326"/>
    <n v="23008"/>
    <n v="22963"/>
    <n v="25326"/>
    <n v="22437"/>
    <n v="22653"/>
    <n v="22615"/>
    <n v="22459"/>
  </r>
  <r>
    <s v="titi 83"/>
    <x v="3"/>
    <n v="22716"/>
    <n v="22694"/>
    <n v="22910"/>
    <n v="22872"/>
    <n v="23265"/>
    <n v="23220"/>
    <n v="25583"/>
    <n v="23265"/>
    <n v="23220"/>
    <n v="25583"/>
    <n v="22694"/>
    <n v="22910"/>
    <n v="22872"/>
    <n v="22716"/>
  </r>
  <r>
    <s v="titi 85"/>
    <x v="3"/>
    <n v="22973"/>
    <n v="22951"/>
    <n v="23167"/>
    <n v="23129"/>
    <n v="23522"/>
    <n v="23477"/>
    <n v="25840"/>
    <n v="23522"/>
    <n v="23477"/>
    <n v="25840"/>
    <n v="22951"/>
    <n v="23167"/>
    <n v="23129"/>
    <n v="22973"/>
  </r>
  <r>
    <s v="titi 87"/>
    <x v="3"/>
    <n v="23230"/>
    <n v="23208"/>
    <n v="23424"/>
    <n v="23386"/>
    <n v="23779"/>
    <n v="23734"/>
    <n v="26097"/>
    <n v="23779"/>
    <n v="23734"/>
    <n v="26097"/>
    <n v="23208"/>
    <n v="23424"/>
    <n v="23386"/>
    <n v="23230"/>
  </r>
  <r>
    <s v="titi 89"/>
    <x v="3"/>
    <n v="23487"/>
    <n v="23465"/>
    <n v="23681"/>
    <n v="23643"/>
    <n v="24036"/>
    <n v="23991"/>
    <n v="26354"/>
    <n v="24036"/>
    <n v="23991"/>
    <n v="26354"/>
    <n v="23465"/>
    <n v="23681"/>
    <n v="23643"/>
    <n v="23487"/>
  </r>
  <r>
    <s v="titi 91"/>
    <x v="3"/>
    <n v="23744"/>
    <n v="23722"/>
    <n v="23938"/>
    <n v="23900"/>
    <n v="24293"/>
    <n v="24248"/>
    <n v="26611"/>
    <n v="24293"/>
    <n v="24248"/>
    <n v="26611"/>
    <n v="23722"/>
    <n v="23938"/>
    <n v="23900"/>
    <n v="23744"/>
  </r>
  <r>
    <s v="titi 93"/>
    <x v="3"/>
    <n v="18090"/>
    <n v="18068"/>
    <n v="18284"/>
    <n v="18246"/>
    <n v="18639"/>
    <n v="18594"/>
    <n v="20957"/>
    <n v="18639"/>
    <n v="18594"/>
    <n v="20957"/>
    <n v="18068"/>
    <n v="18284"/>
    <n v="18246"/>
    <n v="18090"/>
  </r>
  <r>
    <s v="titi 95"/>
    <x v="3"/>
    <n v="18347"/>
    <n v="18325"/>
    <n v="18541"/>
    <n v="18503"/>
    <n v="18896"/>
    <n v="18851"/>
    <n v="21214"/>
    <n v="18896"/>
    <n v="18851"/>
    <n v="21214"/>
    <n v="18325"/>
    <n v="18541"/>
    <n v="18503"/>
    <n v="18347"/>
  </r>
  <r>
    <s v="titi 97"/>
    <x v="3"/>
    <n v="18604"/>
    <n v="18582"/>
    <n v="18798"/>
    <n v="18760"/>
    <n v="19153"/>
    <n v="19108"/>
    <n v="21471"/>
    <n v="19153"/>
    <n v="19108"/>
    <n v="21471"/>
    <n v="18582"/>
    <n v="18798"/>
    <n v="18760"/>
    <n v="18604"/>
  </r>
  <r>
    <s v="titi 99"/>
    <x v="3"/>
    <n v="18861"/>
    <n v="18839"/>
    <n v="19055"/>
    <n v="19017"/>
    <n v="19410"/>
    <n v="19365"/>
    <n v="21728"/>
    <n v="19410"/>
    <n v="19365"/>
    <n v="21728"/>
    <n v="18839"/>
    <n v="19055"/>
    <n v="19017"/>
    <n v="18861"/>
  </r>
  <r>
    <s v="titi 101"/>
    <x v="3"/>
    <n v="19118"/>
    <n v="19096"/>
    <n v="19312"/>
    <n v="19274"/>
    <n v="19667"/>
    <n v="19622"/>
    <n v="21985"/>
    <n v="19667"/>
    <n v="19622"/>
    <n v="21985"/>
    <n v="19096"/>
    <n v="19312"/>
    <n v="19274"/>
    <n v="19118"/>
  </r>
  <r>
    <s v="titi 103"/>
    <x v="3"/>
    <n v="19375"/>
    <n v="19353"/>
    <n v="19569"/>
    <n v="19531"/>
    <n v="19924"/>
    <n v="19879"/>
    <n v="22242"/>
    <n v="19924"/>
    <n v="19879"/>
    <n v="22242"/>
    <n v="19353"/>
    <n v="19569"/>
    <n v="19531"/>
    <n v="19375"/>
  </r>
  <r>
    <s v="titi 105"/>
    <x v="3"/>
    <n v="19632"/>
    <n v="19610"/>
    <n v="19826"/>
    <n v="19788"/>
    <n v="20181"/>
    <n v="20136"/>
    <n v="22499"/>
    <n v="20181"/>
    <n v="20136"/>
    <n v="22499"/>
    <n v="19610"/>
    <n v="19826"/>
    <n v="19788"/>
    <n v="19632"/>
  </r>
  <r>
    <s v="titi 107"/>
    <x v="3"/>
    <n v="19889"/>
    <n v="19867"/>
    <n v="20083"/>
    <n v="20045"/>
    <n v="20438"/>
    <n v="20393"/>
    <n v="22756"/>
    <n v="20438"/>
    <n v="20393"/>
    <n v="22756"/>
    <n v="19867"/>
    <n v="20083"/>
    <n v="20045"/>
    <n v="19889"/>
  </r>
  <r>
    <s v="titi 109"/>
    <x v="3"/>
    <n v="20146"/>
    <n v="20124"/>
    <n v="20340"/>
    <n v="20302"/>
    <n v="20695"/>
    <n v="20650"/>
    <n v="23013"/>
    <n v="20695"/>
    <n v="20650"/>
    <n v="23013"/>
    <n v="20124"/>
    <n v="20340"/>
    <n v="20302"/>
    <n v="20146"/>
  </r>
  <r>
    <s v="titi 111"/>
    <x v="3"/>
    <n v="20403"/>
    <n v="20381"/>
    <n v="20597"/>
    <n v="20559"/>
    <n v="20952"/>
    <n v="20907"/>
    <n v="23270"/>
    <n v="20952"/>
    <n v="20907"/>
    <n v="23270"/>
    <n v="20381"/>
    <n v="20597"/>
    <n v="20559"/>
    <n v="20403"/>
  </r>
  <r>
    <s v="titi 113"/>
    <x v="3"/>
    <n v="20660"/>
    <n v="20638"/>
    <n v="20854"/>
    <n v="20816"/>
    <n v="21209"/>
    <n v="21164"/>
    <n v="23527"/>
    <n v="21209"/>
    <n v="21164"/>
    <n v="23527"/>
    <n v="20638"/>
    <n v="20854"/>
    <n v="20816"/>
    <n v="20660"/>
  </r>
  <r>
    <s v="titi 115"/>
    <x v="3"/>
    <n v="20917"/>
    <n v="20895"/>
    <n v="21111"/>
    <n v="21073"/>
    <n v="21466"/>
    <n v="21421"/>
    <n v="23784"/>
    <n v="21466"/>
    <n v="21421"/>
    <n v="23784"/>
    <n v="20895"/>
    <n v="21111"/>
    <n v="21073"/>
    <n v="20917"/>
  </r>
  <r>
    <s v="tyty 1"/>
    <x v="4"/>
    <n v="21174"/>
    <n v="21152"/>
    <n v="21368"/>
    <n v="21330"/>
    <n v="21723"/>
    <n v="21678"/>
    <n v="24041"/>
    <n v="21723"/>
    <n v="21678"/>
    <n v="24041"/>
    <n v="21152"/>
    <n v="21368"/>
    <n v="21330"/>
    <n v="21174"/>
  </r>
  <r>
    <s v="tyty 4"/>
    <x v="4"/>
    <n v="21431"/>
    <n v="21409"/>
    <n v="21625"/>
    <n v="21587"/>
    <n v="21980"/>
    <n v="21935"/>
    <n v="24298"/>
    <n v="21980"/>
    <n v="21935"/>
    <n v="24298"/>
    <n v="21409"/>
    <n v="21625"/>
    <n v="21587"/>
    <n v="21431"/>
  </r>
  <r>
    <s v="tyty 7"/>
    <x v="4"/>
    <n v="21688"/>
    <n v="21666"/>
    <n v="21882"/>
    <n v="21844"/>
    <n v="22237"/>
    <n v="22192"/>
    <n v="24555"/>
    <n v="22237"/>
    <n v="22192"/>
    <n v="24555"/>
    <n v="21666"/>
    <n v="21882"/>
    <n v="21844"/>
    <n v="21688"/>
  </r>
  <r>
    <s v="tyty 10"/>
    <x v="4"/>
    <n v="21945"/>
    <n v="21923"/>
    <n v="22139"/>
    <n v="22101"/>
    <n v="22494"/>
    <n v="22449"/>
    <n v="24812"/>
    <n v="22494"/>
    <n v="22449"/>
    <n v="24812"/>
    <n v="21923"/>
    <n v="22139"/>
    <n v="22101"/>
    <n v="21945"/>
  </r>
  <r>
    <s v="tyty 13"/>
    <x v="4"/>
    <n v="22202"/>
    <n v="22180"/>
    <n v="22396"/>
    <n v="22358"/>
    <n v="22751"/>
    <n v="22706"/>
    <n v="25069"/>
    <n v="22751"/>
    <n v="22706"/>
    <n v="25069"/>
    <n v="22180"/>
    <n v="22396"/>
    <n v="22358"/>
    <n v="22202"/>
  </r>
  <r>
    <s v="tyty 16"/>
    <x v="4"/>
    <n v="22459"/>
    <n v="22437"/>
    <n v="22653"/>
    <n v="22615"/>
    <n v="23008"/>
    <n v="22963"/>
    <n v="25326"/>
    <n v="23008"/>
    <n v="22963"/>
    <n v="25326"/>
    <n v="22437"/>
    <n v="22653"/>
    <n v="22615"/>
    <n v="22459"/>
  </r>
  <r>
    <s v="tyty 19"/>
    <x v="4"/>
    <n v="22716"/>
    <n v="22694"/>
    <n v="22910"/>
    <n v="22872"/>
    <n v="23265"/>
    <n v="23220"/>
    <n v="25583"/>
    <n v="23265"/>
    <n v="23220"/>
    <n v="25583"/>
    <n v="22694"/>
    <n v="22910"/>
    <n v="22872"/>
    <n v="22716"/>
  </r>
  <r>
    <s v="tyty 22"/>
    <x v="4"/>
    <n v="22973"/>
    <n v="22951"/>
    <n v="23167"/>
    <n v="23129"/>
    <n v="23522"/>
    <n v="23477"/>
    <n v="25840"/>
    <n v="23522"/>
    <n v="23477"/>
    <n v="25840"/>
    <n v="22951"/>
    <n v="23167"/>
    <n v="23129"/>
    <n v="22973"/>
  </r>
  <r>
    <s v="tyty 25"/>
    <x v="4"/>
    <n v="23230"/>
    <n v="23208"/>
    <n v="23424"/>
    <n v="23386"/>
    <n v="23779"/>
    <n v="23734"/>
    <n v="26097"/>
    <n v="23779"/>
    <n v="23734"/>
    <n v="26097"/>
    <n v="23208"/>
    <n v="23424"/>
    <n v="23386"/>
    <n v="23230"/>
  </r>
  <r>
    <s v="tyty 28"/>
    <x v="4"/>
    <n v="23487"/>
    <n v="23465"/>
    <n v="23681"/>
    <n v="23643"/>
    <n v="24036"/>
    <n v="23991"/>
    <n v="26354"/>
    <n v="24036"/>
    <n v="23991"/>
    <n v="26354"/>
    <n v="23465"/>
    <n v="23681"/>
    <n v="23643"/>
    <n v="23487"/>
  </r>
  <r>
    <s v="tyty 31"/>
    <x v="4"/>
    <n v="23744"/>
    <n v="23722"/>
    <n v="23938"/>
    <n v="23900"/>
    <n v="24293"/>
    <n v="24248"/>
    <n v="26611"/>
    <n v="24293"/>
    <n v="24248"/>
    <n v="26611"/>
    <n v="23722"/>
    <n v="23938"/>
    <n v="23900"/>
    <n v="23744"/>
  </r>
  <r>
    <s v="tyty 34"/>
    <x v="4"/>
    <n v="18090"/>
    <n v="18068"/>
    <n v="18284"/>
    <n v="18246"/>
    <n v="18639"/>
    <n v="18594"/>
    <n v="20957"/>
    <n v="18639"/>
    <n v="18594"/>
    <n v="20957"/>
    <n v="18068"/>
    <n v="18284"/>
    <n v="18246"/>
    <n v="18090"/>
  </r>
  <r>
    <s v="tyty 37"/>
    <x v="4"/>
    <n v="18347"/>
    <n v="18325"/>
    <n v="18541"/>
    <n v="18503"/>
    <n v="18896"/>
    <n v="18851"/>
    <n v="21214"/>
    <n v="18896"/>
    <n v="18851"/>
    <n v="21214"/>
    <n v="18325"/>
    <n v="18541"/>
    <n v="18503"/>
    <n v="18347"/>
  </r>
  <r>
    <s v="tyty 40"/>
    <x v="4"/>
    <n v="18604"/>
    <n v="18582"/>
    <n v="18798"/>
    <n v="18760"/>
    <n v="19153"/>
    <n v="19108"/>
    <n v="21471"/>
    <n v="19153"/>
    <n v="19108"/>
    <n v="21471"/>
    <n v="18582"/>
    <n v="18798"/>
    <n v="18760"/>
    <n v="18604"/>
  </r>
  <r>
    <s v="tyty 43"/>
    <x v="4"/>
    <n v="18861"/>
    <n v="18839"/>
    <n v="19055"/>
    <n v="19017"/>
    <n v="19410"/>
    <n v="19365"/>
    <n v="21728"/>
    <n v="19410"/>
    <n v="19365"/>
    <n v="21728"/>
    <n v="18839"/>
    <n v="19055"/>
    <n v="19017"/>
    <n v="18861"/>
  </r>
  <r>
    <s v="tyty 46"/>
    <x v="4"/>
    <n v="19118"/>
    <n v="19096"/>
    <n v="19312"/>
    <n v="19274"/>
    <n v="19667"/>
    <n v="19622"/>
    <n v="21985"/>
    <n v="19667"/>
    <n v="19622"/>
    <n v="21985"/>
    <n v="19096"/>
    <n v="19312"/>
    <n v="19274"/>
    <n v="19118"/>
  </r>
  <r>
    <s v="tyty 49"/>
    <x v="4"/>
    <n v="19375"/>
    <n v="19353"/>
    <n v="19569"/>
    <n v="19531"/>
    <n v="19924"/>
    <n v="19879"/>
    <n v="22242"/>
    <n v="19924"/>
    <n v="19879"/>
    <n v="22242"/>
    <n v="19353"/>
    <n v="19569"/>
    <n v="19531"/>
    <n v="19375"/>
  </r>
  <r>
    <s v="tyty 52"/>
    <x v="4"/>
    <n v="19632"/>
    <n v="19610"/>
    <n v="19826"/>
    <n v="19788"/>
    <n v="20181"/>
    <n v="20136"/>
    <n v="22499"/>
    <n v="20181"/>
    <n v="20136"/>
    <n v="22499"/>
    <n v="19610"/>
    <n v="19826"/>
    <n v="19788"/>
    <n v="19632"/>
  </r>
  <r>
    <s v="tyty 55"/>
    <x v="4"/>
    <n v="19889"/>
    <n v="19867"/>
    <n v="20083"/>
    <n v="20045"/>
    <n v="20438"/>
    <n v="20393"/>
    <n v="22756"/>
    <n v="20438"/>
    <n v="20393"/>
    <n v="22756"/>
    <n v="19867"/>
    <n v="20083"/>
    <n v="20045"/>
    <n v="19889"/>
  </r>
  <r>
    <s v="tyty 58"/>
    <x v="4"/>
    <n v="20146"/>
    <n v="20124"/>
    <n v="20340"/>
    <n v="20302"/>
    <n v="20695"/>
    <n v="20650"/>
    <n v="23013"/>
    <n v="20695"/>
    <n v="20650"/>
    <n v="23013"/>
    <n v="20124"/>
    <n v="20340"/>
    <n v="20302"/>
    <n v="20146"/>
  </r>
  <r>
    <s v="tyty 61"/>
    <x v="4"/>
    <n v="20403"/>
    <n v="20381"/>
    <n v="20597"/>
    <n v="20559"/>
    <n v="20952"/>
    <n v="20907"/>
    <n v="23270"/>
    <n v="20952"/>
    <n v="20907"/>
    <n v="23270"/>
    <n v="20381"/>
    <n v="20597"/>
    <n v="20559"/>
    <n v="20403"/>
  </r>
  <r>
    <s v="tyty 64"/>
    <x v="4"/>
    <n v="20660"/>
    <n v="20638"/>
    <n v="20854"/>
    <n v="20816"/>
    <n v="21209"/>
    <n v="21164"/>
    <n v="23527"/>
    <n v="21209"/>
    <n v="21164"/>
    <n v="23527"/>
    <n v="20638"/>
    <n v="20854"/>
    <n v="20816"/>
    <n v="20660"/>
  </r>
  <r>
    <s v="tyty 67"/>
    <x v="4"/>
    <n v="20917"/>
    <n v="20895"/>
    <n v="21111"/>
    <n v="21073"/>
    <n v="21466"/>
    <n v="21421"/>
    <n v="23784"/>
    <n v="21466"/>
    <n v="21421"/>
    <n v="23784"/>
    <n v="20895"/>
    <n v="21111"/>
    <n v="21073"/>
    <n v="20917"/>
  </r>
  <r>
    <s v="tyty 70"/>
    <x v="4"/>
    <n v="21174"/>
    <n v="21152"/>
    <n v="21368"/>
    <n v="21330"/>
    <n v="21723"/>
    <n v="21678"/>
    <n v="24041"/>
    <n v="21723"/>
    <n v="21678"/>
    <n v="24041"/>
    <n v="21152"/>
    <n v="21368"/>
    <n v="21330"/>
    <n v="21174"/>
  </r>
  <r>
    <s v="tyty 73"/>
    <x v="4"/>
    <n v="21431"/>
    <n v="21409"/>
    <n v="21625"/>
    <n v="21587"/>
    <n v="21980"/>
    <n v="21935"/>
    <n v="24298"/>
    <n v="21980"/>
    <n v="21935"/>
    <n v="24298"/>
    <n v="21409"/>
    <n v="21625"/>
    <n v="21587"/>
    <n v="21431"/>
  </r>
  <r>
    <s v="tyty 76"/>
    <x v="4"/>
    <n v="21688"/>
    <n v="21666"/>
    <n v="21882"/>
    <n v="21844"/>
    <n v="22237"/>
    <n v="22192"/>
    <n v="24555"/>
    <n v="22237"/>
    <n v="22192"/>
    <n v="24555"/>
    <n v="21666"/>
    <n v="21882"/>
    <n v="21844"/>
    <n v="21688"/>
  </r>
  <r>
    <s v="tyty 79"/>
    <x v="4"/>
    <n v="21945"/>
    <n v="21923"/>
    <n v="22139"/>
    <n v="22101"/>
    <n v="22494"/>
    <n v="22449"/>
    <n v="24812"/>
    <n v="22494"/>
    <n v="22449"/>
    <n v="24812"/>
    <n v="21923"/>
    <n v="22139"/>
    <n v="22101"/>
    <n v="21945"/>
  </r>
  <r>
    <s v="tyty 82"/>
    <x v="4"/>
    <n v="22202"/>
    <n v="22180"/>
    <n v="22396"/>
    <n v="22358"/>
    <n v="22751"/>
    <n v="22706"/>
    <n v="25069"/>
    <n v="22751"/>
    <n v="22706"/>
    <n v="25069"/>
    <n v="22180"/>
    <n v="22396"/>
    <n v="22358"/>
    <n v="22202"/>
  </r>
  <r>
    <s v="tyty 85"/>
    <x v="4"/>
    <n v="22459"/>
    <n v="22437"/>
    <n v="22653"/>
    <n v="22615"/>
    <n v="23008"/>
    <n v="22963"/>
    <n v="25326"/>
    <n v="23008"/>
    <n v="22963"/>
    <n v="25326"/>
    <n v="22437"/>
    <n v="22653"/>
    <n v="22615"/>
    <n v="22459"/>
  </r>
  <r>
    <s v="tyty 88"/>
    <x v="4"/>
    <n v="22716"/>
    <n v="22694"/>
    <n v="22910"/>
    <n v="22872"/>
    <n v="23265"/>
    <n v="23220"/>
    <n v="25583"/>
    <n v="23265"/>
    <n v="23220"/>
    <n v="25583"/>
    <n v="22694"/>
    <n v="22910"/>
    <n v="22872"/>
    <n v="22716"/>
  </r>
  <r>
    <s v="tyty 91"/>
    <x v="4"/>
    <n v="22973"/>
    <n v="22951"/>
    <n v="23167"/>
    <n v="23129"/>
    <n v="23522"/>
    <n v="23477"/>
    <n v="25840"/>
    <n v="23522"/>
    <n v="23477"/>
    <n v="25840"/>
    <n v="22951"/>
    <n v="23167"/>
    <n v="23129"/>
    <n v="22973"/>
  </r>
  <r>
    <s v="tyty 94"/>
    <x v="4"/>
    <n v="23230"/>
    <n v="23208"/>
    <n v="23424"/>
    <n v="23386"/>
    <n v="23779"/>
    <n v="23734"/>
    <n v="26097"/>
    <n v="23779"/>
    <n v="23734"/>
    <n v="26097"/>
    <n v="23208"/>
    <n v="23424"/>
    <n v="23386"/>
    <n v="23230"/>
  </r>
  <r>
    <s v="tyty 97"/>
    <x v="4"/>
    <n v="23487"/>
    <n v="23465"/>
    <n v="23681"/>
    <n v="23643"/>
    <n v="24036"/>
    <n v="23991"/>
    <n v="26354"/>
    <n v="24036"/>
    <n v="23991"/>
    <n v="26354"/>
    <n v="23465"/>
    <n v="23681"/>
    <n v="23643"/>
    <n v="23487"/>
  </r>
  <r>
    <s v="tyty 100"/>
    <x v="4"/>
    <n v="23744"/>
    <n v="23722"/>
    <n v="23938"/>
    <n v="23900"/>
    <n v="24293"/>
    <n v="24248"/>
    <n v="26611"/>
    <n v="24293"/>
    <n v="24248"/>
    <n v="26611"/>
    <n v="23722"/>
    <n v="23938"/>
    <n v="23900"/>
    <n v="23744"/>
  </r>
  <r>
    <s v="tyty 103"/>
    <x v="4"/>
    <n v="18090"/>
    <n v="18068"/>
    <n v="18284"/>
    <n v="18246"/>
    <n v="18639"/>
    <n v="18594"/>
    <n v="20957"/>
    <n v="18639"/>
    <n v="18594"/>
    <n v="20957"/>
    <n v="18068"/>
    <n v="18284"/>
    <n v="18246"/>
    <n v="18090"/>
  </r>
  <r>
    <s v="tyty 106"/>
    <x v="4"/>
    <n v="18347"/>
    <n v="18325"/>
    <n v="18541"/>
    <n v="18503"/>
    <n v="18896"/>
    <n v="18851"/>
    <n v="21214"/>
    <n v="18896"/>
    <n v="18851"/>
    <n v="21214"/>
    <n v="18325"/>
    <n v="18541"/>
    <n v="18503"/>
    <n v="18347"/>
  </r>
  <r>
    <s v="tyty 109"/>
    <x v="4"/>
    <n v="18604"/>
    <n v="18582"/>
    <n v="18798"/>
    <n v="18760"/>
    <n v="19153"/>
    <n v="19108"/>
    <n v="21471"/>
    <n v="19153"/>
    <n v="19108"/>
    <n v="21471"/>
    <n v="18582"/>
    <n v="18798"/>
    <n v="18760"/>
    <n v="18604"/>
  </r>
  <r>
    <s v="tyty 112"/>
    <x v="4"/>
    <n v="18861"/>
    <n v="18839"/>
    <n v="19055"/>
    <n v="19017"/>
    <n v="19410"/>
    <n v="19365"/>
    <n v="21728"/>
    <n v="19410"/>
    <n v="19365"/>
    <n v="21728"/>
    <n v="18839"/>
    <n v="19055"/>
    <n v="19017"/>
    <n v="18861"/>
  </r>
  <r>
    <s v="tyty 115"/>
    <x v="4"/>
    <n v="19118"/>
    <n v="19096"/>
    <n v="19312"/>
    <n v="19274"/>
    <n v="19667"/>
    <n v="19622"/>
    <n v="21985"/>
    <n v="19667"/>
    <n v="19622"/>
    <n v="21985"/>
    <n v="19096"/>
    <n v="19312"/>
    <n v="19274"/>
    <n v="19118"/>
  </r>
  <r>
    <s v="tyty 118"/>
    <x v="4"/>
    <n v="19375"/>
    <n v="19353"/>
    <n v="19569"/>
    <n v="19531"/>
    <n v="19924"/>
    <n v="19879"/>
    <n v="22242"/>
    <n v="19924"/>
    <n v="19879"/>
    <n v="22242"/>
    <n v="19353"/>
    <n v="19569"/>
    <n v="19531"/>
    <n v="19375"/>
  </r>
  <r>
    <s v="tyty 121"/>
    <x v="4"/>
    <n v="19632"/>
    <n v="19610"/>
    <n v="19826"/>
    <n v="19788"/>
    <n v="20181"/>
    <n v="20136"/>
    <n v="22499"/>
    <n v="20181"/>
    <n v="20136"/>
    <n v="22499"/>
    <n v="19610"/>
    <n v="19826"/>
    <n v="19788"/>
    <n v="19632"/>
  </r>
  <r>
    <s v="tyty 124"/>
    <x v="4"/>
    <n v="19889"/>
    <n v="19867"/>
    <n v="20083"/>
    <n v="20045"/>
    <n v="20438"/>
    <n v="20393"/>
    <n v="22756"/>
    <n v="20438"/>
    <n v="20393"/>
    <n v="22756"/>
    <n v="19867"/>
    <n v="20083"/>
    <n v="20045"/>
    <n v="19889"/>
  </r>
  <r>
    <s v="tyty 127"/>
    <x v="4"/>
    <n v="20146"/>
    <n v="20124"/>
    <n v="20340"/>
    <n v="20302"/>
    <n v="20695"/>
    <n v="20650"/>
    <n v="23013"/>
    <n v="20695"/>
    <n v="20650"/>
    <n v="23013"/>
    <n v="20124"/>
    <n v="20340"/>
    <n v="20302"/>
    <n v="20146"/>
  </r>
  <r>
    <s v="tyty 130"/>
    <x v="4"/>
    <n v="20403"/>
    <n v="20381"/>
    <n v="20597"/>
    <n v="20559"/>
    <n v="20952"/>
    <n v="20907"/>
    <n v="23270"/>
    <n v="20952"/>
    <n v="20907"/>
    <n v="23270"/>
    <n v="20381"/>
    <n v="20597"/>
    <n v="20559"/>
    <n v="20403"/>
  </r>
  <r>
    <s v="tyty 133"/>
    <x v="4"/>
    <n v="20660"/>
    <n v="20638"/>
    <n v="20854"/>
    <n v="20816"/>
    <n v="21209"/>
    <n v="21164"/>
    <n v="23527"/>
    <n v="21209"/>
    <n v="21164"/>
    <n v="23527"/>
    <n v="20638"/>
    <n v="20854"/>
    <n v="20816"/>
    <n v="20660"/>
  </r>
  <r>
    <s v="tyty 136"/>
    <x v="4"/>
    <n v="20917"/>
    <n v="20895"/>
    <n v="21111"/>
    <n v="21073"/>
    <n v="21466"/>
    <n v="21421"/>
    <n v="23784"/>
    <n v="21466"/>
    <n v="21421"/>
    <n v="23784"/>
    <n v="20895"/>
    <n v="21111"/>
    <n v="21073"/>
    <n v="20917"/>
  </r>
  <r>
    <s v="tyty 139"/>
    <x v="4"/>
    <n v="21174"/>
    <n v="21152"/>
    <n v="21368"/>
    <n v="21330"/>
    <n v="21723"/>
    <n v="21678"/>
    <n v="24041"/>
    <n v="21723"/>
    <n v="21678"/>
    <n v="24041"/>
    <n v="21152"/>
    <n v="21368"/>
    <n v="21330"/>
    <n v="21174"/>
  </r>
  <r>
    <s v="tyty 142"/>
    <x v="4"/>
    <n v="21431"/>
    <n v="21409"/>
    <n v="21625"/>
    <n v="21587"/>
    <n v="21980"/>
    <n v="21935"/>
    <n v="24298"/>
    <n v="21980"/>
    <n v="21935"/>
    <n v="24298"/>
    <n v="21409"/>
    <n v="21625"/>
    <n v="21587"/>
    <n v="21431"/>
  </r>
  <r>
    <s v="tyty 145"/>
    <x v="4"/>
    <n v="21688"/>
    <n v="21666"/>
    <n v="21882"/>
    <n v="21844"/>
    <n v="22237"/>
    <n v="22192"/>
    <n v="24555"/>
    <n v="22237"/>
    <n v="22192"/>
    <n v="24555"/>
    <n v="21666"/>
    <n v="21882"/>
    <n v="21844"/>
    <n v="21688"/>
  </r>
  <r>
    <s v="tyty 148"/>
    <x v="4"/>
    <n v="21945"/>
    <n v="21923"/>
    <n v="22139"/>
    <n v="22101"/>
    <n v="22494"/>
    <n v="22449"/>
    <n v="24812"/>
    <n v="22494"/>
    <n v="22449"/>
    <n v="24812"/>
    <n v="21923"/>
    <n v="22139"/>
    <n v="22101"/>
    <n v="21945"/>
  </r>
  <r>
    <s v="tyty 151"/>
    <x v="4"/>
    <n v="22202"/>
    <n v="22180"/>
    <n v="22396"/>
    <n v="22358"/>
    <n v="22751"/>
    <n v="22706"/>
    <n v="25069"/>
    <n v="22751"/>
    <n v="22706"/>
    <n v="25069"/>
    <n v="22180"/>
    <n v="22396"/>
    <n v="22358"/>
    <n v="22202"/>
  </r>
  <r>
    <s v="tyty 154"/>
    <x v="4"/>
    <n v="22459"/>
    <n v="22437"/>
    <n v="22653"/>
    <n v="22615"/>
    <n v="23008"/>
    <n v="22963"/>
    <n v="25326"/>
    <n v="23008"/>
    <n v="22963"/>
    <n v="25326"/>
    <n v="22437"/>
    <n v="22653"/>
    <n v="22615"/>
    <n v="22459"/>
  </r>
  <r>
    <s v="tyty 157"/>
    <x v="4"/>
    <n v="22716"/>
    <n v="22694"/>
    <n v="22910"/>
    <n v="22872"/>
    <n v="23265"/>
    <n v="23220"/>
    <n v="25583"/>
    <n v="23265"/>
    <n v="23220"/>
    <n v="25583"/>
    <n v="22694"/>
    <n v="22910"/>
    <n v="22872"/>
    <n v="22716"/>
  </r>
  <r>
    <s v="tyty 160"/>
    <x v="4"/>
    <n v="22973"/>
    <n v="22951"/>
    <n v="23167"/>
    <n v="23129"/>
    <n v="23522"/>
    <n v="23477"/>
    <n v="25840"/>
    <n v="23522"/>
    <n v="23477"/>
    <n v="25840"/>
    <n v="22951"/>
    <n v="23167"/>
    <n v="23129"/>
    <n v="22973"/>
  </r>
  <r>
    <s v="tyty 163"/>
    <x v="4"/>
    <n v="23230"/>
    <n v="23208"/>
    <n v="23424"/>
    <n v="23386"/>
    <n v="23779"/>
    <n v="23734"/>
    <n v="26097"/>
    <n v="23779"/>
    <n v="23734"/>
    <n v="26097"/>
    <n v="23208"/>
    <n v="23424"/>
    <n v="23386"/>
    <n v="23230"/>
  </r>
  <r>
    <s v="tyty 166"/>
    <x v="4"/>
    <n v="23487"/>
    <n v="23465"/>
    <n v="23681"/>
    <n v="23643"/>
    <n v="24036"/>
    <n v="23991"/>
    <n v="26354"/>
    <n v="24036"/>
    <n v="23991"/>
    <n v="26354"/>
    <n v="23465"/>
    <n v="23681"/>
    <n v="23643"/>
    <n v="23487"/>
  </r>
  <r>
    <s v="tyty 169"/>
    <x v="4"/>
    <n v="23744"/>
    <n v="23722"/>
    <n v="23938"/>
    <n v="23900"/>
    <n v="24293"/>
    <n v="24248"/>
    <n v="26611"/>
    <n v="24293"/>
    <n v="24248"/>
    <n v="26611"/>
    <n v="23722"/>
    <n v="23938"/>
    <n v="23900"/>
    <n v="23744"/>
  </r>
  <r>
    <s v="tyty 172"/>
    <x v="4"/>
    <n v="18090"/>
    <n v="18068"/>
    <n v="18284"/>
    <n v="18246"/>
    <n v="18639"/>
    <n v="18594"/>
    <n v="20957"/>
    <n v="18639"/>
    <n v="18594"/>
    <n v="20957"/>
    <n v="18068"/>
    <n v="18284"/>
    <n v="18246"/>
    <n v="18090"/>
  </r>
  <r>
    <s v="nana 1"/>
    <x v="5"/>
    <n v="18347"/>
    <n v="18325"/>
    <n v="18541"/>
    <n v="18503"/>
    <n v="18896"/>
    <n v="18851"/>
    <n v="21214"/>
    <n v="18896"/>
    <n v="18851"/>
    <n v="21214"/>
    <n v="18325"/>
    <n v="18541"/>
    <n v="18503"/>
    <n v="18347"/>
  </r>
  <r>
    <s v="nana 4"/>
    <x v="5"/>
    <n v="18604"/>
    <n v="18582"/>
    <n v="18798"/>
    <n v="18760"/>
    <n v="19153"/>
    <n v="19108"/>
    <n v="21471"/>
    <n v="19153"/>
    <n v="19108"/>
    <n v="21471"/>
    <n v="18582"/>
    <n v="18798"/>
    <n v="18760"/>
    <n v="18604"/>
  </r>
  <r>
    <s v="nana 7"/>
    <x v="5"/>
    <n v="18861"/>
    <n v="18839"/>
    <n v="19055"/>
    <n v="19017"/>
    <n v="19410"/>
    <n v="19365"/>
    <n v="21728"/>
    <n v="19410"/>
    <n v="19365"/>
    <n v="21728"/>
    <n v="18839"/>
    <n v="19055"/>
    <n v="19017"/>
    <n v="18861"/>
  </r>
  <r>
    <s v="nana 10"/>
    <x v="5"/>
    <n v="19118"/>
    <n v="19096"/>
    <n v="19312"/>
    <n v="19274"/>
    <n v="19667"/>
    <n v="19622"/>
    <n v="21985"/>
    <n v="19667"/>
    <n v="19622"/>
    <n v="21985"/>
    <n v="19096"/>
    <n v="19312"/>
    <n v="19274"/>
    <n v="19118"/>
  </r>
  <r>
    <s v="nana 13"/>
    <x v="5"/>
    <n v="19375"/>
    <n v="19353"/>
    <n v="19569"/>
    <n v="19531"/>
    <n v="19924"/>
    <n v="19879"/>
    <n v="22242"/>
    <n v="19924"/>
    <n v="19879"/>
    <n v="22242"/>
    <n v="19353"/>
    <n v="19569"/>
    <n v="19531"/>
    <n v="19375"/>
  </r>
  <r>
    <s v="nana 16"/>
    <x v="5"/>
    <n v="19632"/>
    <n v="19610"/>
    <n v="19826"/>
    <n v="19788"/>
    <n v="20181"/>
    <n v="20136"/>
    <n v="22499"/>
    <n v="20181"/>
    <n v="20136"/>
    <n v="22499"/>
    <n v="19610"/>
    <n v="19826"/>
    <n v="19788"/>
    <n v="19632"/>
  </r>
  <r>
    <s v="nana 19"/>
    <x v="5"/>
    <n v="19889"/>
    <n v="19867"/>
    <n v="20083"/>
    <n v="20045"/>
    <n v="20438"/>
    <n v="20393"/>
    <n v="22756"/>
    <n v="20438"/>
    <n v="20393"/>
    <n v="22756"/>
    <n v="19867"/>
    <n v="20083"/>
    <n v="20045"/>
    <n v="19889"/>
  </r>
  <r>
    <s v="nana 22"/>
    <x v="5"/>
    <n v="20146"/>
    <n v="20124"/>
    <n v="20340"/>
    <n v="20302"/>
    <n v="20695"/>
    <n v="20650"/>
    <n v="23013"/>
    <n v="20695"/>
    <n v="20650"/>
    <n v="23013"/>
    <n v="20124"/>
    <n v="20340"/>
    <n v="20302"/>
    <n v="20146"/>
  </r>
  <r>
    <s v="nana 25"/>
    <x v="5"/>
    <n v="20403"/>
    <n v="20381"/>
    <n v="20597"/>
    <n v="20559"/>
    <n v="20952"/>
    <n v="20907"/>
    <n v="23270"/>
    <n v="20952"/>
    <n v="20907"/>
    <n v="23270"/>
    <n v="20381"/>
    <n v="20597"/>
    <n v="20559"/>
    <n v="20403"/>
  </r>
  <r>
    <s v="nana 28"/>
    <x v="5"/>
    <n v="20660"/>
    <n v="20638"/>
    <n v="20854"/>
    <n v="20816"/>
    <n v="21209"/>
    <n v="21164"/>
    <n v="23527"/>
    <n v="21209"/>
    <n v="21164"/>
    <n v="23527"/>
    <n v="20638"/>
    <n v="20854"/>
    <n v="20816"/>
    <n v="20660"/>
  </r>
  <r>
    <s v="nana 31"/>
    <x v="5"/>
    <n v="20917"/>
    <n v="20895"/>
    <n v="21111"/>
    <n v="21073"/>
    <n v="21466"/>
    <n v="21421"/>
    <n v="23784"/>
    <n v="21466"/>
    <n v="21421"/>
    <n v="23784"/>
    <n v="20895"/>
    <n v="21111"/>
    <n v="21073"/>
    <n v="20917"/>
  </r>
  <r>
    <s v="nana 34"/>
    <x v="5"/>
    <n v="21174"/>
    <n v="21152"/>
    <n v="21368"/>
    <n v="21330"/>
    <n v="21723"/>
    <n v="21678"/>
    <n v="24041"/>
    <n v="21723"/>
    <n v="21678"/>
    <n v="24041"/>
    <n v="21152"/>
    <n v="21368"/>
    <n v="21330"/>
    <n v="21174"/>
  </r>
  <r>
    <s v="nana 37"/>
    <x v="5"/>
    <n v="21431"/>
    <n v="21409"/>
    <n v="21625"/>
    <n v="21587"/>
    <n v="21980"/>
    <n v="21935"/>
    <n v="24298"/>
    <n v="21980"/>
    <n v="21935"/>
    <n v="24298"/>
    <n v="21409"/>
    <n v="21625"/>
    <n v="21587"/>
    <n v="21431"/>
  </r>
  <r>
    <s v="nana 40"/>
    <x v="5"/>
    <n v="21688"/>
    <n v="21666"/>
    <n v="21882"/>
    <n v="21844"/>
    <n v="22237"/>
    <n v="22192"/>
    <n v="24555"/>
    <n v="22237"/>
    <n v="22192"/>
    <n v="24555"/>
    <n v="21666"/>
    <n v="21882"/>
    <n v="21844"/>
    <n v="21688"/>
  </r>
  <r>
    <s v="nana 43"/>
    <x v="5"/>
    <n v="21945"/>
    <n v="21923"/>
    <n v="22139"/>
    <n v="22101"/>
    <n v="22494"/>
    <n v="22449"/>
    <n v="24812"/>
    <n v="22494"/>
    <n v="22449"/>
    <n v="24812"/>
    <n v="21923"/>
    <n v="22139"/>
    <n v="22101"/>
    <n v="21945"/>
  </r>
  <r>
    <s v="nana 46"/>
    <x v="5"/>
    <n v="22202"/>
    <n v="22180"/>
    <n v="22396"/>
    <n v="22358"/>
    <n v="22751"/>
    <n v="22706"/>
    <n v="25069"/>
    <n v="22751"/>
    <n v="22706"/>
    <n v="25069"/>
    <n v="22180"/>
    <n v="22396"/>
    <n v="22358"/>
    <n v="22202"/>
  </r>
  <r>
    <s v="nana 49"/>
    <x v="5"/>
    <n v="22459"/>
    <n v="22437"/>
    <n v="22653"/>
    <n v="22615"/>
    <n v="23008"/>
    <n v="22963"/>
    <n v="25326"/>
    <n v="23008"/>
    <n v="22963"/>
    <n v="25326"/>
    <n v="22437"/>
    <n v="22653"/>
    <n v="22615"/>
    <n v="22459"/>
  </r>
  <r>
    <s v="nana 52"/>
    <x v="5"/>
    <n v="22716"/>
    <n v="22694"/>
    <n v="22910"/>
    <n v="22872"/>
    <n v="23265"/>
    <n v="23220"/>
    <n v="25583"/>
    <n v="23265"/>
    <n v="23220"/>
    <n v="25583"/>
    <n v="22694"/>
    <n v="22910"/>
    <n v="22872"/>
    <n v="22716"/>
  </r>
  <r>
    <s v="nana 55"/>
    <x v="5"/>
    <n v="22973"/>
    <n v="22951"/>
    <n v="23167"/>
    <n v="23129"/>
    <n v="23522"/>
    <n v="23477"/>
    <n v="25840"/>
    <n v="23522"/>
    <n v="23477"/>
    <n v="25840"/>
    <n v="22951"/>
    <n v="23167"/>
    <n v="23129"/>
    <n v="22973"/>
  </r>
  <r>
    <s v="nana 58"/>
    <x v="5"/>
    <n v="23230"/>
    <n v="23208"/>
    <n v="23424"/>
    <n v="23386"/>
    <n v="23779"/>
    <n v="23734"/>
    <n v="26097"/>
    <n v="23779"/>
    <n v="23734"/>
    <n v="26097"/>
    <n v="23208"/>
    <n v="23424"/>
    <n v="23386"/>
    <n v="23230"/>
  </r>
  <r>
    <s v="nana 61"/>
    <x v="5"/>
    <n v="23487"/>
    <n v="23465"/>
    <n v="23681"/>
    <n v="23643"/>
    <n v="24036"/>
    <n v="23991"/>
    <n v="26354"/>
    <n v="24036"/>
    <n v="23991"/>
    <n v="26354"/>
    <n v="23465"/>
    <n v="23681"/>
    <n v="23643"/>
    <n v="23487"/>
  </r>
  <r>
    <s v="nana 64"/>
    <x v="5"/>
    <n v="23744"/>
    <n v="23722"/>
    <n v="23938"/>
    <n v="23900"/>
    <n v="24293"/>
    <n v="24248"/>
    <n v="26611"/>
    <n v="24293"/>
    <n v="24248"/>
    <n v="26611"/>
    <n v="23722"/>
    <n v="23938"/>
    <n v="23900"/>
    <n v="23744"/>
  </r>
  <r>
    <s v="nana 67"/>
    <x v="5"/>
    <n v="18347"/>
    <n v="18325"/>
    <n v="18541"/>
    <n v="18503"/>
    <n v="18896"/>
    <n v="18851"/>
    <n v="21214"/>
    <n v="18896"/>
    <n v="18851"/>
    <n v="21214"/>
    <n v="18325"/>
    <n v="18541"/>
    <n v="18503"/>
    <n v="18347"/>
  </r>
  <r>
    <s v="nana 70"/>
    <x v="5"/>
    <n v="18604"/>
    <n v="18582"/>
    <n v="18798"/>
    <n v="18760"/>
    <n v="19153"/>
    <n v="19108"/>
    <n v="21471"/>
    <n v="19153"/>
    <n v="19108"/>
    <n v="21471"/>
    <n v="18582"/>
    <n v="18798"/>
    <n v="18760"/>
    <n v="18604"/>
  </r>
  <r>
    <s v="nana 73"/>
    <x v="5"/>
    <n v="18861"/>
    <n v="18839"/>
    <n v="19055"/>
    <n v="19017"/>
    <n v="19410"/>
    <n v="19365"/>
    <n v="21728"/>
    <n v="19410"/>
    <n v="19365"/>
    <n v="21728"/>
    <n v="18839"/>
    <n v="19055"/>
    <n v="19017"/>
    <n v="18861"/>
  </r>
  <r>
    <s v="nana 76"/>
    <x v="5"/>
    <n v="19118"/>
    <n v="19096"/>
    <n v="19312"/>
    <n v="19274"/>
    <n v="19667"/>
    <n v="19622"/>
    <n v="21985"/>
    <n v="19667"/>
    <n v="19622"/>
    <n v="21985"/>
    <n v="19096"/>
    <n v="19312"/>
    <n v="19274"/>
    <n v="19118"/>
  </r>
  <r>
    <s v="nana 79"/>
    <x v="5"/>
    <n v="19375"/>
    <n v="19353"/>
    <n v="19569"/>
    <n v="19531"/>
    <n v="19924"/>
    <n v="19879"/>
    <n v="22242"/>
    <n v="19924"/>
    <n v="19879"/>
    <n v="22242"/>
    <n v="19353"/>
    <n v="19569"/>
    <n v="19531"/>
    <n v="19375"/>
  </r>
  <r>
    <s v="nana 82"/>
    <x v="5"/>
    <n v="19632"/>
    <n v="19610"/>
    <n v="19826"/>
    <n v="19788"/>
    <n v="20181"/>
    <n v="20136"/>
    <n v="22499"/>
    <n v="20181"/>
    <n v="20136"/>
    <n v="22499"/>
    <n v="19610"/>
    <n v="19826"/>
    <n v="19788"/>
    <n v="19632"/>
  </r>
  <r>
    <s v="nana 85"/>
    <x v="5"/>
    <n v="19889"/>
    <n v="19867"/>
    <n v="20083"/>
    <n v="20045"/>
    <n v="20438"/>
    <n v="20393"/>
    <n v="22756"/>
    <n v="20438"/>
    <n v="20393"/>
    <n v="22756"/>
    <n v="19867"/>
    <n v="20083"/>
    <n v="20045"/>
    <n v="19889"/>
  </r>
  <r>
    <s v="nana 88"/>
    <x v="5"/>
    <n v="20146"/>
    <n v="20124"/>
    <n v="20340"/>
    <n v="20302"/>
    <n v="20695"/>
    <n v="20650"/>
    <n v="23013"/>
    <n v="20695"/>
    <n v="20650"/>
    <n v="23013"/>
    <n v="20124"/>
    <n v="20340"/>
    <n v="20302"/>
    <n v="20146"/>
  </r>
  <r>
    <s v="nana 91"/>
    <x v="5"/>
    <n v="20403"/>
    <n v="20381"/>
    <n v="20597"/>
    <n v="20559"/>
    <n v="20952"/>
    <n v="20907"/>
    <n v="23270"/>
    <n v="20952"/>
    <n v="20907"/>
    <n v="23270"/>
    <n v="20381"/>
    <n v="20597"/>
    <n v="20559"/>
    <n v="20403"/>
  </r>
  <r>
    <s v="nana 94"/>
    <x v="5"/>
    <n v="20660"/>
    <n v="20638"/>
    <n v="20854"/>
    <n v="20816"/>
    <n v="21209"/>
    <n v="21164"/>
    <n v="23527"/>
    <n v="21209"/>
    <n v="21164"/>
    <n v="23527"/>
    <n v="20638"/>
    <n v="20854"/>
    <n v="20816"/>
    <n v="20660"/>
  </r>
  <r>
    <s v="nana 97"/>
    <x v="5"/>
    <n v="20917"/>
    <n v="20895"/>
    <n v="21111"/>
    <n v="21073"/>
    <n v="21466"/>
    <n v="21421"/>
    <n v="23784"/>
    <n v="21466"/>
    <n v="21421"/>
    <n v="23784"/>
    <n v="20895"/>
    <n v="21111"/>
    <n v="21073"/>
    <n v="20917"/>
  </r>
  <r>
    <s v="nana 100"/>
    <x v="5"/>
    <n v="21174"/>
    <n v="21152"/>
    <n v="21368"/>
    <n v="21330"/>
    <n v="21723"/>
    <n v="21678"/>
    <n v="24041"/>
    <n v="21723"/>
    <n v="21678"/>
    <n v="24041"/>
    <n v="21152"/>
    <n v="21368"/>
    <n v="21330"/>
    <n v="21174"/>
  </r>
  <r>
    <s v="nana 103"/>
    <x v="5"/>
    <n v="21431"/>
    <n v="21409"/>
    <n v="21625"/>
    <n v="21587"/>
    <n v="21980"/>
    <n v="21935"/>
    <n v="24298"/>
    <n v="21980"/>
    <n v="21935"/>
    <n v="24298"/>
    <n v="21409"/>
    <n v="21625"/>
    <n v="21587"/>
    <n v="21431"/>
  </r>
  <r>
    <s v="nana 106"/>
    <x v="5"/>
    <n v="21688"/>
    <n v="21666"/>
    <n v="21882"/>
    <n v="21844"/>
    <n v="22237"/>
    <n v="22192"/>
    <n v="24555"/>
    <n v="22237"/>
    <n v="22192"/>
    <n v="24555"/>
    <n v="21666"/>
    <n v="21882"/>
    <n v="21844"/>
    <n v="21688"/>
  </r>
  <r>
    <s v="nana 109"/>
    <x v="5"/>
    <n v="21945"/>
    <n v="21923"/>
    <n v="22139"/>
    <n v="22101"/>
    <n v="22494"/>
    <n v="22449"/>
    <n v="24812"/>
    <n v="22494"/>
    <n v="22449"/>
    <n v="24812"/>
    <n v="21923"/>
    <n v="22139"/>
    <n v="22101"/>
    <n v="21945"/>
  </r>
  <r>
    <s v="nana 112"/>
    <x v="5"/>
    <n v="22202"/>
    <n v="22180"/>
    <n v="22396"/>
    <n v="22358"/>
    <n v="22751"/>
    <n v="22706"/>
    <n v="25069"/>
    <n v="22751"/>
    <n v="22706"/>
    <n v="25069"/>
    <n v="22180"/>
    <n v="22396"/>
    <n v="22358"/>
    <n v="22202"/>
  </r>
  <r>
    <s v="nana 115"/>
    <x v="5"/>
    <n v="22459"/>
    <n v="22437"/>
    <n v="22653"/>
    <n v="22615"/>
    <n v="23008"/>
    <n v="22963"/>
    <n v="25326"/>
    <n v="23008"/>
    <n v="22963"/>
    <n v="25326"/>
    <n v="22437"/>
    <n v="22653"/>
    <n v="22615"/>
    <n v="22459"/>
  </r>
  <r>
    <s v="nana 118"/>
    <x v="5"/>
    <n v="22716"/>
    <n v="22694"/>
    <n v="22910"/>
    <n v="22872"/>
    <n v="23265"/>
    <n v="23220"/>
    <n v="25583"/>
    <n v="23265"/>
    <n v="23220"/>
    <n v="25583"/>
    <n v="22694"/>
    <n v="22910"/>
    <n v="22872"/>
    <n v="22716"/>
  </r>
  <r>
    <s v="nana 121"/>
    <x v="5"/>
    <n v="22973"/>
    <n v="22951"/>
    <n v="23167"/>
    <n v="23129"/>
    <n v="23522"/>
    <n v="23477"/>
    <n v="25840"/>
    <n v="23522"/>
    <n v="23477"/>
    <n v="25840"/>
    <n v="22951"/>
    <n v="23167"/>
    <n v="23129"/>
    <n v="22973"/>
  </r>
  <r>
    <s v="nana 124"/>
    <x v="5"/>
    <n v="23230"/>
    <n v="23208"/>
    <n v="23424"/>
    <n v="23386"/>
    <n v="23779"/>
    <n v="23734"/>
    <n v="26097"/>
    <n v="23779"/>
    <n v="23734"/>
    <n v="26097"/>
    <n v="23208"/>
    <n v="23424"/>
    <n v="23386"/>
    <n v="23230"/>
  </r>
  <r>
    <s v="nana 127"/>
    <x v="5"/>
    <n v="23487"/>
    <n v="23465"/>
    <n v="23681"/>
    <n v="23643"/>
    <n v="24036"/>
    <n v="23991"/>
    <n v="26354"/>
    <n v="24036"/>
    <n v="23991"/>
    <n v="26354"/>
    <n v="23465"/>
    <n v="23681"/>
    <n v="23643"/>
    <n v="23487"/>
  </r>
  <r>
    <s v="nana 130"/>
    <x v="5"/>
    <n v="23744"/>
    <n v="23722"/>
    <n v="23938"/>
    <n v="23900"/>
    <n v="24293"/>
    <n v="24248"/>
    <n v="26611"/>
    <n v="24293"/>
    <n v="24248"/>
    <n v="26611"/>
    <n v="23722"/>
    <n v="23938"/>
    <n v="23900"/>
    <n v="23744"/>
  </r>
  <r>
    <s v="nana 133"/>
    <x v="5"/>
    <n v="18347"/>
    <n v="18325"/>
    <n v="18541"/>
    <n v="18503"/>
    <n v="18896"/>
    <n v="18851"/>
    <n v="21214"/>
    <n v="18896"/>
    <n v="18851"/>
    <n v="21214"/>
    <n v="18325"/>
    <n v="18541"/>
    <n v="18503"/>
    <n v="18347"/>
  </r>
  <r>
    <s v="nana 136"/>
    <x v="5"/>
    <n v="18604"/>
    <n v="18582"/>
    <n v="18798"/>
    <n v="18760"/>
    <n v="19153"/>
    <n v="19108"/>
    <n v="21471"/>
    <n v="19153"/>
    <n v="19108"/>
    <n v="21471"/>
    <n v="18582"/>
    <n v="18798"/>
    <n v="18760"/>
    <n v="18604"/>
  </r>
  <r>
    <s v="nana 139"/>
    <x v="5"/>
    <n v="18861"/>
    <n v="18839"/>
    <n v="19055"/>
    <n v="19017"/>
    <n v="19410"/>
    <n v="19365"/>
    <n v="21728"/>
    <n v="19410"/>
    <n v="19365"/>
    <n v="21728"/>
    <n v="18839"/>
    <n v="19055"/>
    <n v="19017"/>
    <n v="18861"/>
  </r>
  <r>
    <s v="nana 142"/>
    <x v="5"/>
    <n v="19118"/>
    <n v="19096"/>
    <n v="19312"/>
    <n v="19274"/>
    <n v="19667"/>
    <n v="19622"/>
    <n v="21985"/>
    <n v="19667"/>
    <n v="19622"/>
    <n v="21985"/>
    <n v="19096"/>
    <n v="19312"/>
    <n v="19274"/>
    <n v="19118"/>
  </r>
  <r>
    <s v="nana 145"/>
    <x v="5"/>
    <n v="19375"/>
    <n v="19353"/>
    <n v="19569"/>
    <n v="19531"/>
    <n v="19924"/>
    <n v="19879"/>
    <n v="22242"/>
    <n v="19924"/>
    <n v="19879"/>
    <n v="22242"/>
    <n v="19353"/>
    <n v="19569"/>
    <n v="19531"/>
    <n v="19375"/>
  </r>
  <r>
    <s v="nana 148"/>
    <x v="5"/>
    <n v="19632"/>
    <n v="19610"/>
    <n v="19826"/>
    <n v="19788"/>
    <n v="20181"/>
    <n v="20136"/>
    <n v="22499"/>
    <n v="20181"/>
    <n v="20136"/>
    <n v="22499"/>
    <n v="19610"/>
    <n v="19826"/>
    <n v="19788"/>
    <n v="19632"/>
  </r>
  <r>
    <s v="nana 151"/>
    <x v="5"/>
    <n v="19889"/>
    <n v="19867"/>
    <n v="20083"/>
    <n v="20045"/>
    <n v="20438"/>
    <n v="20393"/>
    <n v="22756"/>
    <n v="20438"/>
    <n v="20393"/>
    <n v="22756"/>
    <n v="19867"/>
    <n v="20083"/>
    <n v="20045"/>
    <n v="19889"/>
  </r>
  <r>
    <s v="nana 154"/>
    <x v="5"/>
    <n v="20146"/>
    <n v="20124"/>
    <n v="20340"/>
    <n v="20302"/>
    <n v="20695"/>
    <n v="20650"/>
    <n v="23013"/>
    <n v="20695"/>
    <n v="20650"/>
    <n v="23013"/>
    <n v="20124"/>
    <n v="20340"/>
    <n v="20302"/>
    <n v="20146"/>
  </r>
  <r>
    <s v="nana 157"/>
    <x v="5"/>
    <n v="20403"/>
    <n v="20381"/>
    <n v="20597"/>
    <n v="20559"/>
    <n v="20952"/>
    <n v="20907"/>
    <n v="23270"/>
    <n v="20952"/>
    <n v="20907"/>
    <n v="23270"/>
    <n v="20381"/>
    <n v="20597"/>
    <n v="20559"/>
    <n v="20403"/>
  </r>
  <r>
    <s v="nana 160"/>
    <x v="5"/>
    <n v="20660"/>
    <n v="20638"/>
    <n v="20854"/>
    <n v="20816"/>
    <n v="21209"/>
    <n v="21164"/>
    <n v="23527"/>
    <n v="21209"/>
    <n v="21164"/>
    <n v="23527"/>
    <n v="20638"/>
    <n v="20854"/>
    <n v="20816"/>
    <n v="20660"/>
  </r>
  <r>
    <s v="nana 163"/>
    <x v="5"/>
    <n v="20917"/>
    <n v="20895"/>
    <n v="21111"/>
    <n v="21073"/>
    <n v="21466"/>
    <n v="21421"/>
    <n v="23784"/>
    <n v="21466"/>
    <n v="21421"/>
    <n v="23784"/>
    <n v="20895"/>
    <n v="21111"/>
    <n v="21073"/>
    <n v="20917"/>
  </r>
  <r>
    <s v="nana 166"/>
    <x v="5"/>
    <n v="21174"/>
    <n v="21152"/>
    <n v="21368"/>
    <n v="21330"/>
    <n v="21723"/>
    <n v="21678"/>
    <n v="24041"/>
    <n v="21723"/>
    <n v="21678"/>
    <n v="24041"/>
    <n v="21152"/>
    <n v="21368"/>
    <n v="21330"/>
    <n v="21174"/>
  </r>
  <r>
    <s v="nana 169"/>
    <x v="5"/>
    <n v="21431"/>
    <n v="21409"/>
    <n v="21625"/>
    <n v="21587"/>
    <n v="21980"/>
    <n v="21935"/>
    <n v="24298"/>
    <n v="21980"/>
    <n v="21935"/>
    <n v="24298"/>
    <n v="21409"/>
    <n v="21625"/>
    <n v="21587"/>
    <n v="21431"/>
  </r>
  <r>
    <s v="nana 172"/>
    <x v="5"/>
    <n v="21688"/>
    <n v="21666"/>
    <n v="21882"/>
    <n v="21844"/>
    <n v="22237"/>
    <n v="22192"/>
    <n v="24555"/>
    <n v="22237"/>
    <n v="22192"/>
    <n v="24555"/>
    <n v="21666"/>
    <n v="21882"/>
    <n v="21844"/>
    <n v="2168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2">
  <r>
    <x v="0"/>
    <x v="0"/>
    <n v="170427"/>
    <n v="38209"/>
  </r>
  <r>
    <x v="0"/>
    <x v="1"/>
    <n v="208636"/>
    <n v="208636"/>
  </r>
  <r>
    <x v="0"/>
    <x v="2"/>
    <n v="246845"/>
    <n v="417272"/>
  </r>
  <r>
    <x v="0"/>
    <x v="3"/>
    <n v="285054"/>
    <n v="664117"/>
  </r>
  <r>
    <x v="0"/>
    <x v="4"/>
    <n v="323263"/>
    <n v="949171"/>
  </r>
  <r>
    <x v="0"/>
    <x v="5"/>
    <n v="361472"/>
    <n v="1272434"/>
  </r>
  <r>
    <x v="0"/>
    <x v="6"/>
    <n v="399681"/>
    <n v="1633906"/>
  </r>
  <r>
    <x v="1"/>
    <x v="0"/>
    <n v="170427"/>
    <n v="38209"/>
  </r>
  <r>
    <x v="1"/>
    <x v="1"/>
    <n v="208636"/>
    <n v="208636"/>
  </r>
  <r>
    <x v="1"/>
    <x v="2"/>
    <n v="246845"/>
    <n v="417272"/>
  </r>
  <r>
    <x v="1"/>
    <x v="3"/>
    <n v="285054"/>
    <n v="664117"/>
  </r>
  <r>
    <x v="1"/>
    <x v="4"/>
    <n v="323263"/>
    <n v="949171"/>
  </r>
  <r>
    <x v="1"/>
    <x v="5"/>
    <n v="361472"/>
    <n v="1272434"/>
  </r>
  <r>
    <x v="1"/>
    <x v="6"/>
    <n v="399681"/>
    <n v="1633906"/>
  </r>
  <r>
    <x v="2"/>
    <x v="0"/>
    <n v="170427"/>
    <n v="38209"/>
  </r>
  <r>
    <x v="2"/>
    <x v="1"/>
    <n v="208636"/>
    <n v="208636"/>
  </r>
  <r>
    <x v="2"/>
    <x v="2"/>
    <n v="246845"/>
    <n v="417272"/>
  </r>
  <r>
    <x v="2"/>
    <x v="3"/>
    <n v="285054"/>
    <n v="664117"/>
  </r>
  <r>
    <x v="2"/>
    <x v="4"/>
    <n v="323263"/>
    <n v="949171"/>
  </r>
  <r>
    <x v="2"/>
    <x v="5"/>
    <n v="361472"/>
    <n v="1272434"/>
  </r>
  <r>
    <x v="2"/>
    <x v="6"/>
    <n v="399681"/>
    <n v="1633906"/>
  </r>
  <r>
    <x v="3"/>
    <x v="0"/>
    <n v="170427"/>
    <n v="38209"/>
  </r>
  <r>
    <x v="3"/>
    <x v="1"/>
    <n v="208636"/>
    <n v="208636"/>
  </r>
  <r>
    <x v="3"/>
    <x v="2"/>
    <n v="246845"/>
    <n v="417272"/>
  </r>
  <r>
    <x v="3"/>
    <x v="3"/>
    <n v="285054"/>
    <n v="664117"/>
  </r>
  <r>
    <x v="3"/>
    <x v="4"/>
    <n v="323263"/>
    <n v="949171"/>
  </r>
  <r>
    <x v="3"/>
    <x v="5"/>
    <n v="361472"/>
    <n v="1272434"/>
  </r>
  <r>
    <x v="3"/>
    <x v="6"/>
    <n v="399681"/>
    <n v="1633906"/>
  </r>
  <r>
    <x v="4"/>
    <x v="0"/>
    <n v="170427"/>
    <n v="38209"/>
  </r>
  <r>
    <x v="4"/>
    <x v="1"/>
    <n v="208636"/>
    <n v="208636"/>
  </r>
  <r>
    <x v="4"/>
    <x v="2"/>
    <n v="246845"/>
    <n v="417272"/>
  </r>
  <r>
    <x v="4"/>
    <x v="3"/>
    <n v="285054"/>
    <n v="664117"/>
  </r>
  <r>
    <x v="4"/>
    <x v="4"/>
    <n v="323263"/>
    <n v="949171"/>
  </r>
  <r>
    <x v="4"/>
    <x v="5"/>
    <n v="361472"/>
    <n v="1272434"/>
  </r>
  <r>
    <x v="4"/>
    <x v="6"/>
    <n v="399681"/>
    <n v="1633906"/>
  </r>
  <r>
    <x v="5"/>
    <x v="0"/>
    <n v="170427"/>
    <n v="38209"/>
  </r>
  <r>
    <x v="5"/>
    <x v="1"/>
    <n v="208636"/>
    <n v="208636"/>
  </r>
  <r>
    <x v="5"/>
    <x v="2"/>
    <n v="246845"/>
    <n v="417272"/>
  </r>
  <r>
    <x v="5"/>
    <x v="3"/>
    <n v="285054"/>
    <n v="664117"/>
  </r>
  <r>
    <x v="5"/>
    <x v="4"/>
    <n v="323263"/>
    <n v="949171"/>
  </r>
  <r>
    <x v="5"/>
    <x v="5"/>
    <n v="361472"/>
    <n v="1272434"/>
  </r>
  <r>
    <x v="5"/>
    <x v="6"/>
    <n v="399681"/>
    <n v="163390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68">
  <r>
    <x v="0"/>
    <x v="0"/>
    <n v="170427"/>
    <x v="0"/>
  </r>
  <r>
    <x v="0"/>
    <x v="1"/>
    <n v="208636"/>
    <x v="0"/>
  </r>
  <r>
    <x v="0"/>
    <x v="2"/>
    <n v="246845"/>
    <x v="0"/>
  </r>
  <r>
    <x v="0"/>
    <x v="3"/>
    <n v="285054"/>
    <x v="0"/>
  </r>
  <r>
    <x v="0"/>
    <x v="4"/>
    <n v="323263"/>
    <x v="0"/>
  </r>
  <r>
    <x v="0"/>
    <x v="5"/>
    <n v="361472"/>
    <x v="0"/>
  </r>
  <r>
    <x v="0"/>
    <x v="6"/>
    <n v="399681"/>
    <x v="0"/>
  </r>
  <r>
    <x v="1"/>
    <x v="0"/>
    <n v="170427"/>
    <x v="0"/>
  </r>
  <r>
    <x v="1"/>
    <x v="1"/>
    <n v="208636"/>
    <x v="0"/>
  </r>
  <r>
    <x v="1"/>
    <x v="2"/>
    <n v="246845"/>
    <x v="0"/>
  </r>
  <r>
    <x v="1"/>
    <x v="3"/>
    <n v="285054"/>
    <x v="0"/>
  </r>
  <r>
    <x v="1"/>
    <x v="4"/>
    <n v="323263"/>
    <x v="0"/>
  </r>
  <r>
    <x v="1"/>
    <x v="5"/>
    <n v="361472"/>
    <x v="0"/>
  </r>
  <r>
    <x v="1"/>
    <x v="6"/>
    <n v="399681"/>
    <x v="0"/>
  </r>
  <r>
    <x v="2"/>
    <x v="0"/>
    <n v="170427"/>
    <x v="0"/>
  </r>
  <r>
    <x v="2"/>
    <x v="1"/>
    <n v="208636"/>
    <x v="0"/>
  </r>
  <r>
    <x v="2"/>
    <x v="2"/>
    <n v="246845"/>
    <x v="0"/>
  </r>
  <r>
    <x v="2"/>
    <x v="3"/>
    <n v="285054"/>
    <x v="0"/>
  </r>
  <r>
    <x v="2"/>
    <x v="4"/>
    <n v="323263"/>
    <x v="0"/>
  </r>
  <r>
    <x v="2"/>
    <x v="5"/>
    <n v="361472"/>
    <x v="0"/>
  </r>
  <r>
    <x v="2"/>
    <x v="6"/>
    <n v="399681"/>
    <x v="0"/>
  </r>
  <r>
    <x v="3"/>
    <x v="0"/>
    <n v="170427"/>
    <x v="0"/>
  </r>
  <r>
    <x v="3"/>
    <x v="1"/>
    <n v="208636"/>
    <x v="0"/>
  </r>
  <r>
    <x v="3"/>
    <x v="2"/>
    <n v="246845"/>
    <x v="0"/>
  </r>
  <r>
    <x v="3"/>
    <x v="3"/>
    <n v="285054"/>
    <x v="0"/>
  </r>
  <r>
    <x v="3"/>
    <x v="4"/>
    <n v="323263"/>
    <x v="0"/>
  </r>
  <r>
    <x v="3"/>
    <x v="5"/>
    <n v="361472"/>
    <x v="0"/>
  </r>
  <r>
    <x v="3"/>
    <x v="6"/>
    <n v="399681"/>
    <x v="0"/>
  </r>
  <r>
    <x v="4"/>
    <x v="0"/>
    <n v="170427"/>
    <x v="0"/>
  </r>
  <r>
    <x v="4"/>
    <x v="1"/>
    <n v="208636"/>
    <x v="0"/>
  </r>
  <r>
    <x v="4"/>
    <x v="2"/>
    <n v="246845"/>
    <x v="0"/>
  </r>
  <r>
    <x v="4"/>
    <x v="3"/>
    <n v="285054"/>
    <x v="0"/>
  </r>
  <r>
    <x v="4"/>
    <x v="4"/>
    <n v="323263"/>
    <x v="0"/>
  </r>
  <r>
    <x v="4"/>
    <x v="5"/>
    <n v="361472"/>
    <x v="0"/>
  </r>
  <r>
    <x v="4"/>
    <x v="6"/>
    <n v="399681"/>
    <x v="0"/>
  </r>
  <r>
    <x v="5"/>
    <x v="0"/>
    <n v="170427"/>
    <x v="0"/>
  </r>
  <r>
    <x v="5"/>
    <x v="1"/>
    <n v="208636"/>
    <x v="0"/>
  </r>
  <r>
    <x v="5"/>
    <x v="2"/>
    <n v="246845"/>
    <x v="0"/>
  </r>
  <r>
    <x v="5"/>
    <x v="3"/>
    <n v="285054"/>
    <x v="0"/>
  </r>
  <r>
    <x v="5"/>
    <x v="4"/>
    <n v="323263"/>
    <x v="0"/>
  </r>
  <r>
    <x v="5"/>
    <x v="5"/>
    <n v="361472"/>
    <x v="0"/>
  </r>
  <r>
    <x v="5"/>
    <x v="6"/>
    <n v="399681"/>
    <x v="0"/>
  </r>
  <r>
    <x v="0"/>
    <x v="0"/>
    <n v="38209"/>
    <x v="1"/>
  </r>
  <r>
    <x v="0"/>
    <x v="1"/>
    <n v="208636"/>
    <x v="1"/>
  </r>
  <r>
    <x v="0"/>
    <x v="2"/>
    <n v="417272"/>
    <x v="1"/>
  </r>
  <r>
    <x v="0"/>
    <x v="3"/>
    <n v="664117"/>
    <x v="1"/>
  </r>
  <r>
    <x v="0"/>
    <x v="4"/>
    <n v="949171"/>
    <x v="1"/>
  </r>
  <r>
    <x v="0"/>
    <x v="5"/>
    <n v="1272434"/>
    <x v="1"/>
  </r>
  <r>
    <x v="0"/>
    <x v="6"/>
    <n v="1633906"/>
    <x v="1"/>
  </r>
  <r>
    <x v="1"/>
    <x v="0"/>
    <n v="38209"/>
    <x v="1"/>
  </r>
  <r>
    <x v="1"/>
    <x v="1"/>
    <n v="208636"/>
    <x v="1"/>
  </r>
  <r>
    <x v="1"/>
    <x v="2"/>
    <n v="417272"/>
    <x v="1"/>
  </r>
  <r>
    <x v="1"/>
    <x v="3"/>
    <n v="664117"/>
    <x v="1"/>
  </r>
  <r>
    <x v="1"/>
    <x v="4"/>
    <n v="949171"/>
    <x v="1"/>
  </r>
  <r>
    <x v="1"/>
    <x v="5"/>
    <n v="1272434"/>
    <x v="1"/>
  </r>
  <r>
    <x v="1"/>
    <x v="6"/>
    <n v="1633906"/>
    <x v="1"/>
  </r>
  <r>
    <x v="2"/>
    <x v="0"/>
    <n v="38209"/>
    <x v="1"/>
  </r>
  <r>
    <x v="2"/>
    <x v="1"/>
    <n v="208636"/>
    <x v="1"/>
  </r>
  <r>
    <x v="2"/>
    <x v="2"/>
    <n v="417272"/>
    <x v="1"/>
  </r>
  <r>
    <x v="2"/>
    <x v="3"/>
    <n v="664117"/>
    <x v="1"/>
  </r>
  <r>
    <x v="2"/>
    <x v="4"/>
    <n v="949171"/>
    <x v="1"/>
  </r>
  <r>
    <x v="2"/>
    <x v="5"/>
    <n v="1272434"/>
    <x v="1"/>
  </r>
  <r>
    <x v="2"/>
    <x v="6"/>
    <n v="1633906"/>
    <x v="1"/>
  </r>
  <r>
    <x v="3"/>
    <x v="0"/>
    <n v="38209"/>
    <x v="1"/>
  </r>
  <r>
    <x v="3"/>
    <x v="1"/>
    <n v="208636"/>
    <x v="1"/>
  </r>
  <r>
    <x v="3"/>
    <x v="2"/>
    <n v="417272"/>
    <x v="1"/>
  </r>
  <r>
    <x v="3"/>
    <x v="3"/>
    <n v="664117"/>
    <x v="1"/>
  </r>
  <r>
    <x v="3"/>
    <x v="4"/>
    <n v="949171"/>
    <x v="1"/>
  </r>
  <r>
    <x v="3"/>
    <x v="5"/>
    <n v="1272434"/>
    <x v="1"/>
  </r>
  <r>
    <x v="3"/>
    <x v="6"/>
    <n v="1633906"/>
    <x v="1"/>
  </r>
  <r>
    <x v="4"/>
    <x v="0"/>
    <n v="38209"/>
    <x v="1"/>
  </r>
  <r>
    <x v="4"/>
    <x v="1"/>
    <n v="208636"/>
    <x v="1"/>
  </r>
  <r>
    <x v="4"/>
    <x v="2"/>
    <n v="417272"/>
    <x v="1"/>
  </r>
  <r>
    <x v="4"/>
    <x v="3"/>
    <n v="664117"/>
    <x v="1"/>
  </r>
  <r>
    <x v="4"/>
    <x v="4"/>
    <n v="949171"/>
    <x v="1"/>
  </r>
  <r>
    <x v="4"/>
    <x v="5"/>
    <n v="1272434"/>
    <x v="1"/>
  </r>
  <r>
    <x v="4"/>
    <x v="6"/>
    <n v="1633906"/>
    <x v="1"/>
  </r>
  <r>
    <x v="5"/>
    <x v="0"/>
    <n v="38209"/>
    <x v="1"/>
  </r>
  <r>
    <x v="5"/>
    <x v="1"/>
    <n v="208636"/>
    <x v="1"/>
  </r>
  <r>
    <x v="5"/>
    <x v="2"/>
    <n v="417272"/>
    <x v="1"/>
  </r>
  <r>
    <x v="5"/>
    <x v="3"/>
    <n v="664117"/>
    <x v="1"/>
  </r>
  <r>
    <x v="5"/>
    <x v="4"/>
    <n v="949171"/>
    <x v="1"/>
  </r>
  <r>
    <x v="5"/>
    <x v="5"/>
    <n v="1272434"/>
    <x v="1"/>
  </r>
  <r>
    <x v="5"/>
    <x v="6"/>
    <n v="1633906"/>
    <x v="1"/>
  </r>
  <r>
    <x v="0"/>
    <x v="0"/>
    <n v="28485"/>
    <x v="2"/>
  </r>
  <r>
    <x v="0"/>
    <x v="1"/>
    <n v="28155"/>
    <x v="2"/>
  </r>
  <r>
    <x v="0"/>
    <x v="2"/>
    <n v="31395"/>
    <x v="2"/>
  </r>
  <r>
    <x v="0"/>
    <x v="3"/>
    <n v="30825"/>
    <x v="2"/>
  </r>
  <r>
    <x v="0"/>
    <x v="4"/>
    <n v="36720"/>
    <x v="2"/>
  </r>
  <r>
    <x v="0"/>
    <x v="5"/>
    <n v="36045"/>
    <x v="2"/>
  </r>
  <r>
    <x v="0"/>
    <x v="6"/>
    <n v="71490"/>
    <x v="2"/>
  </r>
  <r>
    <x v="1"/>
    <x v="0"/>
    <n v="463702"/>
    <x v="2"/>
  </r>
  <r>
    <x v="1"/>
    <x v="1"/>
    <n v="462668"/>
    <x v="2"/>
  </r>
  <r>
    <x v="1"/>
    <x v="2"/>
    <n v="472820"/>
    <x v="2"/>
  </r>
  <r>
    <x v="1"/>
    <x v="3"/>
    <n v="471034"/>
    <x v="2"/>
  </r>
  <r>
    <x v="1"/>
    <x v="4"/>
    <n v="489505"/>
    <x v="2"/>
  </r>
  <r>
    <x v="1"/>
    <x v="5"/>
    <n v="487390"/>
    <x v="2"/>
  </r>
  <r>
    <x v="1"/>
    <x v="6"/>
    <n v="598451"/>
    <x v="2"/>
  </r>
  <r>
    <x v="2"/>
    <x v="0"/>
    <n v="616559"/>
    <x v="2"/>
  </r>
  <r>
    <x v="2"/>
    <x v="1"/>
    <n v="615877"/>
    <x v="2"/>
  </r>
  <r>
    <x v="2"/>
    <x v="2"/>
    <n v="622573"/>
    <x v="2"/>
  </r>
  <r>
    <x v="2"/>
    <x v="3"/>
    <n v="621395"/>
    <x v="2"/>
  </r>
  <r>
    <x v="2"/>
    <x v="4"/>
    <n v="633578"/>
    <x v="2"/>
  </r>
  <r>
    <x v="2"/>
    <x v="5"/>
    <n v="632183"/>
    <x v="2"/>
  </r>
  <r>
    <x v="2"/>
    <x v="6"/>
    <n v="705436"/>
    <x v="2"/>
  </r>
  <r>
    <x v="3"/>
    <x v="0"/>
    <n v="1196224"/>
    <x v="2"/>
  </r>
  <r>
    <x v="3"/>
    <x v="1"/>
    <n v="1194948"/>
    <x v="2"/>
  </r>
  <r>
    <x v="3"/>
    <x v="2"/>
    <n v="1207476"/>
    <x v="2"/>
  </r>
  <r>
    <x v="3"/>
    <x v="3"/>
    <n v="1205272"/>
    <x v="2"/>
  </r>
  <r>
    <x v="3"/>
    <x v="4"/>
    <n v="1228066"/>
    <x v="2"/>
  </r>
  <r>
    <x v="3"/>
    <x v="5"/>
    <n v="1225456"/>
    <x v="2"/>
  </r>
  <r>
    <x v="3"/>
    <x v="6"/>
    <n v="1362510"/>
    <x v="2"/>
  </r>
  <r>
    <x v="4"/>
    <x v="0"/>
    <n v="1227321"/>
    <x v="2"/>
  </r>
  <r>
    <x v="4"/>
    <x v="1"/>
    <n v="1226045"/>
    <x v="2"/>
  </r>
  <r>
    <x v="4"/>
    <x v="2"/>
    <n v="1238573"/>
    <x v="2"/>
  </r>
  <r>
    <x v="4"/>
    <x v="3"/>
    <n v="1236369"/>
    <x v="2"/>
  </r>
  <r>
    <x v="4"/>
    <x v="4"/>
    <n v="1259163"/>
    <x v="2"/>
  </r>
  <r>
    <x v="4"/>
    <x v="5"/>
    <n v="1256553"/>
    <x v="2"/>
  </r>
  <r>
    <x v="4"/>
    <x v="6"/>
    <n v="1393607"/>
    <x v="2"/>
  </r>
  <r>
    <x v="5"/>
    <x v="0"/>
    <n v="1206247"/>
    <x v="2"/>
  </r>
  <r>
    <x v="5"/>
    <x v="1"/>
    <n v="1204971"/>
    <x v="2"/>
  </r>
  <r>
    <x v="5"/>
    <x v="2"/>
    <n v="1217499"/>
    <x v="2"/>
  </r>
  <r>
    <x v="5"/>
    <x v="3"/>
    <n v="1215295"/>
    <x v="2"/>
  </r>
  <r>
    <x v="5"/>
    <x v="4"/>
    <n v="1238089"/>
    <x v="2"/>
  </r>
  <r>
    <x v="5"/>
    <x v="5"/>
    <n v="1235479"/>
    <x v="2"/>
  </r>
  <r>
    <x v="5"/>
    <x v="6"/>
    <n v="1372533"/>
    <x v="2"/>
  </r>
  <r>
    <x v="0"/>
    <x v="0"/>
    <n v="36720"/>
    <x v="3"/>
  </r>
  <r>
    <x v="0"/>
    <x v="1"/>
    <n v="36045"/>
    <x v="3"/>
  </r>
  <r>
    <x v="0"/>
    <x v="2"/>
    <n v="71490"/>
    <x v="3"/>
  </r>
  <r>
    <x v="0"/>
    <x v="3"/>
    <n v="28155"/>
    <x v="3"/>
  </r>
  <r>
    <x v="0"/>
    <x v="4"/>
    <n v="31395"/>
    <x v="3"/>
  </r>
  <r>
    <x v="0"/>
    <x v="5"/>
    <n v="30825"/>
    <x v="3"/>
  </r>
  <r>
    <x v="0"/>
    <x v="6"/>
    <n v="28485"/>
    <x v="3"/>
  </r>
  <r>
    <x v="1"/>
    <x v="0"/>
    <n v="489505"/>
    <x v="3"/>
  </r>
  <r>
    <x v="1"/>
    <x v="1"/>
    <n v="487390"/>
    <x v="3"/>
  </r>
  <r>
    <x v="1"/>
    <x v="2"/>
    <n v="598451"/>
    <x v="3"/>
  </r>
  <r>
    <x v="1"/>
    <x v="3"/>
    <n v="462668"/>
    <x v="3"/>
  </r>
  <r>
    <x v="1"/>
    <x v="4"/>
    <n v="472820"/>
    <x v="3"/>
  </r>
  <r>
    <x v="1"/>
    <x v="5"/>
    <n v="471034"/>
    <x v="3"/>
  </r>
  <r>
    <x v="1"/>
    <x v="6"/>
    <n v="463702"/>
    <x v="3"/>
  </r>
  <r>
    <x v="2"/>
    <x v="0"/>
    <n v="633578"/>
    <x v="3"/>
  </r>
  <r>
    <x v="2"/>
    <x v="1"/>
    <n v="632183"/>
    <x v="3"/>
  </r>
  <r>
    <x v="2"/>
    <x v="2"/>
    <n v="705436"/>
    <x v="3"/>
  </r>
  <r>
    <x v="2"/>
    <x v="3"/>
    <n v="615877"/>
    <x v="3"/>
  </r>
  <r>
    <x v="2"/>
    <x v="4"/>
    <n v="622573"/>
    <x v="3"/>
  </r>
  <r>
    <x v="2"/>
    <x v="5"/>
    <n v="621395"/>
    <x v="3"/>
  </r>
  <r>
    <x v="2"/>
    <x v="6"/>
    <n v="616559"/>
    <x v="3"/>
  </r>
  <r>
    <x v="3"/>
    <x v="0"/>
    <n v="1228066"/>
    <x v="3"/>
  </r>
  <r>
    <x v="3"/>
    <x v="1"/>
    <n v="1225456"/>
    <x v="3"/>
  </r>
  <r>
    <x v="3"/>
    <x v="2"/>
    <n v="1362510"/>
    <x v="3"/>
  </r>
  <r>
    <x v="3"/>
    <x v="3"/>
    <n v="1194948"/>
    <x v="3"/>
  </r>
  <r>
    <x v="3"/>
    <x v="4"/>
    <n v="1207476"/>
    <x v="3"/>
  </r>
  <r>
    <x v="3"/>
    <x v="5"/>
    <n v="1205272"/>
    <x v="3"/>
  </r>
  <r>
    <x v="3"/>
    <x v="6"/>
    <n v="1196224"/>
    <x v="3"/>
  </r>
  <r>
    <x v="4"/>
    <x v="0"/>
    <n v="1259163"/>
    <x v="3"/>
  </r>
  <r>
    <x v="4"/>
    <x v="1"/>
    <n v="1256553"/>
    <x v="3"/>
  </r>
  <r>
    <x v="4"/>
    <x v="2"/>
    <n v="1393607"/>
    <x v="3"/>
  </r>
  <r>
    <x v="4"/>
    <x v="3"/>
    <n v="1226045"/>
    <x v="3"/>
  </r>
  <r>
    <x v="4"/>
    <x v="4"/>
    <n v="1238573"/>
    <x v="3"/>
  </r>
  <r>
    <x v="4"/>
    <x v="5"/>
    <n v="1236369"/>
    <x v="3"/>
  </r>
  <r>
    <x v="4"/>
    <x v="6"/>
    <n v="1227321"/>
    <x v="3"/>
  </r>
  <r>
    <x v="5"/>
    <x v="0"/>
    <n v="1238089"/>
    <x v="3"/>
  </r>
  <r>
    <x v="5"/>
    <x v="1"/>
    <n v="1235479"/>
    <x v="3"/>
  </r>
  <r>
    <x v="5"/>
    <x v="2"/>
    <n v="1372533"/>
    <x v="3"/>
  </r>
  <r>
    <x v="5"/>
    <x v="3"/>
    <n v="1204971"/>
    <x v="3"/>
  </r>
  <r>
    <x v="5"/>
    <x v="4"/>
    <n v="1217499"/>
    <x v="3"/>
  </r>
  <r>
    <x v="5"/>
    <x v="5"/>
    <n v="1215295"/>
    <x v="3"/>
  </r>
  <r>
    <x v="5"/>
    <x v="6"/>
    <n v="1206247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4" cacheId="7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3:H10" firstHeaderRow="0" firstDataRow="1" firstDataCol="1"/>
  <pivotFields count="16">
    <pivotField compact="0" showAll="0"/>
    <pivotField axis="axisRow" compact="0" showAll="0">
      <items count="7">
        <item x="0"/>
        <item x="1"/>
        <item x="2"/>
        <item x="3"/>
        <item x="4"/>
        <item x="5"/>
        <item t="default"/>
      </items>
    </pivotField>
    <pivotField dataField="1" compact="0" showAll="0"/>
    <pivotField dataField="1" compact="0" showAll="0"/>
    <pivotField dataField="1" compact="0" showAll="0"/>
    <pivotField dataField="1" compact="0" showAll="0"/>
    <pivotField dataField="1" compact="0" showAll="0"/>
    <pivotField dataField="1" compact="0" showAll="0"/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2014 " fld="2" baseField="0" baseItem="0"/>
    <dataField name="2015 " fld="3" baseField="0" baseItem="0"/>
    <dataField name="2016 " fld="4" baseField="0" baseItem="0"/>
    <dataField name="2017 " fld="5" baseField="0" baseItem="0"/>
    <dataField name="2018 " fld="6" baseField="0" baseItem="0"/>
    <dataField name="2019 " fld="7" baseField="0" baseItem="0"/>
    <dataField name="2020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7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3:H10" firstHeaderRow="0" firstDataRow="1" firstDataCol="1"/>
  <pivotFields count="16">
    <pivotField compact="0" showAll="0"/>
    <pivotField axis="axisRow" compact="0" showAll="0">
      <items count="7">
        <item x="0"/>
        <item x="1"/>
        <item x="2"/>
        <item x="3"/>
        <item x="4"/>
        <item x="5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dataField="1" compact="0" showAll="0"/>
    <pivotField dataField="1" compact="0" showAll="0"/>
    <pivotField dataField="1" compact="0" showAll="0"/>
    <pivotField dataField="1" compact="0" showAll="0"/>
    <pivotField dataField="1" compact="0" showAll="0"/>
    <pivotField dataField="1" compact="0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2014 " fld="9" baseField="0" baseItem="0"/>
    <dataField name="2015 " fld="10" baseField="0" baseItem="0"/>
    <dataField name="2016 " fld="11" baseField="0" baseItem="0"/>
    <dataField name="2017 " fld="12" baseField="0" baseItem="0"/>
    <dataField name="2018 " fld="13" baseField="0" baseItem="0"/>
    <dataField name="2019 " fld="14" baseField="0" baseItem="0"/>
    <dataField name="2020 " fld="1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77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outline="1" outlineData="1" compactData="0" multipleFieldFilters="0">
  <location ref="A2:H10" firstHeaderRow="1" firstDataRow="2" firstDataCol="1"/>
  <pivotFields count="4">
    <pivotField axis="axisRow" compact="0" showAll="0">
      <items count="7">
        <item x="0"/>
        <item x="1"/>
        <item x="2"/>
        <item x="3"/>
        <item x="4"/>
        <item x="5"/>
        <item t="default"/>
      </items>
    </pivotField>
    <pivotField axis="axisCol" compact="0" numFmtId="49" showAll="0" defaultSubtotal="0">
      <items count="7">
        <item n="2014 " x="0"/>
        <item n="2015 " x="1"/>
        <item n="2016 " x="2"/>
        <item n="2017 " x="3"/>
        <item n="2018 " x="4"/>
        <item n="2019 " x="5"/>
        <item n="2020 " x="6"/>
      </items>
    </pivotField>
    <pivotField dataField="1" compact="0" showAll="0"/>
    <pivotField compact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Somme de Obj Production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77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outline="1" outlineData="1" compactData="0" multipleFieldFilters="0">
  <location ref="A2:H10" firstHeaderRow="1" firstDataRow="2" firstDataCol="1"/>
  <pivotFields count="4">
    <pivotField axis="axisRow" compact="0" showAll="0">
      <items count="7">
        <item x="0"/>
        <item x="1"/>
        <item x="2"/>
        <item x="3"/>
        <item x="4"/>
        <item x="5"/>
        <item t="default"/>
      </items>
    </pivotField>
    <pivotField axis="axisCol" compact="0" numFmtId="49" showAll="0" defaultSubtotal="0">
      <items count="7">
        <item n="2014 " x="0"/>
        <item n="2015 " x="1"/>
        <item n="2016 " x="2"/>
        <item n="2017 " x="3"/>
        <item n="2018 " x="4"/>
        <item n="2019 " x="5"/>
        <item n="2020 " x="6"/>
      </items>
    </pivotField>
    <pivotField compact="0" showAll="0"/>
    <pivotField dataField="1" compact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Somme de Obj Vent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78" applyNumberFormats="0" applyBorderFormats="0" applyFontFormats="0" applyPatternFormats="0" applyAlignmentFormats="0" applyWidthHeightFormats="1" dataCaption="Valeurs" updatedVersion="4" minRefreshableVersion="3" rowGrandTotals="0" colGrandTotals="0" itemPrintTitles="1" createdVersion="4" indent="0" compact="0" outline="1" outlineData="1" compactData="0" multipleFieldFilters="0" colHeaderCaption=" ">
  <location ref="A3:F58" firstHeaderRow="1" firstDataRow="2" firstDataCol="2"/>
  <pivotFields count="4">
    <pivotField name="Type" axis="axisRow" compact="0" showAll="0" insertBlankRow="1" defaultSubtotal="0">
      <items count="6">
        <item x="0"/>
        <item x="1"/>
        <item x="2"/>
        <item x="3"/>
        <item x="4"/>
        <item x="5"/>
      </items>
    </pivotField>
    <pivotField name="Année" axis="axisRow" compact="0" showAll="0" sortType="ascending" defaultSubtotal="0">
      <items count="7">
        <item x="0"/>
        <item x="1"/>
        <item x="2"/>
        <item x="3"/>
        <item x="4"/>
        <item x="5"/>
        <item x="6"/>
      </items>
    </pivotField>
    <pivotField dataField="1" compact="0" showAll="0"/>
    <pivotField name="Source" axis="axisCol" compact="0" showAll="0">
      <items count="5">
        <item n="Objectif Production" x="0"/>
        <item n="Production" x="2"/>
        <item n="Objectif ventes" x="1"/>
        <item n="Ventes" x="3"/>
        <item t="default"/>
      </items>
    </pivotField>
  </pivotFields>
  <rowFields count="2">
    <field x="0"/>
    <field x="1"/>
  </rowFields>
  <rowItems count="54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t="blank">
      <x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t="blank">
      <x v="1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t="blank">
      <x v="2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t="blank">
      <x v="3"/>
    </i>
    <i>
      <x v="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t="blank">
      <x v="4"/>
    </i>
    <i>
      <x v="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t="blank">
      <x v="5"/>
    </i>
  </rowItems>
  <colFields count="1">
    <field x="3"/>
  </colFields>
  <colItems count="4">
    <i>
      <x/>
    </i>
    <i>
      <x v="1"/>
    </i>
    <i>
      <x v="2"/>
    </i>
    <i>
      <x v="3"/>
    </i>
  </colItems>
  <dataFields count="1">
    <dataField name="Somme" fld="2" baseField="1" baseItem="0" numFmtId="164"/>
  </dataFields>
  <formats count="10">
    <format dxfId="9">
      <pivotArea field="0" type="button" dataOnly="0" labelOnly="1" outline="0" axis="axisRow" fieldPosition="0"/>
    </format>
    <format dxfId="8">
      <pivotArea dataOnly="0" labelOnly="1" grandCol="1" outline="0" fieldPosition="0"/>
    </format>
    <format dxfId="7">
      <pivotArea dataOnly="0" labelOnly="1" outline="0" fieldPosition="0">
        <references count="2">
          <reference field="1" count="1" selected="0">
            <x v="0"/>
          </reference>
          <reference field="3" count="0"/>
        </references>
      </pivotArea>
    </format>
    <format dxfId="6">
      <pivotArea dataOnly="0" labelOnly="1" outline="0" fieldPosition="0">
        <references count="2">
          <reference field="1" count="1" selected="0">
            <x v="1"/>
          </reference>
          <reference field="3" count="0"/>
        </references>
      </pivotArea>
    </format>
    <format dxfId="5">
      <pivotArea dataOnly="0" labelOnly="1" outline="0" fieldPosition="0">
        <references count="2">
          <reference field="1" count="1" selected="0">
            <x v="2"/>
          </reference>
          <reference field="3" count="0"/>
        </references>
      </pivotArea>
    </format>
    <format dxfId="4">
      <pivotArea dataOnly="0" labelOnly="1" outline="0" fieldPosition="0">
        <references count="2">
          <reference field="1" count="1" selected="0">
            <x v="3"/>
          </reference>
          <reference field="3" count="0"/>
        </references>
      </pivotArea>
    </format>
    <format dxfId="3">
      <pivotArea dataOnly="0" labelOnly="1" outline="0" fieldPosition="0">
        <references count="2">
          <reference field="1" count="1" selected="0">
            <x v="4"/>
          </reference>
          <reference field="3" count="0"/>
        </references>
      </pivotArea>
    </format>
    <format dxfId="2">
      <pivotArea dataOnly="0" labelOnly="1" outline="0" fieldPosition="0">
        <references count="2">
          <reference field="1" count="1" selected="0">
            <x v="5"/>
          </reference>
          <reference field="3" count="0"/>
        </references>
      </pivotArea>
    </format>
    <format dxfId="1">
      <pivotArea dataOnly="0" labelOnly="1" outline="0" fieldPosition="0">
        <references count="2">
          <reference field="1" count="1" selected="0">
            <x v="6"/>
          </reference>
          <reference field="3" count="0"/>
        </references>
      </pivotArea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1" count="0" selected="0"/>
            <reference field="3" count="0" selected="0"/>
          </references>
        </pivotArea>
      </pivotAreas>
    </conditionalFormat>
  </conditional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8"/>
  <sheetViews>
    <sheetView workbookViewId="0">
      <selection activeCell="I13" sqref="I13"/>
    </sheetView>
  </sheetViews>
  <sheetFormatPr baseColWidth="10" defaultRowHeight="15" x14ac:dyDescent="0.25"/>
  <cols>
    <col min="1" max="1" width="9.85546875" customWidth="1"/>
    <col min="2" max="2" width="9.85546875" bestFit="1" customWidth="1"/>
    <col min="3" max="9" width="19.7109375" bestFit="1" customWidth="1"/>
    <col min="10" max="16" width="16.28515625" bestFit="1" customWidth="1"/>
  </cols>
  <sheetData>
    <row r="1" spans="1:16" x14ac:dyDescent="0.25">
      <c r="A1" s="1" t="s">
        <v>93</v>
      </c>
      <c r="B1" s="1" t="s">
        <v>94</v>
      </c>
      <c r="C1" s="7" t="s">
        <v>98</v>
      </c>
      <c r="D1" s="7" t="s">
        <v>99</v>
      </c>
      <c r="E1" s="7" t="s">
        <v>100</v>
      </c>
      <c r="F1" s="7" t="s">
        <v>101</v>
      </c>
      <c r="G1" s="7" t="s">
        <v>102</v>
      </c>
      <c r="H1" s="7" t="s">
        <v>103</v>
      </c>
      <c r="I1" s="7" t="s">
        <v>104</v>
      </c>
      <c r="J1" s="8" t="s">
        <v>105</v>
      </c>
      <c r="K1" s="8" t="s">
        <v>106</v>
      </c>
      <c r="L1" s="8" t="s">
        <v>107</v>
      </c>
      <c r="M1" s="8" t="s">
        <v>108</v>
      </c>
      <c r="N1" s="8" t="s">
        <v>109</v>
      </c>
      <c r="O1" s="8" t="s">
        <v>110</v>
      </c>
      <c r="P1" s="8" t="s">
        <v>111</v>
      </c>
    </row>
    <row r="2" spans="1:16" x14ac:dyDescent="0.25">
      <c r="A2" t="s">
        <v>0</v>
      </c>
      <c r="B2" s="2" t="s">
        <v>95</v>
      </c>
      <c r="C2" s="3">
        <f>100</f>
        <v>100</v>
      </c>
      <c r="D2">
        <f>C2-22</f>
        <v>78</v>
      </c>
      <c r="E2">
        <f>C2+194</f>
        <v>294</v>
      </c>
      <c r="F2">
        <f>E2-38</f>
        <v>256</v>
      </c>
      <c r="G2">
        <f>F2+393</f>
        <v>649</v>
      </c>
      <c r="H2">
        <f>G2-45</f>
        <v>604</v>
      </c>
      <c r="I2">
        <f>D2+2889</f>
        <v>2967</v>
      </c>
      <c r="J2">
        <v>649</v>
      </c>
      <c r="K2">
        <v>604</v>
      </c>
      <c r="L2">
        <v>2967</v>
      </c>
      <c r="M2">
        <v>78</v>
      </c>
      <c r="N2">
        <v>294</v>
      </c>
      <c r="O2">
        <v>256</v>
      </c>
      <c r="P2" s="4">
        <f>100</f>
        <v>100</v>
      </c>
    </row>
    <row r="3" spans="1:16" x14ac:dyDescent="0.25">
      <c r="A3" t="s">
        <v>1</v>
      </c>
      <c r="B3" s="2" t="s">
        <v>95</v>
      </c>
      <c r="C3" s="3">
        <f>C2+257</f>
        <v>357</v>
      </c>
      <c r="D3">
        <f>C3-22</f>
        <v>335</v>
      </c>
      <c r="E3">
        <f>C3+194</f>
        <v>551</v>
      </c>
      <c r="F3">
        <f>E3-38</f>
        <v>513</v>
      </c>
      <c r="G3">
        <f>F3+393</f>
        <v>906</v>
      </c>
      <c r="H3">
        <f>G3-45</f>
        <v>861</v>
      </c>
      <c r="I3">
        <f>D3+2889</f>
        <v>3224</v>
      </c>
      <c r="J3">
        <v>906</v>
      </c>
      <c r="K3">
        <v>861</v>
      </c>
      <c r="L3">
        <v>3224</v>
      </c>
      <c r="M3">
        <v>335</v>
      </c>
      <c r="N3">
        <v>551</v>
      </c>
      <c r="O3">
        <v>513</v>
      </c>
      <c r="P3" s="4">
        <f>P2+257</f>
        <v>357</v>
      </c>
    </row>
    <row r="4" spans="1:16" x14ac:dyDescent="0.25">
      <c r="A4" t="s">
        <v>2</v>
      </c>
      <c r="B4" s="2" t="s">
        <v>95</v>
      </c>
      <c r="C4" s="3">
        <f t="shared" ref="C4:C67" si="0">C3+257</f>
        <v>614</v>
      </c>
      <c r="D4">
        <f t="shared" ref="D4:D67" si="1">C4-22</f>
        <v>592</v>
      </c>
      <c r="E4">
        <f t="shared" ref="E4:E67" si="2">C4+194</f>
        <v>808</v>
      </c>
      <c r="F4">
        <f t="shared" ref="F4:F67" si="3">E4-38</f>
        <v>770</v>
      </c>
      <c r="G4">
        <f t="shared" ref="G4:G67" si="4">F4+393</f>
        <v>1163</v>
      </c>
      <c r="H4">
        <f t="shared" ref="H4:H67" si="5">G4-45</f>
        <v>1118</v>
      </c>
      <c r="I4">
        <f t="shared" ref="I4:I67" si="6">D4+2889</f>
        <v>3481</v>
      </c>
      <c r="J4">
        <v>1163</v>
      </c>
      <c r="K4">
        <v>1118</v>
      </c>
      <c r="L4">
        <v>3481</v>
      </c>
      <c r="M4">
        <v>592</v>
      </c>
      <c r="N4">
        <v>808</v>
      </c>
      <c r="O4">
        <v>770</v>
      </c>
      <c r="P4" s="4">
        <f t="shared" ref="P4:P67" si="7">P3+257</f>
        <v>614</v>
      </c>
    </row>
    <row r="5" spans="1:16" x14ac:dyDescent="0.25">
      <c r="A5" t="s">
        <v>3</v>
      </c>
      <c r="B5" s="2" t="s">
        <v>95</v>
      </c>
      <c r="C5" s="3">
        <f t="shared" si="0"/>
        <v>871</v>
      </c>
      <c r="D5">
        <f t="shared" si="1"/>
        <v>849</v>
      </c>
      <c r="E5">
        <f t="shared" si="2"/>
        <v>1065</v>
      </c>
      <c r="F5">
        <f t="shared" si="3"/>
        <v>1027</v>
      </c>
      <c r="G5">
        <f t="shared" si="4"/>
        <v>1420</v>
      </c>
      <c r="H5">
        <f t="shared" si="5"/>
        <v>1375</v>
      </c>
      <c r="I5">
        <f t="shared" si="6"/>
        <v>3738</v>
      </c>
      <c r="J5">
        <v>1420</v>
      </c>
      <c r="K5">
        <v>1375</v>
      </c>
      <c r="L5">
        <v>3738</v>
      </c>
      <c r="M5">
        <v>849</v>
      </c>
      <c r="N5">
        <v>1065</v>
      </c>
      <c r="O5">
        <v>1027</v>
      </c>
      <c r="P5" s="4">
        <f t="shared" si="7"/>
        <v>871</v>
      </c>
    </row>
    <row r="6" spans="1:16" x14ac:dyDescent="0.25">
      <c r="A6" t="s">
        <v>4</v>
      </c>
      <c r="B6" s="2" t="s">
        <v>95</v>
      </c>
      <c r="C6" s="3">
        <f t="shared" si="0"/>
        <v>1128</v>
      </c>
      <c r="D6">
        <f t="shared" si="1"/>
        <v>1106</v>
      </c>
      <c r="E6">
        <f t="shared" si="2"/>
        <v>1322</v>
      </c>
      <c r="F6">
        <f t="shared" si="3"/>
        <v>1284</v>
      </c>
      <c r="G6">
        <f t="shared" si="4"/>
        <v>1677</v>
      </c>
      <c r="H6">
        <f t="shared" si="5"/>
        <v>1632</v>
      </c>
      <c r="I6">
        <f t="shared" si="6"/>
        <v>3995</v>
      </c>
      <c r="J6">
        <v>1677</v>
      </c>
      <c r="K6">
        <v>1632</v>
      </c>
      <c r="L6">
        <v>3995</v>
      </c>
      <c r="M6">
        <v>1106</v>
      </c>
      <c r="N6">
        <v>1322</v>
      </c>
      <c r="O6">
        <v>1284</v>
      </c>
      <c r="P6" s="4">
        <f t="shared" si="7"/>
        <v>1128</v>
      </c>
    </row>
    <row r="7" spans="1:16" x14ac:dyDescent="0.25">
      <c r="A7" t="s">
        <v>5</v>
      </c>
      <c r="B7" s="2" t="s">
        <v>95</v>
      </c>
      <c r="C7" s="3">
        <f t="shared" si="0"/>
        <v>1385</v>
      </c>
      <c r="D7">
        <f t="shared" si="1"/>
        <v>1363</v>
      </c>
      <c r="E7">
        <f t="shared" si="2"/>
        <v>1579</v>
      </c>
      <c r="F7">
        <f t="shared" si="3"/>
        <v>1541</v>
      </c>
      <c r="G7">
        <f t="shared" si="4"/>
        <v>1934</v>
      </c>
      <c r="H7">
        <f t="shared" si="5"/>
        <v>1889</v>
      </c>
      <c r="I7">
        <f t="shared" si="6"/>
        <v>4252</v>
      </c>
      <c r="J7">
        <v>1934</v>
      </c>
      <c r="K7">
        <v>1889</v>
      </c>
      <c r="L7">
        <v>4252</v>
      </c>
      <c r="M7">
        <v>1363</v>
      </c>
      <c r="N7">
        <v>1579</v>
      </c>
      <c r="O7">
        <v>1541</v>
      </c>
      <c r="P7" s="4">
        <f t="shared" si="7"/>
        <v>1385</v>
      </c>
    </row>
    <row r="8" spans="1:16" x14ac:dyDescent="0.25">
      <c r="A8" t="s">
        <v>6</v>
      </c>
      <c r="B8" s="2" t="s">
        <v>95</v>
      </c>
      <c r="C8" s="3">
        <f t="shared" si="0"/>
        <v>1642</v>
      </c>
      <c r="D8">
        <f t="shared" si="1"/>
        <v>1620</v>
      </c>
      <c r="E8">
        <f t="shared" si="2"/>
        <v>1836</v>
      </c>
      <c r="F8">
        <f t="shared" si="3"/>
        <v>1798</v>
      </c>
      <c r="G8">
        <f t="shared" si="4"/>
        <v>2191</v>
      </c>
      <c r="H8">
        <f t="shared" si="5"/>
        <v>2146</v>
      </c>
      <c r="I8">
        <f t="shared" si="6"/>
        <v>4509</v>
      </c>
      <c r="J8">
        <v>2191</v>
      </c>
      <c r="K8">
        <v>2146</v>
      </c>
      <c r="L8">
        <v>4509</v>
      </c>
      <c r="M8">
        <v>1620</v>
      </c>
      <c r="N8">
        <v>1836</v>
      </c>
      <c r="O8">
        <v>1798</v>
      </c>
      <c r="P8" s="4">
        <f t="shared" si="7"/>
        <v>1642</v>
      </c>
    </row>
    <row r="9" spans="1:16" x14ac:dyDescent="0.25">
      <c r="A9" t="s">
        <v>7</v>
      </c>
      <c r="B9" s="2" t="s">
        <v>95</v>
      </c>
      <c r="C9" s="3">
        <f t="shared" si="0"/>
        <v>1899</v>
      </c>
      <c r="D9">
        <f t="shared" si="1"/>
        <v>1877</v>
      </c>
      <c r="E9">
        <f t="shared" si="2"/>
        <v>2093</v>
      </c>
      <c r="F9">
        <f t="shared" si="3"/>
        <v>2055</v>
      </c>
      <c r="G9">
        <f t="shared" si="4"/>
        <v>2448</v>
      </c>
      <c r="H9">
        <f t="shared" si="5"/>
        <v>2403</v>
      </c>
      <c r="I9">
        <f t="shared" si="6"/>
        <v>4766</v>
      </c>
      <c r="J9">
        <v>2448</v>
      </c>
      <c r="K9">
        <v>2403</v>
      </c>
      <c r="L9">
        <v>4766</v>
      </c>
      <c r="M9">
        <v>1877</v>
      </c>
      <c r="N9">
        <v>2093</v>
      </c>
      <c r="O9">
        <v>2055</v>
      </c>
      <c r="P9" s="4">
        <f t="shared" si="7"/>
        <v>1899</v>
      </c>
    </row>
    <row r="10" spans="1:16" x14ac:dyDescent="0.25">
      <c r="A10" t="s">
        <v>8</v>
      </c>
      <c r="B10" s="2" t="s">
        <v>95</v>
      </c>
      <c r="C10" s="3">
        <f t="shared" si="0"/>
        <v>2156</v>
      </c>
      <c r="D10">
        <f t="shared" si="1"/>
        <v>2134</v>
      </c>
      <c r="E10">
        <f t="shared" si="2"/>
        <v>2350</v>
      </c>
      <c r="F10">
        <f t="shared" si="3"/>
        <v>2312</v>
      </c>
      <c r="G10">
        <f t="shared" si="4"/>
        <v>2705</v>
      </c>
      <c r="H10">
        <f t="shared" si="5"/>
        <v>2660</v>
      </c>
      <c r="I10">
        <f t="shared" si="6"/>
        <v>5023</v>
      </c>
      <c r="J10">
        <v>2705</v>
      </c>
      <c r="K10">
        <v>2660</v>
      </c>
      <c r="L10">
        <v>5023</v>
      </c>
      <c r="M10">
        <v>2134</v>
      </c>
      <c r="N10">
        <v>2350</v>
      </c>
      <c r="O10">
        <v>2312</v>
      </c>
      <c r="P10" s="4">
        <f t="shared" si="7"/>
        <v>2156</v>
      </c>
    </row>
    <row r="11" spans="1:16" x14ac:dyDescent="0.25">
      <c r="A11" t="s">
        <v>9</v>
      </c>
      <c r="B11" s="2" t="s">
        <v>95</v>
      </c>
      <c r="C11" s="3">
        <f t="shared" si="0"/>
        <v>2413</v>
      </c>
      <c r="D11">
        <f t="shared" si="1"/>
        <v>2391</v>
      </c>
      <c r="E11">
        <f t="shared" si="2"/>
        <v>2607</v>
      </c>
      <c r="F11">
        <f t="shared" si="3"/>
        <v>2569</v>
      </c>
      <c r="G11">
        <f t="shared" si="4"/>
        <v>2962</v>
      </c>
      <c r="H11">
        <f t="shared" si="5"/>
        <v>2917</v>
      </c>
      <c r="I11">
        <f t="shared" si="6"/>
        <v>5280</v>
      </c>
      <c r="J11">
        <v>2962</v>
      </c>
      <c r="K11">
        <v>2917</v>
      </c>
      <c r="L11">
        <v>5280</v>
      </c>
      <c r="M11">
        <v>2391</v>
      </c>
      <c r="N11">
        <v>2607</v>
      </c>
      <c r="O11">
        <v>2569</v>
      </c>
      <c r="P11" s="4">
        <f t="shared" si="7"/>
        <v>2413</v>
      </c>
    </row>
    <row r="12" spans="1:16" x14ac:dyDescent="0.25">
      <c r="A12" t="s">
        <v>10</v>
      </c>
      <c r="B12" s="2" t="s">
        <v>95</v>
      </c>
      <c r="C12" s="3">
        <f t="shared" si="0"/>
        <v>2670</v>
      </c>
      <c r="D12">
        <f t="shared" si="1"/>
        <v>2648</v>
      </c>
      <c r="E12">
        <f t="shared" si="2"/>
        <v>2864</v>
      </c>
      <c r="F12">
        <f t="shared" si="3"/>
        <v>2826</v>
      </c>
      <c r="G12">
        <f t="shared" si="4"/>
        <v>3219</v>
      </c>
      <c r="H12">
        <f t="shared" si="5"/>
        <v>3174</v>
      </c>
      <c r="I12">
        <f t="shared" si="6"/>
        <v>5537</v>
      </c>
      <c r="J12">
        <v>3219</v>
      </c>
      <c r="K12">
        <v>3174</v>
      </c>
      <c r="L12">
        <v>5537</v>
      </c>
      <c r="M12">
        <v>2648</v>
      </c>
      <c r="N12">
        <v>2864</v>
      </c>
      <c r="O12">
        <v>2826</v>
      </c>
      <c r="P12" s="4">
        <f t="shared" si="7"/>
        <v>2670</v>
      </c>
    </row>
    <row r="13" spans="1:16" x14ac:dyDescent="0.25">
      <c r="A13" t="s">
        <v>11</v>
      </c>
      <c r="B13" s="2" t="s">
        <v>95</v>
      </c>
      <c r="C13" s="3">
        <f t="shared" si="0"/>
        <v>2927</v>
      </c>
      <c r="D13">
        <f t="shared" si="1"/>
        <v>2905</v>
      </c>
      <c r="E13">
        <f t="shared" si="2"/>
        <v>3121</v>
      </c>
      <c r="F13">
        <f t="shared" si="3"/>
        <v>3083</v>
      </c>
      <c r="G13">
        <f t="shared" si="4"/>
        <v>3476</v>
      </c>
      <c r="H13">
        <f t="shared" si="5"/>
        <v>3431</v>
      </c>
      <c r="I13">
        <f t="shared" si="6"/>
        <v>5794</v>
      </c>
      <c r="J13">
        <v>3476</v>
      </c>
      <c r="K13">
        <v>3431</v>
      </c>
      <c r="L13">
        <v>5794</v>
      </c>
      <c r="M13">
        <v>2905</v>
      </c>
      <c r="N13">
        <v>3121</v>
      </c>
      <c r="O13">
        <v>3083</v>
      </c>
      <c r="P13" s="4">
        <f t="shared" si="7"/>
        <v>2927</v>
      </c>
    </row>
    <row r="14" spans="1:16" x14ac:dyDescent="0.25">
      <c r="A14" t="s">
        <v>12</v>
      </c>
      <c r="B14" s="2" t="s">
        <v>95</v>
      </c>
      <c r="C14" s="3">
        <f t="shared" si="0"/>
        <v>3184</v>
      </c>
      <c r="D14">
        <f t="shared" si="1"/>
        <v>3162</v>
      </c>
      <c r="E14">
        <f t="shared" si="2"/>
        <v>3378</v>
      </c>
      <c r="F14">
        <f t="shared" si="3"/>
        <v>3340</v>
      </c>
      <c r="G14">
        <f t="shared" si="4"/>
        <v>3733</v>
      </c>
      <c r="H14">
        <f t="shared" si="5"/>
        <v>3688</v>
      </c>
      <c r="I14">
        <f t="shared" si="6"/>
        <v>6051</v>
      </c>
      <c r="J14">
        <v>3733</v>
      </c>
      <c r="K14">
        <v>3688</v>
      </c>
      <c r="L14">
        <v>6051</v>
      </c>
      <c r="M14">
        <v>3162</v>
      </c>
      <c r="N14">
        <v>3378</v>
      </c>
      <c r="O14">
        <v>3340</v>
      </c>
      <c r="P14" s="4">
        <f t="shared" si="7"/>
        <v>3184</v>
      </c>
    </row>
    <row r="15" spans="1:16" x14ac:dyDescent="0.25">
      <c r="A15" t="s">
        <v>13</v>
      </c>
      <c r="B15" s="2" t="s">
        <v>95</v>
      </c>
      <c r="C15" s="3">
        <f t="shared" si="0"/>
        <v>3441</v>
      </c>
      <c r="D15">
        <f t="shared" si="1"/>
        <v>3419</v>
      </c>
      <c r="E15">
        <f t="shared" si="2"/>
        <v>3635</v>
      </c>
      <c r="F15">
        <f t="shared" si="3"/>
        <v>3597</v>
      </c>
      <c r="G15">
        <f t="shared" si="4"/>
        <v>3990</v>
      </c>
      <c r="H15">
        <f t="shared" si="5"/>
        <v>3945</v>
      </c>
      <c r="I15">
        <f t="shared" si="6"/>
        <v>6308</v>
      </c>
      <c r="J15">
        <v>3990</v>
      </c>
      <c r="K15">
        <v>3945</v>
      </c>
      <c r="L15">
        <v>6308</v>
      </c>
      <c r="M15">
        <v>3419</v>
      </c>
      <c r="N15">
        <v>3635</v>
      </c>
      <c r="O15">
        <v>3597</v>
      </c>
      <c r="P15" s="4">
        <f t="shared" si="7"/>
        <v>3441</v>
      </c>
    </row>
    <row r="16" spans="1:16" x14ac:dyDescent="0.25">
      <c r="A16" t="s">
        <v>14</v>
      </c>
      <c r="B16" s="2" t="s">
        <v>95</v>
      </c>
      <c r="C16" s="3">
        <f t="shared" si="0"/>
        <v>3698</v>
      </c>
      <c r="D16">
        <f t="shared" si="1"/>
        <v>3676</v>
      </c>
      <c r="E16">
        <f t="shared" si="2"/>
        <v>3892</v>
      </c>
      <c r="F16">
        <f t="shared" si="3"/>
        <v>3854</v>
      </c>
      <c r="G16">
        <f t="shared" si="4"/>
        <v>4247</v>
      </c>
      <c r="H16">
        <f t="shared" si="5"/>
        <v>4202</v>
      </c>
      <c r="I16">
        <f t="shared" si="6"/>
        <v>6565</v>
      </c>
      <c r="J16">
        <v>4247</v>
      </c>
      <c r="K16">
        <v>4202</v>
      </c>
      <c r="L16">
        <v>6565</v>
      </c>
      <c r="M16">
        <v>3676</v>
      </c>
      <c r="N16">
        <v>3892</v>
      </c>
      <c r="O16">
        <v>3854</v>
      </c>
      <c r="P16" s="4">
        <f t="shared" si="7"/>
        <v>3698</v>
      </c>
    </row>
    <row r="17" spans="1:16" x14ac:dyDescent="0.25">
      <c r="A17" t="s">
        <v>15</v>
      </c>
      <c r="B17" t="s">
        <v>96</v>
      </c>
      <c r="C17">
        <f t="shared" si="0"/>
        <v>3955</v>
      </c>
      <c r="D17">
        <f t="shared" si="1"/>
        <v>3933</v>
      </c>
      <c r="E17">
        <f t="shared" si="2"/>
        <v>4149</v>
      </c>
      <c r="F17">
        <f t="shared" si="3"/>
        <v>4111</v>
      </c>
      <c r="G17">
        <f t="shared" si="4"/>
        <v>4504</v>
      </c>
      <c r="H17">
        <f t="shared" si="5"/>
        <v>4459</v>
      </c>
      <c r="I17">
        <f t="shared" si="6"/>
        <v>6822</v>
      </c>
      <c r="J17">
        <v>4504</v>
      </c>
      <c r="K17">
        <v>4459</v>
      </c>
      <c r="L17">
        <v>6822</v>
      </c>
      <c r="M17">
        <v>3933</v>
      </c>
      <c r="N17">
        <v>4149</v>
      </c>
      <c r="O17">
        <v>4111</v>
      </c>
      <c r="P17" s="4">
        <f t="shared" si="7"/>
        <v>3955</v>
      </c>
    </row>
    <row r="18" spans="1:16" x14ac:dyDescent="0.25">
      <c r="A18" t="s">
        <v>16</v>
      </c>
      <c r="B18" t="s">
        <v>96</v>
      </c>
      <c r="C18">
        <f t="shared" si="0"/>
        <v>4212</v>
      </c>
      <c r="D18">
        <f t="shared" si="1"/>
        <v>4190</v>
      </c>
      <c r="E18">
        <f t="shared" si="2"/>
        <v>4406</v>
      </c>
      <c r="F18">
        <f t="shared" si="3"/>
        <v>4368</v>
      </c>
      <c r="G18">
        <f t="shared" si="4"/>
        <v>4761</v>
      </c>
      <c r="H18">
        <f t="shared" si="5"/>
        <v>4716</v>
      </c>
      <c r="I18">
        <f t="shared" si="6"/>
        <v>7079</v>
      </c>
      <c r="J18">
        <v>4761</v>
      </c>
      <c r="K18">
        <v>4716</v>
      </c>
      <c r="L18">
        <v>7079</v>
      </c>
      <c r="M18">
        <v>4190</v>
      </c>
      <c r="N18">
        <v>4406</v>
      </c>
      <c r="O18">
        <v>4368</v>
      </c>
      <c r="P18" s="4">
        <f t="shared" si="7"/>
        <v>4212</v>
      </c>
    </row>
    <row r="19" spans="1:16" x14ac:dyDescent="0.25">
      <c r="A19" t="s">
        <v>17</v>
      </c>
      <c r="B19" t="s">
        <v>96</v>
      </c>
      <c r="C19">
        <f t="shared" si="0"/>
        <v>4469</v>
      </c>
      <c r="D19">
        <f t="shared" si="1"/>
        <v>4447</v>
      </c>
      <c r="E19">
        <f t="shared" si="2"/>
        <v>4663</v>
      </c>
      <c r="F19">
        <f t="shared" si="3"/>
        <v>4625</v>
      </c>
      <c r="G19">
        <f t="shared" si="4"/>
        <v>5018</v>
      </c>
      <c r="H19">
        <f t="shared" si="5"/>
        <v>4973</v>
      </c>
      <c r="I19">
        <f t="shared" si="6"/>
        <v>7336</v>
      </c>
      <c r="J19">
        <v>5018</v>
      </c>
      <c r="K19">
        <v>4973</v>
      </c>
      <c r="L19">
        <v>7336</v>
      </c>
      <c r="M19">
        <v>4447</v>
      </c>
      <c r="N19">
        <v>4663</v>
      </c>
      <c r="O19">
        <v>4625</v>
      </c>
      <c r="P19" s="4">
        <f t="shared" si="7"/>
        <v>4469</v>
      </c>
    </row>
    <row r="20" spans="1:16" x14ac:dyDescent="0.25">
      <c r="A20" t="s">
        <v>18</v>
      </c>
      <c r="B20" t="s">
        <v>96</v>
      </c>
      <c r="C20">
        <f t="shared" si="0"/>
        <v>4726</v>
      </c>
      <c r="D20">
        <f t="shared" si="1"/>
        <v>4704</v>
      </c>
      <c r="E20">
        <f t="shared" si="2"/>
        <v>4920</v>
      </c>
      <c r="F20">
        <f t="shared" si="3"/>
        <v>4882</v>
      </c>
      <c r="G20">
        <f t="shared" si="4"/>
        <v>5275</v>
      </c>
      <c r="H20">
        <f t="shared" si="5"/>
        <v>5230</v>
      </c>
      <c r="I20">
        <f t="shared" si="6"/>
        <v>7593</v>
      </c>
      <c r="J20">
        <v>5275</v>
      </c>
      <c r="K20">
        <v>5230</v>
      </c>
      <c r="L20">
        <v>7593</v>
      </c>
      <c r="M20">
        <v>4704</v>
      </c>
      <c r="N20">
        <v>4920</v>
      </c>
      <c r="O20">
        <v>4882</v>
      </c>
      <c r="P20" s="4">
        <f t="shared" si="7"/>
        <v>4726</v>
      </c>
    </row>
    <row r="21" spans="1:16" x14ac:dyDescent="0.25">
      <c r="A21" t="s">
        <v>19</v>
      </c>
      <c r="B21" t="s">
        <v>96</v>
      </c>
      <c r="C21">
        <f t="shared" si="0"/>
        <v>4983</v>
      </c>
      <c r="D21">
        <f t="shared" si="1"/>
        <v>4961</v>
      </c>
      <c r="E21">
        <f t="shared" si="2"/>
        <v>5177</v>
      </c>
      <c r="F21">
        <f t="shared" si="3"/>
        <v>5139</v>
      </c>
      <c r="G21">
        <f t="shared" si="4"/>
        <v>5532</v>
      </c>
      <c r="H21">
        <f t="shared" si="5"/>
        <v>5487</v>
      </c>
      <c r="I21">
        <f t="shared" si="6"/>
        <v>7850</v>
      </c>
      <c r="J21">
        <v>5532</v>
      </c>
      <c r="K21">
        <v>5487</v>
      </c>
      <c r="L21">
        <v>7850</v>
      </c>
      <c r="M21">
        <v>4961</v>
      </c>
      <c r="N21">
        <v>5177</v>
      </c>
      <c r="O21">
        <v>5139</v>
      </c>
      <c r="P21" s="4">
        <f t="shared" si="7"/>
        <v>4983</v>
      </c>
    </row>
    <row r="22" spans="1:16" x14ac:dyDescent="0.25">
      <c r="A22" t="s">
        <v>20</v>
      </c>
      <c r="B22" t="s">
        <v>96</v>
      </c>
      <c r="C22">
        <f t="shared" si="0"/>
        <v>5240</v>
      </c>
      <c r="D22">
        <f t="shared" si="1"/>
        <v>5218</v>
      </c>
      <c r="E22">
        <f t="shared" si="2"/>
        <v>5434</v>
      </c>
      <c r="F22">
        <f t="shared" si="3"/>
        <v>5396</v>
      </c>
      <c r="G22">
        <f t="shared" si="4"/>
        <v>5789</v>
      </c>
      <c r="H22">
        <f t="shared" si="5"/>
        <v>5744</v>
      </c>
      <c r="I22">
        <f t="shared" si="6"/>
        <v>8107</v>
      </c>
      <c r="J22">
        <v>5789</v>
      </c>
      <c r="K22">
        <v>5744</v>
      </c>
      <c r="L22">
        <v>8107</v>
      </c>
      <c r="M22">
        <v>5218</v>
      </c>
      <c r="N22">
        <v>5434</v>
      </c>
      <c r="O22">
        <v>5396</v>
      </c>
      <c r="P22" s="4">
        <f t="shared" si="7"/>
        <v>5240</v>
      </c>
    </row>
    <row r="23" spans="1:16" x14ac:dyDescent="0.25">
      <c r="A23" t="s">
        <v>21</v>
      </c>
      <c r="B23" t="s">
        <v>96</v>
      </c>
      <c r="C23">
        <f t="shared" si="0"/>
        <v>5497</v>
      </c>
      <c r="D23">
        <f t="shared" si="1"/>
        <v>5475</v>
      </c>
      <c r="E23">
        <f t="shared" si="2"/>
        <v>5691</v>
      </c>
      <c r="F23">
        <f t="shared" si="3"/>
        <v>5653</v>
      </c>
      <c r="G23">
        <f t="shared" si="4"/>
        <v>6046</v>
      </c>
      <c r="H23">
        <f t="shared" si="5"/>
        <v>6001</v>
      </c>
      <c r="I23">
        <f t="shared" si="6"/>
        <v>8364</v>
      </c>
      <c r="J23">
        <v>6046</v>
      </c>
      <c r="K23">
        <v>6001</v>
      </c>
      <c r="L23">
        <v>8364</v>
      </c>
      <c r="M23">
        <v>5475</v>
      </c>
      <c r="N23">
        <v>5691</v>
      </c>
      <c r="O23">
        <v>5653</v>
      </c>
      <c r="P23" s="4">
        <f t="shared" si="7"/>
        <v>5497</v>
      </c>
    </row>
    <row r="24" spans="1:16" x14ac:dyDescent="0.25">
      <c r="A24" t="s">
        <v>22</v>
      </c>
      <c r="B24" t="s">
        <v>96</v>
      </c>
      <c r="C24">
        <f t="shared" si="0"/>
        <v>5754</v>
      </c>
      <c r="D24">
        <f t="shared" si="1"/>
        <v>5732</v>
      </c>
      <c r="E24">
        <f t="shared" si="2"/>
        <v>5948</v>
      </c>
      <c r="F24">
        <f t="shared" si="3"/>
        <v>5910</v>
      </c>
      <c r="G24">
        <f t="shared" si="4"/>
        <v>6303</v>
      </c>
      <c r="H24">
        <f t="shared" si="5"/>
        <v>6258</v>
      </c>
      <c r="I24">
        <f t="shared" si="6"/>
        <v>8621</v>
      </c>
      <c r="J24">
        <v>6303</v>
      </c>
      <c r="K24">
        <v>6258</v>
      </c>
      <c r="L24">
        <v>8621</v>
      </c>
      <c r="M24">
        <v>5732</v>
      </c>
      <c r="N24">
        <v>5948</v>
      </c>
      <c r="O24">
        <v>5910</v>
      </c>
      <c r="P24" s="4">
        <f t="shared" si="7"/>
        <v>5754</v>
      </c>
    </row>
    <row r="25" spans="1:16" x14ac:dyDescent="0.25">
      <c r="A25" t="s">
        <v>23</v>
      </c>
      <c r="B25" t="s">
        <v>96</v>
      </c>
      <c r="C25">
        <f t="shared" si="0"/>
        <v>6011</v>
      </c>
      <c r="D25">
        <f t="shared" si="1"/>
        <v>5989</v>
      </c>
      <c r="E25">
        <f t="shared" si="2"/>
        <v>6205</v>
      </c>
      <c r="F25">
        <f t="shared" si="3"/>
        <v>6167</v>
      </c>
      <c r="G25">
        <f t="shared" si="4"/>
        <v>6560</v>
      </c>
      <c r="H25">
        <f t="shared" si="5"/>
        <v>6515</v>
      </c>
      <c r="I25">
        <f t="shared" si="6"/>
        <v>8878</v>
      </c>
      <c r="J25">
        <v>6560</v>
      </c>
      <c r="K25">
        <v>6515</v>
      </c>
      <c r="L25">
        <v>8878</v>
      </c>
      <c r="M25">
        <v>5989</v>
      </c>
      <c r="N25">
        <v>6205</v>
      </c>
      <c r="O25">
        <v>6167</v>
      </c>
      <c r="P25" s="4">
        <f t="shared" si="7"/>
        <v>6011</v>
      </c>
    </row>
    <row r="26" spans="1:16" x14ac:dyDescent="0.25">
      <c r="A26" t="s">
        <v>24</v>
      </c>
      <c r="B26" t="s">
        <v>96</v>
      </c>
      <c r="C26">
        <f t="shared" si="0"/>
        <v>6268</v>
      </c>
      <c r="D26">
        <f t="shared" si="1"/>
        <v>6246</v>
      </c>
      <c r="E26">
        <f t="shared" si="2"/>
        <v>6462</v>
      </c>
      <c r="F26">
        <f t="shared" si="3"/>
        <v>6424</v>
      </c>
      <c r="G26">
        <f t="shared" si="4"/>
        <v>6817</v>
      </c>
      <c r="H26">
        <f t="shared" si="5"/>
        <v>6772</v>
      </c>
      <c r="I26">
        <f t="shared" si="6"/>
        <v>9135</v>
      </c>
      <c r="J26">
        <v>6817</v>
      </c>
      <c r="K26">
        <v>6772</v>
      </c>
      <c r="L26">
        <v>9135</v>
      </c>
      <c r="M26">
        <v>6246</v>
      </c>
      <c r="N26">
        <v>6462</v>
      </c>
      <c r="O26">
        <v>6424</v>
      </c>
      <c r="P26" s="4">
        <f t="shared" si="7"/>
        <v>6268</v>
      </c>
    </row>
    <row r="27" spans="1:16" x14ac:dyDescent="0.25">
      <c r="A27" t="s">
        <v>25</v>
      </c>
      <c r="B27" t="s">
        <v>96</v>
      </c>
      <c r="C27">
        <f t="shared" si="0"/>
        <v>6525</v>
      </c>
      <c r="D27">
        <f t="shared" si="1"/>
        <v>6503</v>
      </c>
      <c r="E27">
        <f t="shared" si="2"/>
        <v>6719</v>
      </c>
      <c r="F27">
        <f t="shared" si="3"/>
        <v>6681</v>
      </c>
      <c r="G27">
        <f t="shared" si="4"/>
        <v>7074</v>
      </c>
      <c r="H27">
        <f t="shared" si="5"/>
        <v>7029</v>
      </c>
      <c r="I27">
        <f t="shared" si="6"/>
        <v>9392</v>
      </c>
      <c r="J27">
        <v>7074</v>
      </c>
      <c r="K27">
        <v>7029</v>
      </c>
      <c r="L27">
        <v>9392</v>
      </c>
      <c r="M27">
        <v>6503</v>
      </c>
      <c r="N27">
        <v>6719</v>
      </c>
      <c r="O27">
        <v>6681</v>
      </c>
      <c r="P27" s="4">
        <f t="shared" si="7"/>
        <v>6525</v>
      </c>
    </row>
    <row r="28" spans="1:16" x14ac:dyDescent="0.25">
      <c r="A28" t="s">
        <v>26</v>
      </c>
      <c r="B28" t="s">
        <v>96</v>
      </c>
      <c r="C28">
        <f t="shared" si="0"/>
        <v>6782</v>
      </c>
      <c r="D28">
        <f t="shared" si="1"/>
        <v>6760</v>
      </c>
      <c r="E28">
        <f t="shared" si="2"/>
        <v>6976</v>
      </c>
      <c r="F28">
        <f t="shared" si="3"/>
        <v>6938</v>
      </c>
      <c r="G28">
        <f t="shared" si="4"/>
        <v>7331</v>
      </c>
      <c r="H28">
        <f t="shared" si="5"/>
        <v>7286</v>
      </c>
      <c r="I28">
        <f t="shared" si="6"/>
        <v>9649</v>
      </c>
      <c r="J28">
        <v>7331</v>
      </c>
      <c r="K28">
        <v>7286</v>
      </c>
      <c r="L28">
        <v>9649</v>
      </c>
      <c r="M28">
        <v>6760</v>
      </c>
      <c r="N28">
        <v>6976</v>
      </c>
      <c r="O28">
        <v>6938</v>
      </c>
      <c r="P28" s="4">
        <f t="shared" si="7"/>
        <v>6782</v>
      </c>
    </row>
    <row r="29" spans="1:16" x14ac:dyDescent="0.25">
      <c r="A29" t="s">
        <v>27</v>
      </c>
      <c r="B29" t="s">
        <v>96</v>
      </c>
      <c r="C29">
        <f t="shared" si="0"/>
        <v>7039</v>
      </c>
      <c r="D29">
        <f t="shared" si="1"/>
        <v>7017</v>
      </c>
      <c r="E29">
        <f t="shared" si="2"/>
        <v>7233</v>
      </c>
      <c r="F29">
        <f t="shared" si="3"/>
        <v>7195</v>
      </c>
      <c r="G29">
        <f t="shared" si="4"/>
        <v>7588</v>
      </c>
      <c r="H29">
        <f t="shared" si="5"/>
        <v>7543</v>
      </c>
      <c r="I29">
        <f t="shared" si="6"/>
        <v>9906</v>
      </c>
      <c r="J29">
        <v>7588</v>
      </c>
      <c r="K29">
        <v>7543</v>
      </c>
      <c r="L29">
        <v>9906</v>
      </c>
      <c r="M29">
        <v>7017</v>
      </c>
      <c r="N29">
        <v>7233</v>
      </c>
      <c r="O29">
        <v>7195</v>
      </c>
      <c r="P29" s="4">
        <f t="shared" si="7"/>
        <v>7039</v>
      </c>
    </row>
    <row r="30" spans="1:16" x14ac:dyDescent="0.25">
      <c r="A30" t="s">
        <v>28</v>
      </c>
      <c r="B30" t="s">
        <v>96</v>
      </c>
      <c r="C30">
        <f t="shared" si="0"/>
        <v>7296</v>
      </c>
      <c r="D30">
        <f t="shared" si="1"/>
        <v>7274</v>
      </c>
      <c r="E30">
        <f t="shared" si="2"/>
        <v>7490</v>
      </c>
      <c r="F30">
        <f t="shared" si="3"/>
        <v>7452</v>
      </c>
      <c r="G30">
        <f t="shared" si="4"/>
        <v>7845</v>
      </c>
      <c r="H30">
        <f t="shared" si="5"/>
        <v>7800</v>
      </c>
      <c r="I30">
        <f t="shared" si="6"/>
        <v>10163</v>
      </c>
      <c r="J30">
        <v>7845</v>
      </c>
      <c r="K30">
        <v>7800</v>
      </c>
      <c r="L30">
        <v>10163</v>
      </c>
      <c r="M30">
        <v>7274</v>
      </c>
      <c r="N30">
        <v>7490</v>
      </c>
      <c r="O30">
        <v>7452</v>
      </c>
      <c r="P30" s="4">
        <f t="shared" si="7"/>
        <v>7296</v>
      </c>
    </row>
    <row r="31" spans="1:16" x14ac:dyDescent="0.25">
      <c r="A31" t="s">
        <v>29</v>
      </c>
      <c r="B31" t="s">
        <v>96</v>
      </c>
      <c r="C31">
        <f t="shared" si="0"/>
        <v>7553</v>
      </c>
      <c r="D31">
        <f t="shared" si="1"/>
        <v>7531</v>
      </c>
      <c r="E31">
        <f t="shared" si="2"/>
        <v>7747</v>
      </c>
      <c r="F31">
        <f t="shared" si="3"/>
        <v>7709</v>
      </c>
      <c r="G31">
        <f t="shared" si="4"/>
        <v>8102</v>
      </c>
      <c r="H31">
        <f t="shared" si="5"/>
        <v>8057</v>
      </c>
      <c r="I31">
        <f t="shared" si="6"/>
        <v>10420</v>
      </c>
      <c r="J31">
        <v>8102</v>
      </c>
      <c r="K31">
        <v>8057</v>
      </c>
      <c r="L31">
        <v>10420</v>
      </c>
      <c r="M31">
        <v>7531</v>
      </c>
      <c r="N31">
        <v>7747</v>
      </c>
      <c r="O31">
        <v>7709</v>
      </c>
      <c r="P31" s="4">
        <f t="shared" si="7"/>
        <v>7553</v>
      </c>
    </row>
    <row r="32" spans="1:16" x14ac:dyDescent="0.25">
      <c r="A32" t="s">
        <v>30</v>
      </c>
      <c r="B32" t="s">
        <v>96</v>
      </c>
      <c r="C32">
        <f t="shared" si="0"/>
        <v>7810</v>
      </c>
      <c r="D32">
        <f t="shared" si="1"/>
        <v>7788</v>
      </c>
      <c r="E32">
        <f t="shared" si="2"/>
        <v>8004</v>
      </c>
      <c r="F32">
        <f t="shared" si="3"/>
        <v>7966</v>
      </c>
      <c r="G32">
        <f t="shared" si="4"/>
        <v>8359</v>
      </c>
      <c r="H32">
        <f t="shared" si="5"/>
        <v>8314</v>
      </c>
      <c r="I32">
        <f t="shared" si="6"/>
        <v>10677</v>
      </c>
      <c r="J32">
        <v>8359</v>
      </c>
      <c r="K32">
        <v>8314</v>
      </c>
      <c r="L32">
        <v>10677</v>
      </c>
      <c r="M32">
        <v>7788</v>
      </c>
      <c r="N32">
        <v>8004</v>
      </c>
      <c r="O32">
        <v>7966</v>
      </c>
      <c r="P32" s="4">
        <f t="shared" si="7"/>
        <v>7810</v>
      </c>
    </row>
    <row r="33" spans="1:16" x14ac:dyDescent="0.25">
      <c r="A33" t="s">
        <v>31</v>
      </c>
      <c r="B33" t="s">
        <v>96</v>
      </c>
      <c r="C33">
        <f t="shared" si="0"/>
        <v>8067</v>
      </c>
      <c r="D33">
        <f t="shared" si="1"/>
        <v>8045</v>
      </c>
      <c r="E33">
        <f t="shared" si="2"/>
        <v>8261</v>
      </c>
      <c r="F33">
        <f t="shared" si="3"/>
        <v>8223</v>
      </c>
      <c r="G33">
        <f t="shared" si="4"/>
        <v>8616</v>
      </c>
      <c r="H33">
        <f t="shared" si="5"/>
        <v>8571</v>
      </c>
      <c r="I33">
        <f t="shared" si="6"/>
        <v>10934</v>
      </c>
      <c r="J33">
        <v>8616</v>
      </c>
      <c r="K33">
        <v>8571</v>
      </c>
      <c r="L33">
        <v>10934</v>
      </c>
      <c r="M33">
        <v>8045</v>
      </c>
      <c r="N33">
        <v>8261</v>
      </c>
      <c r="O33">
        <v>8223</v>
      </c>
      <c r="P33" s="4">
        <f t="shared" si="7"/>
        <v>8067</v>
      </c>
    </row>
    <row r="34" spans="1:16" x14ac:dyDescent="0.25">
      <c r="A34" t="s">
        <v>32</v>
      </c>
      <c r="B34" t="s">
        <v>96</v>
      </c>
      <c r="C34">
        <f t="shared" si="0"/>
        <v>8324</v>
      </c>
      <c r="D34">
        <f t="shared" si="1"/>
        <v>8302</v>
      </c>
      <c r="E34">
        <f t="shared" si="2"/>
        <v>8518</v>
      </c>
      <c r="F34">
        <f t="shared" si="3"/>
        <v>8480</v>
      </c>
      <c r="G34">
        <f t="shared" si="4"/>
        <v>8873</v>
      </c>
      <c r="H34">
        <f t="shared" si="5"/>
        <v>8828</v>
      </c>
      <c r="I34">
        <f t="shared" si="6"/>
        <v>11191</v>
      </c>
      <c r="J34">
        <v>8873</v>
      </c>
      <c r="K34">
        <v>8828</v>
      </c>
      <c r="L34">
        <v>11191</v>
      </c>
      <c r="M34">
        <v>8302</v>
      </c>
      <c r="N34">
        <v>8518</v>
      </c>
      <c r="O34">
        <v>8480</v>
      </c>
      <c r="P34" s="4">
        <f t="shared" si="7"/>
        <v>8324</v>
      </c>
    </row>
    <row r="35" spans="1:16" x14ac:dyDescent="0.25">
      <c r="A35" t="s">
        <v>33</v>
      </c>
      <c r="B35" t="s">
        <v>96</v>
      </c>
      <c r="C35">
        <f t="shared" si="0"/>
        <v>8581</v>
      </c>
      <c r="D35">
        <f t="shared" si="1"/>
        <v>8559</v>
      </c>
      <c r="E35">
        <f t="shared" si="2"/>
        <v>8775</v>
      </c>
      <c r="F35">
        <f t="shared" si="3"/>
        <v>8737</v>
      </c>
      <c r="G35">
        <f t="shared" si="4"/>
        <v>9130</v>
      </c>
      <c r="H35">
        <f t="shared" si="5"/>
        <v>9085</v>
      </c>
      <c r="I35">
        <f t="shared" si="6"/>
        <v>11448</v>
      </c>
      <c r="J35">
        <v>9130</v>
      </c>
      <c r="K35">
        <v>9085</v>
      </c>
      <c r="L35">
        <v>11448</v>
      </c>
      <c r="M35">
        <v>8559</v>
      </c>
      <c r="N35">
        <v>8775</v>
      </c>
      <c r="O35">
        <v>8737</v>
      </c>
      <c r="P35" s="4">
        <f t="shared" si="7"/>
        <v>8581</v>
      </c>
    </row>
    <row r="36" spans="1:16" x14ac:dyDescent="0.25">
      <c r="A36" t="s">
        <v>34</v>
      </c>
      <c r="B36" t="s">
        <v>96</v>
      </c>
      <c r="C36">
        <f t="shared" si="0"/>
        <v>8838</v>
      </c>
      <c r="D36">
        <f t="shared" si="1"/>
        <v>8816</v>
      </c>
      <c r="E36">
        <f t="shared" si="2"/>
        <v>9032</v>
      </c>
      <c r="F36">
        <f t="shared" si="3"/>
        <v>8994</v>
      </c>
      <c r="G36">
        <f t="shared" si="4"/>
        <v>9387</v>
      </c>
      <c r="H36">
        <f t="shared" si="5"/>
        <v>9342</v>
      </c>
      <c r="I36">
        <f t="shared" si="6"/>
        <v>11705</v>
      </c>
      <c r="J36">
        <v>9387</v>
      </c>
      <c r="K36">
        <v>9342</v>
      </c>
      <c r="L36">
        <v>11705</v>
      </c>
      <c r="M36">
        <v>8816</v>
      </c>
      <c r="N36">
        <v>9032</v>
      </c>
      <c r="O36">
        <v>8994</v>
      </c>
      <c r="P36" s="4">
        <f t="shared" si="7"/>
        <v>8838</v>
      </c>
    </row>
    <row r="37" spans="1:16" x14ac:dyDescent="0.25">
      <c r="A37" t="s">
        <v>35</v>
      </c>
      <c r="B37" t="s">
        <v>96</v>
      </c>
      <c r="C37">
        <f t="shared" si="0"/>
        <v>9095</v>
      </c>
      <c r="D37">
        <f t="shared" si="1"/>
        <v>9073</v>
      </c>
      <c r="E37">
        <f t="shared" si="2"/>
        <v>9289</v>
      </c>
      <c r="F37">
        <f t="shared" si="3"/>
        <v>9251</v>
      </c>
      <c r="G37">
        <f t="shared" si="4"/>
        <v>9644</v>
      </c>
      <c r="H37">
        <f t="shared" si="5"/>
        <v>9599</v>
      </c>
      <c r="I37">
        <f t="shared" si="6"/>
        <v>11962</v>
      </c>
      <c r="J37">
        <v>9644</v>
      </c>
      <c r="K37">
        <v>9599</v>
      </c>
      <c r="L37">
        <v>11962</v>
      </c>
      <c r="M37">
        <v>9073</v>
      </c>
      <c r="N37">
        <v>9289</v>
      </c>
      <c r="O37">
        <v>9251</v>
      </c>
      <c r="P37" s="4">
        <f t="shared" si="7"/>
        <v>9095</v>
      </c>
    </row>
    <row r="38" spans="1:16" x14ac:dyDescent="0.25">
      <c r="A38" t="s">
        <v>36</v>
      </c>
      <c r="B38" t="s">
        <v>96</v>
      </c>
      <c r="C38">
        <f t="shared" si="0"/>
        <v>9352</v>
      </c>
      <c r="D38">
        <f t="shared" si="1"/>
        <v>9330</v>
      </c>
      <c r="E38">
        <f t="shared" si="2"/>
        <v>9546</v>
      </c>
      <c r="F38">
        <f t="shared" si="3"/>
        <v>9508</v>
      </c>
      <c r="G38">
        <f t="shared" si="4"/>
        <v>9901</v>
      </c>
      <c r="H38">
        <f t="shared" si="5"/>
        <v>9856</v>
      </c>
      <c r="I38">
        <f t="shared" si="6"/>
        <v>12219</v>
      </c>
      <c r="J38">
        <v>9901</v>
      </c>
      <c r="K38">
        <v>9856</v>
      </c>
      <c r="L38">
        <v>12219</v>
      </c>
      <c r="M38">
        <v>9330</v>
      </c>
      <c r="N38">
        <v>9546</v>
      </c>
      <c r="O38">
        <v>9508</v>
      </c>
      <c r="P38" s="4">
        <f t="shared" si="7"/>
        <v>9352</v>
      </c>
    </row>
    <row r="39" spans="1:16" x14ac:dyDescent="0.25">
      <c r="A39" t="s">
        <v>37</v>
      </c>
      <c r="B39" t="s">
        <v>96</v>
      </c>
      <c r="C39">
        <f t="shared" si="0"/>
        <v>9609</v>
      </c>
      <c r="D39">
        <f t="shared" si="1"/>
        <v>9587</v>
      </c>
      <c r="E39">
        <f t="shared" si="2"/>
        <v>9803</v>
      </c>
      <c r="F39">
        <f t="shared" si="3"/>
        <v>9765</v>
      </c>
      <c r="G39">
        <f t="shared" si="4"/>
        <v>10158</v>
      </c>
      <c r="H39">
        <f t="shared" si="5"/>
        <v>10113</v>
      </c>
      <c r="I39">
        <f t="shared" si="6"/>
        <v>12476</v>
      </c>
      <c r="J39">
        <v>10158</v>
      </c>
      <c r="K39">
        <v>10113</v>
      </c>
      <c r="L39">
        <v>12476</v>
      </c>
      <c r="M39">
        <v>9587</v>
      </c>
      <c r="N39">
        <v>9803</v>
      </c>
      <c r="O39">
        <v>9765</v>
      </c>
      <c r="P39" s="4">
        <f t="shared" si="7"/>
        <v>9609</v>
      </c>
    </row>
    <row r="40" spans="1:16" x14ac:dyDescent="0.25">
      <c r="A40" t="s">
        <v>38</v>
      </c>
      <c r="B40" t="s">
        <v>96</v>
      </c>
      <c r="C40">
        <f t="shared" si="0"/>
        <v>9866</v>
      </c>
      <c r="D40">
        <f t="shared" si="1"/>
        <v>9844</v>
      </c>
      <c r="E40">
        <f t="shared" si="2"/>
        <v>10060</v>
      </c>
      <c r="F40">
        <f t="shared" si="3"/>
        <v>10022</v>
      </c>
      <c r="G40">
        <f t="shared" si="4"/>
        <v>10415</v>
      </c>
      <c r="H40">
        <f t="shared" si="5"/>
        <v>10370</v>
      </c>
      <c r="I40">
        <f t="shared" si="6"/>
        <v>12733</v>
      </c>
      <c r="J40">
        <v>10415</v>
      </c>
      <c r="K40">
        <v>10370</v>
      </c>
      <c r="L40">
        <v>12733</v>
      </c>
      <c r="M40">
        <v>9844</v>
      </c>
      <c r="N40">
        <v>10060</v>
      </c>
      <c r="O40">
        <v>10022</v>
      </c>
      <c r="P40" s="4">
        <f t="shared" si="7"/>
        <v>9866</v>
      </c>
    </row>
    <row r="41" spans="1:16" x14ac:dyDescent="0.25">
      <c r="A41" t="s">
        <v>39</v>
      </c>
      <c r="B41" t="s">
        <v>96</v>
      </c>
      <c r="C41">
        <f t="shared" si="0"/>
        <v>10123</v>
      </c>
      <c r="D41">
        <f t="shared" si="1"/>
        <v>10101</v>
      </c>
      <c r="E41">
        <f t="shared" si="2"/>
        <v>10317</v>
      </c>
      <c r="F41">
        <f t="shared" si="3"/>
        <v>10279</v>
      </c>
      <c r="G41">
        <f t="shared" si="4"/>
        <v>10672</v>
      </c>
      <c r="H41">
        <f t="shared" si="5"/>
        <v>10627</v>
      </c>
      <c r="I41">
        <f t="shared" si="6"/>
        <v>12990</v>
      </c>
      <c r="J41">
        <v>10672</v>
      </c>
      <c r="K41">
        <v>10627</v>
      </c>
      <c r="L41">
        <v>12990</v>
      </c>
      <c r="M41">
        <v>10101</v>
      </c>
      <c r="N41">
        <v>10317</v>
      </c>
      <c r="O41">
        <v>10279</v>
      </c>
      <c r="P41" s="4">
        <f t="shared" si="7"/>
        <v>10123</v>
      </c>
    </row>
    <row r="42" spans="1:16" x14ac:dyDescent="0.25">
      <c r="A42" t="s">
        <v>40</v>
      </c>
      <c r="B42" t="s">
        <v>96</v>
      </c>
      <c r="C42">
        <f t="shared" si="0"/>
        <v>10380</v>
      </c>
      <c r="D42">
        <f t="shared" si="1"/>
        <v>10358</v>
      </c>
      <c r="E42">
        <f t="shared" si="2"/>
        <v>10574</v>
      </c>
      <c r="F42">
        <f t="shared" si="3"/>
        <v>10536</v>
      </c>
      <c r="G42">
        <f t="shared" si="4"/>
        <v>10929</v>
      </c>
      <c r="H42">
        <f t="shared" si="5"/>
        <v>10884</v>
      </c>
      <c r="I42">
        <f t="shared" si="6"/>
        <v>13247</v>
      </c>
      <c r="J42">
        <v>10929</v>
      </c>
      <c r="K42">
        <v>10884</v>
      </c>
      <c r="L42">
        <v>13247</v>
      </c>
      <c r="M42">
        <v>10358</v>
      </c>
      <c r="N42">
        <v>10574</v>
      </c>
      <c r="O42">
        <v>10536</v>
      </c>
      <c r="P42" s="4">
        <f t="shared" si="7"/>
        <v>10380</v>
      </c>
    </row>
    <row r="43" spans="1:16" x14ac:dyDescent="0.25">
      <c r="A43" t="s">
        <v>41</v>
      </c>
      <c r="B43" t="s">
        <v>96</v>
      </c>
      <c r="C43">
        <f t="shared" si="0"/>
        <v>10637</v>
      </c>
      <c r="D43">
        <f t="shared" si="1"/>
        <v>10615</v>
      </c>
      <c r="E43">
        <f t="shared" si="2"/>
        <v>10831</v>
      </c>
      <c r="F43">
        <f t="shared" si="3"/>
        <v>10793</v>
      </c>
      <c r="G43">
        <f t="shared" si="4"/>
        <v>11186</v>
      </c>
      <c r="H43">
        <f t="shared" si="5"/>
        <v>11141</v>
      </c>
      <c r="I43">
        <f t="shared" si="6"/>
        <v>13504</v>
      </c>
      <c r="J43">
        <v>11186</v>
      </c>
      <c r="K43">
        <v>11141</v>
      </c>
      <c r="L43">
        <v>13504</v>
      </c>
      <c r="M43">
        <v>10615</v>
      </c>
      <c r="N43">
        <v>10831</v>
      </c>
      <c r="O43">
        <v>10793</v>
      </c>
      <c r="P43" s="4">
        <f t="shared" si="7"/>
        <v>10637</v>
      </c>
    </row>
    <row r="44" spans="1:16" x14ac:dyDescent="0.25">
      <c r="A44" t="s">
        <v>42</v>
      </c>
      <c r="B44" t="s">
        <v>96</v>
      </c>
      <c r="C44">
        <f t="shared" si="0"/>
        <v>10894</v>
      </c>
      <c r="D44">
        <f t="shared" si="1"/>
        <v>10872</v>
      </c>
      <c r="E44">
        <f t="shared" si="2"/>
        <v>11088</v>
      </c>
      <c r="F44">
        <f t="shared" si="3"/>
        <v>11050</v>
      </c>
      <c r="G44">
        <f t="shared" si="4"/>
        <v>11443</v>
      </c>
      <c r="H44">
        <f t="shared" si="5"/>
        <v>11398</v>
      </c>
      <c r="I44">
        <f t="shared" si="6"/>
        <v>13761</v>
      </c>
      <c r="J44">
        <v>11443</v>
      </c>
      <c r="K44">
        <v>11398</v>
      </c>
      <c r="L44">
        <v>13761</v>
      </c>
      <c r="M44">
        <v>10872</v>
      </c>
      <c r="N44">
        <v>11088</v>
      </c>
      <c r="O44">
        <v>11050</v>
      </c>
      <c r="P44" s="4">
        <f t="shared" si="7"/>
        <v>10894</v>
      </c>
    </row>
    <row r="45" spans="1:16" x14ac:dyDescent="0.25">
      <c r="A45" t="s">
        <v>43</v>
      </c>
      <c r="B45" t="s">
        <v>96</v>
      </c>
      <c r="C45">
        <f t="shared" si="0"/>
        <v>11151</v>
      </c>
      <c r="D45">
        <f t="shared" si="1"/>
        <v>11129</v>
      </c>
      <c r="E45">
        <f t="shared" si="2"/>
        <v>11345</v>
      </c>
      <c r="F45">
        <f t="shared" si="3"/>
        <v>11307</v>
      </c>
      <c r="G45">
        <f t="shared" si="4"/>
        <v>11700</v>
      </c>
      <c r="H45">
        <f t="shared" si="5"/>
        <v>11655</v>
      </c>
      <c r="I45">
        <f t="shared" si="6"/>
        <v>14018</v>
      </c>
      <c r="J45">
        <v>11700</v>
      </c>
      <c r="K45">
        <v>11655</v>
      </c>
      <c r="L45">
        <v>14018</v>
      </c>
      <c r="M45">
        <v>11129</v>
      </c>
      <c r="N45">
        <v>11345</v>
      </c>
      <c r="O45">
        <v>11307</v>
      </c>
      <c r="P45" s="4">
        <f t="shared" si="7"/>
        <v>11151</v>
      </c>
    </row>
    <row r="46" spans="1:16" x14ac:dyDescent="0.25">
      <c r="A46" t="s">
        <v>44</v>
      </c>
      <c r="B46" t="s">
        <v>96</v>
      </c>
      <c r="C46">
        <f t="shared" si="0"/>
        <v>11408</v>
      </c>
      <c r="D46">
        <f t="shared" si="1"/>
        <v>11386</v>
      </c>
      <c r="E46">
        <f t="shared" si="2"/>
        <v>11602</v>
      </c>
      <c r="F46">
        <f t="shared" si="3"/>
        <v>11564</v>
      </c>
      <c r="G46">
        <f t="shared" si="4"/>
        <v>11957</v>
      </c>
      <c r="H46">
        <f t="shared" si="5"/>
        <v>11912</v>
      </c>
      <c r="I46">
        <f t="shared" si="6"/>
        <v>14275</v>
      </c>
      <c r="J46">
        <v>11957</v>
      </c>
      <c r="K46">
        <v>11912</v>
      </c>
      <c r="L46">
        <v>14275</v>
      </c>
      <c r="M46">
        <v>11386</v>
      </c>
      <c r="N46">
        <v>11602</v>
      </c>
      <c r="O46">
        <v>11564</v>
      </c>
      <c r="P46" s="4">
        <f t="shared" si="7"/>
        <v>11408</v>
      </c>
    </row>
    <row r="47" spans="1:16" x14ac:dyDescent="0.25">
      <c r="A47" t="s">
        <v>45</v>
      </c>
      <c r="B47" t="s">
        <v>96</v>
      </c>
      <c r="C47">
        <f t="shared" si="0"/>
        <v>11665</v>
      </c>
      <c r="D47">
        <f t="shared" si="1"/>
        <v>11643</v>
      </c>
      <c r="E47">
        <f t="shared" si="2"/>
        <v>11859</v>
      </c>
      <c r="F47">
        <f t="shared" si="3"/>
        <v>11821</v>
      </c>
      <c r="G47">
        <f t="shared" si="4"/>
        <v>12214</v>
      </c>
      <c r="H47">
        <f t="shared" si="5"/>
        <v>12169</v>
      </c>
      <c r="I47">
        <f t="shared" si="6"/>
        <v>14532</v>
      </c>
      <c r="J47">
        <v>12214</v>
      </c>
      <c r="K47">
        <v>12169</v>
      </c>
      <c r="L47">
        <v>14532</v>
      </c>
      <c r="M47">
        <v>11643</v>
      </c>
      <c r="N47">
        <v>11859</v>
      </c>
      <c r="O47">
        <v>11821</v>
      </c>
      <c r="P47" s="4">
        <f t="shared" si="7"/>
        <v>11665</v>
      </c>
    </row>
    <row r="48" spans="1:16" x14ac:dyDescent="0.25">
      <c r="A48" t="s">
        <v>46</v>
      </c>
      <c r="B48" t="s">
        <v>96</v>
      </c>
      <c r="C48">
        <f t="shared" si="0"/>
        <v>11922</v>
      </c>
      <c r="D48">
        <f t="shared" si="1"/>
        <v>11900</v>
      </c>
      <c r="E48">
        <f t="shared" si="2"/>
        <v>12116</v>
      </c>
      <c r="F48">
        <f t="shared" si="3"/>
        <v>12078</v>
      </c>
      <c r="G48">
        <f t="shared" si="4"/>
        <v>12471</v>
      </c>
      <c r="H48">
        <f t="shared" si="5"/>
        <v>12426</v>
      </c>
      <c r="I48">
        <f t="shared" si="6"/>
        <v>14789</v>
      </c>
      <c r="J48">
        <v>12471</v>
      </c>
      <c r="K48">
        <v>12426</v>
      </c>
      <c r="L48">
        <v>14789</v>
      </c>
      <c r="M48">
        <v>11900</v>
      </c>
      <c r="N48">
        <v>12116</v>
      </c>
      <c r="O48">
        <v>12078</v>
      </c>
      <c r="P48" s="4">
        <f t="shared" si="7"/>
        <v>11922</v>
      </c>
    </row>
    <row r="49" spans="1:16" x14ac:dyDescent="0.25">
      <c r="A49" t="s">
        <v>47</v>
      </c>
      <c r="B49" t="s">
        <v>96</v>
      </c>
      <c r="C49">
        <f t="shared" si="0"/>
        <v>12179</v>
      </c>
      <c r="D49">
        <f t="shared" si="1"/>
        <v>12157</v>
      </c>
      <c r="E49">
        <f t="shared" si="2"/>
        <v>12373</v>
      </c>
      <c r="F49">
        <f t="shared" si="3"/>
        <v>12335</v>
      </c>
      <c r="G49">
        <f t="shared" si="4"/>
        <v>12728</v>
      </c>
      <c r="H49">
        <f t="shared" si="5"/>
        <v>12683</v>
      </c>
      <c r="I49">
        <f t="shared" si="6"/>
        <v>15046</v>
      </c>
      <c r="J49">
        <v>12728</v>
      </c>
      <c r="K49">
        <v>12683</v>
      </c>
      <c r="L49">
        <v>15046</v>
      </c>
      <c r="M49">
        <v>12157</v>
      </c>
      <c r="N49">
        <v>12373</v>
      </c>
      <c r="O49">
        <v>12335</v>
      </c>
      <c r="P49" s="4">
        <f t="shared" si="7"/>
        <v>12179</v>
      </c>
    </row>
    <row r="50" spans="1:16" x14ac:dyDescent="0.25">
      <c r="A50" t="s">
        <v>48</v>
      </c>
      <c r="B50" t="s">
        <v>96</v>
      </c>
      <c r="C50">
        <f t="shared" si="0"/>
        <v>12436</v>
      </c>
      <c r="D50">
        <f t="shared" si="1"/>
        <v>12414</v>
      </c>
      <c r="E50">
        <f t="shared" si="2"/>
        <v>12630</v>
      </c>
      <c r="F50">
        <f t="shared" si="3"/>
        <v>12592</v>
      </c>
      <c r="G50">
        <f t="shared" si="4"/>
        <v>12985</v>
      </c>
      <c r="H50">
        <f t="shared" si="5"/>
        <v>12940</v>
      </c>
      <c r="I50">
        <f t="shared" si="6"/>
        <v>15303</v>
      </c>
      <c r="J50">
        <v>12985</v>
      </c>
      <c r="K50">
        <v>12940</v>
      </c>
      <c r="L50">
        <v>15303</v>
      </c>
      <c r="M50">
        <v>12414</v>
      </c>
      <c r="N50">
        <v>12630</v>
      </c>
      <c r="O50">
        <v>12592</v>
      </c>
      <c r="P50" s="4">
        <f t="shared" si="7"/>
        <v>12436</v>
      </c>
    </row>
    <row r="51" spans="1:16" x14ac:dyDescent="0.25">
      <c r="A51" t="s">
        <v>49</v>
      </c>
      <c r="B51" t="s">
        <v>96</v>
      </c>
      <c r="C51">
        <f t="shared" si="0"/>
        <v>12693</v>
      </c>
      <c r="D51">
        <f t="shared" si="1"/>
        <v>12671</v>
      </c>
      <c r="E51">
        <f t="shared" si="2"/>
        <v>12887</v>
      </c>
      <c r="F51">
        <f t="shared" si="3"/>
        <v>12849</v>
      </c>
      <c r="G51">
        <f t="shared" si="4"/>
        <v>13242</v>
      </c>
      <c r="H51">
        <f t="shared" si="5"/>
        <v>13197</v>
      </c>
      <c r="I51">
        <f t="shared" si="6"/>
        <v>15560</v>
      </c>
      <c r="J51">
        <v>13242</v>
      </c>
      <c r="K51">
        <v>13197</v>
      </c>
      <c r="L51">
        <v>15560</v>
      </c>
      <c r="M51">
        <v>12671</v>
      </c>
      <c r="N51">
        <v>12887</v>
      </c>
      <c r="O51">
        <v>12849</v>
      </c>
      <c r="P51" s="4">
        <f t="shared" si="7"/>
        <v>12693</v>
      </c>
    </row>
    <row r="52" spans="1:16" x14ac:dyDescent="0.25">
      <c r="A52" t="s">
        <v>50</v>
      </c>
      <c r="B52" t="s">
        <v>96</v>
      </c>
      <c r="C52">
        <f t="shared" si="0"/>
        <v>12950</v>
      </c>
      <c r="D52">
        <f t="shared" si="1"/>
        <v>12928</v>
      </c>
      <c r="E52">
        <f t="shared" si="2"/>
        <v>13144</v>
      </c>
      <c r="F52">
        <f t="shared" si="3"/>
        <v>13106</v>
      </c>
      <c r="G52">
        <f t="shared" si="4"/>
        <v>13499</v>
      </c>
      <c r="H52">
        <f t="shared" si="5"/>
        <v>13454</v>
      </c>
      <c r="I52">
        <f t="shared" si="6"/>
        <v>15817</v>
      </c>
      <c r="J52">
        <v>13499</v>
      </c>
      <c r="K52">
        <v>13454</v>
      </c>
      <c r="L52">
        <v>15817</v>
      </c>
      <c r="M52">
        <v>12928</v>
      </c>
      <c r="N52">
        <v>13144</v>
      </c>
      <c r="O52">
        <v>13106</v>
      </c>
      <c r="P52" s="4">
        <f t="shared" si="7"/>
        <v>12950</v>
      </c>
    </row>
    <row r="53" spans="1:16" x14ac:dyDescent="0.25">
      <c r="A53" t="s">
        <v>51</v>
      </c>
      <c r="B53" t="s">
        <v>96</v>
      </c>
      <c r="C53">
        <f t="shared" si="0"/>
        <v>13207</v>
      </c>
      <c r="D53">
        <f t="shared" si="1"/>
        <v>13185</v>
      </c>
      <c r="E53">
        <f t="shared" si="2"/>
        <v>13401</v>
      </c>
      <c r="F53">
        <f t="shared" si="3"/>
        <v>13363</v>
      </c>
      <c r="G53">
        <f t="shared" si="4"/>
        <v>13756</v>
      </c>
      <c r="H53">
        <f t="shared" si="5"/>
        <v>13711</v>
      </c>
      <c r="I53">
        <f t="shared" si="6"/>
        <v>16074</v>
      </c>
      <c r="J53">
        <v>13756</v>
      </c>
      <c r="K53">
        <v>13711</v>
      </c>
      <c r="L53">
        <v>16074</v>
      </c>
      <c r="M53">
        <v>13185</v>
      </c>
      <c r="N53">
        <v>13401</v>
      </c>
      <c r="O53">
        <v>13363</v>
      </c>
      <c r="P53" s="4">
        <f t="shared" si="7"/>
        <v>13207</v>
      </c>
    </row>
    <row r="54" spans="1:16" x14ac:dyDescent="0.25">
      <c r="A54" t="s">
        <v>52</v>
      </c>
      <c r="B54" t="s">
        <v>96</v>
      </c>
      <c r="C54">
        <f t="shared" si="0"/>
        <v>13464</v>
      </c>
      <c r="D54">
        <f t="shared" si="1"/>
        <v>13442</v>
      </c>
      <c r="E54">
        <f t="shared" si="2"/>
        <v>13658</v>
      </c>
      <c r="F54">
        <f t="shared" si="3"/>
        <v>13620</v>
      </c>
      <c r="G54">
        <f t="shared" si="4"/>
        <v>14013</v>
      </c>
      <c r="H54">
        <f t="shared" si="5"/>
        <v>13968</v>
      </c>
      <c r="I54">
        <f t="shared" si="6"/>
        <v>16331</v>
      </c>
      <c r="J54">
        <v>14013</v>
      </c>
      <c r="K54">
        <v>13968</v>
      </c>
      <c r="L54">
        <v>16331</v>
      </c>
      <c r="M54">
        <v>13442</v>
      </c>
      <c r="N54">
        <v>13658</v>
      </c>
      <c r="O54">
        <v>13620</v>
      </c>
      <c r="P54" s="4">
        <f t="shared" si="7"/>
        <v>13464</v>
      </c>
    </row>
    <row r="55" spans="1:16" x14ac:dyDescent="0.25">
      <c r="A55" t="s">
        <v>53</v>
      </c>
      <c r="B55" t="s">
        <v>96</v>
      </c>
      <c r="C55">
        <f t="shared" si="0"/>
        <v>13721</v>
      </c>
      <c r="D55">
        <f t="shared" si="1"/>
        <v>13699</v>
      </c>
      <c r="E55">
        <f t="shared" si="2"/>
        <v>13915</v>
      </c>
      <c r="F55">
        <f t="shared" si="3"/>
        <v>13877</v>
      </c>
      <c r="G55">
        <f t="shared" si="4"/>
        <v>14270</v>
      </c>
      <c r="H55">
        <f t="shared" si="5"/>
        <v>14225</v>
      </c>
      <c r="I55">
        <f t="shared" si="6"/>
        <v>16588</v>
      </c>
      <c r="J55">
        <v>14270</v>
      </c>
      <c r="K55">
        <v>14225</v>
      </c>
      <c r="L55">
        <v>16588</v>
      </c>
      <c r="M55">
        <v>13699</v>
      </c>
      <c r="N55">
        <v>13915</v>
      </c>
      <c r="O55">
        <v>13877</v>
      </c>
      <c r="P55" s="4">
        <f t="shared" si="7"/>
        <v>13721</v>
      </c>
    </row>
    <row r="56" spans="1:16" x14ac:dyDescent="0.25">
      <c r="A56" t="s">
        <v>54</v>
      </c>
      <c r="B56" t="s">
        <v>96</v>
      </c>
      <c r="C56">
        <f t="shared" si="0"/>
        <v>13978</v>
      </c>
      <c r="D56">
        <f t="shared" si="1"/>
        <v>13956</v>
      </c>
      <c r="E56">
        <f t="shared" si="2"/>
        <v>14172</v>
      </c>
      <c r="F56">
        <f t="shared" si="3"/>
        <v>14134</v>
      </c>
      <c r="G56">
        <f t="shared" si="4"/>
        <v>14527</v>
      </c>
      <c r="H56">
        <f t="shared" si="5"/>
        <v>14482</v>
      </c>
      <c r="I56">
        <f t="shared" si="6"/>
        <v>16845</v>
      </c>
      <c r="J56">
        <v>14527</v>
      </c>
      <c r="K56">
        <v>14482</v>
      </c>
      <c r="L56">
        <v>16845</v>
      </c>
      <c r="M56">
        <v>13956</v>
      </c>
      <c r="N56">
        <v>14172</v>
      </c>
      <c r="O56">
        <v>14134</v>
      </c>
      <c r="P56" s="4">
        <f t="shared" si="7"/>
        <v>13978</v>
      </c>
    </row>
    <row r="57" spans="1:16" x14ac:dyDescent="0.25">
      <c r="A57" t="s">
        <v>55</v>
      </c>
      <c r="B57" t="s">
        <v>96</v>
      </c>
      <c r="C57">
        <f t="shared" si="0"/>
        <v>14235</v>
      </c>
      <c r="D57">
        <f t="shared" si="1"/>
        <v>14213</v>
      </c>
      <c r="E57">
        <f t="shared" si="2"/>
        <v>14429</v>
      </c>
      <c r="F57">
        <f t="shared" si="3"/>
        <v>14391</v>
      </c>
      <c r="G57">
        <f t="shared" si="4"/>
        <v>14784</v>
      </c>
      <c r="H57">
        <f t="shared" si="5"/>
        <v>14739</v>
      </c>
      <c r="I57">
        <f t="shared" si="6"/>
        <v>17102</v>
      </c>
      <c r="J57">
        <v>14784</v>
      </c>
      <c r="K57">
        <v>14739</v>
      </c>
      <c r="L57">
        <v>17102</v>
      </c>
      <c r="M57">
        <v>14213</v>
      </c>
      <c r="N57">
        <v>14429</v>
      </c>
      <c r="O57">
        <v>14391</v>
      </c>
      <c r="P57" s="4">
        <f t="shared" si="7"/>
        <v>14235</v>
      </c>
    </row>
    <row r="58" spans="1:16" x14ac:dyDescent="0.25">
      <c r="A58" t="s">
        <v>56</v>
      </c>
      <c r="B58" t="s">
        <v>96</v>
      </c>
      <c r="C58">
        <f t="shared" si="0"/>
        <v>14492</v>
      </c>
      <c r="D58">
        <f t="shared" si="1"/>
        <v>14470</v>
      </c>
      <c r="E58">
        <f t="shared" si="2"/>
        <v>14686</v>
      </c>
      <c r="F58">
        <f t="shared" si="3"/>
        <v>14648</v>
      </c>
      <c r="G58">
        <f t="shared" si="4"/>
        <v>15041</v>
      </c>
      <c r="H58">
        <f t="shared" si="5"/>
        <v>14996</v>
      </c>
      <c r="I58">
        <f t="shared" si="6"/>
        <v>17359</v>
      </c>
      <c r="J58">
        <v>15041</v>
      </c>
      <c r="K58">
        <v>14996</v>
      </c>
      <c r="L58">
        <v>17359</v>
      </c>
      <c r="M58">
        <v>14470</v>
      </c>
      <c r="N58">
        <v>14686</v>
      </c>
      <c r="O58">
        <v>14648</v>
      </c>
      <c r="P58" s="4">
        <f t="shared" si="7"/>
        <v>14492</v>
      </c>
    </row>
    <row r="59" spans="1:16" x14ac:dyDescent="0.25">
      <c r="A59" t="s">
        <v>57</v>
      </c>
      <c r="B59" t="s">
        <v>96</v>
      </c>
      <c r="C59">
        <f t="shared" si="0"/>
        <v>14749</v>
      </c>
      <c r="D59">
        <f t="shared" si="1"/>
        <v>14727</v>
      </c>
      <c r="E59">
        <f t="shared" si="2"/>
        <v>14943</v>
      </c>
      <c r="F59">
        <f t="shared" si="3"/>
        <v>14905</v>
      </c>
      <c r="G59">
        <f t="shared" si="4"/>
        <v>15298</v>
      </c>
      <c r="H59">
        <f t="shared" si="5"/>
        <v>15253</v>
      </c>
      <c r="I59">
        <f t="shared" si="6"/>
        <v>17616</v>
      </c>
      <c r="J59">
        <v>15298</v>
      </c>
      <c r="K59">
        <v>15253</v>
      </c>
      <c r="L59">
        <v>17616</v>
      </c>
      <c r="M59">
        <v>14727</v>
      </c>
      <c r="N59">
        <v>14943</v>
      </c>
      <c r="O59">
        <v>14905</v>
      </c>
      <c r="P59" s="4">
        <f t="shared" si="7"/>
        <v>14749</v>
      </c>
    </row>
    <row r="60" spans="1:16" x14ac:dyDescent="0.25">
      <c r="A60" t="s">
        <v>58</v>
      </c>
      <c r="B60" t="s">
        <v>96</v>
      </c>
      <c r="C60">
        <f t="shared" si="0"/>
        <v>15006</v>
      </c>
      <c r="D60">
        <f t="shared" si="1"/>
        <v>14984</v>
      </c>
      <c r="E60">
        <f t="shared" si="2"/>
        <v>15200</v>
      </c>
      <c r="F60">
        <f t="shared" si="3"/>
        <v>15162</v>
      </c>
      <c r="G60">
        <f t="shared" si="4"/>
        <v>15555</v>
      </c>
      <c r="H60">
        <f t="shared" si="5"/>
        <v>15510</v>
      </c>
      <c r="I60">
        <f t="shared" si="6"/>
        <v>17873</v>
      </c>
      <c r="J60">
        <v>15555</v>
      </c>
      <c r="K60">
        <v>15510</v>
      </c>
      <c r="L60">
        <v>17873</v>
      </c>
      <c r="M60">
        <v>14984</v>
      </c>
      <c r="N60">
        <v>15200</v>
      </c>
      <c r="O60">
        <v>15162</v>
      </c>
      <c r="P60" s="4">
        <f t="shared" si="7"/>
        <v>15006</v>
      </c>
    </row>
    <row r="61" spans="1:16" x14ac:dyDescent="0.25">
      <c r="A61" t="s">
        <v>59</v>
      </c>
      <c r="B61" t="s">
        <v>96</v>
      </c>
      <c r="C61">
        <f t="shared" si="0"/>
        <v>15263</v>
      </c>
      <c r="D61">
        <f t="shared" si="1"/>
        <v>15241</v>
      </c>
      <c r="E61">
        <f t="shared" si="2"/>
        <v>15457</v>
      </c>
      <c r="F61">
        <f t="shared" si="3"/>
        <v>15419</v>
      </c>
      <c r="G61">
        <f t="shared" si="4"/>
        <v>15812</v>
      </c>
      <c r="H61">
        <f t="shared" si="5"/>
        <v>15767</v>
      </c>
      <c r="I61">
        <f t="shared" si="6"/>
        <v>18130</v>
      </c>
      <c r="J61">
        <v>15812</v>
      </c>
      <c r="K61">
        <v>15767</v>
      </c>
      <c r="L61">
        <v>18130</v>
      </c>
      <c r="M61">
        <v>15241</v>
      </c>
      <c r="N61">
        <v>15457</v>
      </c>
      <c r="O61">
        <v>15419</v>
      </c>
      <c r="P61" s="4">
        <f t="shared" si="7"/>
        <v>15263</v>
      </c>
    </row>
    <row r="62" spans="1:16" x14ac:dyDescent="0.25">
      <c r="A62" t="s">
        <v>60</v>
      </c>
      <c r="B62" t="s">
        <v>96</v>
      </c>
      <c r="C62">
        <f t="shared" si="0"/>
        <v>15520</v>
      </c>
      <c r="D62">
        <f t="shared" si="1"/>
        <v>15498</v>
      </c>
      <c r="E62">
        <f t="shared" si="2"/>
        <v>15714</v>
      </c>
      <c r="F62">
        <f t="shared" si="3"/>
        <v>15676</v>
      </c>
      <c r="G62">
        <f t="shared" si="4"/>
        <v>16069</v>
      </c>
      <c r="H62">
        <f t="shared" si="5"/>
        <v>16024</v>
      </c>
      <c r="I62">
        <f t="shared" si="6"/>
        <v>18387</v>
      </c>
      <c r="J62">
        <v>16069</v>
      </c>
      <c r="K62">
        <v>16024</v>
      </c>
      <c r="L62">
        <v>18387</v>
      </c>
      <c r="M62">
        <v>15498</v>
      </c>
      <c r="N62">
        <v>15714</v>
      </c>
      <c r="O62">
        <v>15676</v>
      </c>
      <c r="P62" s="4">
        <f t="shared" si="7"/>
        <v>15520</v>
      </c>
    </row>
    <row r="63" spans="1:16" x14ac:dyDescent="0.25">
      <c r="A63" t="s">
        <v>61</v>
      </c>
      <c r="B63" t="s">
        <v>96</v>
      </c>
      <c r="C63">
        <f t="shared" si="0"/>
        <v>15777</v>
      </c>
      <c r="D63">
        <f t="shared" si="1"/>
        <v>15755</v>
      </c>
      <c r="E63">
        <f t="shared" si="2"/>
        <v>15971</v>
      </c>
      <c r="F63">
        <f t="shared" si="3"/>
        <v>15933</v>
      </c>
      <c r="G63">
        <f t="shared" si="4"/>
        <v>16326</v>
      </c>
      <c r="H63">
        <f t="shared" si="5"/>
        <v>16281</v>
      </c>
      <c r="I63">
        <f t="shared" si="6"/>
        <v>18644</v>
      </c>
      <c r="J63">
        <v>16326</v>
      </c>
      <c r="K63">
        <v>16281</v>
      </c>
      <c r="L63">
        <v>18644</v>
      </c>
      <c r="M63">
        <v>15755</v>
      </c>
      <c r="N63">
        <v>15971</v>
      </c>
      <c r="O63">
        <v>15933</v>
      </c>
      <c r="P63" s="4">
        <f t="shared" si="7"/>
        <v>15777</v>
      </c>
    </row>
    <row r="64" spans="1:16" x14ac:dyDescent="0.25">
      <c r="A64" t="s">
        <v>62</v>
      </c>
      <c r="B64" t="s">
        <v>97</v>
      </c>
      <c r="C64">
        <f t="shared" si="0"/>
        <v>16034</v>
      </c>
      <c r="D64">
        <f t="shared" si="1"/>
        <v>16012</v>
      </c>
      <c r="E64">
        <f t="shared" si="2"/>
        <v>16228</v>
      </c>
      <c r="F64">
        <f t="shared" si="3"/>
        <v>16190</v>
      </c>
      <c r="G64">
        <f t="shared" si="4"/>
        <v>16583</v>
      </c>
      <c r="H64">
        <f t="shared" si="5"/>
        <v>16538</v>
      </c>
      <c r="I64">
        <f t="shared" si="6"/>
        <v>18901</v>
      </c>
      <c r="J64">
        <v>16583</v>
      </c>
      <c r="K64">
        <v>16538</v>
      </c>
      <c r="L64">
        <v>18901</v>
      </c>
      <c r="M64">
        <v>16012</v>
      </c>
      <c r="N64">
        <v>16228</v>
      </c>
      <c r="O64">
        <v>16190</v>
      </c>
      <c r="P64" s="4">
        <f t="shared" si="7"/>
        <v>16034</v>
      </c>
    </row>
    <row r="65" spans="1:16" x14ac:dyDescent="0.25">
      <c r="A65" t="s">
        <v>63</v>
      </c>
      <c r="B65" t="s">
        <v>97</v>
      </c>
      <c r="C65">
        <f t="shared" si="0"/>
        <v>16291</v>
      </c>
      <c r="D65">
        <f t="shared" si="1"/>
        <v>16269</v>
      </c>
      <c r="E65">
        <f t="shared" si="2"/>
        <v>16485</v>
      </c>
      <c r="F65">
        <f t="shared" si="3"/>
        <v>16447</v>
      </c>
      <c r="G65">
        <f t="shared" si="4"/>
        <v>16840</v>
      </c>
      <c r="H65">
        <f t="shared" si="5"/>
        <v>16795</v>
      </c>
      <c r="I65">
        <f t="shared" si="6"/>
        <v>19158</v>
      </c>
      <c r="J65">
        <v>16840</v>
      </c>
      <c r="K65">
        <v>16795</v>
      </c>
      <c r="L65">
        <v>19158</v>
      </c>
      <c r="M65">
        <v>16269</v>
      </c>
      <c r="N65">
        <v>16485</v>
      </c>
      <c r="O65">
        <v>16447</v>
      </c>
      <c r="P65" s="4">
        <f t="shared" si="7"/>
        <v>16291</v>
      </c>
    </row>
    <row r="66" spans="1:16" x14ac:dyDescent="0.25">
      <c r="A66" t="s">
        <v>64</v>
      </c>
      <c r="B66" t="s">
        <v>97</v>
      </c>
      <c r="C66">
        <f t="shared" si="0"/>
        <v>16548</v>
      </c>
      <c r="D66">
        <f t="shared" si="1"/>
        <v>16526</v>
      </c>
      <c r="E66">
        <f t="shared" si="2"/>
        <v>16742</v>
      </c>
      <c r="F66">
        <f t="shared" si="3"/>
        <v>16704</v>
      </c>
      <c r="G66">
        <f t="shared" si="4"/>
        <v>17097</v>
      </c>
      <c r="H66">
        <f t="shared" si="5"/>
        <v>17052</v>
      </c>
      <c r="I66">
        <f t="shared" si="6"/>
        <v>19415</v>
      </c>
      <c r="J66">
        <v>17097</v>
      </c>
      <c r="K66">
        <v>17052</v>
      </c>
      <c r="L66">
        <v>19415</v>
      </c>
      <c r="M66">
        <v>16526</v>
      </c>
      <c r="N66">
        <v>16742</v>
      </c>
      <c r="O66">
        <v>16704</v>
      </c>
      <c r="P66" s="4">
        <f t="shared" si="7"/>
        <v>16548</v>
      </c>
    </row>
    <row r="67" spans="1:16" x14ac:dyDescent="0.25">
      <c r="A67" t="s">
        <v>65</v>
      </c>
      <c r="B67" t="s">
        <v>97</v>
      </c>
      <c r="C67">
        <f t="shared" si="0"/>
        <v>16805</v>
      </c>
      <c r="D67">
        <f t="shared" si="1"/>
        <v>16783</v>
      </c>
      <c r="E67">
        <f t="shared" si="2"/>
        <v>16999</v>
      </c>
      <c r="F67">
        <f t="shared" si="3"/>
        <v>16961</v>
      </c>
      <c r="G67">
        <f t="shared" si="4"/>
        <v>17354</v>
      </c>
      <c r="H67">
        <f t="shared" si="5"/>
        <v>17309</v>
      </c>
      <c r="I67">
        <f t="shared" si="6"/>
        <v>19672</v>
      </c>
      <c r="J67">
        <v>17354</v>
      </c>
      <c r="K67">
        <v>17309</v>
      </c>
      <c r="L67">
        <v>19672</v>
      </c>
      <c r="M67">
        <v>16783</v>
      </c>
      <c r="N67">
        <v>16999</v>
      </c>
      <c r="O67">
        <v>16961</v>
      </c>
      <c r="P67" s="4">
        <f t="shared" si="7"/>
        <v>16805</v>
      </c>
    </row>
    <row r="68" spans="1:16" x14ac:dyDescent="0.25">
      <c r="A68" t="s">
        <v>66</v>
      </c>
      <c r="B68" t="s">
        <v>97</v>
      </c>
      <c r="C68">
        <f t="shared" ref="C68:C94" si="8">C67+257</f>
        <v>17062</v>
      </c>
      <c r="D68">
        <f t="shared" ref="D68:D94" si="9">C68-22</f>
        <v>17040</v>
      </c>
      <c r="E68">
        <f t="shared" ref="E68:E94" si="10">C68+194</f>
        <v>17256</v>
      </c>
      <c r="F68">
        <f t="shared" ref="F68:F94" si="11">E68-38</f>
        <v>17218</v>
      </c>
      <c r="G68">
        <f t="shared" ref="G68:G94" si="12">F68+393</f>
        <v>17611</v>
      </c>
      <c r="H68">
        <f t="shared" ref="H68:H94" si="13">G68-45</f>
        <v>17566</v>
      </c>
      <c r="I68">
        <f t="shared" ref="I68:I94" si="14">D68+2889</f>
        <v>19929</v>
      </c>
      <c r="J68">
        <v>17611</v>
      </c>
      <c r="K68">
        <v>17566</v>
      </c>
      <c r="L68">
        <v>19929</v>
      </c>
      <c r="M68">
        <v>17040</v>
      </c>
      <c r="N68">
        <v>17256</v>
      </c>
      <c r="O68">
        <v>17218</v>
      </c>
      <c r="P68" s="4">
        <f t="shared" ref="P68:P94" si="15">P67+257</f>
        <v>17062</v>
      </c>
    </row>
    <row r="69" spans="1:16" x14ac:dyDescent="0.25">
      <c r="A69" t="s">
        <v>67</v>
      </c>
      <c r="B69" t="s">
        <v>97</v>
      </c>
      <c r="C69">
        <f t="shared" si="8"/>
        <v>17319</v>
      </c>
      <c r="D69">
        <f t="shared" si="9"/>
        <v>17297</v>
      </c>
      <c r="E69">
        <f t="shared" si="10"/>
        <v>17513</v>
      </c>
      <c r="F69">
        <f t="shared" si="11"/>
        <v>17475</v>
      </c>
      <c r="G69">
        <f t="shared" si="12"/>
        <v>17868</v>
      </c>
      <c r="H69">
        <f t="shared" si="13"/>
        <v>17823</v>
      </c>
      <c r="I69">
        <f t="shared" si="14"/>
        <v>20186</v>
      </c>
      <c r="J69">
        <v>17868</v>
      </c>
      <c r="K69">
        <v>17823</v>
      </c>
      <c r="L69">
        <v>20186</v>
      </c>
      <c r="M69">
        <v>17297</v>
      </c>
      <c r="N69">
        <v>17513</v>
      </c>
      <c r="O69">
        <v>17475</v>
      </c>
      <c r="P69" s="4">
        <f t="shared" si="15"/>
        <v>17319</v>
      </c>
    </row>
    <row r="70" spans="1:16" x14ac:dyDescent="0.25">
      <c r="A70" t="s">
        <v>68</v>
      </c>
      <c r="B70" t="s">
        <v>97</v>
      </c>
      <c r="C70">
        <f t="shared" si="8"/>
        <v>17576</v>
      </c>
      <c r="D70">
        <f t="shared" si="9"/>
        <v>17554</v>
      </c>
      <c r="E70">
        <f t="shared" si="10"/>
        <v>17770</v>
      </c>
      <c r="F70">
        <f t="shared" si="11"/>
        <v>17732</v>
      </c>
      <c r="G70">
        <f t="shared" si="12"/>
        <v>18125</v>
      </c>
      <c r="H70">
        <f t="shared" si="13"/>
        <v>18080</v>
      </c>
      <c r="I70">
        <f t="shared" si="14"/>
        <v>20443</v>
      </c>
      <c r="J70">
        <v>18125</v>
      </c>
      <c r="K70">
        <v>18080</v>
      </c>
      <c r="L70">
        <v>20443</v>
      </c>
      <c r="M70">
        <v>17554</v>
      </c>
      <c r="N70">
        <v>17770</v>
      </c>
      <c r="O70">
        <v>17732</v>
      </c>
      <c r="P70" s="4">
        <f t="shared" si="15"/>
        <v>17576</v>
      </c>
    </row>
    <row r="71" spans="1:16" x14ac:dyDescent="0.25">
      <c r="A71" t="s">
        <v>69</v>
      </c>
      <c r="B71" t="s">
        <v>97</v>
      </c>
      <c r="C71">
        <f t="shared" si="8"/>
        <v>17833</v>
      </c>
      <c r="D71">
        <f t="shared" si="9"/>
        <v>17811</v>
      </c>
      <c r="E71">
        <f t="shared" si="10"/>
        <v>18027</v>
      </c>
      <c r="F71">
        <f t="shared" si="11"/>
        <v>17989</v>
      </c>
      <c r="G71">
        <f t="shared" si="12"/>
        <v>18382</v>
      </c>
      <c r="H71">
        <f t="shared" si="13"/>
        <v>18337</v>
      </c>
      <c r="I71">
        <f t="shared" si="14"/>
        <v>20700</v>
      </c>
      <c r="J71">
        <v>18382</v>
      </c>
      <c r="K71">
        <v>18337</v>
      </c>
      <c r="L71">
        <v>20700</v>
      </c>
      <c r="M71">
        <v>17811</v>
      </c>
      <c r="N71">
        <v>18027</v>
      </c>
      <c r="O71">
        <v>17989</v>
      </c>
      <c r="P71" s="4">
        <f t="shared" si="15"/>
        <v>17833</v>
      </c>
    </row>
    <row r="72" spans="1:16" x14ac:dyDescent="0.25">
      <c r="A72" t="s">
        <v>70</v>
      </c>
      <c r="B72" t="s">
        <v>97</v>
      </c>
      <c r="C72">
        <f t="shared" si="8"/>
        <v>18090</v>
      </c>
      <c r="D72">
        <f t="shared" si="9"/>
        <v>18068</v>
      </c>
      <c r="E72">
        <f t="shared" si="10"/>
        <v>18284</v>
      </c>
      <c r="F72">
        <f t="shared" si="11"/>
        <v>18246</v>
      </c>
      <c r="G72">
        <f t="shared" si="12"/>
        <v>18639</v>
      </c>
      <c r="H72">
        <f t="shared" si="13"/>
        <v>18594</v>
      </c>
      <c r="I72">
        <f t="shared" si="14"/>
        <v>20957</v>
      </c>
      <c r="J72">
        <v>18639</v>
      </c>
      <c r="K72">
        <v>18594</v>
      </c>
      <c r="L72">
        <v>20957</v>
      </c>
      <c r="M72">
        <v>18068</v>
      </c>
      <c r="N72">
        <v>18284</v>
      </c>
      <c r="O72">
        <v>18246</v>
      </c>
      <c r="P72" s="4">
        <f t="shared" si="15"/>
        <v>18090</v>
      </c>
    </row>
    <row r="73" spans="1:16" x14ac:dyDescent="0.25">
      <c r="A73" t="s">
        <v>71</v>
      </c>
      <c r="B73" t="s">
        <v>97</v>
      </c>
      <c r="C73">
        <f t="shared" si="8"/>
        <v>18347</v>
      </c>
      <c r="D73">
        <f t="shared" si="9"/>
        <v>18325</v>
      </c>
      <c r="E73">
        <f t="shared" si="10"/>
        <v>18541</v>
      </c>
      <c r="F73">
        <f t="shared" si="11"/>
        <v>18503</v>
      </c>
      <c r="G73">
        <f t="shared" si="12"/>
        <v>18896</v>
      </c>
      <c r="H73">
        <f t="shared" si="13"/>
        <v>18851</v>
      </c>
      <c r="I73">
        <f t="shared" si="14"/>
        <v>21214</v>
      </c>
      <c r="J73">
        <v>18896</v>
      </c>
      <c r="K73">
        <v>18851</v>
      </c>
      <c r="L73">
        <v>21214</v>
      </c>
      <c r="M73">
        <v>18325</v>
      </c>
      <c r="N73">
        <v>18541</v>
      </c>
      <c r="O73">
        <v>18503</v>
      </c>
      <c r="P73" s="4">
        <f t="shared" si="15"/>
        <v>18347</v>
      </c>
    </row>
    <row r="74" spans="1:16" x14ac:dyDescent="0.25">
      <c r="A74" t="s">
        <v>72</v>
      </c>
      <c r="B74" t="s">
        <v>97</v>
      </c>
      <c r="C74">
        <f t="shared" si="8"/>
        <v>18604</v>
      </c>
      <c r="D74">
        <f t="shared" si="9"/>
        <v>18582</v>
      </c>
      <c r="E74">
        <f t="shared" si="10"/>
        <v>18798</v>
      </c>
      <c r="F74">
        <f t="shared" si="11"/>
        <v>18760</v>
      </c>
      <c r="G74">
        <f t="shared" si="12"/>
        <v>19153</v>
      </c>
      <c r="H74">
        <f t="shared" si="13"/>
        <v>19108</v>
      </c>
      <c r="I74">
        <f t="shared" si="14"/>
        <v>21471</v>
      </c>
      <c r="J74">
        <v>19153</v>
      </c>
      <c r="K74">
        <v>19108</v>
      </c>
      <c r="L74">
        <v>21471</v>
      </c>
      <c r="M74">
        <v>18582</v>
      </c>
      <c r="N74">
        <v>18798</v>
      </c>
      <c r="O74">
        <v>18760</v>
      </c>
      <c r="P74" s="4">
        <f t="shared" si="15"/>
        <v>18604</v>
      </c>
    </row>
    <row r="75" spans="1:16" x14ac:dyDescent="0.25">
      <c r="A75" t="s">
        <v>73</v>
      </c>
      <c r="B75" t="s">
        <v>97</v>
      </c>
      <c r="C75">
        <f t="shared" si="8"/>
        <v>18861</v>
      </c>
      <c r="D75">
        <f t="shared" si="9"/>
        <v>18839</v>
      </c>
      <c r="E75">
        <f t="shared" si="10"/>
        <v>19055</v>
      </c>
      <c r="F75">
        <f t="shared" si="11"/>
        <v>19017</v>
      </c>
      <c r="G75">
        <f t="shared" si="12"/>
        <v>19410</v>
      </c>
      <c r="H75">
        <f t="shared" si="13"/>
        <v>19365</v>
      </c>
      <c r="I75">
        <f t="shared" si="14"/>
        <v>21728</v>
      </c>
      <c r="J75">
        <v>19410</v>
      </c>
      <c r="K75">
        <v>19365</v>
      </c>
      <c r="L75">
        <v>21728</v>
      </c>
      <c r="M75">
        <v>18839</v>
      </c>
      <c r="N75">
        <v>19055</v>
      </c>
      <c r="O75">
        <v>19017</v>
      </c>
      <c r="P75" s="4">
        <f t="shared" si="15"/>
        <v>18861</v>
      </c>
    </row>
    <row r="76" spans="1:16" x14ac:dyDescent="0.25">
      <c r="A76" t="s">
        <v>74</v>
      </c>
      <c r="B76" t="s">
        <v>97</v>
      </c>
      <c r="C76">
        <f t="shared" si="8"/>
        <v>19118</v>
      </c>
      <c r="D76">
        <f t="shared" si="9"/>
        <v>19096</v>
      </c>
      <c r="E76">
        <f t="shared" si="10"/>
        <v>19312</v>
      </c>
      <c r="F76">
        <f t="shared" si="11"/>
        <v>19274</v>
      </c>
      <c r="G76">
        <f t="shared" si="12"/>
        <v>19667</v>
      </c>
      <c r="H76">
        <f t="shared" si="13"/>
        <v>19622</v>
      </c>
      <c r="I76">
        <f t="shared" si="14"/>
        <v>21985</v>
      </c>
      <c r="J76">
        <v>19667</v>
      </c>
      <c r="K76">
        <v>19622</v>
      </c>
      <c r="L76">
        <v>21985</v>
      </c>
      <c r="M76">
        <v>19096</v>
      </c>
      <c r="N76">
        <v>19312</v>
      </c>
      <c r="O76">
        <v>19274</v>
      </c>
      <c r="P76" s="4">
        <f t="shared" si="15"/>
        <v>19118</v>
      </c>
    </row>
    <row r="77" spans="1:16" x14ac:dyDescent="0.25">
      <c r="A77" t="s">
        <v>75</v>
      </c>
      <c r="B77" t="s">
        <v>97</v>
      </c>
      <c r="C77">
        <f t="shared" si="8"/>
        <v>19375</v>
      </c>
      <c r="D77">
        <f t="shared" si="9"/>
        <v>19353</v>
      </c>
      <c r="E77">
        <f t="shared" si="10"/>
        <v>19569</v>
      </c>
      <c r="F77">
        <f t="shared" si="11"/>
        <v>19531</v>
      </c>
      <c r="G77">
        <f t="shared" si="12"/>
        <v>19924</v>
      </c>
      <c r="H77">
        <f t="shared" si="13"/>
        <v>19879</v>
      </c>
      <c r="I77">
        <f t="shared" si="14"/>
        <v>22242</v>
      </c>
      <c r="J77">
        <v>19924</v>
      </c>
      <c r="K77">
        <v>19879</v>
      </c>
      <c r="L77">
        <v>22242</v>
      </c>
      <c r="M77">
        <v>19353</v>
      </c>
      <c r="N77">
        <v>19569</v>
      </c>
      <c r="O77">
        <v>19531</v>
      </c>
      <c r="P77" s="4">
        <f t="shared" si="15"/>
        <v>19375</v>
      </c>
    </row>
    <row r="78" spans="1:16" x14ac:dyDescent="0.25">
      <c r="A78" t="s">
        <v>76</v>
      </c>
      <c r="B78" t="s">
        <v>97</v>
      </c>
      <c r="C78">
        <f t="shared" si="8"/>
        <v>19632</v>
      </c>
      <c r="D78">
        <f t="shared" si="9"/>
        <v>19610</v>
      </c>
      <c r="E78">
        <f t="shared" si="10"/>
        <v>19826</v>
      </c>
      <c r="F78">
        <f t="shared" si="11"/>
        <v>19788</v>
      </c>
      <c r="G78">
        <f t="shared" si="12"/>
        <v>20181</v>
      </c>
      <c r="H78">
        <f t="shared" si="13"/>
        <v>20136</v>
      </c>
      <c r="I78">
        <f t="shared" si="14"/>
        <v>22499</v>
      </c>
      <c r="J78">
        <v>20181</v>
      </c>
      <c r="K78">
        <v>20136</v>
      </c>
      <c r="L78">
        <v>22499</v>
      </c>
      <c r="M78">
        <v>19610</v>
      </c>
      <c r="N78">
        <v>19826</v>
      </c>
      <c r="O78">
        <v>19788</v>
      </c>
      <c r="P78" s="4">
        <f t="shared" si="15"/>
        <v>19632</v>
      </c>
    </row>
    <row r="79" spans="1:16" x14ac:dyDescent="0.25">
      <c r="A79" t="s">
        <v>77</v>
      </c>
      <c r="B79" t="s">
        <v>97</v>
      </c>
      <c r="C79">
        <f t="shared" si="8"/>
        <v>19889</v>
      </c>
      <c r="D79">
        <f t="shared" si="9"/>
        <v>19867</v>
      </c>
      <c r="E79">
        <f t="shared" si="10"/>
        <v>20083</v>
      </c>
      <c r="F79">
        <f t="shared" si="11"/>
        <v>20045</v>
      </c>
      <c r="G79">
        <f t="shared" si="12"/>
        <v>20438</v>
      </c>
      <c r="H79">
        <f t="shared" si="13"/>
        <v>20393</v>
      </c>
      <c r="I79">
        <f t="shared" si="14"/>
        <v>22756</v>
      </c>
      <c r="J79">
        <v>20438</v>
      </c>
      <c r="K79">
        <v>20393</v>
      </c>
      <c r="L79">
        <v>22756</v>
      </c>
      <c r="M79">
        <v>19867</v>
      </c>
      <c r="N79">
        <v>20083</v>
      </c>
      <c r="O79">
        <v>20045</v>
      </c>
      <c r="P79" s="4">
        <f t="shared" si="15"/>
        <v>19889</v>
      </c>
    </row>
    <row r="80" spans="1:16" x14ac:dyDescent="0.25">
      <c r="A80" t="s">
        <v>78</v>
      </c>
      <c r="B80" t="s">
        <v>97</v>
      </c>
      <c r="C80">
        <f t="shared" si="8"/>
        <v>20146</v>
      </c>
      <c r="D80">
        <f t="shared" si="9"/>
        <v>20124</v>
      </c>
      <c r="E80">
        <f t="shared" si="10"/>
        <v>20340</v>
      </c>
      <c r="F80">
        <f t="shared" si="11"/>
        <v>20302</v>
      </c>
      <c r="G80">
        <f t="shared" si="12"/>
        <v>20695</v>
      </c>
      <c r="H80">
        <f t="shared" si="13"/>
        <v>20650</v>
      </c>
      <c r="I80">
        <f t="shared" si="14"/>
        <v>23013</v>
      </c>
      <c r="J80">
        <v>20695</v>
      </c>
      <c r="K80">
        <v>20650</v>
      </c>
      <c r="L80">
        <v>23013</v>
      </c>
      <c r="M80">
        <v>20124</v>
      </c>
      <c r="N80">
        <v>20340</v>
      </c>
      <c r="O80">
        <v>20302</v>
      </c>
      <c r="P80" s="4">
        <f t="shared" si="15"/>
        <v>20146</v>
      </c>
    </row>
    <row r="81" spans="1:16" x14ac:dyDescent="0.25">
      <c r="A81" t="s">
        <v>79</v>
      </c>
      <c r="B81" t="s">
        <v>97</v>
      </c>
      <c r="C81">
        <f t="shared" si="8"/>
        <v>20403</v>
      </c>
      <c r="D81">
        <f t="shared" si="9"/>
        <v>20381</v>
      </c>
      <c r="E81">
        <f t="shared" si="10"/>
        <v>20597</v>
      </c>
      <c r="F81">
        <f t="shared" si="11"/>
        <v>20559</v>
      </c>
      <c r="G81">
        <f t="shared" si="12"/>
        <v>20952</v>
      </c>
      <c r="H81">
        <f t="shared" si="13"/>
        <v>20907</v>
      </c>
      <c r="I81">
        <f t="shared" si="14"/>
        <v>23270</v>
      </c>
      <c r="J81">
        <v>20952</v>
      </c>
      <c r="K81">
        <v>20907</v>
      </c>
      <c r="L81">
        <v>23270</v>
      </c>
      <c r="M81">
        <v>20381</v>
      </c>
      <c r="N81">
        <v>20597</v>
      </c>
      <c r="O81">
        <v>20559</v>
      </c>
      <c r="P81" s="4">
        <f t="shared" si="15"/>
        <v>20403</v>
      </c>
    </row>
    <row r="82" spans="1:16" x14ac:dyDescent="0.25">
      <c r="A82" t="s">
        <v>80</v>
      </c>
      <c r="B82" t="s">
        <v>97</v>
      </c>
      <c r="C82">
        <f t="shared" si="8"/>
        <v>20660</v>
      </c>
      <c r="D82">
        <f t="shared" si="9"/>
        <v>20638</v>
      </c>
      <c r="E82">
        <f t="shared" si="10"/>
        <v>20854</v>
      </c>
      <c r="F82">
        <f t="shared" si="11"/>
        <v>20816</v>
      </c>
      <c r="G82">
        <f t="shared" si="12"/>
        <v>21209</v>
      </c>
      <c r="H82">
        <f t="shared" si="13"/>
        <v>21164</v>
      </c>
      <c r="I82">
        <f t="shared" si="14"/>
        <v>23527</v>
      </c>
      <c r="J82">
        <v>21209</v>
      </c>
      <c r="K82">
        <v>21164</v>
      </c>
      <c r="L82">
        <v>23527</v>
      </c>
      <c r="M82">
        <v>20638</v>
      </c>
      <c r="N82">
        <v>20854</v>
      </c>
      <c r="O82">
        <v>20816</v>
      </c>
      <c r="P82" s="4">
        <f t="shared" si="15"/>
        <v>20660</v>
      </c>
    </row>
    <row r="83" spans="1:16" x14ac:dyDescent="0.25">
      <c r="A83" t="s">
        <v>81</v>
      </c>
      <c r="B83" t="s">
        <v>97</v>
      </c>
      <c r="C83">
        <f t="shared" si="8"/>
        <v>20917</v>
      </c>
      <c r="D83">
        <f t="shared" si="9"/>
        <v>20895</v>
      </c>
      <c r="E83">
        <f t="shared" si="10"/>
        <v>21111</v>
      </c>
      <c r="F83">
        <f t="shared" si="11"/>
        <v>21073</v>
      </c>
      <c r="G83">
        <f t="shared" si="12"/>
        <v>21466</v>
      </c>
      <c r="H83">
        <f t="shared" si="13"/>
        <v>21421</v>
      </c>
      <c r="I83">
        <f t="shared" si="14"/>
        <v>23784</v>
      </c>
      <c r="J83">
        <v>21466</v>
      </c>
      <c r="K83">
        <v>21421</v>
      </c>
      <c r="L83">
        <v>23784</v>
      </c>
      <c r="M83">
        <v>20895</v>
      </c>
      <c r="N83">
        <v>21111</v>
      </c>
      <c r="O83">
        <v>21073</v>
      </c>
      <c r="P83" s="4">
        <f t="shared" si="15"/>
        <v>20917</v>
      </c>
    </row>
    <row r="84" spans="1:16" x14ac:dyDescent="0.25">
      <c r="A84" t="s">
        <v>82</v>
      </c>
      <c r="B84" t="s">
        <v>97</v>
      </c>
      <c r="C84">
        <f t="shared" si="8"/>
        <v>21174</v>
      </c>
      <c r="D84">
        <f t="shared" si="9"/>
        <v>21152</v>
      </c>
      <c r="E84">
        <f t="shared" si="10"/>
        <v>21368</v>
      </c>
      <c r="F84">
        <f t="shared" si="11"/>
        <v>21330</v>
      </c>
      <c r="G84">
        <f t="shared" si="12"/>
        <v>21723</v>
      </c>
      <c r="H84">
        <f t="shared" si="13"/>
        <v>21678</v>
      </c>
      <c r="I84">
        <f t="shared" si="14"/>
        <v>24041</v>
      </c>
      <c r="J84">
        <v>21723</v>
      </c>
      <c r="K84">
        <v>21678</v>
      </c>
      <c r="L84">
        <v>24041</v>
      </c>
      <c r="M84">
        <v>21152</v>
      </c>
      <c r="N84">
        <v>21368</v>
      </c>
      <c r="O84">
        <v>21330</v>
      </c>
      <c r="P84" s="4">
        <f t="shared" si="15"/>
        <v>21174</v>
      </c>
    </row>
    <row r="85" spans="1:16" x14ac:dyDescent="0.25">
      <c r="A85" t="s">
        <v>83</v>
      </c>
      <c r="B85" t="s">
        <v>97</v>
      </c>
      <c r="C85">
        <f t="shared" si="8"/>
        <v>21431</v>
      </c>
      <c r="D85">
        <f t="shared" si="9"/>
        <v>21409</v>
      </c>
      <c r="E85">
        <f t="shared" si="10"/>
        <v>21625</v>
      </c>
      <c r="F85">
        <f t="shared" si="11"/>
        <v>21587</v>
      </c>
      <c r="G85">
        <f t="shared" si="12"/>
        <v>21980</v>
      </c>
      <c r="H85">
        <f t="shared" si="13"/>
        <v>21935</v>
      </c>
      <c r="I85">
        <f t="shared" si="14"/>
        <v>24298</v>
      </c>
      <c r="J85">
        <v>21980</v>
      </c>
      <c r="K85">
        <v>21935</v>
      </c>
      <c r="L85">
        <v>24298</v>
      </c>
      <c r="M85">
        <v>21409</v>
      </c>
      <c r="N85">
        <v>21625</v>
      </c>
      <c r="O85">
        <v>21587</v>
      </c>
      <c r="P85" s="4">
        <f t="shared" si="15"/>
        <v>21431</v>
      </c>
    </row>
    <row r="86" spans="1:16" x14ac:dyDescent="0.25">
      <c r="A86" t="s">
        <v>84</v>
      </c>
      <c r="B86" t="s">
        <v>97</v>
      </c>
      <c r="C86">
        <f t="shared" si="8"/>
        <v>21688</v>
      </c>
      <c r="D86">
        <f t="shared" si="9"/>
        <v>21666</v>
      </c>
      <c r="E86">
        <f t="shared" si="10"/>
        <v>21882</v>
      </c>
      <c r="F86">
        <f t="shared" si="11"/>
        <v>21844</v>
      </c>
      <c r="G86">
        <f t="shared" si="12"/>
        <v>22237</v>
      </c>
      <c r="H86">
        <f t="shared" si="13"/>
        <v>22192</v>
      </c>
      <c r="I86">
        <f t="shared" si="14"/>
        <v>24555</v>
      </c>
      <c r="J86">
        <v>22237</v>
      </c>
      <c r="K86">
        <v>22192</v>
      </c>
      <c r="L86">
        <v>24555</v>
      </c>
      <c r="M86">
        <v>21666</v>
      </c>
      <c r="N86">
        <v>21882</v>
      </c>
      <c r="O86">
        <v>21844</v>
      </c>
      <c r="P86" s="4">
        <f t="shared" si="15"/>
        <v>21688</v>
      </c>
    </row>
    <row r="87" spans="1:16" x14ac:dyDescent="0.25">
      <c r="A87" t="s">
        <v>85</v>
      </c>
      <c r="B87" t="s">
        <v>97</v>
      </c>
      <c r="C87">
        <f t="shared" si="8"/>
        <v>21945</v>
      </c>
      <c r="D87">
        <f t="shared" si="9"/>
        <v>21923</v>
      </c>
      <c r="E87">
        <f t="shared" si="10"/>
        <v>22139</v>
      </c>
      <c r="F87">
        <f t="shared" si="11"/>
        <v>22101</v>
      </c>
      <c r="G87">
        <f t="shared" si="12"/>
        <v>22494</v>
      </c>
      <c r="H87">
        <f t="shared" si="13"/>
        <v>22449</v>
      </c>
      <c r="I87">
        <f t="shared" si="14"/>
        <v>24812</v>
      </c>
      <c r="J87">
        <v>22494</v>
      </c>
      <c r="K87">
        <v>22449</v>
      </c>
      <c r="L87">
        <v>24812</v>
      </c>
      <c r="M87">
        <v>21923</v>
      </c>
      <c r="N87">
        <v>22139</v>
      </c>
      <c r="O87">
        <v>22101</v>
      </c>
      <c r="P87" s="4">
        <f t="shared" si="15"/>
        <v>21945</v>
      </c>
    </row>
    <row r="88" spans="1:16" x14ac:dyDescent="0.25">
      <c r="A88" t="s">
        <v>86</v>
      </c>
      <c r="B88" t="s">
        <v>97</v>
      </c>
      <c r="C88">
        <f t="shared" si="8"/>
        <v>22202</v>
      </c>
      <c r="D88">
        <f t="shared" si="9"/>
        <v>22180</v>
      </c>
      <c r="E88">
        <f t="shared" si="10"/>
        <v>22396</v>
      </c>
      <c r="F88">
        <f t="shared" si="11"/>
        <v>22358</v>
      </c>
      <c r="G88">
        <f t="shared" si="12"/>
        <v>22751</v>
      </c>
      <c r="H88">
        <f t="shared" si="13"/>
        <v>22706</v>
      </c>
      <c r="I88">
        <f t="shared" si="14"/>
        <v>25069</v>
      </c>
      <c r="J88">
        <v>22751</v>
      </c>
      <c r="K88">
        <v>22706</v>
      </c>
      <c r="L88">
        <v>25069</v>
      </c>
      <c r="M88">
        <v>22180</v>
      </c>
      <c r="N88">
        <v>22396</v>
      </c>
      <c r="O88">
        <v>22358</v>
      </c>
      <c r="P88" s="4">
        <f t="shared" si="15"/>
        <v>22202</v>
      </c>
    </row>
    <row r="89" spans="1:16" x14ac:dyDescent="0.25">
      <c r="A89" t="s">
        <v>87</v>
      </c>
      <c r="B89" t="s">
        <v>97</v>
      </c>
      <c r="C89">
        <f t="shared" si="8"/>
        <v>22459</v>
      </c>
      <c r="D89">
        <f t="shared" si="9"/>
        <v>22437</v>
      </c>
      <c r="E89">
        <f t="shared" si="10"/>
        <v>22653</v>
      </c>
      <c r="F89">
        <f t="shared" si="11"/>
        <v>22615</v>
      </c>
      <c r="G89">
        <f t="shared" si="12"/>
        <v>23008</v>
      </c>
      <c r="H89">
        <f t="shared" si="13"/>
        <v>22963</v>
      </c>
      <c r="I89">
        <f t="shared" si="14"/>
        <v>25326</v>
      </c>
      <c r="J89">
        <v>23008</v>
      </c>
      <c r="K89">
        <v>22963</v>
      </c>
      <c r="L89">
        <v>25326</v>
      </c>
      <c r="M89">
        <v>22437</v>
      </c>
      <c r="N89">
        <v>22653</v>
      </c>
      <c r="O89">
        <v>22615</v>
      </c>
      <c r="P89" s="4">
        <f t="shared" si="15"/>
        <v>22459</v>
      </c>
    </row>
    <row r="90" spans="1:16" x14ac:dyDescent="0.25">
      <c r="A90" t="s">
        <v>88</v>
      </c>
      <c r="B90" t="s">
        <v>97</v>
      </c>
      <c r="C90">
        <f t="shared" si="8"/>
        <v>22716</v>
      </c>
      <c r="D90">
        <f t="shared" si="9"/>
        <v>22694</v>
      </c>
      <c r="E90">
        <f t="shared" si="10"/>
        <v>22910</v>
      </c>
      <c r="F90">
        <f t="shared" si="11"/>
        <v>22872</v>
      </c>
      <c r="G90">
        <f t="shared" si="12"/>
        <v>23265</v>
      </c>
      <c r="H90">
        <f t="shared" si="13"/>
        <v>23220</v>
      </c>
      <c r="I90">
        <f t="shared" si="14"/>
        <v>25583</v>
      </c>
      <c r="J90">
        <v>23265</v>
      </c>
      <c r="K90">
        <v>23220</v>
      </c>
      <c r="L90">
        <v>25583</v>
      </c>
      <c r="M90">
        <v>22694</v>
      </c>
      <c r="N90">
        <v>22910</v>
      </c>
      <c r="O90">
        <v>22872</v>
      </c>
      <c r="P90" s="4">
        <f t="shared" si="15"/>
        <v>22716</v>
      </c>
    </row>
    <row r="91" spans="1:16" x14ac:dyDescent="0.25">
      <c r="A91" t="s">
        <v>89</v>
      </c>
      <c r="B91" t="s">
        <v>97</v>
      </c>
      <c r="C91">
        <f t="shared" si="8"/>
        <v>22973</v>
      </c>
      <c r="D91">
        <f t="shared" si="9"/>
        <v>22951</v>
      </c>
      <c r="E91">
        <f t="shared" si="10"/>
        <v>23167</v>
      </c>
      <c r="F91">
        <f t="shared" si="11"/>
        <v>23129</v>
      </c>
      <c r="G91">
        <f t="shared" si="12"/>
        <v>23522</v>
      </c>
      <c r="H91">
        <f t="shared" si="13"/>
        <v>23477</v>
      </c>
      <c r="I91">
        <f t="shared" si="14"/>
        <v>25840</v>
      </c>
      <c r="J91">
        <v>23522</v>
      </c>
      <c r="K91">
        <v>23477</v>
      </c>
      <c r="L91">
        <v>25840</v>
      </c>
      <c r="M91">
        <v>22951</v>
      </c>
      <c r="N91">
        <v>23167</v>
      </c>
      <c r="O91">
        <v>23129</v>
      </c>
      <c r="P91" s="4">
        <f t="shared" si="15"/>
        <v>22973</v>
      </c>
    </row>
    <row r="92" spans="1:16" x14ac:dyDescent="0.25">
      <c r="A92" t="s">
        <v>90</v>
      </c>
      <c r="B92" t="s">
        <v>97</v>
      </c>
      <c r="C92">
        <f t="shared" si="8"/>
        <v>23230</v>
      </c>
      <c r="D92">
        <f t="shared" si="9"/>
        <v>23208</v>
      </c>
      <c r="E92">
        <f t="shared" si="10"/>
        <v>23424</v>
      </c>
      <c r="F92">
        <f t="shared" si="11"/>
        <v>23386</v>
      </c>
      <c r="G92">
        <f t="shared" si="12"/>
        <v>23779</v>
      </c>
      <c r="H92">
        <f t="shared" si="13"/>
        <v>23734</v>
      </c>
      <c r="I92">
        <f t="shared" si="14"/>
        <v>26097</v>
      </c>
      <c r="J92">
        <v>23779</v>
      </c>
      <c r="K92">
        <v>23734</v>
      </c>
      <c r="L92">
        <v>26097</v>
      </c>
      <c r="M92">
        <v>23208</v>
      </c>
      <c r="N92">
        <v>23424</v>
      </c>
      <c r="O92">
        <v>23386</v>
      </c>
      <c r="P92" s="4">
        <f t="shared" si="15"/>
        <v>23230</v>
      </c>
    </row>
    <row r="93" spans="1:16" x14ac:dyDescent="0.25">
      <c r="A93" t="s">
        <v>91</v>
      </c>
      <c r="B93" t="s">
        <v>97</v>
      </c>
      <c r="C93">
        <f t="shared" si="8"/>
        <v>23487</v>
      </c>
      <c r="D93">
        <f t="shared" si="9"/>
        <v>23465</v>
      </c>
      <c r="E93">
        <f t="shared" si="10"/>
        <v>23681</v>
      </c>
      <c r="F93">
        <f t="shared" si="11"/>
        <v>23643</v>
      </c>
      <c r="G93">
        <f t="shared" si="12"/>
        <v>24036</v>
      </c>
      <c r="H93">
        <f t="shared" si="13"/>
        <v>23991</v>
      </c>
      <c r="I93">
        <f t="shared" si="14"/>
        <v>26354</v>
      </c>
      <c r="J93">
        <v>24036</v>
      </c>
      <c r="K93">
        <v>23991</v>
      </c>
      <c r="L93">
        <v>26354</v>
      </c>
      <c r="M93">
        <v>23465</v>
      </c>
      <c r="N93">
        <v>23681</v>
      </c>
      <c r="O93">
        <v>23643</v>
      </c>
      <c r="P93" s="4">
        <f t="shared" si="15"/>
        <v>23487</v>
      </c>
    </row>
    <row r="94" spans="1:16" x14ac:dyDescent="0.25">
      <c r="A94" t="s">
        <v>92</v>
      </c>
      <c r="B94" t="s">
        <v>97</v>
      </c>
      <c r="C94">
        <f t="shared" si="8"/>
        <v>23744</v>
      </c>
      <c r="D94">
        <f t="shared" si="9"/>
        <v>23722</v>
      </c>
      <c r="E94">
        <f t="shared" si="10"/>
        <v>23938</v>
      </c>
      <c r="F94">
        <f t="shared" si="11"/>
        <v>23900</v>
      </c>
      <c r="G94">
        <f t="shared" si="12"/>
        <v>24293</v>
      </c>
      <c r="H94">
        <f t="shared" si="13"/>
        <v>24248</v>
      </c>
      <c r="I94">
        <f t="shared" si="14"/>
        <v>26611</v>
      </c>
      <c r="J94">
        <v>24293</v>
      </c>
      <c r="K94">
        <v>24248</v>
      </c>
      <c r="L94">
        <v>26611</v>
      </c>
      <c r="M94">
        <v>23722</v>
      </c>
      <c r="N94">
        <v>23938</v>
      </c>
      <c r="O94">
        <v>23900</v>
      </c>
      <c r="P94" s="4">
        <f t="shared" si="15"/>
        <v>23744</v>
      </c>
    </row>
    <row r="95" spans="1:16" x14ac:dyDescent="0.25">
      <c r="A95" t="s">
        <v>113</v>
      </c>
      <c r="B95" t="s">
        <v>112</v>
      </c>
      <c r="C95">
        <v>18090</v>
      </c>
      <c r="D95">
        <v>18068</v>
      </c>
      <c r="E95">
        <v>18284</v>
      </c>
      <c r="F95">
        <v>18246</v>
      </c>
      <c r="G95">
        <v>18639</v>
      </c>
      <c r="H95">
        <v>18594</v>
      </c>
      <c r="I95">
        <v>20957</v>
      </c>
      <c r="J95">
        <v>18639</v>
      </c>
      <c r="K95">
        <v>18594</v>
      </c>
      <c r="L95">
        <v>20957</v>
      </c>
      <c r="M95">
        <v>18068</v>
      </c>
      <c r="N95">
        <v>18284</v>
      </c>
      <c r="O95">
        <v>18246</v>
      </c>
      <c r="P95">
        <v>18090</v>
      </c>
    </row>
    <row r="96" spans="1:16" x14ac:dyDescent="0.25">
      <c r="A96" t="s">
        <v>114</v>
      </c>
      <c r="B96" t="s">
        <v>112</v>
      </c>
      <c r="C96">
        <v>18347</v>
      </c>
      <c r="D96">
        <v>18325</v>
      </c>
      <c r="E96">
        <v>18541</v>
      </c>
      <c r="F96">
        <v>18503</v>
      </c>
      <c r="G96">
        <v>18896</v>
      </c>
      <c r="H96">
        <v>18851</v>
      </c>
      <c r="I96">
        <v>21214</v>
      </c>
      <c r="J96">
        <v>18896</v>
      </c>
      <c r="K96">
        <v>18851</v>
      </c>
      <c r="L96">
        <v>21214</v>
      </c>
      <c r="M96">
        <v>18325</v>
      </c>
      <c r="N96">
        <v>18541</v>
      </c>
      <c r="O96">
        <v>18503</v>
      </c>
      <c r="P96">
        <v>18347</v>
      </c>
    </row>
    <row r="97" spans="1:16" x14ac:dyDescent="0.25">
      <c r="A97" t="s">
        <v>115</v>
      </c>
      <c r="B97" t="s">
        <v>112</v>
      </c>
      <c r="C97">
        <v>18604</v>
      </c>
      <c r="D97">
        <v>18582</v>
      </c>
      <c r="E97">
        <v>18798</v>
      </c>
      <c r="F97">
        <v>18760</v>
      </c>
      <c r="G97">
        <v>19153</v>
      </c>
      <c r="H97">
        <v>19108</v>
      </c>
      <c r="I97">
        <v>21471</v>
      </c>
      <c r="J97">
        <v>19153</v>
      </c>
      <c r="K97">
        <v>19108</v>
      </c>
      <c r="L97">
        <v>21471</v>
      </c>
      <c r="M97">
        <v>18582</v>
      </c>
      <c r="N97">
        <v>18798</v>
      </c>
      <c r="O97">
        <v>18760</v>
      </c>
      <c r="P97">
        <v>18604</v>
      </c>
    </row>
    <row r="98" spans="1:16" x14ac:dyDescent="0.25">
      <c r="A98" t="s">
        <v>116</v>
      </c>
      <c r="B98" t="s">
        <v>112</v>
      </c>
      <c r="C98">
        <v>18861</v>
      </c>
      <c r="D98">
        <v>18839</v>
      </c>
      <c r="E98">
        <v>19055</v>
      </c>
      <c r="F98">
        <v>19017</v>
      </c>
      <c r="G98">
        <v>19410</v>
      </c>
      <c r="H98">
        <v>19365</v>
      </c>
      <c r="I98">
        <v>21728</v>
      </c>
      <c r="J98">
        <v>19410</v>
      </c>
      <c r="K98">
        <v>19365</v>
      </c>
      <c r="L98">
        <v>21728</v>
      </c>
      <c r="M98">
        <v>18839</v>
      </c>
      <c r="N98">
        <v>19055</v>
      </c>
      <c r="O98">
        <v>19017</v>
      </c>
      <c r="P98">
        <v>18861</v>
      </c>
    </row>
    <row r="99" spans="1:16" x14ac:dyDescent="0.25">
      <c r="A99" t="s">
        <v>117</v>
      </c>
      <c r="B99" t="s">
        <v>112</v>
      </c>
      <c r="C99">
        <v>19118</v>
      </c>
      <c r="D99">
        <v>19096</v>
      </c>
      <c r="E99">
        <v>19312</v>
      </c>
      <c r="F99">
        <v>19274</v>
      </c>
      <c r="G99">
        <v>19667</v>
      </c>
      <c r="H99">
        <v>19622</v>
      </c>
      <c r="I99">
        <v>21985</v>
      </c>
      <c r="J99">
        <v>19667</v>
      </c>
      <c r="K99">
        <v>19622</v>
      </c>
      <c r="L99">
        <v>21985</v>
      </c>
      <c r="M99">
        <v>19096</v>
      </c>
      <c r="N99">
        <v>19312</v>
      </c>
      <c r="O99">
        <v>19274</v>
      </c>
      <c r="P99">
        <v>19118</v>
      </c>
    </row>
    <row r="100" spans="1:16" x14ac:dyDescent="0.25">
      <c r="A100" t="s">
        <v>118</v>
      </c>
      <c r="B100" t="s">
        <v>112</v>
      </c>
      <c r="C100">
        <v>19375</v>
      </c>
      <c r="D100">
        <v>19353</v>
      </c>
      <c r="E100">
        <v>19569</v>
      </c>
      <c r="F100">
        <v>19531</v>
      </c>
      <c r="G100">
        <v>19924</v>
      </c>
      <c r="H100">
        <v>19879</v>
      </c>
      <c r="I100">
        <v>22242</v>
      </c>
      <c r="J100">
        <v>19924</v>
      </c>
      <c r="K100">
        <v>19879</v>
      </c>
      <c r="L100">
        <v>22242</v>
      </c>
      <c r="M100">
        <v>19353</v>
      </c>
      <c r="N100">
        <v>19569</v>
      </c>
      <c r="O100">
        <v>19531</v>
      </c>
      <c r="P100">
        <v>19375</v>
      </c>
    </row>
    <row r="101" spans="1:16" x14ac:dyDescent="0.25">
      <c r="A101" t="s">
        <v>119</v>
      </c>
      <c r="B101" t="s">
        <v>112</v>
      </c>
      <c r="C101">
        <v>19632</v>
      </c>
      <c r="D101">
        <v>19610</v>
      </c>
      <c r="E101">
        <v>19826</v>
      </c>
      <c r="F101">
        <v>19788</v>
      </c>
      <c r="G101">
        <v>20181</v>
      </c>
      <c r="H101">
        <v>20136</v>
      </c>
      <c r="I101">
        <v>22499</v>
      </c>
      <c r="J101">
        <v>20181</v>
      </c>
      <c r="K101">
        <v>20136</v>
      </c>
      <c r="L101">
        <v>22499</v>
      </c>
      <c r="M101">
        <v>19610</v>
      </c>
      <c r="N101">
        <v>19826</v>
      </c>
      <c r="O101">
        <v>19788</v>
      </c>
      <c r="P101">
        <v>19632</v>
      </c>
    </row>
    <row r="102" spans="1:16" x14ac:dyDescent="0.25">
      <c r="A102" t="s">
        <v>120</v>
      </c>
      <c r="B102" t="s">
        <v>112</v>
      </c>
      <c r="C102">
        <v>19889</v>
      </c>
      <c r="D102">
        <v>19867</v>
      </c>
      <c r="E102">
        <v>20083</v>
      </c>
      <c r="F102">
        <v>20045</v>
      </c>
      <c r="G102">
        <v>20438</v>
      </c>
      <c r="H102">
        <v>20393</v>
      </c>
      <c r="I102">
        <v>22756</v>
      </c>
      <c r="J102">
        <v>20438</v>
      </c>
      <c r="K102">
        <v>20393</v>
      </c>
      <c r="L102">
        <v>22756</v>
      </c>
      <c r="M102">
        <v>19867</v>
      </c>
      <c r="N102">
        <v>20083</v>
      </c>
      <c r="O102">
        <v>20045</v>
      </c>
      <c r="P102">
        <v>19889</v>
      </c>
    </row>
    <row r="103" spans="1:16" x14ac:dyDescent="0.25">
      <c r="A103" t="s">
        <v>121</v>
      </c>
      <c r="B103" t="s">
        <v>112</v>
      </c>
      <c r="C103">
        <v>20146</v>
      </c>
      <c r="D103">
        <v>20124</v>
      </c>
      <c r="E103">
        <v>20340</v>
      </c>
      <c r="F103">
        <v>20302</v>
      </c>
      <c r="G103">
        <v>20695</v>
      </c>
      <c r="H103">
        <v>20650</v>
      </c>
      <c r="I103">
        <v>23013</v>
      </c>
      <c r="J103">
        <v>20695</v>
      </c>
      <c r="K103">
        <v>20650</v>
      </c>
      <c r="L103">
        <v>23013</v>
      </c>
      <c r="M103">
        <v>20124</v>
      </c>
      <c r="N103">
        <v>20340</v>
      </c>
      <c r="O103">
        <v>20302</v>
      </c>
      <c r="P103">
        <v>20146</v>
      </c>
    </row>
    <row r="104" spans="1:16" x14ac:dyDescent="0.25">
      <c r="A104" t="s">
        <v>122</v>
      </c>
      <c r="B104" t="s">
        <v>112</v>
      </c>
      <c r="C104">
        <v>20403</v>
      </c>
      <c r="D104">
        <v>20381</v>
      </c>
      <c r="E104">
        <v>20597</v>
      </c>
      <c r="F104">
        <v>20559</v>
      </c>
      <c r="G104">
        <v>20952</v>
      </c>
      <c r="H104">
        <v>20907</v>
      </c>
      <c r="I104">
        <v>23270</v>
      </c>
      <c r="J104">
        <v>20952</v>
      </c>
      <c r="K104">
        <v>20907</v>
      </c>
      <c r="L104">
        <v>23270</v>
      </c>
      <c r="M104">
        <v>20381</v>
      </c>
      <c r="N104">
        <v>20597</v>
      </c>
      <c r="O104">
        <v>20559</v>
      </c>
      <c r="P104">
        <v>20403</v>
      </c>
    </row>
    <row r="105" spans="1:16" x14ac:dyDescent="0.25">
      <c r="A105" t="s">
        <v>123</v>
      </c>
      <c r="B105" t="s">
        <v>112</v>
      </c>
      <c r="C105">
        <v>20660</v>
      </c>
      <c r="D105">
        <v>20638</v>
      </c>
      <c r="E105">
        <v>20854</v>
      </c>
      <c r="F105">
        <v>20816</v>
      </c>
      <c r="G105">
        <v>21209</v>
      </c>
      <c r="H105">
        <v>21164</v>
      </c>
      <c r="I105">
        <v>23527</v>
      </c>
      <c r="J105">
        <v>21209</v>
      </c>
      <c r="K105">
        <v>21164</v>
      </c>
      <c r="L105">
        <v>23527</v>
      </c>
      <c r="M105">
        <v>20638</v>
      </c>
      <c r="N105">
        <v>20854</v>
      </c>
      <c r="O105">
        <v>20816</v>
      </c>
      <c r="P105">
        <v>20660</v>
      </c>
    </row>
    <row r="106" spans="1:16" x14ac:dyDescent="0.25">
      <c r="A106" t="s">
        <v>124</v>
      </c>
      <c r="B106" t="s">
        <v>112</v>
      </c>
      <c r="C106">
        <v>20917</v>
      </c>
      <c r="D106">
        <v>20895</v>
      </c>
      <c r="E106">
        <v>21111</v>
      </c>
      <c r="F106">
        <v>21073</v>
      </c>
      <c r="G106">
        <v>21466</v>
      </c>
      <c r="H106">
        <v>21421</v>
      </c>
      <c r="I106">
        <v>23784</v>
      </c>
      <c r="J106">
        <v>21466</v>
      </c>
      <c r="K106">
        <v>21421</v>
      </c>
      <c r="L106">
        <v>23784</v>
      </c>
      <c r="M106">
        <v>20895</v>
      </c>
      <c r="N106">
        <v>21111</v>
      </c>
      <c r="O106">
        <v>21073</v>
      </c>
      <c r="P106">
        <v>20917</v>
      </c>
    </row>
    <row r="107" spans="1:16" x14ac:dyDescent="0.25">
      <c r="A107" t="s">
        <v>125</v>
      </c>
      <c r="B107" t="s">
        <v>112</v>
      </c>
      <c r="C107">
        <v>21174</v>
      </c>
      <c r="D107">
        <v>21152</v>
      </c>
      <c r="E107">
        <v>21368</v>
      </c>
      <c r="F107">
        <v>21330</v>
      </c>
      <c r="G107">
        <v>21723</v>
      </c>
      <c r="H107">
        <v>21678</v>
      </c>
      <c r="I107">
        <v>24041</v>
      </c>
      <c r="J107">
        <v>21723</v>
      </c>
      <c r="K107">
        <v>21678</v>
      </c>
      <c r="L107">
        <v>24041</v>
      </c>
      <c r="M107">
        <v>21152</v>
      </c>
      <c r="N107">
        <v>21368</v>
      </c>
      <c r="O107">
        <v>21330</v>
      </c>
      <c r="P107">
        <v>21174</v>
      </c>
    </row>
    <row r="108" spans="1:16" x14ac:dyDescent="0.25">
      <c r="A108" t="s">
        <v>126</v>
      </c>
      <c r="B108" t="s">
        <v>112</v>
      </c>
      <c r="C108">
        <v>21431</v>
      </c>
      <c r="D108">
        <v>21409</v>
      </c>
      <c r="E108">
        <v>21625</v>
      </c>
      <c r="F108">
        <v>21587</v>
      </c>
      <c r="G108">
        <v>21980</v>
      </c>
      <c r="H108">
        <v>21935</v>
      </c>
      <c r="I108">
        <v>24298</v>
      </c>
      <c r="J108">
        <v>21980</v>
      </c>
      <c r="K108">
        <v>21935</v>
      </c>
      <c r="L108">
        <v>24298</v>
      </c>
      <c r="M108">
        <v>21409</v>
      </c>
      <c r="N108">
        <v>21625</v>
      </c>
      <c r="O108">
        <v>21587</v>
      </c>
      <c r="P108">
        <v>21431</v>
      </c>
    </row>
    <row r="109" spans="1:16" x14ac:dyDescent="0.25">
      <c r="A109" t="s">
        <v>127</v>
      </c>
      <c r="B109" t="s">
        <v>112</v>
      </c>
      <c r="C109">
        <v>21688</v>
      </c>
      <c r="D109">
        <v>21666</v>
      </c>
      <c r="E109">
        <v>21882</v>
      </c>
      <c r="F109">
        <v>21844</v>
      </c>
      <c r="G109">
        <v>22237</v>
      </c>
      <c r="H109">
        <v>22192</v>
      </c>
      <c r="I109">
        <v>24555</v>
      </c>
      <c r="J109">
        <v>22237</v>
      </c>
      <c r="K109">
        <v>22192</v>
      </c>
      <c r="L109">
        <v>24555</v>
      </c>
      <c r="M109">
        <v>21666</v>
      </c>
      <c r="N109">
        <v>21882</v>
      </c>
      <c r="O109">
        <v>21844</v>
      </c>
      <c r="P109">
        <v>21688</v>
      </c>
    </row>
    <row r="110" spans="1:16" x14ac:dyDescent="0.25">
      <c r="A110" t="s">
        <v>128</v>
      </c>
      <c r="B110" t="s">
        <v>112</v>
      </c>
      <c r="C110">
        <v>21945</v>
      </c>
      <c r="D110">
        <v>21923</v>
      </c>
      <c r="E110">
        <v>22139</v>
      </c>
      <c r="F110">
        <v>22101</v>
      </c>
      <c r="G110">
        <v>22494</v>
      </c>
      <c r="H110">
        <v>22449</v>
      </c>
      <c r="I110">
        <v>24812</v>
      </c>
      <c r="J110">
        <v>22494</v>
      </c>
      <c r="K110">
        <v>22449</v>
      </c>
      <c r="L110">
        <v>24812</v>
      </c>
      <c r="M110">
        <v>21923</v>
      </c>
      <c r="N110">
        <v>22139</v>
      </c>
      <c r="O110">
        <v>22101</v>
      </c>
      <c r="P110">
        <v>21945</v>
      </c>
    </row>
    <row r="111" spans="1:16" x14ac:dyDescent="0.25">
      <c r="A111" t="s">
        <v>129</v>
      </c>
      <c r="B111" t="s">
        <v>112</v>
      </c>
      <c r="C111">
        <v>22202</v>
      </c>
      <c r="D111">
        <v>22180</v>
      </c>
      <c r="E111">
        <v>22396</v>
      </c>
      <c r="F111">
        <v>22358</v>
      </c>
      <c r="G111">
        <v>22751</v>
      </c>
      <c r="H111">
        <v>22706</v>
      </c>
      <c r="I111">
        <v>25069</v>
      </c>
      <c r="J111">
        <v>22751</v>
      </c>
      <c r="K111">
        <v>22706</v>
      </c>
      <c r="L111">
        <v>25069</v>
      </c>
      <c r="M111">
        <v>22180</v>
      </c>
      <c r="N111">
        <v>22396</v>
      </c>
      <c r="O111">
        <v>22358</v>
      </c>
      <c r="P111">
        <v>22202</v>
      </c>
    </row>
    <row r="112" spans="1:16" x14ac:dyDescent="0.25">
      <c r="A112" t="s">
        <v>130</v>
      </c>
      <c r="B112" t="s">
        <v>112</v>
      </c>
      <c r="C112">
        <v>22459</v>
      </c>
      <c r="D112">
        <v>22437</v>
      </c>
      <c r="E112">
        <v>22653</v>
      </c>
      <c r="F112">
        <v>22615</v>
      </c>
      <c r="G112">
        <v>23008</v>
      </c>
      <c r="H112">
        <v>22963</v>
      </c>
      <c r="I112">
        <v>25326</v>
      </c>
      <c r="J112">
        <v>23008</v>
      </c>
      <c r="K112">
        <v>22963</v>
      </c>
      <c r="L112">
        <v>25326</v>
      </c>
      <c r="M112">
        <v>22437</v>
      </c>
      <c r="N112">
        <v>22653</v>
      </c>
      <c r="O112">
        <v>22615</v>
      </c>
      <c r="P112">
        <v>22459</v>
      </c>
    </row>
    <row r="113" spans="1:16" x14ac:dyDescent="0.25">
      <c r="A113" t="s">
        <v>131</v>
      </c>
      <c r="B113" t="s">
        <v>112</v>
      </c>
      <c r="C113">
        <v>22716</v>
      </c>
      <c r="D113">
        <v>22694</v>
      </c>
      <c r="E113">
        <v>22910</v>
      </c>
      <c r="F113">
        <v>22872</v>
      </c>
      <c r="G113">
        <v>23265</v>
      </c>
      <c r="H113">
        <v>23220</v>
      </c>
      <c r="I113">
        <v>25583</v>
      </c>
      <c r="J113">
        <v>23265</v>
      </c>
      <c r="K113">
        <v>23220</v>
      </c>
      <c r="L113">
        <v>25583</v>
      </c>
      <c r="M113">
        <v>22694</v>
      </c>
      <c r="N113">
        <v>22910</v>
      </c>
      <c r="O113">
        <v>22872</v>
      </c>
      <c r="P113">
        <v>22716</v>
      </c>
    </row>
    <row r="114" spans="1:16" x14ac:dyDescent="0.25">
      <c r="A114" t="s">
        <v>132</v>
      </c>
      <c r="B114" t="s">
        <v>112</v>
      </c>
      <c r="C114">
        <v>22973</v>
      </c>
      <c r="D114">
        <v>22951</v>
      </c>
      <c r="E114">
        <v>23167</v>
      </c>
      <c r="F114">
        <v>23129</v>
      </c>
      <c r="G114">
        <v>23522</v>
      </c>
      <c r="H114">
        <v>23477</v>
      </c>
      <c r="I114">
        <v>25840</v>
      </c>
      <c r="J114">
        <v>23522</v>
      </c>
      <c r="K114">
        <v>23477</v>
      </c>
      <c r="L114">
        <v>25840</v>
      </c>
      <c r="M114">
        <v>22951</v>
      </c>
      <c r="N114">
        <v>23167</v>
      </c>
      <c r="O114">
        <v>23129</v>
      </c>
      <c r="P114">
        <v>22973</v>
      </c>
    </row>
    <row r="115" spans="1:16" x14ac:dyDescent="0.25">
      <c r="A115" t="s">
        <v>133</v>
      </c>
      <c r="B115" t="s">
        <v>112</v>
      </c>
      <c r="C115">
        <v>23230</v>
      </c>
      <c r="D115">
        <v>23208</v>
      </c>
      <c r="E115">
        <v>23424</v>
      </c>
      <c r="F115">
        <v>23386</v>
      </c>
      <c r="G115">
        <v>23779</v>
      </c>
      <c r="H115">
        <v>23734</v>
      </c>
      <c r="I115">
        <v>26097</v>
      </c>
      <c r="J115">
        <v>23779</v>
      </c>
      <c r="K115">
        <v>23734</v>
      </c>
      <c r="L115">
        <v>26097</v>
      </c>
      <c r="M115">
        <v>23208</v>
      </c>
      <c r="N115">
        <v>23424</v>
      </c>
      <c r="O115">
        <v>23386</v>
      </c>
      <c r="P115">
        <v>23230</v>
      </c>
    </row>
    <row r="116" spans="1:16" x14ac:dyDescent="0.25">
      <c r="A116" t="s">
        <v>134</v>
      </c>
      <c r="B116" t="s">
        <v>112</v>
      </c>
      <c r="C116">
        <v>23487</v>
      </c>
      <c r="D116">
        <v>23465</v>
      </c>
      <c r="E116">
        <v>23681</v>
      </c>
      <c r="F116">
        <v>23643</v>
      </c>
      <c r="G116">
        <v>24036</v>
      </c>
      <c r="H116">
        <v>23991</v>
      </c>
      <c r="I116">
        <v>26354</v>
      </c>
      <c r="J116">
        <v>24036</v>
      </c>
      <c r="K116">
        <v>23991</v>
      </c>
      <c r="L116">
        <v>26354</v>
      </c>
      <c r="M116">
        <v>23465</v>
      </c>
      <c r="N116">
        <v>23681</v>
      </c>
      <c r="O116">
        <v>23643</v>
      </c>
      <c r="P116">
        <v>23487</v>
      </c>
    </row>
    <row r="117" spans="1:16" x14ac:dyDescent="0.25">
      <c r="A117" t="s">
        <v>135</v>
      </c>
      <c r="B117" t="s">
        <v>112</v>
      </c>
      <c r="C117">
        <v>23744</v>
      </c>
      <c r="D117">
        <v>23722</v>
      </c>
      <c r="E117">
        <v>23938</v>
      </c>
      <c r="F117">
        <v>23900</v>
      </c>
      <c r="G117">
        <v>24293</v>
      </c>
      <c r="H117">
        <v>24248</v>
      </c>
      <c r="I117">
        <v>26611</v>
      </c>
      <c r="J117">
        <v>24293</v>
      </c>
      <c r="K117">
        <v>24248</v>
      </c>
      <c r="L117">
        <v>26611</v>
      </c>
      <c r="M117">
        <v>23722</v>
      </c>
      <c r="N117">
        <v>23938</v>
      </c>
      <c r="O117">
        <v>23900</v>
      </c>
      <c r="P117">
        <v>23744</v>
      </c>
    </row>
    <row r="118" spans="1:16" x14ac:dyDescent="0.25">
      <c r="A118" t="s">
        <v>136</v>
      </c>
      <c r="B118" t="s">
        <v>112</v>
      </c>
      <c r="C118">
        <v>18090</v>
      </c>
      <c r="D118">
        <v>18068</v>
      </c>
      <c r="E118">
        <v>18284</v>
      </c>
      <c r="F118">
        <v>18246</v>
      </c>
      <c r="G118">
        <v>18639</v>
      </c>
      <c r="H118">
        <v>18594</v>
      </c>
      <c r="I118">
        <v>20957</v>
      </c>
      <c r="J118">
        <v>18639</v>
      </c>
      <c r="K118">
        <v>18594</v>
      </c>
      <c r="L118">
        <v>20957</v>
      </c>
      <c r="M118">
        <v>18068</v>
      </c>
      <c r="N118">
        <v>18284</v>
      </c>
      <c r="O118">
        <v>18246</v>
      </c>
      <c r="P118">
        <v>18090</v>
      </c>
    </row>
    <row r="119" spans="1:16" x14ac:dyDescent="0.25">
      <c r="A119" t="s">
        <v>137</v>
      </c>
      <c r="B119" t="s">
        <v>112</v>
      </c>
      <c r="C119">
        <v>18347</v>
      </c>
      <c r="D119">
        <v>18325</v>
      </c>
      <c r="E119">
        <v>18541</v>
      </c>
      <c r="F119">
        <v>18503</v>
      </c>
      <c r="G119">
        <v>18896</v>
      </c>
      <c r="H119">
        <v>18851</v>
      </c>
      <c r="I119">
        <v>21214</v>
      </c>
      <c r="J119">
        <v>18896</v>
      </c>
      <c r="K119">
        <v>18851</v>
      </c>
      <c r="L119">
        <v>21214</v>
      </c>
      <c r="M119">
        <v>18325</v>
      </c>
      <c r="N119">
        <v>18541</v>
      </c>
      <c r="O119">
        <v>18503</v>
      </c>
      <c r="P119">
        <v>18347</v>
      </c>
    </row>
    <row r="120" spans="1:16" x14ac:dyDescent="0.25">
      <c r="A120" t="s">
        <v>138</v>
      </c>
      <c r="B120" t="s">
        <v>112</v>
      </c>
      <c r="C120">
        <v>18604</v>
      </c>
      <c r="D120">
        <v>18582</v>
      </c>
      <c r="E120">
        <v>18798</v>
      </c>
      <c r="F120">
        <v>18760</v>
      </c>
      <c r="G120">
        <v>19153</v>
      </c>
      <c r="H120">
        <v>19108</v>
      </c>
      <c r="I120">
        <v>21471</v>
      </c>
      <c r="J120">
        <v>19153</v>
      </c>
      <c r="K120">
        <v>19108</v>
      </c>
      <c r="L120">
        <v>21471</v>
      </c>
      <c r="M120">
        <v>18582</v>
      </c>
      <c r="N120">
        <v>18798</v>
      </c>
      <c r="O120">
        <v>18760</v>
      </c>
      <c r="P120">
        <v>18604</v>
      </c>
    </row>
    <row r="121" spans="1:16" x14ac:dyDescent="0.25">
      <c r="A121" t="s">
        <v>139</v>
      </c>
      <c r="B121" t="s">
        <v>112</v>
      </c>
      <c r="C121">
        <v>18861</v>
      </c>
      <c r="D121">
        <v>18839</v>
      </c>
      <c r="E121">
        <v>19055</v>
      </c>
      <c r="F121">
        <v>19017</v>
      </c>
      <c r="G121">
        <v>19410</v>
      </c>
      <c r="H121">
        <v>19365</v>
      </c>
      <c r="I121">
        <v>21728</v>
      </c>
      <c r="J121">
        <v>19410</v>
      </c>
      <c r="K121">
        <v>19365</v>
      </c>
      <c r="L121">
        <v>21728</v>
      </c>
      <c r="M121">
        <v>18839</v>
      </c>
      <c r="N121">
        <v>19055</v>
      </c>
      <c r="O121">
        <v>19017</v>
      </c>
      <c r="P121">
        <v>18861</v>
      </c>
    </row>
    <row r="122" spans="1:16" x14ac:dyDescent="0.25">
      <c r="A122" t="s">
        <v>140</v>
      </c>
      <c r="B122" t="s">
        <v>112</v>
      </c>
      <c r="C122">
        <v>19118</v>
      </c>
      <c r="D122">
        <v>19096</v>
      </c>
      <c r="E122">
        <v>19312</v>
      </c>
      <c r="F122">
        <v>19274</v>
      </c>
      <c r="G122">
        <v>19667</v>
      </c>
      <c r="H122">
        <v>19622</v>
      </c>
      <c r="I122">
        <v>21985</v>
      </c>
      <c r="J122">
        <v>19667</v>
      </c>
      <c r="K122">
        <v>19622</v>
      </c>
      <c r="L122">
        <v>21985</v>
      </c>
      <c r="M122">
        <v>19096</v>
      </c>
      <c r="N122">
        <v>19312</v>
      </c>
      <c r="O122">
        <v>19274</v>
      </c>
      <c r="P122">
        <v>19118</v>
      </c>
    </row>
    <row r="123" spans="1:16" x14ac:dyDescent="0.25">
      <c r="A123" t="s">
        <v>141</v>
      </c>
      <c r="B123" t="s">
        <v>112</v>
      </c>
      <c r="C123">
        <v>19375</v>
      </c>
      <c r="D123">
        <v>19353</v>
      </c>
      <c r="E123">
        <v>19569</v>
      </c>
      <c r="F123">
        <v>19531</v>
      </c>
      <c r="G123">
        <v>19924</v>
      </c>
      <c r="H123">
        <v>19879</v>
      </c>
      <c r="I123">
        <v>22242</v>
      </c>
      <c r="J123">
        <v>19924</v>
      </c>
      <c r="K123">
        <v>19879</v>
      </c>
      <c r="L123">
        <v>22242</v>
      </c>
      <c r="M123">
        <v>19353</v>
      </c>
      <c r="N123">
        <v>19569</v>
      </c>
      <c r="O123">
        <v>19531</v>
      </c>
      <c r="P123">
        <v>19375</v>
      </c>
    </row>
    <row r="124" spans="1:16" x14ac:dyDescent="0.25">
      <c r="A124" t="s">
        <v>142</v>
      </c>
      <c r="B124" t="s">
        <v>112</v>
      </c>
      <c r="C124">
        <v>19632</v>
      </c>
      <c r="D124">
        <v>19610</v>
      </c>
      <c r="E124">
        <v>19826</v>
      </c>
      <c r="F124">
        <v>19788</v>
      </c>
      <c r="G124">
        <v>20181</v>
      </c>
      <c r="H124">
        <v>20136</v>
      </c>
      <c r="I124">
        <v>22499</v>
      </c>
      <c r="J124">
        <v>20181</v>
      </c>
      <c r="K124">
        <v>20136</v>
      </c>
      <c r="L124">
        <v>22499</v>
      </c>
      <c r="M124">
        <v>19610</v>
      </c>
      <c r="N124">
        <v>19826</v>
      </c>
      <c r="O124">
        <v>19788</v>
      </c>
      <c r="P124">
        <v>19632</v>
      </c>
    </row>
    <row r="125" spans="1:16" x14ac:dyDescent="0.25">
      <c r="A125" t="s">
        <v>143</v>
      </c>
      <c r="B125" t="s">
        <v>112</v>
      </c>
      <c r="C125">
        <v>19889</v>
      </c>
      <c r="D125">
        <v>19867</v>
      </c>
      <c r="E125">
        <v>20083</v>
      </c>
      <c r="F125">
        <v>20045</v>
      </c>
      <c r="G125">
        <v>20438</v>
      </c>
      <c r="H125">
        <v>20393</v>
      </c>
      <c r="I125">
        <v>22756</v>
      </c>
      <c r="J125">
        <v>20438</v>
      </c>
      <c r="K125">
        <v>20393</v>
      </c>
      <c r="L125">
        <v>22756</v>
      </c>
      <c r="M125">
        <v>19867</v>
      </c>
      <c r="N125">
        <v>20083</v>
      </c>
      <c r="O125">
        <v>20045</v>
      </c>
      <c r="P125">
        <v>19889</v>
      </c>
    </row>
    <row r="126" spans="1:16" x14ac:dyDescent="0.25">
      <c r="A126" t="s">
        <v>144</v>
      </c>
      <c r="B126" t="s">
        <v>112</v>
      </c>
      <c r="C126">
        <v>20146</v>
      </c>
      <c r="D126">
        <v>20124</v>
      </c>
      <c r="E126">
        <v>20340</v>
      </c>
      <c r="F126">
        <v>20302</v>
      </c>
      <c r="G126">
        <v>20695</v>
      </c>
      <c r="H126">
        <v>20650</v>
      </c>
      <c r="I126">
        <v>23013</v>
      </c>
      <c r="J126">
        <v>20695</v>
      </c>
      <c r="K126">
        <v>20650</v>
      </c>
      <c r="L126">
        <v>23013</v>
      </c>
      <c r="M126">
        <v>20124</v>
      </c>
      <c r="N126">
        <v>20340</v>
      </c>
      <c r="O126">
        <v>20302</v>
      </c>
      <c r="P126">
        <v>20146</v>
      </c>
    </row>
    <row r="127" spans="1:16" x14ac:dyDescent="0.25">
      <c r="A127" t="s">
        <v>145</v>
      </c>
      <c r="B127" t="s">
        <v>112</v>
      </c>
      <c r="C127">
        <v>20403</v>
      </c>
      <c r="D127">
        <v>20381</v>
      </c>
      <c r="E127">
        <v>20597</v>
      </c>
      <c r="F127">
        <v>20559</v>
      </c>
      <c r="G127">
        <v>20952</v>
      </c>
      <c r="H127">
        <v>20907</v>
      </c>
      <c r="I127">
        <v>23270</v>
      </c>
      <c r="J127">
        <v>20952</v>
      </c>
      <c r="K127">
        <v>20907</v>
      </c>
      <c r="L127">
        <v>23270</v>
      </c>
      <c r="M127">
        <v>20381</v>
      </c>
      <c r="N127">
        <v>20597</v>
      </c>
      <c r="O127">
        <v>20559</v>
      </c>
      <c r="P127">
        <v>20403</v>
      </c>
    </row>
    <row r="128" spans="1:16" x14ac:dyDescent="0.25">
      <c r="A128" t="s">
        <v>146</v>
      </c>
      <c r="B128" t="s">
        <v>112</v>
      </c>
      <c r="C128">
        <v>20660</v>
      </c>
      <c r="D128">
        <v>20638</v>
      </c>
      <c r="E128">
        <v>20854</v>
      </c>
      <c r="F128">
        <v>20816</v>
      </c>
      <c r="G128">
        <v>21209</v>
      </c>
      <c r="H128">
        <v>21164</v>
      </c>
      <c r="I128">
        <v>23527</v>
      </c>
      <c r="J128">
        <v>21209</v>
      </c>
      <c r="K128">
        <v>21164</v>
      </c>
      <c r="L128">
        <v>23527</v>
      </c>
      <c r="M128">
        <v>20638</v>
      </c>
      <c r="N128">
        <v>20854</v>
      </c>
      <c r="O128">
        <v>20816</v>
      </c>
      <c r="P128">
        <v>20660</v>
      </c>
    </row>
    <row r="129" spans="1:16" x14ac:dyDescent="0.25">
      <c r="A129" t="s">
        <v>147</v>
      </c>
      <c r="B129" t="s">
        <v>112</v>
      </c>
      <c r="C129">
        <v>20917</v>
      </c>
      <c r="D129">
        <v>20895</v>
      </c>
      <c r="E129">
        <v>21111</v>
      </c>
      <c r="F129">
        <v>21073</v>
      </c>
      <c r="G129">
        <v>21466</v>
      </c>
      <c r="H129">
        <v>21421</v>
      </c>
      <c r="I129">
        <v>23784</v>
      </c>
      <c r="J129">
        <v>21466</v>
      </c>
      <c r="K129">
        <v>21421</v>
      </c>
      <c r="L129">
        <v>23784</v>
      </c>
      <c r="M129">
        <v>20895</v>
      </c>
      <c r="N129">
        <v>21111</v>
      </c>
      <c r="O129">
        <v>21073</v>
      </c>
      <c r="P129">
        <v>20917</v>
      </c>
    </row>
    <row r="130" spans="1:16" x14ac:dyDescent="0.25">
      <c r="A130" t="s">
        <v>148</v>
      </c>
      <c r="B130" t="s">
        <v>112</v>
      </c>
      <c r="C130">
        <v>21174</v>
      </c>
      <c r="D130">
        <v>21152</v>
      </c>
      <c r="E130">
        <v>21368</v>
      </c>
      <c r="F130">
        <v>21330</v>
      </c>
      <c r="G130">
        <v>21723</v>
      </c>
      <c r="H130">
        <v>21678</v>
      </c>
      <c r="I130">
        <v>24041</v>
      </c>
      <c r="J130">
        <v>21723</v>
      </c>
      <c r="K130">
        <v>21678</v>
      </c>
      <c r="L130">
        <v>24041</v>
      </c>
      <c r="M130">
        <v>21152</v>
      </c>
      <c r="N130">
        <v>21368</v>
      </c>
      <c r="O130">
        <v>21330</v>
      </c>
      <c r="P130">
        <v>21174</v>
      </c>
    </row>
    <row r="131" spans="1:16" x14ac:dyDescent="0.25">
      <c r="A131" t="s">
        <v>149</v>
      </c>
      <c r="B131" t="s">
        <v>112</v>
      </c>
      <c r="C131">
        <v>21431</v>
      </c>
      <c r="D131">
        <v>21409</v>
      </c>
      <c r="E131">
        <v>21625</v>
      </c>
      <c r="F131">
        <v>21587</v>
      </c>
      <c r="G131">
        <v>21980</v>
      </c>
      <c r="H131">
        <v>21935</v>
      </c>
      <c r="I131">
        <v>24298</v>
      </c>
      <c r="J131">
        <v>21980</v>
      </c>
      <c r="K131">
        <v>21935</v>
      </c>
      <c r="L131">
        <v>24298</v>
      </c>
      <c r="M131">
        <v>21409</v>
      </c>
      <c r="N131">
        <v>21625</v>
      </c>
      <c r="O131">
        <v>21587</v>
      </c>
      <c r="P131">
        <v>21431</v>
      </c>
    </row>
    <row r="132" spans="1:16" x14ac:dyDescent="0.25">
      <c r="A132" t="s">
        <v>150</v>
      </c>
      <c r="B132" t="s">
        <v>112</v>
      </c>
      <c r="C132">
        <v>21688</v>
      </c>
      <c r="D132">
        <v>21666</v>
      </c>
      <c r="E132">
        <v>21882</v>
      </c>
      <c r="F132">
        <v>21844</v>
      </c>
      <c r="G132">
        <v>22237</v>
      </c>
      <c r="H132">
        <v>22192</v>
      </c>
      <c r="I132">
        <v>24555</v>
      </c>
      <c r="J132">
        <v>22237</v>
      </c>
      <c r="K132">
        <v>22192</v>
      </c>
      <c r="L132">
        <v>24555</v>
      </c>
      <c r="M132">
        <v>21666</v>
      </c>
      <c r="N132">
        <v>21882</v>
      </c>
      <c r="O132">
        <v>21844</v>
      </c>
      <c r="P132">
        <v>21688</v>
      </c>
    </row>
    <row r="133" spans="1:16" x14ac:dyDescent="0.25">
      <c r="A133" t="s">
        <v>151</v>
      </c>
      <c r="B133" t="s">
        <v>112</v>
      </c>
      <c r="C133">
        <v>21945</v>
      </c>
      <c r="D133">
        <v>21923</v>
      </c>
      <c r="E133">
        <v>22139</v>
      </c>
      <c r="F133">
        <v>22101</v>
      </c>
      <c r="G133">
        <v>22494</v>
      </c>
      <c r="H133">
        <v>22449</v>
      </c>
      <c r="I133">
        <v>24812</v>
      </c>
      <c r="J133">
        <v>22494</v>
      </c>
      <c r="K133">
        <v>22449</v>
      </c>
      <c r="L133">
        <v>24812</v>
      </c>
      <c r="M133">
        <v>21923</v>
      </c>
      <c r="N133">
        <v>22139</v>
      </c>
      <c r="O133">
        <v>22101</v>
      </c>
      <c r="P133">
        <v>21945</v>
      </c>
    </row>
    <row r="134" spans="1:16" x14ac:dyDescent="0.25">
      <c r="A134" t="s">
        <v>152</v>
      </c>
      <c r="B134" t="s">
        <v>112</v>
      </c>
      <c r="C134">
        <v>22202</v>
      </c>
      <c r="D134">
        <v>22180</v>
      </c>
      <c r="E134">
        <v>22396</v>
      </c>
      <c r="F134">
        <v>22358</v>
      </c>
      <c r="G134">
        <v>22751</v>
      </c>
      <c r="H134">
        <v>22706</v>
      </c>
      <c r="I134">
        <v>25069</v>
      </c>
      <c r="J134">
        <v>22751</v>
      </c>
      <c r="K134">
        <v>22706</v>
      </c>
      <c r="L134">
        <v>25069</v>
      </c>
      <c r="M134">
        <v>22180</v>
      </c>
      <c r="N134">
        <v>22396</v>
      </c>
      <c r="O134">
        <v>22358</v>
      </c>
      <c r="P134">
        <v>22202</v>
      </c>
    </row>
    <row r="135" spans="1:16" x14ac:dyDescent="0.25">
      <c r="A135" t="s">
        <v>153</v>
      </c>
      <c r="B135" t="s">
        <v>112</v>
      </c>
      <c r="C135">
        <v>22459</v>
      </c>
      <c r="D135">
        <v>22437</v>
      </c>
      <c r="E135">
        <v>22653</v>
      </c>
      <c r="F135">
        <v>22615</v>
      </c>
      <c r="G135">
        <v>23008</v>
      </c>
      <c r="H135">
        <v>22963</v>
      </c>
      <c r="I135">
        <v>25326</v>
      </c>
      <c r="J135">
        <v>23008</v>
      </c>
      <c r="K135">
        <v>22963</v>
      </c>
      <c r="L135">
        <v>25326</v>
      </c>
      <c r="M135">
        <v>22437</v>
      </c>
      <c r="N135">
        <v>22653</v>
      </c>
      <c r="O135">
        <v>22615</v>
      </c>
      <c r="P135">
        <v>22459</v>
      </c>
    </row>
    <row r="136" spans="1:16" x14ac:dyDescent="0.25">
      <c r="A136" t="s">
        <v>154</v>
      </c>
      <c r="B136" t="s">
        <v>112</v>
      </c>
      <c r="C136">
        <v>22716</v>
      </c>
      <c r="D136">
        <v>22694</v>
      </c>
      <c r="E136">
        <v>22910</v>
      </c>
      <c r="F136">
        <v>22872</v>
      </c>
      <c r="G136">
        <v>23265</v>
      </c>
      <c r="H136">
        <v>23220</v>
      </c>
      <c r="I136">
        <v>25583</v>
      </c>
      <c r="J136">
        <v>23265</v>
      </c>
      <c r="K136">
        <v>23220</v>
      </c>
      <c r="L136">
        <v>25583</v>
      </c>
      <c r="M136">
        <v>22694</v>
      </c>
      <c r="N136">
        <v>22910</v>
      </c>
      <c r="O136">
        <v>22872</v>
      </c>
      <c r="P136">
        <v>22716</v>
      </c>
    </row>
    <row r="137" spans="1:16" x14ac:dyDescent="0.25">
      <c r="A137" t="s">
        <v>155</v>
      </c>
      <c r="B137" t="s">
        <v>112</v>
      </c>
      <c r="C137">
        <v>22973</v>
      </c>
      <c r="D137">
        <v>22951</v>
      </c>
      <c r="E137">
        <v>23167</v>
      </c>
      <c r="F137">
        <v>23129</v>
      </c>
      <c r="G137">
        <v>23522</v>
      </c>
      <c r="H137">
        <v>23477</v>
      </c>
      <c r="I137">
        <v>25840</v>
      </c>
      <c r="J137">
        <v>23522</v>
      </c>
      <c r="K137">
        <v>23477</v>
      </c>
      <c r="L137">
        <v>25840</v>
      </c>
      <c r="M137">
        <v>22951</v>
      </c>
      <c r="N137">
        <v>23167</v>
      </c>
      <c r="O137">
        <v>23129</v>
      </c>
      <c r="P137">
        <v>22973</v>
      </c>
    </row>
    <row r="138" spans="1:16" x14ac:dyDescent="0.25">
      <c r="A138" t="s">
        <v>156</v>
      </c>
      <c r="B138" t="s">
        <v>112</v>
      </c>
      <c r="C138">
        <v>23230</v>
      </c>
      <c r="D138">
        <v>23208</v>
      </c>
      <c r="E138">
        <v>23424</v>
      </c>
      <c r="F138">
        <v>23386</v>
      </c>
      <c r="G138">
        <v>23779</v>
      </c>
      <c r="H138">
        <v>23734</v>
      </c>
      <c r="I138">
        <v>26097</v>
      </c>
      <c r="J138">
        <v>23779</v>
      </c>
      <c r="K138">
        <v>23734</v>
      </c>
      <c r="L138">
        <v>26097</v>
      </c>
      <c r="M138">
        <v>23208</v>
      </c>
      <c r="N138">
        <v>23424</v>
      </c>
      <c r="O138">
        <v>23386</v>
      </c>
      <c r="P138">
        <v>23230</v>
      </c>
    </row>
    <row r="139" spans="1:16" x14ac:dyDescent="0.25">
      <c r="A139" t="s">
        <v>157</v>
      </c>
      <c r="B139" t="s">
        <v>112</v>
      </c>
      <c r="C139">
        <v>23487</v>
      </c>
      <c r="D139">
        <v>23465</v>
      </c>
      <c r="E139">
        <v>23681</v>
      </c>
      <c r="F139">
        <v>23643</v>
      </c>
      <c r="G139">
        <v>24036</v>
      </c>
      <c r="H139">
        <v>23991</v>
      </c>
      <c r="I139">
        <v>26354</v>
      </c>
      <c r="J139">
        <v>24036</v>
      </c>
      <c r="K139">
        <v>23991</v>
      </c>
      <c r="L139">
        <v>26354</v>
      </c>
      <c r="M139">
        <v>23465</v>
      </c>
      <c r="N139">
        <v>23681</v>
      </c>
      <c r="O139">
        <v>23643</v>
      </c>
      <c r="P139">
        <v>23487</v>
      </c>
    </row>
    <row r="140" spans="1:16" x14ac:dyDescent="0.25">
      <c r="A140" t="s">
        <v>158</v>
      </c>
      <c r="B140" t="s">
        <v>112</v>
      </c>
      <c r="C140">
        <v>23744</v>
      </c>
      <c r="D140">
        <v>23722</v>
      </c>
      <c r="E140">
        <v>23938</v>
      </c>
      <c r="F140">
        <v>23900</v>
      </c>
      <c r="G140">
        <v>24293</v>
      </c>
      <c r="H140">
        <v>24248</v>
      </c>
      <c r="I140">
        <v>26611</v>
      </c>
      <c r="J140">
        <v>24293</v>
      </c>
      <c r="K140">
        <v>24248</v>
      </c>
      <c r="L140">
        <v>26611</v>
      </c>
      <c r="M140">
        <v>23722</v>
      </c>
      <c r="N140">
        <v>23938</v>
      </c>
      <c r="O140">
        <v>23900</v>
      </c>
      <c r="P140">
        <v>23744</v>
      </c>
    </row>
    <row r="141" spans="1:16" x14ac:dyDescent="0.25">
      <c r="A141" t="s">
        <v>159</v>
      </c>
      <c r="B141" t="s">
        <v>112</v>
      </c>
      <c r="C141">
        <v>18090</v>
      </c>
      <c r="D141">
        <v>18068</v>
      </c>
      <c r="E141">
        <v>18284</v>
      </c>
      <c r="F141">
        <v>18246</v>
      </c>
      <c r="G141">
        <v>18639</v>
      </c>
      <c r="H141">
        <v>18594</v>
      </c>
      <c r="I141">
        <v>20957</v>
      </c>
      <c r="J141">
        <v>18639</v>
      </c>
      <c r="K141">
        <v>18594</v>
      </c>
      <c r="L141">
        <v>20957</v>
      </c>
      <c r="M141">
        <v>18068</v>
      </c>
      <c r="N141">
        <v>18284</v>
      </c>
      <c r="O141">
        <v>18246</v>
      </c>
      <c r="P141">
        <v>18090</v>
      </c>
    </row>
    <row r="142" spans="1:16" x14ac:dyDescent="0.25">
      <c r="A142" t="s">
        <v>160</v>
      </c>
      <c r="B142" t="s">
        <v>112</v>
      </c>
      <c r="C142">
        <v>18347</v>
      </c>
      <c r="D142">
        <v>18325</v>
      </c>
      <c r="E142">
        <v>18541</v>
      </c>
      <c r="F142">
        <v>18503</v>
      </c>
      <c r="G142">
        <v>18896</v>
      </c>
      <c r="H142">
        <v>18851</v>
      </c>
      <c r="I142">
        <v>21214</v>
      </c>
      <c r="J142">
        <v>18896</v>
      </c>
      <c r="K142">
        <v>18851</v>
      </c>
      <c r="L142">
        <v>21214</v>
      </c>
      <c r="M142">
        <v>18325</v>
      </c>
      <c r="N142">
        <v>18541</v>
      </c>
      <c r="O142">
        <v>18503</v>
      </c>
      <c r="P142">
        <v>18347</v>
      </c>
    </row>
    <row r="143" spans="1:16" x14ac:dyDescent="0.25">
      <c r="A143" t="s">
        <v>161</v>
      </c>
      <c r="B143" t="s">
        <v>112</v>
      </c>
      <c r="C143">
        <v>18604</v>
      </c>
      <c r="D143">
        <v>18582</v>
      </c>
      <c r="E143">
        <v>18798</v>
      </c>
      <c r="F143">
        <v>18760</v>
      </c>
      <c r="G143">
        <v>19153</v>
      </c>
      <c r="H143">
        <v>19108</v>
      </c>
      <c r="I143">
        <v>21471</v>
      </c>
      <c r="J143">
        <v>19153</v>
      </c>
      <c r="K143">
        <v>19108</v>
      </c>
      <c r="L143">
        <v>21471</v>
      </c>
      <c r="M143">
        <v>18582</v>
      </c>
      <c r="N143">
        <v>18798</v>
      </c>
      <c r="O143">
        <v>18760</v>
      </c>
      <c r="P143">
        <v>18604</v>
      </c>
    </row>
    <row r="144" spans="1:16" x14ac:dyDescent="0.25">
      <c r="A144" t="s">
        <v>162</v>
      </c>
      <c r="B144" t="s">
        <v>112</v>
      </c>
      <c r="C144">
        <v>18861</v>
      </c>
      <c r="D144">
        <v>18839</v>
      </c>
      <c r="E144">
        <v>19055</v>
      </c>
      <c r="F144">
        <v>19017</v>
      </c>
      <c r="G144">
        <v>19410</v>
      </c>
      <c r="H144">
        <v>19365</v>
      </c>
      <c r="I144">
        <v>21728</v>
      </c>
      <c r="J144">
        <v>19410</v>
      </c>
      <c r="K144">
        <v>19365</v>
      </c>
      <c r="L144">
        <v>21728</v>
      </c>
      <c r="M144">
        <v>18839</v>
      </c>
      <c r="N144">
        <v>19055</v>
      </c>
      <c r="O144">
        <v>19017</v>
      </c>
      <c r="P144">
        <v>18861</v>
      </c>
    </row>
    <row r="145" spans="1:16" x14ac:dyDescent="0.25">
      <c r="A145" t="s">
        <v>163</v>
      </c>
      <c r="B145" t="s">
        <v>112</v>
      </c>
      <c r="C145">
        <v>19118</v>
      </c>
      <c r="D145">
        <v>19096</v>
      </c>
      <c r="E145">
        <v>19312</v>
      </c>
      <c r="F145">
        <v>19274</v>
      </c>
      <c r="G145">
        <v>19667</v>
      </c>
      <c r="H145">
        <v>19622</v>
      </c>
      <c r="I145">
        <v>21985</v>
      </c>
      <c r="J145">
        <v>19667</v>
      </c>
      <c r="K145">
        <v>19622</v>
      </c>
      <c r="L145">
        <v>21985</v>
      </c>
      <c r="M145">
        <v>19096</v>
      </c>
      <c r="N145">
        <v>19312</v>
      </c>
      <c r="O145">
        <v>19274</v>
      </c>
      <c r="P145">
        <v>19118</v>
      </c>
    </row>
    <row r="146" spans="1:16" x14ac:dyDescent="0.25">
      <c r="A146" t="s">
        <v>164</v>
      </c>
      <c r="B146" t="s">
        <v>112</v>
      </c>
      <c r="C146">
        <v>19375</v>
      </c>
      <c r="D146">
        <v>19353</v>
      </c>
      <c r="E146">
        <v>19569</v>
      </c>
      <c r="F146">
        <v>19531</v>
      </c>
      <c r="G146">
        <v>19924</v>
      </c>
      <c r="H146">
        <v>19879</v>
      </c>
      <c r="I146">
        <v>22242</v>
      </c>
      <c r="J146">
        <v>19924</v>
      </c>
      <c r="K146">
        <v>19879</v>
      </c>
      <c r="L146">
        <v>22242</v>
      </c>
      <c r="M146">
        <v>19353</v>
      </c>
      <c r="N146">
        <v>19569</v>
      </c>
      <c r="O146">
        <v>19531</v>
      </c>
      <c r="P146">
        <v>19375</v>
      </c>
    </row>
    <row r="147" spans="1:16" x14ac:dyDescent="0.25">
      <c r="A147" t="s">
        <v>165</v>
      </c>
      <c r="B147" t="s">
        <v>112</v>
      </c>
      <c r="C147">
        <v>19632</v>
      </c>
      <c r="D147">
        <v>19610</v>
      </c>
      <c r="E147">
        <v>19826</v>
      </c>
      <c r="F147">
        <v>19788</v>
      </c>
      <c r="G147">
        <v>20181</v>
      </c>
      <c r="H147">
        <v>20136</v>
      </c>
      <c r="I147">
        <v>22499</v>
      </c>
      <c r="J147">
        <v>20181</v>
      </c>
      <c r="K147">
        <v>20136</v>
      </c>
      <c r="L147">
        <v>22499</v>
      </c>
      <c r="M147">
        <v>19610</v>
      </c>
      <c r="N147">
        <v>19826</v>
      </c>
      <c r="O147">
        <v>19788</v>
      </c>
      <c r="P147">
        <v>19632</v>
      </c>
    </row>
    <row r="148" spans="1:16" x14ac:dyDescent="0.25">
      <c r="A148" t="s">
        <v>166</v>
      </c>
      <c r="B148" t="s">
        <v>112</v>
      </c>
      <c r="C148">
        <v>19889</v>
      </c>
      <c r="D148">
        <v>19867</v>
      </c>
      <c r="E148">
        <v>20083</v>
      </c>
      <c r="F148">
        <v>20045</v>
      </c>
      <c r="G148">
        <v>20438</v>
      </c>
      <c r="H148">
        <v>20393</v>
      </c>
      <c r="I148">
        <v>22756</v>
      </c>
      <c r="J148">
        <v>20438</v>
      </c>
      <c r="K148">
        <v>20393</v>
      </c>
      <c r="L148">
        <v>22756</v>
      </c>
      <c r="M148">
        <v>19867</v>
      </c>
      <c r="N148">
        <v>20083</v>
      </c>
      <c r="O148">
        <v>20045</v>
      </c>
      <c r="P148">
        <v>19889</v>
      </c>
    </row>
    <row r="149" spans="1:16" x14ac:dyDescent="0.25">
      <c r="A149" t="s">
        <v>167</v>
      </c>
      <c r="B149" t="s">
        <v>112</v>
      </c>
      <c r="C149">
        <v>20146</v>
      </c>
      <c r="D149">
        <v>20124</v>
      </c>
      <c r="E149">
        <v>20340</v>
      </c>
      <c r="F149">
        <v>20302</v>
      </c>
      <c r="G149">
        <v>20695</v>
      </c>
      <c r="H149">
        <v>20650</v>
      </c>
      <c r="I149">
        <v>23013</v>
      </c>
      <c r="J149">
        <v>20695</v>
      </c>
      <c r="K149">
        <v>20650</v>
      </c>
      <c r="L149">
        <v>23013</v>
      </c>
      <c r="M149">
        <v>20124</v>
      </c>
      <c r="N149">
        <v>20340</v>
      </c>
      <c r="O149">
        <v>20302</v>
      </c>
      <c r="P149">
        <v>20146</v>
      </c>
    </row>
    <row r="150" spans="1:16" x14ac:dyDescent="0.25">
      <c r="A150" t="s">
        <v>168</v>
      </c>
      <c r="B150" t="s">
        <v>112</v>
      </c>
      <c r="C150">
        <v>20403</v>
      </c>
      <c r="D150">
        <v>20381</v>
      </c>
      <c r="E150">
        <v>20597</v>
      </c>
      <c r="F150">
        <v>20559</v>
      </c>
      <c r="G150">
        <v>20952</v>
      </c>
      <c r="H150">
        <v>20907</v>
      </c>
      <c r="I150">
        <v>23270</v>
      </c>
      <c r="J150">
        <v>20952</v>
      </c>
      <c r="K150">
        <v>20907</v>
      </c>
      <c r="L150">
        <v>23270</v>
      </c>
      <c r="M150">
        <v>20381</v>
      </c>
      <c r="N150">
        <v>20597</v>
      </c>
      <c r="O150">
        <v>20559</v>
      </c>
      <c r="P150">
        <v>20403</v>
      </c>
    </row>
    <row r="151" spans="1:16" x14ac:dyDescent="0.25">
      <c r="A151" t="s">
        <v>169</v>
      </c>
      <c r="B151" t="s">
        <v>112</v>
      </c>
      <c r="C151">
        <v>20660</v>
      </c>
      <c r="D151">
        <v>20638</v>
      </c>
      <c r="E151">
        <v>20854</v>
      </c>
      <c r="F151">
        <v>20816</v>
      </c>
      <c r="G151">
        <v>21209</v>
      </c>
      <c r="H151">
        <v>21164</v>
      </c>
      <c r="I151">
        <v>23527</v>
      </c>
      <c r="J151">
        <v>21209</v>
      </c>
      <c r="K151">
        <v>21164</v>
      </c>
      <c r="L151">
        <v>23527</v>
      </c>
      <c r="M151">
        <v>20638</v>
      </c>
      <c r="N151">
        <v>20854</v>
      </c>
      <c r="O151">
        <v>20816</v>
      </c>
      <c r="P151">
        <v>20660</v>
      </c>
    </row>
    <row r="152" spans="1:16" x14ac:dyDescent="0.25">
      <c r="A152" t="s">
        <v>170</v>
      </c>
      <c r="B152" t="s">
        <v>112</v>
      </c>
      <c r="C152">
        <v>20917</v>
      </c>
      <c r="D152">
        <v>20895</v>
      </c>
      <c r="E152">
        <v>21111</v>
      </c>
      <c r="F152">
        <v>21073</v>
      </c>
      <c r="G152">
        <v>21466</v>
      </c>
      <c r="H152">
        <v>21421</v>
      </c>
      <c r="I152">
        <v>23784</v>
      </c>
      <c r="J152">
        <v>21466</v>
      </c>
      <c r="K152">
        <v>21421</v>
      </c>
      <c r="L152">
        <v>23784</v>
      </c>
      <c r="M152">
        <v>20895</v>
      </c>
      <c r="N152">
        <v>21111</v>
      </c>
      <c r="O152">
        <v>21073</v>
      </c>
      <c r="P152">
        <v>20917</v>
      </c>
    </row>
    <row r="153" spans="1:16" x14ac:dyDescent="0.25">
      <c r="A153" t="s">
        <v>172</v>
      </c>
      <c r="B153" t="s">
        <v>171</v>
      </c>
      <c r="C153">
        <v>21174</v>
      </c>
      <c r="D153">
        <v>21152</v>
      </c>
      <c r="E153">
        <v>21368</v>
      </c>
      <c r="F153">
        <v>21330</v>
      </c>
      <c r="G153">
        <v>21723</v>
      </c>
      <c r="H153">
        <v>21678</v>
      </c>
      <c r="I153">
        <v>24041</v>
      </c>
      <c r="J153">
        <v>21723</v>
      </c>
      <c r="K153">
        <v>21678</v>
      </c>
      <c r="L153">
        <v>24041</v>
      </c>
      <c r="M153">
        <v>21152</v>
      </c>
      <c r="N153">
        <v>21368</v>
      </c>
      <c r="O153">
        <v>21330</v>
      </c>
      <c r="P153">
        <v>21174</v>
      </c>
    </row>
    <row r="154" spans="1:16" x14ac:dyDescent="0.25">
      <c r="A154" t="s">
        <v>173</v>
      </c>
      <c r="B154" t="s">
        <v>171</v>
      </c>
      <c r="C154">
        <v>21431</v>
      </c>
      <c r="D154">
        <v>21409</v>
      </c>
      <c r="E154">
        <v>21625</v>
      </c>
      <c r="F154">
        <v>21587</v>
      </c>
      <c r="G154">
        <v>21980</v>
      </c>
      <c r="H154">
        <v>21935</v>
      </c>
      <c r="I154">
        <v>24298</v>
      </c>
      <c r="J154">
        <v>21980</v>
      </c>
      <c r="K154">
        <v>21935</v>
      </c>
      <c r="L154">
        <v>24298</v>
      </c>
      <c r="M154">
        <v>21409</v>
      </c>
      <c r="N154">
        <v>21625</v>
      </c>
      <c r="O154">
        <v>21587</v>
      </c>
      <c r="P154">
        <v>21431</v>
      </c>
    </row>
    <row r="155" spans="1:16" x14ac:dyDescent="0.25">
      <c r="A155" t="s">
        <v>174</v>
      </c>
      <c r="B155" t="s">
        <v>171</v>
      </c>
      <c r="C155">
        <v>21688</v>
      </c>
      <c r="D155">
        <v>21666</v>
      </c>
      <c r="E155">
        <v>21882</v>
      </c>
      <c r="F155">
        <v>21844</v>
      </c>
      <c r="G155">
        <v>22237</v>
      </c>
      <c r="H155">
        <v>22192</v>
      </c>
      <c r="I155">
        <v>24555</v>
      </c>
      <c r="J155">
        <v>22237</v>
      </c>
      <c r="K155">
        <v>22192</v>
      </c>
      <c r="L155">
        <v>24555</v>
      </c>
      <c r="M155">
        <v>21666</v>
      </c>
      <c r="N155">
        <v>21882</v>
      </c>
      <c r="O155">
        <v>21844</v>
      </c>
      <c r="P155">
        <v>21688</v>
      </c>
    </row>
    <row r="156" spans="1:16" x14ac:dyDescent="0.25">
      <c r="A156" t="s">
        <v>175</v>
      </c>
      <c r="B156" t="s">
        <v>171</v>
      </c>
      <c r="C156">
        <v>21945</v>
      </c>
      <c r="D156">
        <v>21923</v>
      </c>
      <c r="E156">
        <v>22139</v>
      </c>
      <c r="F156">
        <v>22101</v>
      </c>
      <c r="G156">
        <v>22494</v>
      </c>
      <c r="H156">
        <v>22449</v>
      </c>
      <c r="I156">
        <v>24812</v>
      </c>
      <c r="J156">
        <v>22494</v>
      </c>
      <c r="K156">
        <v>22449</v>
      </c>
      <c r="L156">
        <v>24812</v>
      </c>
      <c r="M156">
        <v>21923</v>
      </c>
      <c r="N156">
        <v>22139</v>
      </c>
      <c r="O156">
        <v>22101</v>
      </c>
      <c r="P156">
        <v>21945</v>
      </c>
    </row>
    <row r="157" spans="1:16" x14ac:dyDescent="0.25">
      <c r="A157" t="s">
        <v>176</v>
      </c>
      <c r="B157" t="s">
        <v>171</v>
      </c>
      <c r="C157">
        <v>22202</v>
      </c>
      <c r="D157">
        <v>22180</v>
      </c>
      <c r="E157">
        <v>22396</v>
      </c>
      <c r="F157">
        <v>22358</v>
      </c>
      <c r="G157">
        <v>22751</v>
      </c>
      <c r="H157">
        <v>22706</v>
      </c>
      <c r="I157">
        <v>25069</v>
      </c>
      <c r="J157">
        <v>22751</v>
      </c>
      <c r="K157">
        <v>22706</v>
      </c>
      <c r="L157">
        <v>25069</v>
      </c>
      <c r="M157">
        <v>22180</v>
      </c>
      <c r="N157">
        <v>22396</v>
      </c>
      <c r="O157">
        <v>22358</v>
      </c>
      <c r="P157">
        <v>22202</v>
      </c>
    </row>
    <row r="158" spans="1:16" x14ac:dyDescent="0.25">
      <c r="A158" t="s">
        <v>177</v>
      </c>
      <c r="B158" t="s">
        <v>171</v>
      </c>
      <c r="C158">
        <v>22459</v>
      </c>
      <c r="D158">
        <v>22437</v>
      </c>
      <c r="E158">
        <v>22653</v>
      </c>
      <c r="F158">
        <v>22615</v>
      </c>
      <c r="G158">
        <v>23008</v>
      </c>
      <c r="H158">
        <v>22963</v>
      </c>
      <c r="I158">
        <v>25326</v>
      </c>
      <c r="J158">
        <v>23008</v>
      </c>
      <c r="K158">
        <v>22963</v>
      </c>
      <c r="L158">
        <v>25326</v>
      </c>
      <c r="M158">
        <v>22437</v>
      </c>
      <c r="N158">
        <v>22653</v>
      </c>
      <c r="O158">
        <v>22615</v>
      </c>
      <c r="P158">
        <v>22459</v>
      </c>
    </row>
    <row r="159" spans="1:16" x14ac:dyDescent="0.25">
      <c r="A159" t="s">
        <v>178</v>
      </c>
      <c r="B159" t="s">
        <v>171</v>
      </c>
      <c r="C159">
        <v>22716</v>
      </c>
      <c r="D159">
        <v>22694</v>
      </c>
      <c r="E159">
        <v>22910</v>
      </c>
      <c r="F159">
        <v>22872</v>
      </c>
      <c r="G159">
        <v>23265</v>
      </c>
      <c r="H159">
        <v>23220</v>
      </c>
      <c r="I159">
        <v>25583</v>
      </c>
      <c r="J159">
        <v>23265</v>
      </c>
      <c r="K159">
        <v>23220</v>
      </c>
      <c r="L159">
        <v>25583</v>
      </c>
      <c r="M159">
        <v>22694</v>
      </c>
      <c r="N159">
        <v>22910</v>
      </c>
      <c r="O159">
        <v>22872</v>
      </c>
      <c r="P159">
        <v>22716</v>
      </c>
    </row>
    <row r="160" spans="1:16" x14ac:dyDescent="0.25">
      <c r="A160" t="s">
        <v>179</v>
      </c>
      <c r="B160" t="s">
        <v>171</v>
      </c>
      <c r="C160">
        <v>22973</v>
      </c>
      <c r="D160">
        <v>22951</v>
      </c>
      <c r="E160">
        <v>23167</v>
      </c>
      <c r="F160">
        <v>23129</v>
      </c>
      <c r="G160">
        <v>23522</v>
      </c>
      <c r="H160">
        <v>23477</v>
      </c>
      <c r="I160">
        <v>25840</v>
      </c>
      <c r="J160">
        <v>23522</v>
      </c>
      <c r="K160">
        <v>23477</v>
      </c>
      <c r="L160">
        <v>25840</v>
      </c>
      <c r="M160">
        <v>22951</v>
      </c>
      <c r="N160">
        <v>23167</v>
      </c>
      <c r="O160">
        <v>23129</v>
      </c>
      <c r="P160">
        <v>22973</v>
      </c>
    </row>
    <row r="161" spans="1:16" x14ac:dyDescent="0.25">
      <c r="A161" t="s">
        <v>180</v>
      </c>
      <c r="B161" t="s">
        <v>171</v>
      </c>
      <c r="C161">
        <v>23230</v>
      </c>
      <c r="D161">
        <v>23208</v>
      </c>
      <c r="E161">
        <v>23424</v>
      </c>
      <c r="F161">
        <v>23386</v>
      </c>
      <c r="G161">
        <v>23779</v>
      </c>
      <c r="H161">
        <v>23734</v>
      </c>
      <c r="I161">
        <v>26097</v>
      </c>
      <c r="J161">
        <v>23779</v>
      </c>
      <c r="K161">
        <v>23734</v>
      </c>
      <c r="L161">
        <v>26097</v>
      </c>
      <c r="M161">
        <v>23208</v>
      </c>
      <c r="N161">
        <v>23424</v>
      </c>
      <c r="O161">
        <v>23386</v>
      </c>
      <c r="P161">
        <v>23230</v>
      </c>
    </row>
    <row r="162" spans="1:16" x14ac:dyDescent="0.25">
      <c r="A162" t="s">
        <v>181</v>
      </c>
      <c r="B162" t="s">
        <v>171</v>
      </c>
      <c r="C162">
        <v>23487</v>
      </c>
      <c r="D162">
        <v>23465</v>
      </c>
      <c r="E162">
        <v>23681</v>
      </c>
      <c r="F162">
        <v>23643</v>
      </c>
      <c r="G162">
        <v>24036</v>
      </c>
      <c r="H162">
        <v>23991</v>
      </c>
      <c r="I162">
        <v>26354</v>
      </c>
      <c r="J162">
        <v>24036</v>
      </c>
      <c r="K162">
        <v>23991</v>
      </c>
      <c r="L162">
        <v>26354</v>
      </c>
      <c r="M162">
        <v>23465</v>
      </c>
      <c r="N162">
        <v>23681</v>
      </c>
      <c r="O162">
        <v>23643</v>
      </c>
      <c r="P162">
        <v>23487</v>
      </c>
    </row>
    <row r="163" spans="1:16" x14ac:dyDescent="0.25">
      <c r="A163" t="s">
        <v>182</v>
      </c>
      <c r="B163" t="s">
        <v>171</v>
      </c>
      <c r="C163">
        <v>23744</v>
      </c>
      <c r="D163">
        <v>23722</v>
      </c>
      <c r="E163">
        <v>23938</v>
      </c>
      <c r="F163">
        <v>23900</v>
      </c>
      <c r="G163">
        <v>24293</v>
      </c>
      <c r="H163">
        <v>24248</v>
      </c>
      <c r="I163">
        <v>26611</v>
      </c>
      <c r="J163">
        <v>24293</v>
      </c>
      <c r="K163">
        <v>24248</v>
      </c>
      <c r="L163">
        <v>26611</v>
      </c>
      <c r="M163">
        <v>23722</v>
      </c>
      <c r="N163">
        <v>23938</v>
      </c>
      <c r="O163">
        <v>23900</v>
      </c>
      <c r="P163">
        <v>23744</v>
      </c>
    </row>
    <row r="164" spans="1:16" x14ac:dyDescent="0.25">
      <c r="A164" t="s">
        <v>183</v>
      </c>
      <c r="B164" t="s">
        <v>171</v>
      </c>
      <c r="C164">
        <v>18090</v>
      </c>
      <c r="D164">
        <v>18068</v>
      </c>
      <c r="E164">
        <v>18284</v>
      </c>
      <c r="F164">
        <v>18246</v>
      </c>
      <c r="G164">
        <v>18639</v>
      </c>
      <c r="H164">
        <v>18594</v>
      </c>
      <c r="I164">
        <v>20957</v>
      </c>
      <c r="J164">
        <v>18639</v>
      </c>
      <c r="K164">
        <v>18594</v>
      </c>
      <c r="L164">
        <v>20957</v>
      </c>
      <c r="M164">
        <v>18068</v>
      </c>
      <c r="N164">
        <v>18284</v>
      </c>
      <c r="O164">
        <v>18246</v>
      </c>
      <c r="P164">
        <v>18090</v>
      </c>
    </row>
    <row r="165" spans="1:16" x14ac:dyDescent="0.25">
      <c r="A165" t="s">
        <v>184</v>
      </c>
      <c r="B165" t="s">
        <v>171</v>
      </c>
      <c r="C165">
        <v>18347</v>
      </c>
      <c r="D165">
        <v>18325</v>
      </c>
      <c r="E165">
        <v>18541</v>
      </c>
      <c r="F165">
        <v>18503</v>
      </c>
      <c r="G165">
        <v>18896</v>
      </c>
      <c r="H165">
        <v>18851</v>
      </c>
      <c r="I165">
        <v>21214</v>
      </c>
      <c r="J165">
        <v>18896</v>
      </c>
      <c r="K165">
        <v>18851</v>
      </c>
      <c r="L165">
        <v>21214</v>
      </c>
      <c r="M165">
        <v>18325</v>
      </c>
      <c r="N165">
        <v>18541</v>
      </c>
      <c r="O165">
        <v>18503</v>
      </c>
      <c r="P165">
        <v>18347</v>
      </c>
    </row>
    <row r="166" spans="1:16" x14ac:dyDescent="0.25">
      <c r="A166" t="s">
        <v>185</v>
      </c>
      <c r="B166" t="s">
        <v>171</v>
      </c>
      <c r="C166">
        <v>18604</v>
      </c>
      <c r="D166">
        <v>18582</v>
      </c>
      <c r="E166">
        <v>18798</v>
      </c>
      <c r="F166">
        <v>18760</v>
      </c>
      <c r="G166">
        <v>19153</v>
      </c>
      <c r="H166">
        <v>19108</v>
      </c>
      <c r="I166">
        <v>21471</v>
      </c>
      <c r="J166">
        <v>19153</v>
      </c>
      <c r="K166">
        <v>19108</v>
      </c>
      <c r="L166">
        <v>21471</v>
      </c>
      <c r="M166">
        <v>18582</v>
      </c>
      <c r="N166">
        <v>18798</v>
      </c>
      <c r="O166">
        <v>18760</v>
      </c>
      <c r="P166">
        <v>18604</v>
      </c>
    </row>
    <row r="167" spans="1:16" x14ac:dyDescent="0.25">
      <c r="A167" t="s">
        <v>186</v>
      </c>
      <c r="B167" t="s">
        <v>171</v>
      </c>
      <c r="C167">
        <v>18861</v>
      </c>
      <c r="D167">
        <v>18839</v>
      </c>
      <c r="E167">
        <v>19055</v>
      </c>
      <c r="F167">
        <v>19017</v>
      </c>
      <c r="G167">
        <v>19410</v>
      </c>
      <c r="H167">
        <v>19365</v>
      </c>
      <c r="I167">
        <v>21728</v>
      </c>
      <c r="J167">
        <v>19410</v>
      </c>
      <c r="K167">
        <v>19365</v>
      </c>
      <c r="L167">
        <v>21728</v>
      </c>
      <c r="M167">
        <v>18839</v>
      </c>
      <c r="N167">
        <v>19055</v>
      </c>
      <c r="O167">
        <v>19017</v>
      </c>
      <c r="P167">
        <v>18861</v>
      </c>
    </row>
    <row r="168" spans="1:16" x14ac:dyDescent="0.25">
      <c r="A168" t="s">
        <v>187</v>
      </c>
      <c r="B168" t="s">
        <v>171</v>
      </c>
      <c r="C168">
        <v>19118</v>
      </c>
      <c r="D168">
        <v>19096</v>
      </c>
      <c r="E168">
        <v>19312</v>
      </c>
      <c r="F168">
        <v>19274</v>
      </c>
      <c r="G168">
        <v>19667</v>
      </c>
      <c r="H168">
        <v>19622</v>
      </c>
      <c r="I168">
        <v>21985</v>
      </c>
      <c r="J168">
        <v>19667</v>
      </c>
      <c r="K168">
        <v>19622</v>
      </c>
      <c r="L168">
        <v>21985</v>
      </c>
      <c r="M168">
        <v>19096</v>
      </c>
      <c r="N168">
        <v>19312</v>
      </c>
      <c r="O168">
        <v>19274</v>
      </c>
      <c r="P168">
        <v>19118</v>
      </c>
    </row>
    <row r="169" spans="1:16" x14ac:dyDescent="0.25">
      <c r="A169" t="s">
        <v>188</v>
      </c>
      <c r="B169" t="s">
        <v>171</v>
      </c>
      <c r="C169">
        <v>19375</v>
      </c>
      <c r="D169">
        <v>19353</v>
      </c>
      <c r="E169">
        <v>19569</v>
      </c>
      <c r="F169">
        <v>19531</v>
      </c>
      <c r="G169">
        <v>19924</v>
      </c>
      <c r="H169">
        <v>19879</v>
      </c>
      <c r="I169">
        <v>22242</v>
      </c>
      <c r="J169">
        <v>19924</v>
      </c>
      <c r="K169">
        <v>19879</v>
      </c>
      <c r="L169">
        <v>22242</v>
      </c>
      <c r="M169">
        <v>19353</v>
      </c>
      <c r="N169">
        <v>19569</v>
      </c>
      <c r="O169">
        <v>19531</v>
      </c>
      <c r="P169">
        <v>19375</v>
      </c>
    </row>
    <row r="170" spans="1:16" x14ac:dyDescent="0.25">
      <c r="A170" t="s">
        <v>189</v>
      </c>
      <c r="B170" t="s">
        <v>171</v>
      </c>
      <c r="C170">
        <v>19632</v>
      </c>
      <c r="D170">
        <v>19610</v>
      </c>
      <c r="E170">
        <v>19826</v>
      </c>
      <c r="F170">
        <v>19788</v>
      </c>
      <c r="G170">
        <v>20181</v>
      </c>
      <c r="H170">
        <v>20136</v>
      </c>
      <c r="I170">
        <v>22499</v>
      </c>
      <c r="J170">
        <v>20181</v>
      </c>
      <c r="K170">
        <v>20136</v>
      </c>
      <c r="L170">
        <v>22499</v>
      </c>
      <c r="M170">
        <v>19610</v>
      </c>
      <c r="N170">
        <v>19826</v>
      </c>
      <c r="O170">
        <v>19788</v>
      </c>
      <c r="P170">
        <v>19632</v>
      </c>
    </row>
    <row r="171" spans="1:16" x14ac:dyDescent="0.25">
      <c r="A171" t="s">
        <v>190</v>
      </c>
      <c r="B171" t="s">
        <v>171</v>
      </c>
      <c r="C171">
        <v>19889</v>
      </c>
      <c r="D171">
        <v>19867</v>
      </c>
      <c r="E171">
        <v>20083</v>
      </c>
      <c r="F171">
        <v>20045</v>
      </c>
      <c r="G171">
        <v>20438</v>
      </c>
      <c r="H171">
        <v>20393</v>
      </c>
      <c r="I171">
        <v>22756</v>
      </c>
      <c r="J171">
        <v>20438</v>
      </c>
      <c r="K171">
        <v>20393</v>
      </c>
      <c r="L171">
        <v>22756</v>
      </c>
      <c r="M171">
        <v>19867</v>
      </c>
      <c r="N171">
        <v>20083</v>
      </c>
      <c r="O171">
        <v>20045</v>
      </c>
      <c r="P171">
        <v>19889</v>
      </c>
    </row>
    <row r="172" spans="1:16" x14ac:dyDescent="0.25">
      <c r="A172" t="s">
        <v>191</v>
      </c>
      <c r="B172" t="s">
        <v>171</v>
      </c>
      <c r="C172">
        <v>20146</v>
      </c>
      <c r="D172">
        <v>20124</v>
      </c>
      <c r="E172">
        <v>20340</v>
      </c>
      <c r="F172">
        <v>20302</v>
      </c>
      <c r="G172">
        <v>20695</v>
      </c>
      <c r="H172">
        <v>20650</v>
      </c>
      <c r="I172">
        <v>23013</v>
      </c>
      <c r="J172">
        <v>20695</v>
      </c>
      <c r="K172">
        <v>20650</v>
      </c>
      <c r="L172">
        <v>23013</v>
      </c>
      <c r="M172">
        <v>20124</v>
      </c>
      <c r="N172">
        <v>20340</v>
      </c>
      <c r="O172">
        <v>20302</v>
      </c>
      <c r="P172">
        <v>20146</v>
      </c>
    </row>
    <row r="173" spans="1:16" x14ac:dyDescent="0.25">
      <c r="A173" t="s">
        <v>192</v>
      </c>
      <c r="B173" t="s">
        <v>171</v>
      </c>
      <c r="C173">
        <v>20403</v>
      </c>
      <c r="D173">
        <v>20381</v>
      </c>
      <c r="E173">
        <v>20597</v>
      </c>
      <c r="F173">
        <v>20559</v>
      </c>
      <c r="G173">
        <v>20952</v>
      </c>
      <c r="H173">
        <v>20907</v>
      </c>
      <c r="I173">
        <v>23270</v>
      </c>
      <c r="J173">
        <v>20952</v>
      </c>
      <c r="K173">
        <v>20907</v>
      </c>
      <c r="L173">
        <v>23270</v>
      </c>
      <c r="M173">
        <v>20381</v>
      </c>
      <c r="N173">
        <v>20597</v>
      </c>
      <c r="O173">
        <v>20559</v>
      </c>
      <c r="P173">
        <v>20403</v>
      </c>
    </row>
    <row r="174" spans="1:16" x14ac:dyDescent="0.25">
      <c r="A174" t="s">
        <v>193</v>
      </c>
      <c r="B174" t="s">
        <v>171</v>
      </c>
      <c r="C174">
        <v>20660</v>
      </c>
      <c r="D174">
        <v>20638</v>
      </c>
      <c r="E174">
        <v>20854</v>
      </c>
      <c r="F174">
        <v>20816</v>
      </c>
      <c r="G174">
        <v>21209</v>
      </c>
      <c r="H174">
        <v>21164</v>
      </c>
      <c r="I174">
        <v>23527</v>
      </c>
      <c r="J174">
        <v>21209</v>
      </c>
      <c r="K174">
        <v>21164</v>
      </c>
      <c r="L174">
        <v>23527</v>
      </c>
      <c r="M174">
        <v>20638</v>
      </c>
      <c r="N174">
        <v>20854</v>
      </c>
      <c r="O174">
        <v>20816</v>
      </c>
      <c r="P174">
        <v>20660</v>
      </c>
    </row>
    <row r="175" spans="1:16" x14ac:dyDescent="0.25">
      <c r="A175" t="s">
        <v>194</v>
      </c>
      <c r="B175" t="s">
        <v>171</v>
      </c>
      <c r="C175">
        <v>20917</v>
      </c>
      <c r="D175">
        <v>20895</v>
      </c>
      <c r="E175">
        <v>21111</v>
      </c>
      <c r="F175">
        <v>21073</v>
      </c>
      <c r="G175">
        <v>21466</v>
      </c>
      <c r="H175">
        <v>21421</v>
      </c>
      <c r="I175">
        <v>23784</v>
      </c>
      <c r="J175">
        <v>21466</v>
      </c>
      <c r="K175">
        <v>21421</v>
      </c>
      <c r="L175">
        <v>23784</v>
      </c>
      <c r="M175">
        <v>20895</v>
      </c>
      <c r="N175">
        <v>21111</v>
      </c>
      <c r="O175">
        <v>21073</v>
      </c>
      <c r="P175">
        <v>20917</v>
      </c>
    </row>
    <row r="176" spans="1:16" x14ac:dyDescent="0.25">
      <c r="A176" t="s">
        <v>195</v>
      </c>
      <c r="B176" t="s">
        <v>171</v>
      </c>
      <c r="C176">
        <v>21174</v>
      </c>
      <c r="D176">
        <v>21152</v>
      </c>
      <c r="E176">
        <v>21368</v>
      </c>
      <c r="F176">
        <v>21330</v>
      </c>
      <c r="G176">
        <v>21723</v>
      </c>
      <c r="H176">
        <v>21678</v>
      </c>
      <c r="I176">
        <v>24041</v>
      </c>
      <c r="J176">
        <v>21723</v>
      </c>
      <c r="K176">
        <v>21678</v>
      </c>
      <c r="L176">
        <v>24041</v>
      </c>
      <c r="M176">
        <v>21152</v>
      </c>
      <c r="N176">
        <v>21368</v>
      </c>
      <c r="O176">
        <v>21330</v>
      </c>
      <c r="P176">
        <v>21174</v>
      </c>
    </row>
    <row r="177" spans="1:16" x14ac:dyDescent="0.25">
      <c r="A177" t="s">
        <v>196</v>
      </c>
      <c r="B177" t="s">
        <v>171</v>
      </c>
      <c r="C177">
        <v>21431</v>
      </c>
      <c r="D177">
        <v>21409</v>
      </c>
      <c r="E177">
        <v>21625</v>
      </c>
      <c r="F177">
        <v>21587</v>
      </c>
      <c r="G177">
        <v>21980</v>
      </c>
      <c r="H177">
        <v>21935</v>
      </c>
      <c r="I177">
        <v>24298</v>
      </c>
      <c r="J177">
        <v>21980</v>
      </c>
      <c r="K177">
        <v>21935</v>
      </c>
      <c r="L177">
        <v>24298</v>
      </c>
      <c r="M177">
        <v>21409</v>
      </c>
      <c r="N177">
        <v>21625</v>
      </c>
      <c r="O177">
        <v>21587</v>
      </c>
      <c r="P177">
        <v>21431</v>
      </c>
    </row>
    <row r="178" spans="1:16" x14ac:dyDescent="0.25">
      <c r="A178" t="s">
        <v>197</v>
      </c>
      <c r="B178" t="s">
        <v>171</v>
      </c>
      <c r="C178">
        <v>21688</v>
      </c>
      <c r="D178">
        <v>21666</v>
      </c>
      <c r="E178">
        <v>21882</v>
      </c>
      <c r="F178">
        <v>21844</v>
      </c>
      <c r="G178">
        <v>22237</v>
      </c>
      <c r="H178">
        <v>22192</v>
      </c>
      <c r="I178">
        <v>24555</v>
      </c>
      <c r="J178">
        <v>22237</v>
      </c>
      <c r="K178">
        <v>22192</v>
      </c>
      <c r="L178">
        <v>24555</v>
      </c>
      <c r="M178">
        <v>21666</v>
      </c>
      <c r="N178">
        <v>21882</v>
      </c>
      <c r="O178">
        <v>21844</v>
      </c>
      <c r="P178">
        <v>21688</v>
      </c>
    </row>
    <row r="179" spans="1:16" x14ac:dyDescent="0.25">
      <c r="A179" t="s">
        <v>198</v>
      </c>
      <c r="B179" t="s">
        <v>171</v>
      </c>
      <c r="C179">
        <v>21945</v>
      </c>
      <c r="D179">
        <v>21923</v>
      </c>
      <c r="E179">
        <v>22139</v>
      </c>
      <c r="F179">
        <v>22101</v>
      </c>
      <c r="G179">
        <v>22494</v>
      </c>
      <c r="H179">
        <v>22449</v>
      </c>
      <c r="I179">
        <v>24812</v>
      </c>
      <c r="J179">
        <v>22494</v>
      </c>
      <c r="K179">
        <v>22449</v>
      </c>
      <c r="L179">
        <v>24812</v>
      </c>
      <c r="M179">
        <v>21923</v>
      </c>
      <c r="N179">
        <v>22139</v>
      </c>
      <c r="O179">
        <v>22101</v>
      </c>
      <c r="P179">
        <v>21945</v>
      </c>
    </row>
    <row r="180" spans="1:16" x14ac:dyDescent="0.25">
      <c r="A180" t="s">
        <v>199</v>
      </c>
      <c r="B180" t="s">
        <v>171</v>
      </c>
      <c r="C180">
        <v>22202</v>
      </c>
      <c r="D180">
        <v>22180</v>
      </c>
      <c r="E180">
        <v>22396</v>
      </c>
      <c r="F180">
        <v>22358</v>
      </c>
      <c r="G180">
        <v>22751</v>
      </c>
      <c r="H180">
        <v>22706</v>
      </c>
      <c r="I180">
        <v>25069</v>
      </c>
      <c r="J180">
        <v>22751</v>
      </c>
      <c r="K180">
        <v>22706</v>
      </c>
      <c r="L180">
        <v>25069</v>
      </c>
      <c r="M180">
        <v>22180</v>
      </c>
      <c r="N180">
        <v>22396</v>
      </c>
      <c r="O180">
        <v>22358</v>
      </c>
      <c r="P180">
        <v>22202</v>
      </c>
    </row>
    <row r="181" spans="1:16" x14ac:dyDescent="0.25">
      <c r="A181" t="s">
        <v>200</v>
      </c>
      <c r="B181" t="s">
        <v>171</v>
      </c>
      <c r="C181">
        <v>22459</v>
      </c>
      <c r="D181">
        <v>22437</v>
      </c>
      <c r="E181">
        <v>22653</v>
      </c>
      <c r="F181">
        <v>22615</v>
      </c>
      <c r="G181">
        <v>23008</v>
      </c>
      <c r="H181">
        <v>22963</v>
      </c>
      <c r="I181">
        <v>25326</v>
      </c>
      <c r="J181">
        <v>23008</v>
      </c>
      <c r="K181">
        <v>22963</v>
      </c>
      <c r="L181">
        <v>25326</v>
      </c>
      <c r="M181">
        <v>22437</v>
      </c>
      <c r="N181">
        <v>22653</v>
      </c>
      <c r="O181">
        <v>22615</v>
      </c>
      <c r="P181">
        <v>22459</v>
      </c>
    </row>
    <row r="182" spans="1:16" x14ac:dyDescent="0.25">
      <c r="A182" t="s">
        <v>201</v>
      </c>
      <c r="B182" t="s">
        <v>171</v>
      </c>
      <c r="C182">
        <v>22716</v>
      </c>
      <c r="D182">
        <v>22694</v>
      </c>
      <c r="E182">
        <v>22910</v>
      </c>
      <c r="F182">
        <v>22872</v>
      </c>
      <c r="G182">
        <v>23265</v>
      </c>
      <c r="H182">
        <v>23220</v>
      </c>
      <c r="I182">
        <v>25583</v>
      </c>
      <c r="J182">
        <v>23265</v>
      </c>
      <c r="K182">
        <v>23220</v>
      </c>
      <c r="L182">
        <v>25583</v>
      </c>
      <c r="M182">
        <v>22694</v>
      </c>
      <c r="N182">
        <v>22910</v>
      </c>
      <c r="O182">
        <v>22872</v>
      </c>
      <c r="P182">
        <v>22716</v>
      </c>
    </row>
    <row r="183" spans="1:16" x14ac:dyDescent="0.25">
      <c r="A183" t="s">
        <v>202</v>
      </c>
      <c r="B183" t="s">
        <v>171</v>
      </c>
      <c r="C183">
        <v>22973</v>
      </c>
      <c r="D183">
        <v>22951</v>
      </c>
      <c r="E183">
        <v>23167</v>
      </c>
      <c r="F183">
        <v>23129</v>
      </c>
      <c r="G183">
        <v>23522</v>
      </c>
      <c r="H183">
        <v>23477</v>
      </c>
      <c r="I183">
        <v>25840</v>
      </c>
      <c r="J183">
        <v>23522</v>
      </c>
      <c r="K183">
        <v>23477</v>
      </c>
      <c r="L183">
        <v>25840</v>
      </c>
      <c r="M183">
        <v>22951</v>
      </c>
      <c r="N183">
        <v>23167</v>
      </c>
      <c r="O183">
        <v>23129</v>
      </c>
      <c r="P183">
        <v>22973</v>
      </c>
    </row>
    <row r="184" spans="1:16" x14ac:dyDescent="0.25">
      <c r="A184" t="s">
        <v>203</v>
      </c>
      <c r="B184" t="s">
        <v>171</v>
      </c>
      <c r="C184">
        <v>23230</v>
      </c>
      <c r="D184">
        <v>23208</v>
      </c>
      <c r="E184">
        <v>23424</v>
      </c>
      <c r="F184">
        <v>23386</v>
      </c>
      <c r="G184">
        <v>23779</v>
      </c>
      <c r="H184">
        <v>23734</v>
      </c>
      <c r="I184">
        <v>26097</v>
      </c>
      <c r="J184">
        <v>23779</v>
      </c>
      <c r="K184">
        <v>23734</v>
      </c>
      <c r="L184">
        <v>26097</v>
      </c>
      <c r="M184">
        <v>23208</v>
      </c>
      <c r="N184">
        <v>23424</v>
      </c>
      <c r="O184">
        <v>23386</v>
      </c>
      <c r="P184">
        <v>23230</v>
      </c>
    </row>
    <row r="185" spans="1:16" x14ac:dyDescent="0.25">
      <c r="A185" t="s">
        <v>204</v>
      </c>
      <c r="B185" t="s">
        <v>171</v>
      </c>
      <c r="C185">
        <v>23487</v>
      </c>
      <c r="D185">
        <v>23465</v>
      </c>
      <c r="E185">
        <v>23681</v>
      </c>
      <c r="F185">
        <v>23643</v>
      </c>
      <c r="G185">
        <v>24036</v>
      </c>
      <c r="H185">
        <v>23991</v>
      </c>
      <c r="I185">
        <v>26354</v>
      </c>
      <c r="J185">
        <v>24036</v>
      </c>
      <c r="K185">
        <v>23991</v>
      </c>
      <c r="L185">
        <v>26354</v>
      </c>
      <c r="M185">
        <v>23465</v>
      </c>
      <c r="N185">
        <v>23681</v>
      </c>
      <c r="O185">
        <v>23643</v>
      </c>
      <c r="P185">
        <v>23487</v>
      </c>
    </row>
    <row r="186" spans="1:16" x14ac:dyDescent="0.25">
      <c r="A186" t="s">
        <v>205</v>
      </c>
      <c r="B186" t="s">
        <v>171</v>
      </c>
      <c r="C186">
        <v>23744</v>
      </c>
      <c r="D186">
        <v>23722</v>
      </c>
      <c r="E186">
        <v>23938</v>
      </c>
      <c r="F186">
        <v>23900</v>
      </c>
      <c r="G186">
        <v>24293</v>
      </c>
      <c r="H186">
        <v>24248</v>
      </c>
      <c r="I186">
        <v>26611</v>
      </c>
      <c r="J186">
        <v>24293</v>
      </c>
      <c r="K186">
        <v>24248</v>
      </c>
      <c r="L186">
        <v>26611</v>
      </c>
      <c r="M186">
        <v>23722</v>
      </c>
      <c r="N186">
        <v>23938</v>
      </c>
      <c r="O186">
        <v>23900</v>
      </c>
      <c r="P186">
        <v>23744</v>
      </c>
    </row>
    <row r="187" spans="1:16" x14ac:dyDescent="0.25">
      <c r="A187" t="s">
        <v>206</v>
      </c>
      <c r="B187" t="s">
        <v>171</v>
      </c>
      <c r="C187">
        <v>18090</v>
      </c>
      <c r="D187">
        <v>18068</v>
      </c>
      <c r="E187">
        <v>18284</v>
      </c>
      <c r="F187">
        <v>18246</v>
      </c>
      <c r="G187">
        <v>18639</v>
      </c>
      <c r="H187">
        <v>18594</v>
      </c>
      <c r="I187">
        <v>20957</v>
      </c>
      <c r="J187">
        <v>18639</v>
      </c>
      <c r="K187">
        <v>18594</v>
      </c>
      <c r="L187">
        <v>20957</v>
      </c>
      <c r="M187">
        <v>18068</v>
      </c>
      <c r="N187">
        <v>18284</v>
      </c>
      <c r="O187">
        <v>18246</v>
      </c>
      <c r="P187">
        <v>18090</v>
      </c>
    </row>
    <row r="188" spans="1:16" x14ac:dyDescent="0.25">
      <c r="A188" t="s">
        <v>207</v>
      </c>
      <c r="B188" t="s">
        <v>171</v>
      </c>
      <c r="C188">
        <v>18347</v>
      </c>
      <c r="D188">
        <v>18325</v>
      </c>
      <c r="E188">
        <v>18541</v>
      </c>
      <c r="F188">
        <v>18503</v>
      </c>
      <c r="G188">
        <v>18896</v>
      </c>
      <c r="H188">
        <v>18851</v>
      </c>
      <c r="I188">
        <v>21214</v>
      </c>
      <c r="J188">
        <v>18896</v>
      </c>
      <c r="K188">
        <v>18851</v>
      </c>
      <c r="L188">
        <v>21214</v>
      </c>
      <c r="M188">
        <v>18325</v>
      </c>
      <c r="N188">
        <v>18541</v>
      </c>
      <c r="O188">
        <v>18503</v>
      </c>
      <c r="P188">
        <v>18347</v>
      </c>
    </row>
    <row r="189" spans="1:16" x14ac:dyDescent="0.25">
      <c r="A189" t="s">
        <v>208</v>
      </c>
      <c r="B189" t="s">
        <v>171</v>
      </c>
      <c r="C189">
        <v>18604</v>
      </c>
      <c r="D189">
        <v>18582</v>
      </c>
      <c r="E189">
        <v>18798</v>
      </c>
      <c r="F189">
        <v>18760</v>
      </c>
      <c r="G189">
        <v>19153</v>
      </c>
      <c r="H189">
        <v>19108</v>
      </c>
      <c r="I189">
        <v>21471</v>
      </c>
      <c r="J189">
        <v>19153</v>
      </c>
      <c r="K189">
        <v>19108</v>
      </c>
      <c r="L189">
        <v>21471</v>
      </c>
      <c r="M189">
        <v>18582</v>
      </c>
      <c r="N189">
        <v>18798</v>
      </c>
      <c r="O189">
        <v>18760</v>
      </c>
      <c r="P189">
        <v>18604</v>
      </c>
    </row>
    <row r="190" spans="1:16" x14ac:dyDescent="0.25">
      <c r="A190" t="s">
        <v>209</v>
      </c>
      <c r="B190" t="s">
        <v>171</v>
      </c>
      <c r="C190">
        <v>18861</v>
      </c>
      <c r="D190">
        <v>18839</v>
      </c>
      <c r="E190">
        <v>19055</v>
      </c>
      <c r="F190">
        <v>19017</v>
      </c>
      <c r="G190">
        <v>19410</v>
      </c>
      <c r="H190">
        <v>19365</v>
      </c>
      <c r="I190">
        <v>21728</v>
      </c>
      <c r="J190">
        <v>19410</v>
      </c>
      <c r="K190">
        <v>19365</v>
      </c>
      <c r="L190">
        <v>21728</v>
      </c>
      <c r="M190">
        <v>18839</v>
      </c>
      <c r="N190">
        <v>19055</v>
      </c>
      <c r="O190">
        <v>19017</v>
      </c>
      <c r="P190">
        <v>18861</v>
      </c>
    </row>
    <row r="191" spans="1:16" x14ac:dyDescent="0.25">
      <c r="A191" t="s">
        <v>210</v>
      </c>
      <c r="B191" t="s">
        <v>171</v>
      </c>
      <c r="C191">
        <v>19118</v>
      </c>
      <c r="D191">
        <v>19096</v>
      </c>
      <c r="E191">
        <v>19312</v>
      </c>
      <c r="F191">
        <v>19274</v>
      </c>
      <c r="G191">
        <v>19667</v>
      </c>
      <c r="H191">
        <v>19622</v>
      </c>
      <c r="I191">
        <v>21985</v>
      </c>
      <c r="J191">
        <v>19667</v>
      </c>
      <c r="K191">
        <v>19622</v>
      </c>
      <c r="L191">
        <v>21985</v>
      </c>
      <c r="M191">
        <v>19096</v>
      </c>
      <c r="N191">
        <v>19312</v>
      </c>
      <c r="O191">
        <v>19274</v>
      </c>
      <c r="P191">
        <v>19118</v>
      </c>
    </row>
    <row r="192" spans="1:16" x14ac:dyDescent="0.25">
      <c r="A192" t="s">
        <v>211</v>
      </c>
      <c r="B192" t="s">
        <v>171</v>
      </c>
      <c r="C192">
        <v>19375</v>
      </c>
      <c r="D192">
        <v>19353</v>
      </c>
      <c r="E192">
        <v>19569</v>
      </c>
      <c r="F192">
        <v>19531</v>
      </c>
      <c r="G192">
        <v>19924</v>
      </c>
      <c r="H192">
        <v>19879</v>
      </c>
      <c r="I192">
        <v>22242</v>
      </c>
      <c r="J192">
        <v>19924</v>
      </c>
      <c r="K192">
        <v>19879</v>
      </c>
      <c r="L192">
        <v>22242</v>
      </c>
      <c r="M192">
        <v>19353</v>
      </c>
      <c r="N192">
        <v>19569</v>
      </c>
      <c r="O192">
        <v>19531</v>
      </c>
      <c r="P192">
        <v>19375</v>
      </c>
    </row>
    <row r="193" spans="1:16" x14ac:dyDescent="0.25">
      <c r="A193" t="s">
        <v>212</v>
      </c>
      <c r="B193" t="s">
        <v>171</v>
      </c>
      <c r="C193">
        <v>19632</v>
      </c>
      <c r="D193">
        <v>19610</v>
      </c>
      <c r="E193">
        <v>19826</v>
      </c>
      <c r="F193">
        <v>19788</v>
      </c>
      <c r="G193">
        <v>20181</v>
      </c>
      <c r="H193">
        <v>20136</v>
      </c>
      <c r="I193">
        <v>22499</v>
      </c>
      <c r="J193">
        <v>20181</v>
      </c>
      <c r="K193">
        <v>20136</v>
      </c>
      <c r="L193">
        <v>22499</v>
      </c>
      <c r="M193">
        <v>19610</v>
      </c>
      <c r="N193">
        <v>19826</v>
      </c>
      <c r="O193">
        <v>19788</v>
      </c>
      <c r="P193">
        <v>19632</v>
      </c>
    </row>
    <row r="194" spans="1:16" x14ac:dyDescent="0.25">
      <c r="A194" t="s">
        <v>213</v>
      </c>
      <c r="B194" t="s">
        <v>171</v>
      </c>
      <c r="C194">
        <v>19889</v>
      </c>
      <c r="D194">
        <v>19867</v>
      </c>
      <c r="E194">
        <v>20083</v>
      </c>
      <c r="F194">
        <v>20045</v>
      </c>
      <c r="G194">
        <v>20438</v>
      </c>
      <c r="H194">
        <v>20393</v>
      </c>
      <c r="I194">
        <v>22756</v>
      </c>
      <c r="J194">
        <v>20438</v>
      </c>
      <c r="K194">
        <v>20393</v>
      </c>
      <c r="L194">
        <v>22756</v>
      </c>
      <c r="M194">
        <v>19867</v>
      </c>
      <c r="N194">
        <v>20083</v>
      </c>
      <c r="O194">
        <v>20045</v>
      </c>
      <c r="P194">
        <v>19889</v>
      </c>
    </row>
    <row r="195" spans="1:16" x14ac:dyDescent="0.25">
      <c r="A195" t="s">
        <v>214</v>
      </c>
      <c r="B195" t="s">
        <v>171</v>
      </c>
      <c r="C195">
        <v>20146</v>
      </c>
      <c r="D195">
        <v>20124</v>
      </c>
      <c r="E195">
        <v>20340</v>
      </c>
      <c r="F195">
        <v>20302</v>
      </c>
      <c r="G195">
        <v>20695</v>
      </c>
      <c r="H195">
        <v>20650</v>
      </c>
      <c r="I195">
        <v>23013</v>
      </c>
      <c r="J195">
        <v>20695</v>
      </c>
      <c r="K195">
        <v>20650</v>
      </c>
      <c r="L195">
        <v>23013</v>
      </c>
      <c r="M195">
        <v>20124</v>
      </c>
      <c r="N195">
        <v>20340</v>
      </c>
      <c r="O195">
        <v>20302</v>
      </c>
      <c r="P195">
        <v>20146</v>
      </c>
    </row>
    <row r="196" spans="1:16" x14ac:dyDescent="0.25">
      <c r="A196" t="s">
        <v>215</v>
      </c>
      <c r="B196" t="s">
        <v>171</v>
      </c>
      <c r="C196">
        <v>20403</v>
      </c>
      <c r="D196">
        <v>20381</v>
      </c>
      <c r="E196">
        <v>20597</v>
      </c>
      <c r="F196">
        <v>20559</v>
      </c>
      <c r="G196">
        <v>20952</v>
      </c>
      <c r="H196">
        <v>20907</v>
      </c>
      <c r="I196">
        <v>23270</v>
      </c>
      <c r="J196">
        <v>20952</v>
      </c>
      <c r="K196">
        <v>20907</v>
      </c>
      <c r="L196">
        <v>23270</v>
      </c>
      <c r="M196">
        <v>20381</v>
      </c>
      <c r="N196">
        <v>20597</v>
      </c>
      <c r="O196">
        <v>20559</v>
      </c>
      <c r="P196">
        <v>20403</v>
      </c>
    </row>
    <row r="197" spans="1:16" x14ac:dyDescent="0.25">
      <c r="A197" t="s">
        <v>216</v>
      </c>
      <c r="B197" t="s">
        <v>171</v>
      </c>
      <c r="C197">
        <v>20660</v>
      </c>
      <c r="D197">
        <v>20638</v>
      </c>
      <c r="E197">
        <v>20854</v>
      </c>
      <c r="F197">
        <v>20816</v>
      </c>
      <c r="G197">
        <v>21209</v>
      </c>
      <c r="H197">
        <v>21164</v>
      </c>
      <c r="I197">
        <v>23527</v>
      </c>
      <c r="J197">
        <v>21209</v>
      </c>
      <c r="K197">
        <v>21164</v>
      </c>
      <c r="L197">
        <v>23527</v>
      </c>
      <c r="M197">
        <v>20638</v>
      </c>
      <c r="N197">
        <v>20854</v>
      </c>
      <c r="O197">
        <v>20816</v>
      </c>
      <c r="P197">
        <v>20660</v>
      </c>
    </row>
    <row r="198" spans="1:16" x14ac:dyDescent="0.25">
      <c r="A198" t="s">
        <v>217</v>
      </c>
      <c r="B198" t="s">
        <v>171</v>
      </c>
      <c r="C198">
        <v>20917</v>
      </c>
      <c r="D198">
        <v>20895</v>
      </c>
      <c r="E198">
        <v>21111</v>
      </c>
      <c r="F198">
        <v>21073</v>
      </c>
      <c r="G198">
        <v>21466</v>
      </c>
      <c r="H198">
        <v>21421</v>
      </c>
      <c r="I198">
        <v>23784</v>
      </c>
      <c r="J198">
        <v>21466</v>
      </c>
      <c r="K198">
        <v>21421</v>
      </c>
      <c r="L198">
        <v>23784</v>
      </c>
      <c r="M198">
        <v>20895</v>
      </c>
      <c r="N198">
        <v>21111</v>
      </c>
      <c r="O198">
        <v>21073</v>
      </c>
      <c r="P198">
        <v>20917</v>
      </c>
    </row>
    <row r="199" spans="1:16" x14ac:dyDescent="0.25">
      <c r="A199" t="s">
        <v>218</v>
      </c>
      <c r="B199" t="s">
        <v>171</v>
      </c>
      <c r="C199">
        <v>21174</v>
      </c>
      <c r="D199">
        <v>21152</v>
      </c>
      <c r="E199">
        <v>21368</v>
      </c>
      <c r="F199">
        <v>21330</v>
      </c>
      <c r="G199">
        <v>21723</v>
      </c>
      <c r="H199">
        <v>21678</v>
      </c>
      <c r="I199">
        <v>24041</v>
      </c>
      <c r="J199">
        <v>21723</v>
      </c>
      <c r="K199">
        <v>21678</v>
      </c>
      <c r="L199">
        <v>24041</v>
      </c>
      <c r="M199">
        <v>21152</v>
      </c>
      <c r="N199">
        <v>21368</v>
      </c>
      <c r="O199">
        <v>21330</v>
      </c>
      <c r="P199">
        <v>21174</v>
      </c>
    </row>
    <row r="200" spans="1:16" x14ac:dyDescent="0.25">
      <c r="A200" t="s">
        <v>219</v>
      </c>
      <c r="B200" t="s">
        <v>171</v>
      </c>
      <c r="C200">
        <v>21431</v>
      </c>
      <c r="D200">
        <v>21409</v>
      </c>
      <c r="E200">
        <v>21625</v>
      </c>
      <c r="F200">
        <v>21587</v>
      </c>
      <c r="G200">
        <v>21980</v>
      </c>
      <c r="H200">
        <v>21935</v>
      </c>
      <c r="I200">
        <v>24298</v>
      </c>
      <c r="J200">
        <v>21980</v>
      </c>
      <c r="K200">
        <v>21935</v>
      </c>
      <c r="L200">
        <v>24298</v>
      </c>
      <c r="M200">
        <v>21409</v>
      </c>
      <c r="N200">
        <v>21625</v>
      </c>
      <c r="O200">
        <v>21587</v>
      </c>
      <c r="P200">
        <v>21431</v>
      </c>
    </row>
    <row r="201" spans="1:16" x14ac:dyDescent="0.25">
      <c r="A201" t="s">
        <v>220</v>
      </c>
      <c r="B201" t="s">
        <v>171</v>
      </c>
      <c r="C201">
        <v>21688</v>
      </c>
      <c r="D201">
        <v>21666</v>
      </c>
      <c r="E201">
        <v>21882</v>
      </c>
      <c r="F201">
        <v>21844</v>
      </c>
      <c r="G201">
        <v>22237</v>
      </c>
      <c r="H201">
        <v>22192</v>
      </c>
      <c r="I201">
        <v>24555</v>
      </c>
      <c r="J201">
        <v>22237</v>
      </c>
      <c r="K201">
        <v>22192</v>
      </c>
      <c r="L201">
        <v>24555</v>
      </c>
      <c r="M201">
        <v>21666</v>
      </c>
      <c r="N201">
        <v>21882</v>
      </c>
      <c r="O201">
        <v>21844</v>
      </c>
      <c r="P201">
        <v>21688</v>
      </c>
    </row>
    <row r="202" spans="1:16" x14ac:dyDescent="0.25">
      <c r="A202" t="s">
        <v>221</v>
      </c>
      <c r="B202" t="s">
        <v>171</v>
      </c>
      <c r="C202">
        <v>21945</v>
      </c>
      <c r="D202">
        <v>21923</v>
      </c>
      <c r="E202">
        <v>22139</v>
      </c>
      <c r="F202">
        <v>22101</v>
      </c>
      <c r="G202">
        <v>22494</v>
      </c>
      <c r="H202">
        <v>22449</v>
      </c>
      <c r="I202">
        <v>24812</v>
      </c>
      <c r="J202">
        <v>22494</v>
      </c>
      <c r="K202">
        <v>22449</v>
      </c>
      <c r="L202">
        <v>24812</v>
      </c>
      <c r="M202">
        <v>21923</v>
      </c>
      <c r="N202">
        <v>22139</v>
      </c>
      <c r="O202">
        <v>22101</v>
      </c>
      <c r="P202">
        <v>21945</v>
      </c>
    </row>
    <row r="203" spans="1:16" x14ac:dyDescent="0.25">
      <c r="A203" t="s">
        <v>222</v>
      </c>
      <c r="B203" t="s">
        <v>171</v>
      </c>
      <c r="C203">
        <v>22202</v>
      </c>
      <c r="D203">
        <v>22180</v>
      </c>
      <c r="E203">
        <v>22396</v>
      </c>
      <c r="F203">
        <v>22358</v>
      </c>
      <c r="G203">
        <v>22751</v>
      </c>
      <c r="H203">
        <v>22706</v>
      </c>
      <c r="I203">
        <v>25069</v>
      </c>
      <c r="J203">
        <v>22751</v>
      </c>
      <c r="K203">
        <v>22706</v>
      </c>
      <c r="L203">
        <v>25069</v>
      </c>
      <c r="M203">
        <v>22180</v>
      </c>
      <c r="N203">
        <v>22396</v>
      </c>
      <c r="O203">
        <v>22358</v>
      </c>
      <c r="P203">
        <v>22202</v>
      </c>
    </row>
    <row r="204" spans="1:16" x14ac:dyDescent="0.25">
      <c r="A204" t="s">
        <v>223</v>
      </c>
      <c r="B204" t="s">
        <v>171</v>
      </c>
      <c r="C204">
        <v>22459</v>
      </c>
      <c r="D204">
        <v>22437</v>
      </c>
      <c r="E204">
        <v>22653</v>
      </c>
      <c r="F204">
        <v>22615</v>
      </c>
      <c r="G204">
        <v>23008</v>
      </c>
      <c r="H204">
        <v>22963</v>
      </c>
      <c r="I204">
        <v>25326</v>
      </c>
      <c r="J204">
        <v>23008</v>
      </c>
      <c r="K204">
        <v>22963</v>
      </c>
      <c r="L204">
        <v>25326</v>
      </c>
      <c r="M204">
        <v>22437</v>
      </c>
      <c r="N204">
        <v>22653</v>
      </c>
      <c r="O204">
        <v>22615</v>
      </c>
      <c r="P204">
        <v>22459</v>
      </c>
    </row>
    <row r="205" spans="1:16" x14ac:dyDescent="0.25">
      <c r="A205" t="s">
        <v>224</v>
      </c>
      <c r="B205" t="s">
        <v>171</v>
      </c>
      <c r="C205">
        <v>22716</v>
      </c>
      <c r="D205">
        <v>22694</v>
      </c>
      <c r="E205">
        <v>22910</v>
      </c>
      <c r="F205">
        <v>22872</v>
      </c>
      <c r="G205">
        <v>23265</v>
      </c>
      <c r="H205">
        <v>23220</v>
      </c>
      <c r="I205">
        <v>25583</v>
      </c>
      <c r="J205">
        <v>23265</v>
      </c>
      <c r="K205">
        <v>23220</v>
      </c>
      <c r="L205">
        <v>25583</v>
      </c>
      <c r="M205">
        <v>22694</v>
      </c>
      <c r="N205">
        <v>22910</v>
      </c>
      <c r="O205">
        <v>22872</v>
      </c>
      <c r="P205">
        <v>22716</v>
      </c>
    </row>
    <row r="206" spans="1:16" x14ac:dyDescent="0.25">
      <c r="A206" t="s">
        <v>225</v>
      </c>
      <c r="B206" t="s">
        <v>171</v>
      </c>
      <c r="C206">
        <v>22973</v>
      </c>
      <c r="D206">
        <v>22951</v>
      </c>
      <c r="E206">
        <v>23167</v>
      </c>
      <c r="F206">
        <v>23129</v>
      </c>
      <c r="G206">
        <v>23522</v>
      </c>
      <c r="H206">
        <v>23477</v>
      </c>
      <c r="I206">
        <v>25840</v>
      </c>
      <c r="J206">
        <v>23522</v>
      </c>
      <c r="K206">
        <v>23477</v>
      </c>
      <c r="L206">
        <v>25840</v>
      </c>
      <c r="M206">
        <v>22951</v>
      </c>
      <c r="N206">
        <v>23167</v>
      </c>
      <c r="O206">
        <v>23129</v>
      </c>
      <c r="P206">
        <v>22973</v>
      </c>
    </row>
    <row r="207" spans="1:16" x14ac:dyDescent="0.25">
      <c r="A207" t="s">
        <v>226</v>
      </c>
      <c r="B207" t="s">
        <v>171</v>
      </c>
      <c r="C207">
        <v>23230</v>
      </c>
      <c r="D207">
        <v>23208</v>
      </c>
      <c r="E207">
        <v>23424</v>
      </c>
      <c r="F207">
        <v>23386</v>
      </c>
      <c r="G207">
        <v>23779</v>
      </c>
      <c r="H207">
        <v>23734</v>
      </c>
      <c r="I207">
        <v>26097</v>
      </c>
      <c r="J207">
        <v>23779</v>
      </c>
      <c r="K207">
        <v>23734</v>
      </c>
      <c r="L207">
        <v>26097</v>
      </c>
      <c r="M207">
        <v>23208</v>
      </c>
      <c r="N207">
        <v>23424</v>
      </c>
      <c r="O207">
        <v>23386</v>
      </c>
      <c r="P207">
        <v>23230</v>
      </c>
    </row>
    <row r="208" spans="1:16" x14ac:dyDescent="0.25">
      <c r="A208" t="s">
        <v>227</v>
      </c>
      <c r="B208" t="s">
        <v>171</v>
      </c>
      <c r="C208">
        <v>23487</v>
      </c>
      <c r="D208">
        <v>23465</v>
      </c>
      <c r="E208">
        <v>23681</v>
      </c>
      <c r="F208">
        <v>23643</v>
      </c>
      <c r="G208">
        <v>24036</v>
      </c>
      <c r="H208">
        <v>23991</v>
      </c>
      <c r="I208">
        <v>26354</v>
      </c>
      <c r="J208">
        <v>24036</v>
      </c>
      <c r="K208">
        <v>23991</v>
      </c>
      <c r="L208">
        <v>26354</v>
      </c>
      <c r="M208">
        <v>23465</v>
      </c>
      <c r="N208">
        <v>23681</v>
      </c>
      <c r="O208">
        <v>23643</v>
      </c>
      <c r="P208">
        <v>23487</v>
      </c>
    </row>
    <row r="209" spans="1:16" x14ac:dyDescent="0.25">
      <c r="A209" t="s">
        <v>228</v>
      </c>
      <c r="B209" t="s">
        <v>171</v>
      </c>
      <c r="C209">
        <v>23744</v>
      </c>
      <c r="D209">
        <v>23722</v>
      </c>
      <c r="E209">
        <v>23938</v>
      </c>
      <c r="F209">
        <v>23900</v>
      </c>
      <c r="G209">
        <v>24293</v>
      </c>
      <c r="H209">
        <v>24248</v>
      </c>
      <c r="I209">
        <v>26611</v>
      </c>
      <c r="J209">
        <v>24293</v>
      </c>
      <c r="K209">
        <v>24248</v>
      </c>
      <c r="L209">
        <v>26611</v>
      </c>
      <c r="M209">
        <v>23722</v>
      </c>
      <c r="N209">
        <v>23938</v>
      </c>
      <c r="O209">
        <v>23900</v>
      </c>
      <c r="P209">
        <v>23744</v>
      </c>
    </row>
    <row r="210" spans="1:16" x14ac:dyDescent="0.25">
      <c r="A210" t="s">
        <v>229</v>
      </c>
      <c r="B210" t="s">
        <v>171</v>
      </c>
      <c r="C210">
        <v>18090</v>
      </c>
      <c r="D210">
        <v>18068</v>
      </c>
      <c r="E210">
        <v>18284</v>
      </c>
      <c r="F210">
        <v>18246</v>
      </c>
      <c r="G210">
        <v>18639</v>
      </c>
      <c r="H210">
        <v>18594</v>
      </c>
      <c r="I210">
        <v>20957</v>
      </c>
      <c r="J210">
        <v>18639</v>
      </c>
      <c r="K210">
        <v>18594</v>
      </c>
      <c r="L210">
        <v>20957</v>
      </c>
      <c r="M210">
        <v>18068</v>
      </c>
      <c r="N210">
        <v>18284</v>
      </c>
      <c r="O210">
        <v>18246</v>
      </c>
      <c r="P210">
        <v>18090</v>
      </c>
    </row>
    <row r="211" spans="1:16" x14ac:dyDescent="0.25">
      <c r="A211" t="s">
        <v>231</v>
      </c>
      <c r="B211" t="s">
        <v>230</v>
      </c>
      <c r="C211">
        <v>18347</v>
      </c>
      <c r="D211">
        <v>18325</v>
      </c>
      <c r="E211">
        <v>18541</v>
      </c>
      <c r="F211">
        <v>18503</v>
      </c>
      <c r="G211">
        <v>18896</v>
      </c>
      <c r="H211">
        <v>18851</v>
      </c>
      <c r="I211">
        <v>21214</v>
      </c>
      <c r="J211">
        <v>18896</v>
      </c>
      <c r="K211">
        <v>18851</v>
      </c>
      <c r="L211">
        <v>21214</v>
      </c>
      <c r="M211">
        <v>18325</v>
      </c>
      <c r="N211">
        <v>18541</v>
      </c>
      <c r="O211">
        <v>18503</v>
      </c>
      <c r="P211">
        <v>18347</v>
      </c>
    </row>
    <row r="212" spans="1:16" x14ac:dyDescent="0.25">
      <c r="A212" t="s">
        <v>232</v>
      </c>
      <c r="B212" t="s">
        <v>230</v>
      </c>
      <c r="C212">
        <v>18604</v>
      </c>
      <c r="D212">
        <v>18582</v>
      </c>
      <c r="E212">
        <v>18798</v>
      </c>
      <c r="F212">
        <v>18760</v>
      </c>
      <c r="G212">
        <v>19153</v>
      </c>
      <c r="H212">
        <v>19108</v>
      </c>
      <c r="I212">
        <v>21471</v>
      </c>
      <c r="J212">
        <v>19153</v>
      </c>
      <c r="K212">
        <v>19108</v>
      </c>
      <c r="L212">
        <v>21471</v>
      </c>
      <c r="M212">
        <v>18582</v>
      </c>
      <c r="N212">
        <v>18798</v>
      </c>
      <c r="O212">
        <v>18760</v>
      </c>
      <c r="P212">
        <v>18604</v>
      </c>
    </row>
    <row r="213" spans="1:16" x14ac:dyDescent="0.25">
      <c r="A213" t="s">
        <v>233</v>
      </c>
      <c r="B213" t="s">
        <v>230</v>
      </c>
      <c r="C213">
        <v>18861</v>
      </c>
      <c r="D213">
        <v>18839</v>
      </c>
      <c r="E213">
        <v>19055</v>
      </c>
      <c r="F213">
        <v>19017</v>
      </c>
      <c r="G213">
        <v>19410</v>
      </c>
      <c r="H213">
        <v>19365</v>
      </c>
      <c r="I213">
        <v>21728</v>
      </c>
      <c r="J213">
        <v>19410</v>
      </c>
      <c r="K213">
        <v>19365</v>
      </c>
      <c r="L213">
        <v>21728</v>
      </c>
      <c r="M213">
        <v>18839</v>
      </c>
      <c r="N213">
        <v>19055</v>
      </c>
      <c r="O213">
        <v>19017</v>
      </c>
      <c r="P213">
        <v>18861</v>
      </c>
    </row>
    <row r="214" spans="1:16" x14ac:dyDescent="0.25">
      <c r="A214" t="s">
        <v>234</v>
      </c>
      <c r="B214" t="s">
        <v>230</v>
      </c>
      <c r="C214">
        <v>19118</v>
      </c>
      <c r="D214">
        <v>19096</v>
      </c>
      <c r="E214">
        <v>19312</v>
      </c>
      <c r="F214">
        <v>19274</v>
      </c>
      <c r="G214">
        <v>19667</v>
      </c>
      <c r="H214">
        <v>19622</v>
      </c>
      <c r="I214">
        <v>21985</v>
      </c>
      <c r="J214">
        <v>19667</v>
      </c>
      <c r="K214">
        <v>19622</v>
      </c>
      <c r="L214">
        <v>21985</v>
      </c>
      <c r="M214">
        <v>19096</v>
      </c>
      <c r="N214">
        <v>19312</v>
      </c>
      <c r="O214">
        <v>19274</v>
      </c>
      <c r="P214">
        <v>19118</v>
      </c>
    </row>
    <row r="215" spans="1:16" x14ac:dyDescent="0.25">
      <c r="A215" t="s">
        <v>235</v>
      </c>
      <c r="B215" t="s">
        <v>230</v>
      </c>
      <c r="C215">
        <v>19375</v>
      </c>
      <c r="D215">
        <v>19353</v>
      </c>
      <c r="E215">
        <v>19569</v>
      </c>
      <c r="F215">
        <v>19531</v>
      </c>
      <c r="G215">
        <v>19924</v>
      </c>
      <c r="H215">
        <v>19879</v>
      </c>
      <c r="I215">
        <v>22242</v>
      </c>
      <c r="J215">
        <v>19924</v>
      </c>
      <c r="K215">
        <v>19879</v>
      </c>
      <c r="L215">
        <v>22242</v>
      </c>
      <c r="M215">
        <v>19353</v>
      </c>
      <c r="N215">
        <v>19569</v>
      </c>
      <c r="O215">
        <v>19531</v>
      </c>
      <c r="P215">
        <v>19375</v>
      </c>
    </row>
    <row r="216" spans="1:16" x14ac:dyDescent="0.25">
      <c r="A216" t="s">
        <v>236</v>
      </c>
      <c r="B216" t="s">
        <v>230</v>
      </c>
      <c r="C216">
        <v>19632</v>
      </c>
      <c r="D216">
        <v>19610</v>
      </c>
      <c r="E216">
        <v>19826</v>
      </c>
      <c r="F216">
        <v>19788</v>
      </c>
      <c r="G216">
        <v>20181</v>
      </c>
      <c r="H216">
        <v>20136</v>
      </c>
      <c r="I216">
        <v>22499</v>
      </c>
      <c r="J216">
        <v>20181</v>
      </c>
      <c r="K216">
        <v>20136</v>
      </c>
      <c r="L216">
        <v>22499</v>
      </c>
      <c r="M216">
        <v>19610</v>
      </c>
      <c r="N216">
        <v>19826</v>
      </c>
      <c r="O216">
        <v>19788</v>
      </c>
      <c r="P216">
        <v>19632</v>
      </c>
    </row>
    <row r="217" spans="1:16" x14ac:dyDescent="0.25">
      <c r="A217" t="s">
        <v>237</v>
      </c>
      <c r="B217" t="s">
        <v>230</v>
      </c>
      <c r="C217">
        <v>19889</v>
      </c>
      <c r="D217">
        <v>19867</v>
      </c>
      <c r="E217">
        <v>20083</v>
      </c>
      <c r="F217">
        <v>20045</v>
      </c>
      <c r="G217">
        <v>20438</v>
      </c>
      <c r="H217">
        <v>20393</v>
      </c>
      <c r="I217">
        <v>22756</v>
      </c>
      <c r="J217">
        <v>20438</v>
      </c>
      <c r="K217">
        <v>20393</v>
      </c>
      <c r="L217">
        <v>22756</v>
      </c>
      <c r="M217">
        <v>19867</v>
      </c>
      <c r="N217">
        <v>20083</v>
      </c>
      <c r="O217">
        <v>20045</v>
      </c>
      <c r="P217">
        <v>19889</v>
      </c>
    </row>
    <row r="218" spans="1:16" x14ac:dyDescent="0.25">
      <c r="A218" t="s">
        <v>238</v>
      </c>
      <c r="B218" t="s">
        <v>230</v>
      </c>
      <c r="C218">
        <v>20146</v>
      </c>
      <c r="D218">
        <v>20124</v>
      </c>
      <c r="E218">
        <v>20340</v>
      </c>
      <c r="F218">
        <v>20302</v>
      </c>
      <c r="G218">
        <v>20695</v>
      </c>
      <c r="H218">
        <v>20650</v>
      </c>
      <c r="I218">
        <v>23013</v>
      </c>
      <c r="J218">
        <v>20695</v>
      </c>
      <c r="K218">
        <v>20650</v>
      </c>
      <c r="L218">
        <v>23013</v>
      </c>
      <c r="M218">
        <v>20124</v>
      </c>
      <c r="N218">
        <v>20340</v>
      </c>
      <c r="O218">
        <v>20302</v>
      </c>
      <c r="P218">
        <v>20146</v>
      </c>
    </row>
    <row r="219" spans="1:16" x14ac:dyDescent="0.25">
      <c r="A219" t="s">
        <v>239</v>
      </c>
      <c r="B219" t="s">
        <v>230</v>
      </c>
      <c r="C219">
        <v>20403</v>
      </c>
      <c r="D219">
        <v>20381</v>
      </c>
      <c r="E219">
        <v>20597</v>
      </c>
      <c r="F219">
        <v>20559</v>
      </c>
      <c r="G219">
        <v>20952</v>
      </c>
      <c r="H219">
        <v>20907</v>
      </c>
      <c r="I219">
        <v>23270</v>
      </c>
      <c r="J219">
        <v>20952</v>
      </c>
      <c r="K219">
        <v>20907</v>
      </c>
      <c r="L219">
        <v>23270</v>
      </c>
      <c r="M219">
        <v>20381</v>
      </c>
      <c r="N219">
        <v>20597</v>
      </c>
      <c r="O219">
        <v>20559</v>
      </c>
      <c r="P219">
        <v>20403</v>
      </c>
    </row>
    <row r="220" spans="1:16" x14ac:dyDescent="0.25">
      <c r="A220" t="s">
        <v>240</v>
      </c>
      <c r="B220" t="s">
        <v>230</v>
      </c>
      <c r="C220">
        <v>20660</v>
      </c>
      <c r="D220">
        <v>20638</v>
      </c>
      <c r="E220">
        <v>20854</v>
      </c>
      <c r="F220">
        <v>20816</v>
      </c>
      <c r="G220">
        <v>21209</v>
      </c>
      <c r="H220">
        <v>21164</v>
      </c>
      <c r="I220">
        <v>23527</v>
      </c>
      <c r="J220">
        <v>21209</v>
      </c>
      <c r="K220">
        <v>21164</v>
      </c>
      <c r="L220">
        <v>23527</v>
      </c>
      <c r="M220">
        <v>20638</v>
      </c>
      <c r="N220">
        <v>20854</v>
      </c>
      <c r="O220">
        <v>20816</v>
      </c>
      <c r="P220">
        <v>20660</v>
      </c>
    </row>
    <row r="221" spans="1:16" x14ac:dyDescent="0.25">
      <c r="A221" t="s">
        <v>241</v>
      </c>
      <c r="B221" t="s">
        <v>230</v>
      </c>
      <c r="C221">
        <v>20917</v>
      </c>
      <c r="D221">
        <v>20895</v>
      </c>
      <c r="E221">
        <v>21111</v>
      </c>
      <c r="F221">
        <v>21073</v>
      </c>
      <c r="G221">
        <v>21466</v>
      </c>
      <c r="H221">
        <v>21421</v>
      </c>
      <c r="I221">
        <v>23784</v>
      </c>
      <c r="J221">
        <v>21466</v>
      </c>
      <c r="K221">
        <v>21421</v>
      </c>
      <c r="L221">
        <v>23784</v>
      </c>
      <c r="M221">
        <v>20895</v>
      </c>
      <c r="N221">
        <v>21111</v>
      </c>
      <c r="O221">
        <v>21073</v>
      </c>
      <c r="P221">
        <v>20917</v>
      </c>
    </row>
    <row r="222" spans="1:16" x14ac:dyDescent="0.25">
      <c r="A222" t="s">
        <v>242</v>
      </c>
      <c r="B222" t="s">
        <v>230</v>
      </c>
      <c r="C222">
        <v>21174</v>
      </c>
      <c r="D222">
        <v>21152</v>
      </c>
      <c r="E222">
        <v>21368</v>
      </c>
      <c r="F222">
        <v>21330</v>
      </c>
      <c r="G222">
        <v>21723</v>
      </c>
      <c r="H222">
        <v>21678</v>
      </c>
      <c r="I222">
        <v>24041</v>
      </c>
      <c r="J222">
        <v>21723</v>
      </c>
      <c r="K222">
        <v>21678</v>
      </c>
      <c r="L222">
        <v>24041</v>
      </c>
      <c r="M222">
        <v>21152</v>
      </c>
      <c r="N222">
        <v>21368</v>
      </c>
      <c r="O222">
        <v>21330</v>
      </c>
      <c r="P222">
        <v>21174</v>
      </c>
    </row>
    <row r="223" spans="1:16" x14ac:dyDescent="0.25">
      <c r="A223" t="s">
        <v>243</v>
      </c>
      <c r="B223" t="s">
        <v>230</v>
      </c>
      <c r="C223">
        <v>21431</v>
      </c>
      <c r="D223">
        <v>21409</v>
      </c>
      <c r="E223">
        <v>21625</v>
      </c>
      <c r="F223">
        <v>21587</v>
      </c>
      <c r="G223">
        <v>21980</v>
      </c>
      <c r="H223">
        <v>21935</v>
      </c>
      <c r="I223">
        <v>24298</v>
      </c>
      <c r="J223">
        <v>21980</v>
      </c>
      <c r="K223">
        <v>21935</v>
      </c>
      <c r="L223">
        <v>24298</v>
      </c>
      <c r="M223">
        <v>21409</v>
      </c>
      <c r="N223">
        <v>21625</v>
      </c>
      <c r="O223">
        <v>21587</v>
      </c>
      <c r="P223">
        <v>21431</v>
      </c>
    </row>
    <row r="224" spans="1:16" x14ac:dyDescent="0.25">
      <c r="A224" t="s">
        <v>244</v>
      </c>
      <c r="B224" t="s">
        <v>230</v>
      </c>
      <c r="C224">
        <v>21688</v>
      </c>
      <c r="D224">
        <v>21666</v>
      </c>
      <c r="E224">
        <v>21882</v>
      </c>
      <c r="F224">
        <v>21844</v>
      </c>
      <c r="G224">
        <v>22237</v>
      </c>
      <c r="H224">
        <v>22192</v>
      </c>
      <c r="I224">
        <v>24555</v>
      </c>
      <c r="J224">
        <v>22237</v>
      </c>
      <c r="K224">
        <v>22192</v>
      </c>
      <c r="L224">
        <v>24555</v>
      </c>
      <c r="M224">
        <v>21666</v>
      </c>
      <c r="N224">
        <v>21882</v>
      </c>
      <c r="O224">
        <v>21844</v>
      </c>
      <c r="P224">
        <v>21688</v>
      </c>
    </row>
    <row r="225" spans="1:16" x14ac:dyDescent="0.25">
      <c r="A225" t="s">
        <v>245</v>
      </c>
      <c r="B225" t="s">
        <v>230</v>
      </c>
      <c r="C225">
        <v>21945</v>
      </c>
      <c r="D225">
        <v>21923</v>
      </c>
      <c r="E225">
        <v>22139</v>
      </c>
      <c r="F225">
        <v>22101</v>
      </c>
      <c r="G225">
        <v>22494</v>
      </c>
      <c r="H225">
        <v>22449</v>
      </c>
      <c r="I225">
        <v>24812</v>
      </c>
      <c r="J225">
        <v>22494</v>
      </c>
      <c r="K225">
        <v>22449</v>
      </c>
      <c r="L225">
        <v>24812</v>
      </c>
      <c r="M225">
        <v>21923</v>
      </c>
      <c r="N225">
        <v>22139</v>
      </c>
      <c r="O225">
        <v>22101</v>
      </c>
      <c r="P225">
        <v>21945</v>
      </c>
    </row>
    <row r="226" spans="1:16" x14ac:dyDescent="0.25">
      <c r="A226" t="s">
        <v>246</v>
      </c>
      <c r="B226" t="s">
        <v>230</v>
      </c>
      <c r="C226">
        <v>22202</v>
      </c>
      <c r="D226">
        <v>22180</v>
      </c>
      <c r="E226">
        <v>22396</v>
      </c>
      <c r="F226">
        <v>22358</v>
      </c>
      <c r="G226">
        <v>22751</v>
      </c>
      <c r="H226">
        <v>22706</v>
      </c>
      <c r="I226">
        <v>25069</v>
      </c>
      <c r="J226">
        <v>22751</v>
      </c>
      <c r="K226">
        <v>22706</v>
      </c>
      <c r="L226">
        <v>25069</v>
      </c>
      <c r="M226">
        <v>22180</v>
      </c>
      <c r="N226">
        <v>22396</v>
      </c>
      <c r="O226">
        <v>22358</v>
      </c>
      <c r="P226">
        <v>22202</v>
      </c>
    </row>
    <row r="227" spans="1:16" x14ac:dyDescent="0.25">
      <c r="A227" t="s">
        <v>247</v>
      </c>
      <c r="B227" t="s">
        <v>230</v>
      </c>
      <c r="C227">
        <v>22459</v>
      </c>
      <c r="D227">
        <v>22437</v>
      </c>
      <c r="E227">
        <v>22653</v>
      </c>
      <c r="F227">
        <v>22615</v>
      </c>
      <c r="G227">
        <v>23008</v>
      </c>
      <c r="H227">
        <v>22963</v>
      </c>
      <c r="I227">
        <v>25326</v>
      </c>
      <c r="J227">
        <v>23008</v>
      </c>
      <c r="K227">
        <v>22963</v>
      </c>
      <c r="L227">
        <v>25326</v>
      </c>
      <c r="M227">
        <v>22437</v>
      </c>
      <c r="N227">
        <v>22653</v>
      </c>
      <c r="O227">
        <v>22615</v>
      </c>
      <c r="P227">
        <v>22459</v>
      </c>
    </row>
    <row r="228" spans="1:16" x14ac:dyDescent="0.25">
      <c r="A228" t="s">
        <v>248</v>
      </c>
      <c r="B228" t="s">
        <v>230</v>
      </c>
      <c r="C228">
        <v>22716</v>
      </c>
      <c r="D228">
        <v>22694</v>
      </c>
      <c r="E228">
        <v>22910</v>
      </c>
      <c r="F228">
        <v>22872</v>
      </c>
      <c r="G228">
        <v>23265</v>
      </c>
      <c r="H228">
        <v>23220</v>
      </c>
      <c r="I228">
        <v>25583</v>
      </c>
      <c r="J228">
        <v>23265</v>
      </c>
      <c r="K228">
        <v>23220</v>
      </c>
      <c r="L228">
        <v>25583</v>
      </c>
      <c r="M228">
        <v>22694</v>
      </c>
      <c r="N228">
        <v>22910</v>
      </c>
      <c r="O228">
        <v>22872</v>
      </c>
      <c r="P228">
        <v>22716</v>
      </c>
    </row>
    <row r="229" spans="1:16" x14ac:dyDescent="0.25">
      <c r="A229" t="s">
        <v>249</v>
      </c>
      <c r="B229" t="s">
        <v>230</v>
      </c>
      <c r="C229">
        <v>22973</v>
      </c>
      <c r="D229">
        <v>22951</v>
      </c>
      <c r="E229">
        <v>23167</v>
      </c>
      <c r="F229">
        <v>23129</v>
      </c>
      <c r="G229">
        <v>23522</v>
      </c>
      <c r="H229">
        <v>23477</v>
      </c>
      <c r="I229">
        <v>25840</v>
      </c>
      <c r="J229">
        <v>23522</v>
      </c>
      <c r="K229">
        <v>23477</v>
      </c>
      <c r="L229">
        <v>25840</v>
      </c>
      <c r="M229">
        <v>22951</v>
      </c>
      <c r="N229">
        <v>23167</v>
      </c>
      <c r="O229">
        <v>23129</v>
      </c>
      <c r="P229">
        <v>22973</v>
      </c>
    </row>
    <row r="230" spans="1:16" x14ac:dyDescent="0.25">
      <c r="A230" t="s">
        <v>250</v>
      </c>
      <c r="B230" t="s">
        <v>230</v>
      </c>
      <c r="C230">
        <v>23230</v>
      </c>
      <c r="D230">
        <v>23208</v>
      </c>
      <c r="E230">
        <v>23424</v>
      </c>
      <c r="F230">
        <v>23386</v>
      </c>
      <c r="G230">
        <v>23779</v>
      </c>
      <c r="H230">
        <v>23734</v>
      </c>
      <c r="I230">
        <v>26097</v>
      </c>
      <c r="J230">
        <v>23779</v>
      </c>
      <c r="K230">
        <v>23734</v>
      </c>
      <c r="L230">
        <v>26097</v>
      </c>
      <c r="M230">
        <v>23208</v>
      </c>
      <c r="N230">
        <v>23424</v>
      </c>
      <c r="O230">
        <v>23386</v>
      </c>
      <c r="P230">
        <v>23230</v>
      </c>
    </row>
    <row r="231" spans="1:16" x14ac:dyDescent="0.25">
      <c r="A231" t="s">
        <v>251</v>
      </c>
      <c r="B231" t="s">
        <v>230</v>
      </c>
      <c r="C231">
        <v>23487</v>
      </c>
      <c r="D231">
        <v>23465</v>
      </c>
      <c r="E231">
        <v>23681</v>
      </c>
      <c r="F231">
        <v>23643</v>
      </c>
      <c r="G231">
        <v>24036</v>
      </c>
      <c r="H231">
        <v>23991</v>
      </c>
      <c r="I231">
        <v>26354</v>
      </c>
      <c r="J231">
        <v>24036</v>
      </c>
      <c r="K231">
        <v>23991</v>
      </c>
      <c r="L231">
        <v>26354</v>
      </c>
      <c r="M231">
        <v>23465</v>
      </c>
      <c r="N231">
        <v>23681</v>
      </c>
      <c r="O231">
        <v>23643</v>
      </c>
      <c r="P231">
        <v>23487</v>
      </c>
    </row>
    <row r="232" spans="1:16" x14ac:dyDescent="0.25">
      <c r="A232" t="s">
        <v>252</v>
      </c>
      <c r="B232" t="s">
        <v>230</v>
      </c>
      <c r="C232">
        <v>23744</v>
      </c>
      <c r="D232">
        <v>23722</v>
      </c>
      <c r="E232">
        <v>23938</v>
      </c>
      <c r="F232">
        <v>23900</v>
      </c>
      <c r="G232">
        <v>24293</v>
      </c>
      <c r="H232">
        <v>24248</v>
      </c>
      <c r="I232">
        <v>26611</v>
      </c>
      <c r="J232">
        <v>24293</v>
      </c>
      <c r="K232">
        <v>24248</v>
      </c>
      <c r="L232">
        <v>26611</v>
      </c>
      <c r="M232">
        <v>23722</v>
      </c>
      <c r="N232">
        <v>23938</v>
      </c>
      <c r="O232">
        <v>23900</v>
      </c>
      <c r="P232">
        <v>23744</v>
      </c>
    </row>
    <row r="233" spans="1:16" x14ac:dyDescent="0.25">
      <c r="A233" t="s">
        <v>253</v>
      </c>
      <c r="B233" t="s">
        <v>230</v>
      </c>
      <c r="C233">
        <v>18347</v>
      </c>
      <c r="D233">
        <v>18325</v>
      </c>
      <c r="E233">
        <v>18541</v>
      </c>
      <c r="F233">
        <v>18503</v>
      </c>
      <c r="G233">
        <v>18896</v>
      </c>
      <c r="H233">
        <v>18851</v>
      </c>
      <c r="I233">
        <v>21214</v>
      </c>
      <c r="J233">
        <v>18896</v>
      </c>
      <c r="K233">
        <v>18851</v>
      </c>
      <c r="L233">
        <v>21214</v>
      </c>
      <c r="M233">
        <v>18325</v>
      </c>
      <c r="N233">
        <v>18541</v>
      </c>
      <c r="O233">
        <v>18503</v>
      </c>
      <c r="P233">
        <v>18347</v>
      </c>
    </row>
    <row r="234" spans="1:16" x14ac:dyDescent="0.25">
      <c r="A234" t="s">
        <v>254</v>
      </c>
      <c r="B234" t="s">
        <v>230</v>
      </c>
      <c r="C234">
        <v>18604</v>
      </c>
      <c r="D234">
        <v>18582</v>
      </c>
      <c r="E234">
        <v>18798</v>
      </c>
      <c r="F234">
        <v>18760</v>
      </c>
      <c r="G234">
        <v>19153</v>
      </c>
      <c r="H234">
        <v>19108</v>
      </c>
      <c r="I234">
        <v>21471</v>
      </c>
      <c r="J234">
        <v>19153</v>
      </c>
      <c r="K234">
        <v>19108</v>
      </c>
      <c r="L234">
        <v>21471</v>
      </c>
      <c r="M234">
        <v>18582</v>
      </c>
      <c r="N234">
        <v>18798</v>
      </c>
      <c r="O234">
        <v>18760</v>
      </c>
      <c r="P234">
        <v>18604</v>
      </c>
    </row>
    <row r="235" spans="1:16" x14ac:dyDescent="0.25">
      <c r="A235" t="s">
        <v>255</v>
      </c>
      <c r="B235" t="s">
        <v>230</v>
      </c>
      <c r="C235">
        <v>18861</v>
      </c>
      <c r="D235">
        <v>18839</v>
      </c>
      <c r="E235">
        <v>19055</v>
      </c>
      <c r="F235">
        <v>19017</v>
      </c>
      <c r="G235">
        <v>19410</v>
      </c>
      <c r="H235">
        <v>19365</v>
      </c>
      <c r="I235">
        <v>21728</v>
      </c>
      <c r="J235">
        <v>19410</v>
      </c>
      <c r="K235">
        <v>19365</v>
      </c>
      <c r="L235">
        <v>21728</v>
      </c>
      <c r="M235">
        <v>18839</v>
      </c>
      <c r="N235">
        <v>19055</v>
      </c>
      <c r="O235">
        <v>19017</v>
      </c>
      <c r="P235">
        <v>18861</v>
      </c>
    </row>
    <row r="236" spans="1:16" x14ac:dyDescent="0.25">
      <c r="A236" t="s">
        <v>256</v>
      </c>
      <c r="B236" t="s">
        <v>230</v>
      </c>
      <c r="C236">
        <v>19118</v>
      </c>
      <c r="D236">
        <v>19096</v>
      </c>
      <c r="E236">
        <v>19312</v>
      </c>
      <c r="F236">
        <v>19274</v>
      </c>
      <c r="G236">
        <v>19667</v>
      </c>
      <c r="H236">
        <v>19622</v>
      </c>
      <c r="I236">
        <v>21985</v>
      </c>
      <c r="J236">
        <v>19667</v>
      </c>
      <c r="K236">
        <v>19622</v>
      </c>
      <c r="L236">
        <v>21985</v>
      </c>
      <c r="M236">
        <v>19096</v>
      </c>
      <c r="N236">
        <v>19312</v>
      </c>
      <c r="O236">
        <v>19274</v>
      </c>
      <c r="P236">
        <v>19118</v>
      </c>
    </row>
    <row r="237" spans="1:16" x14ac:dyDescent="0.25">
      <c r="A237" t="s">
        <v>257</v>
      </c>
      <c r="B237" t="s">
        <v>230</v>
      </c>
      <c r="C237">
        <v>19375</v>
      </c>
      <c r="D237">
        <v>19353</v>
      </c>
      <c r="E237">
        <v>19569</v>
      </c>
      <c r="F237">
        <v>19531</v>
      </c>
      <c r="G237">
        <v>19924</v>
      </c>
      <c r="H237">
        <v>19879</v>
      </c>
      <c r="I237">
        <v>22242</v>
      </c>
      <c r="J237">
        <v>19924</v>
      </c>
      <c r="K237">
        <v>19879</v>
      </c>
      <c r="L237">
        <v>22242</v>
      </c>
      <c r="M237">
        <v>19353</v>
      </c>
      <c r="N237">
        <v>19569</v>
      </c>
      <c r="O237">
        <v>19531</v>
      </c>
      <c r="P237">
        <v>19375</v>
      </c>
    </row>
    <row r="238" spans="1:16" x14ac:dyDescent="0.25">
      <c r="A238" t="s">
        <v>258</v>
      </c>
      <c r="B238" t="s">
        <v>230</v>
      </c>
      <c r="C238">
        <v>19632</v>
      </c>
      <c r="D238">
        <v>19610</v>
      </c>
      <c r="E238">
        <v>19826</v>
      </c>
      <c r="F238">
        <v>19788</v>
      </c>
      <c r="G238">
        <v>20181</v>
      </c>
      <c r="H238">
        <v>20136</v>
      </c>
      <c r="I238">
        <v>22499</v>
      </c>
      <c r="J238">
        <v>20181</v>
      </c>
      <c r="K238">
        <v>20136</v>
      </c>
      <c r="L238">
        <v>22499</v>
      </c>
      <c r="M238">
        <v>19610</v>
      </c>
      <c r="N238">
        <v>19826</v>
      </c>
      <c r="O238">
        <v>19788</v>
      </c>
      <c r="P238">
        <v>19632</v>
      </c>
    </row>
    <row r="239" spans="1:16" x14ac:dyDescent="0.25">
      <c r="A239" t="s">
        <v>259</v>
      </c>
      <c r="B239" t="s">
        <v>230</v>
      </c>
      <c r="C239">
        <v>19889</v>
      </c>
      <c r="D239">
        <v>19867</v>
      </c>
      <c r="E239">
        <v>20083</v>
      </c>
      <c r="F239">
        <v>20045</v>
      </c>
      <c r="G239">
        <v>20438</v>
      </c>
      <c r="H239">
        <v>20393</v>
      </c>
      <c r="I239">
        <v>22756</v>
      </c>
      <c r="J239">
        <v>20438</v>
      </c>
      <c r="K239">
        <v>20393</v>
      </c>
      <c r="L239">
        <v>22756</v>
      </c>
      <c r="M239">
        <v>19867</v>
      </c>
      <c r="N239">
        <v>20083</v>
      </c>
      <c r="O239">
        <v>20045</v>
      </c>
      <c r="P239">
        <v>19889</v>
      </c>
    </row>
    <row r="240" spans="1:16" x14ac:dyDescent="0.25">
      <c r="A240" t="s">
        <v>260</v>
      </c>
      <c r="B240" t="s">
        <v>230</v>
      </c>
      <c r="C240">
        <v>20146</v>
      </c>
      <c r="D240">
        <v>20124</v>
      </c>
      <c r="E240">
        <v>20340</v>
      </c>
      <c r="F240">
        <v>20302</v>
      </c>
      <c r="G240">
        <v>20695</v>
      </c>
      <c r="H240">
        <v>20650</v>
      </c>
      <c r="I240">
        <v>23013</v>
      </c>
      <c r="J240">
        <v>20695</v>
      </c>
      <c r="K240">
        <v>20650</v>
      </c>
      <c r="L240">
        <v>23013</v>
      </c>
      <c r="M240">
        <v>20124</v>
      </c>
      <c r="N240">
        <v>20340</v>
      </c>
      <c r="O240">
        <v>20302</v>
      </c>
      <c r="P240">
        <v>20146</v>
      </c>
    </row>
    <row r="241" spans="1:16" x14ac:dyDescent="0.25">
      <c r="A241" t="s">
        <v>261</v>
      </c>
      <c r="B241" t="s">
        <v>230</v>
      </c>
      <c r="C241">
        <v>20403</v>
      </c>
      <c r="D241">
        <v>20381</v>
      </c>
      <c r="E241">
        <v>20597</v>
      </c>
      <c r="F241">
        <v>20559</v>
      </c>
      <c r="G241">
        <v>20952</v>
      </c>
      <c r="H241">
        <v>20907</v>
      </c>
      <c r="I241">
        <v>23270</v>
      </c>
      <c r="J241">
        <v>20952</v>
      </c>
      <c r="K241">
        <v>20907</v>
      </c>
      <c r="L241">
        <v>23270</v>
      </c>
      <c r="M241">
        <v>20381</v>
      </c>
      <c r="N241">
        <v>20597</v>
      </c>
      <c r="O241">
        <v>20559</v>
      </c>
      <c r="P241">
        <v>20403</v>
      </c>
    </row>
    <row r="242" spans="1:16" x14ac:dyDescent="0.25">
      <c r="A242" t="s">
        <v>262</v>
      </c>
      <c r="B242" t="s">
        <v>230</v>
      </c>
      <c r="C242">
        <v>20660</v>
      </c>
      <c r="D242">
        <v>20638</v>
      </c>
      <c r="E242">
        <v>20854</v>
      </c>
      <c r="F242">
        <v>20816</v>
      </c>
      <c r="G242">
        <v>21209</v>
      </c>
      <c r="H242">
        <v>21164</v>
      </c>
      <c r="I242">
        <v>23527</v>
      </c>
      <c r="J242">
        <v>21209</v>
      </c>
      <c r="K242">
        <v>21164</v>
      </c>
      <c r="L242">
        <v>23527</v>
      </c>
      <c r="M242">
        <v>20638</v>
      </c>
      <c r="N242">
        <v>20854</v>
      </c>
      <c r="O242">
        <v>20816</v>
      </c>
      <c r="P242">
        <v>20660</v>
      </c>
    </row>
    <row r="243" spans="1:16" x14ac:dyDescent="0.25">
      <c r="A243" t="s">
        <v>263</v>
      </c>
      <c r="B243" t="s">
        <v>230</v>
      </c>
      <c r="C243">
        <v>20917</v>
      </c>
      <c r="D243">
        <v>20895</v>
      </c>
      <c r="E243">
        <v>21111</v>
      </c>
      <c r="F243">
        <v>21073</v>
      </c>
      <c r="G243">
        <v>21466</v>
      </c>
      <c r="H243">
        <v>21421</v>
      </c>
      <c r="I243">
        <v>23784</v>
      </c>
      <c r="J243">
        <v>21466</v>
      </c>
      <c r="K243">
        <v>21421</v>
      </c>
      <c r="L243">
        <v>23784</v>
      </c>
      <c r="M243">
        <v>20895</v>
      </c>
      <c r="N243">
        <v>21111</v>
      </c>
      <c r="O243">
        <v>21073</v>
      </c>
      <c r="P243">
        <v>20917</v>
      </c>
    </row>
    <row r="244" spans="1:16" x14ac:dyDescent="0.25">
      <c r="A244" t="s">
        <v>264</v>
      </c>
      <c r="B244" t="s">
        <v>230</v>
      </c>
      <c r="C244">
        <v>21174</v>
      </c>
      <c r="D244">
        <v>21152</v>
      </c>
      <c r="E244">
        <v>21368</v>
      </c>
      <c r="F244">
        <v>21330</v>
      </c>
      <c r="G244">
        <v>21723</v>
      </c>
      <c r="H244">
        <v>21678</v>
      </c>
      <c r="I244">
        <v>24041</v>
      </c>
      <c r="J244">
        <v>21723</v>
      </c>
      <c r="K244">
        <v>21678</v>
      </c>
      <c r="L244">
        <v>24041</v>
      </c>
      <c r="M244">
        <v>21152</v>
      </c>
      <c r="N244">
        <v>21368</v>
      </c>
      <c r="O244">
        <v>21330</v>
      </c>
      <c r="P244">
        <v>21174</v>
      </c>
    </row>
    <row r="245" spans="1:16" x14ac:dyDescent="0.25">
      <c r="A245" t="s">
        <v>265</v>
      </c>
      <c r="B245" t="s">
        <v>230</v>
      </c>
      <c r="C245">
        <v>21431</v>
      </c>
      <c r="D245">
        <v>21409</v>
      </c>
      <c r="E245">
        <v>21625</v>
      </c>
      <c r="F245">
        <v>21587</v>
      </c>
      <c r="G245">
        <v>21980</v>
      </c>
      <c r="H245">
        <v>21935</v>
      </c>
      <c r="I245">
        <v>24298</v>
      </c>
      <c r="J245">
        <v>21980</v>
      </c>
      <c r="K245">
        <v>21935</v>
      </c>
      <c r="L245">
        <v>24298</v>
      </c>
      <c r="M245">
        <v>21409</v>
      </c>
      <c r="N245">
        <v>21625</v>
      </c>
      <c r="O245">
        <v>21587</v>
      </c>
      <c r="P245">
        <v>21431</v>
      </c>
    </row>
    <row r="246" spans="1:16" x14ac:dyDescent="0.25">
      <c r="A246" t="s">
        <v>266</v>
      </c>
      <c r="B246" t="s">
        <v>230</v>
      </c>
      <c r="C246">
        <v>21688</v>
      </c>
      <c r="D246">
        <v>21666</v>
      </c>
      <c r="E246">
        <v>21882</v>
      </c>
      <c r="F246">
        <v>21844</v>
      </c>
      <c r="G246">
        <v>22237</v>
      </c>
      <c r="H246">
        <v>22192</v>
      </c>
      <c r="I246">
        <v>24555</v>
      </c>
      <c r="J246">
        <v>22237</v>
      </c>
      <c r="K246">
        <v>22192</v>
      </c>
      <c r="L246">
        <v>24555</v>
      </c>
      <c r="M246">
        <v>21666</v>
      </c>
      <c r="N246">
        <v>21882</v>
      </c>
      <c r="O246">
        <v>21844</v>
      </c>
      <c r="P246">
        <v>21688</v>
      </c>
    </row>
    <row r="247" spans="1:16" x14ac:dyDescent="0.25">
      <c r="A247" t="s">
        <v>267</v>
      </c>
      <c r="B247" t="s">
        <v>230</v>
      </c>
      <c r="C247">
        <v>21945</v>
      </c>
      <c r="D247">
        <v>21923</v>
      </c>
      <c r="E247">
        <v>22139</v>
      </c>
      <c r="F247">
        <v>22101</v>
      </c>
      <c r="G247">
        <v>22494</v>
      </c>
      <c r="H247">
        <v>22449</v>
      </c>
      <c r="I247">
        <v>24812</v>
      </c>
      <c r="J247">
        <v>22494</v>
      </c>
      <c r="K247">
        <v>22449</v>
      </c>
      <c r="L247">
        <v>24812</v>
      </c>
      <c r="M247">
        <v>21923</v>
      </c>
      <c r="N247">
        <v>22139</v>
      </c>
      <c r="O247">
        <v>22101</v>
      </c>
      <c r="P247">
        <v>21945</v>
      </c>
    </row>
    <row r="248" spans="1:16" x14ac:dyDescent="0.25">
      <c r="A248" t="s">
        <v>268</v>
      </c>
      <c r="B248" t="s">
        <v>230</v>
      </c>
      <c r="C248">
        <v>22202</v>
      </c>
      <c r="D248">
        <v>22180</v>
      </c>
      <c r="E248">
        <v>22396</v>
      </c>
      <c r="F248">
        <v>22358</v>
      </c>
      <c r="G248">
        <v>22751</v>
      </c>
      <c r="H248">
        <v>22706</v>
      </c>
      <c r="I248">
        <v>25069</v>
      </c>
      <c r="J248">
        <v>22751</v>
      </c>
      <c r="K248">
        <v>22706</v>
      </c>
      <c r="L248">
        <v>25069</v>
      </c>
      <c r="M248">
        <v>22180</v>
      </c>
      <c r="N248">
        <v>22396</v>
      </c>
      <c r="O248">
        <v>22358</v>
      </c>
      <c r="P248">
        <v>22202</v>
      </c>
    </row>
    <row r="249" spans="1:16" x14ac:dyDescent="0.25">
      <c r="A249" t="s">
        <v>269</v>
      </c>
      <c r="B249" t="s">
        <v>230</v>
      </c>
      <c r="C249">
        <v>22459</v>
      </c>
      <c r="D249">
        <v>22437</v>
      </c>
      <c r="E249">
        <v>22653</v>
      </c>
      <c r="F249">
        <v>22615</v>
      </c>
      <c r="G249">
        <v>23008</v>
      </c>
      <c r="H249">
        <v>22963</v>
      </c>
      <c r="I249">
        <v>25326</v>
      </c>
      <c r="J249">
        <v>23008</v>
      </c>
      <c r="K249">
        <v>22963</v>
      </c>
      <c r="L249">
        <v>25326</v>
      </c>
      <c r="M249">
        <v>22437</v>
      </c>
      <c r="N249">
        <v>22653</v>
      </c>
      <c r="O249">
        <v>22615</v>
      </c>
      <c r="P249">
        <v>22459</v>
      </c>
    </row>
    <row r="250" spans="1:16" x14ac:dyDescent="0.25">
      <c r="A250" t="s">
        <v>270</v>
      </c>
      <c r="B250" t="s">
        <v>230</v>
      </c>
      <c r="C250">
        <v>22716</v>
      </c>
      <c r="D250">
        <v>22694</v>
      </c>
      <c r="E250">
        <v>22910</v>
      </c>
      <c r="F250">
        <v>22872</v>
      </c>
      <c r="G250">
        <v>23265</v>
      </c>
      <c r="H250">
        <v>23220</v>
      </c>
      <c r="I250">
        <v>25583</v>
      </c>
      <c r="J250">
        <v>23265</v>
      </c>
      <c r="K250">
        <v>23220</v>
      </c>
      <c r="L250">
        <v>25583</v>
      </c>
      <c r="M250">
        <v>22694</v>
      </c>
      <c r="N250">
        <v>22910</v>
      </c>
      <c r="O250">
        <v>22872</v>
      </c>
      <c r="P250">
        <v>22716</v>
      </c>
    </row>
    <row r="251" spans="1:16" x14ac:dyDescent="0.25">
      <c r="A251" t="s">
        <v>271</v>
      </c>
      <c r="B251" t="s">
        <v>230</v>
      </c>
      <c r="C251">
        <v>22973</v>
      </c>
      <c r="D251">
        <v>22951</v>
      </c>
      <c r="E251">
        <v>23167</v>
      </c>
      <c r="F251">
        <v>23129</v>
      </c>
      <c r="G251">
        <v>23522</v>
      </c>
      <c r="H251">
        <v>23477</v>
      </c>
      <c r="I251">
        <v>25840</v>
      </c>
      <c r="J251">
        <v>23522</v>
      </c>
      <c r="K251">
        <v>23477</v>
      </c>
      <c r="L251">
        <v>25840</v>
      </c>
      <c r="M251">
        <v>22951</v>
      </c>
      <c r="N251">
        <v>23167</v>
      </c>
      <c r="O251">
        <v>23129</v>
      </c>
      <c r="P251">
        <v>22973</v>
      </c>
    </row>
    <row r="252" spans="1:16" x14ac:dyDescent="0.25">
      <c r="A252" t="s">
        <v>272</v>
      </c>
      <c r="B252" t="s">
        <v>230</v>
      </c>
      <c r="C252">
        <v>23230</v>
      </c>
      <c r="D252">
        <v>23208</v>
      </c>
      <c r="E252">
        <v>23424</v>
      </c>
      <c r="F252">
        <v>23386</v>
      </c>
      <c r="G252">
        <v>23779</v>
      </c>
      <c r="H252">
        <v>23734</v>
      </c>
      <c r="I252">
        <v>26097</v>
      </c>
      <c r="J252">
        <v>23779</v>
      </c>
      <c r="K252">
        <v>23734</v>
      </c>
      <c r="L252">
        <v>26097</v>
      </c>
      <c r="M252">
        <v>23208</v>
      </c>
      <c r="N252">
        <v>23424</v>
      </c>
      <c r="O252">
        <v>23386</v>
      </c>
      <c r="P252">
        <v>23230</v>
      </c>
    </row>
    <row r="253" spans="1:16" x14ac:dyDescent="0.25">
      <c r="A253" t="s">
        <v>273</v>
      </c>
      <c r="B253" t="s">
        <v>230</v>
      </c>
      <c r="C253">
        <v>23487</v>
      </c>
      <c r="D253">
        <v>23465</v>
      </c>
      <c r="E253">
        <v>23681</v>
      </c>
      <c r="F253">
        <v>23643</v>
      </c>
      <c r="G253">
        <v>24036</v>
      </c>
      <c r="H253">
        <v>23991</v>
      </c>
      <c r="I253">
        <v>26354</v>
      </c>
      <c r="J253">
        <v>24036</v>
      </c>
      <c r="K253">
        <v>23991</v>
      </c>
      <c r="L253">
        <v>26354</v>
      </c>
      <c r="M253">
        <v>23465</v>
      </c>
      <c r="N253">
        <v>23681</v>
      </c>
      <c r="O253">
        <v>23643</v>
      </c>
      <c r="P253">
        <v>23487</v>
      </c>
    </row>
    <row r="254" spans="1:16" x14ac:dyDescent="0.25">
      <c r="A254" t="s">
        <v>274</v>
      </c>
      <c r="B254" t="s">
        <v>230</v>
      </c>
      <c r="C254">
        <v>23744</v>
      </c>
      <c r="D254">
        <v>23722</v>
      </c>
      <c r="E254">
        <v>23938</v>
      </c>
      <c r="F254">
        <v>23900</v>
      </c>
      <c r="G254">
        <v>24293</v>
      </c>
      <c r="H254">
        <v>24248</v>
      </c>
      <c r="I254">
        <v>26611</v>
      </c>
      <c r="J254">
        <v>24293</v>
      </c>
      <c r="K254">
        <v>24248</v>
      </c>
      <c r="L254">
        <v>26611</v>
      </c>
      <c r="M254">
        <v>23722</v>
      </c>
      <c r="N254">
        <v>23938</v>
      </c>
      <c r="O254">
        <v>23900</v>
      </c>
      <c r="P254">
        <v>23744</v>
      </c>
    </row>
    <row r="255" spans="1:16" x14ac:dyDescent="0.25">
      <c r="A255" t="s">
        <v>275</v>
      </c>
      <c r="B255" t="s">
        <v>230</v>
      </c>
      <c r="C255">
        <v>18347</v>
      </c>
      <c r="D255">
        <v>18325</v>
      </c>
      <c r="E255">
        <v>18541</v>
      </c>
      <c r="F255">
        <v>18503</v>
      </c>
      <c r="G255">
        <v>18896</v>
      </c>
      <c r="H255">
        <v>18851</v>
      </c>
      <c r="I255">
        <v>21214</v>
      </c>
      <c r="J255">
        <v>18896</v>
      </c>
      <c r="K255">
        <v>18851</v>
      </c>
      <c r="L255">
        <v>21214</v>
      </c>
      <c r="M255">
        <v>18325</v>
      </c>
      <c r="N255">
        <v>18541</v>
      </c>
      <c r="O255">
        <v>18503</v>
      </c>
      <c r="P255">
        <v>18347</v>
      </c>
    </row>
    <row r="256" spans="1:16" x14ac:dyDescent="0.25">
      <c r="A256" t="s">
        <v>276</v>
      </c>
      <c r="B256" t="s">
        <v>230</v>
      </c>
      <c r="C256">
        <v>18604</v>
      </c>
      <c r="D256">
        <v>18582</v>
      </c>
      <c r="E256">
        <v>18798</v>
      </c>
      <c r="F256">
        <v>18760</v>
      </c>
      <c r="G256">
        <v>19153</v>
      </c>
      <c r="H256">
        <v>19108</v>
      </c>
      <c r="I256">
        <v>21471</v>
      </c>
      <c r="J256">
        <v>19153</v>
      </c>
      <c r="K256">
        <v>19108</v>
      </c>
      <c r="L256">
        <v>21471</v>
      </c>
      <c r="M256">
        <v>18582</v>
      </c>
      <c r="N256">
        <v>18798</v>
      </c>
      <c r="O256">
        <v>18760</v>
      </c>
      <c r="P256">
        <v>18604</v>
      </c>
    </row>
    <row r="257" spans="1:16" x14ac:dyDescent="0.25">
      <c r="A257" t="s">
        <v>277</v>
      </c>
      <c r="B257" t="s">
        <v>230</v>
      </c>
      <c r="C257">
        <v>18861</v>
      </c>
      <c r="D257">
        <v>18839</v>
      </c>
      <c r="E257">
        <v>19055</v>
      </c>
      <c r="F257">
        <v>19017</v>
      </c>
      <c r="G257">
        <v>19410</v>
      </c>
      <c r="H257">
        <v>19365</v>
      </c>
      <c r="I257">
        <v>21728</v>
      </c>
      <c r="J257">
        <v>19410</v>
      </c>
      <c r="K257">
        <v>19365</v>
      </c>
      <c r="L257">
        <v>21728</v>
      </c>
      <c r="M257">
        <v>18839</v>
      </c>
      <c r="N257">
        <v>19055</v>
      </c>
      <c r="O257">
        <v>19017</v>
      </c>
      <c r="P257">
        <v>18861</v>
      </c>
    </row>
    <row r="258" spans="1:16" x14ac:dyDescent="0.25">
      <c r="A258" t="s">
        <v>278</v>
      </c>
      <c r="B258" t="s">
        <v>230</v>
      </c>
      <c r="C258">
        <v>19118</v>
      </c>
      <c r="D258">
        <v>19096</v>
      </c>
      <c r="E258">
        <v>19312</v>
      </c>
      <c r="F258">
        <v>19274</v>
      </c>
      <c r="G258">
        <v>19667</v>
      </c>
      <c r="H258">
        <v>19622</v>
      </c>
      <c r="I258">
        <v>21985</v>
      </c>
      <c r="J258">
        <v>19667</v>
      </c>
      <c r="K258">
        <v>19622</v>
      </c>
      <c r="L258">
        <v>21985</v>
      </c>
      <c r="M258">
        <v>19096</v>
      </c>
      <c r="N258">
        <v>19312</v>
      </c>
      <c r="O258">
        <v>19274</v>
      </c>
      <c r="P258">
        <v>19118</v>
      </c>
    </row>
    <row r="259" spans="1:16" x14ac:dyDescent="0.25">
      <c r="A259" t="s">
        <v>279</v>
      </c>
      <c r="B259" t="s">
        <v>230</v>
      </c>
      <c r="C259">
        <v>19375</v>
      </c>
      <c r="D259">
        <v>19353</v>
      </c>
      <c r="E259">
        <v>19569</v>
      </c>
      <c r="F259">
        <v>19531</v>
      </c>
      <c r="G259">
        <v>19924</v>
      </c>
      <c r="H259">
        <v>19879</v>
      </c>
      <c r="I259">
        <v>22242</v>
      </c>
      <c r="J259">
        <v>19924</v>
      </c>
      <c r="K259">
        <v>19879</v>
      </c>
      <c r="L259">
        <v>22242</v>
      </c>
      <c r="M259">
        <v>19353</v>
      </c>
      <c r="N259">
        <v>19569</v>
      </c>
      <c r="O259">
        <v>19531</v>
      </c>
      <c r="P259">
        <v>19375</v>
      </c>
    </row>
    <row r="260" spans="1:16" x14ac:dyDescent="0.25">
      <c r="A260" t="s">
        <v>280</v>
      </c>
      <c r="B260" t="s">
        <v>230</v>
      </c>
      <c r="C260">
        <v>19632</v>
      </c>
      <c r="D260">
        <v>19610</v>
      </c>
      <c r="E260">
        <v>19826</v>
      </c>
      <c r="F260">
        <v>19788</v>
      </c>
      <c r="G260">
        <v>20181</v>
      </c>
      <c r="H260">
        <v>20136</v>
      </c>
      <c r="I260">
        <v>22499</v>
      </c>
      <c r="J260">
        <v>20181</v>
      </c>
      <c r="K260">
        <v>20136</v>
      </c>
      <c r="L260">
        <v>22499</v>
      </c>
      <c r="M260">
        <v>19610</v>
      </c>
      <c r="N260">
        <v>19826</v>
      </c>
      <c r="O260">
        <v>19788</v>
      </c>
      <c r="P260">
        <v>19632</v>
      </c>
    </row>
    <row r="261" spans="1:16" x14ac:dyDescent="0.25">
      <c r="A261" t="s">
        <v>281</v>
      </c>
      <c r="B261" t="s">
        <v>230</v>
      </c>
      <c r="C261">
        <v>19889</v>
      </c>
      <c r="D261">
        <v>19867</v>
      </c>
      <c r="E261">
        <v>20083</v>
      </c>
      <c r="F261">
        <v>20045</v>
      </c>
      <c r="G261">
        <v>20438</v>
      </c>
      <c r="H261">
        <v>20393</v>
      </c>
      <c r="I261">
        <v>22756</v>
      </c>
      <c r="J261">
        <v>20438</v>
      </c>
      <c r="K261">
        <v>20393</v>
      </c>
      <c r="L261">
        <v>22756</v>
      </c>
      <c r="M261">
        <v>19867</v>
      </c>
      <c r="N261">
        <v>20083</v>
      </c>
      <c r="O261">
        <v>20045</v>
      </c>
      <c r="P261">
        <v>19889</v>
      </c>
    </row>
    <row r="262" spans="1:16" x14ac:dyDescent="0.25">
      <c r="A262" t="s">
        <v>282</v>
      </c>
      <c r="B262" t="s">
        <v>230</v>
      </c>
      <c r="C262">
        <v>20146</v>
      </c>
      <c r="D262">
        <v>20124</v>
      </c>
      <c r="E262">
        <v>20340</v>
      </c>
      <c r="F262">
        <v>20302</v>
      </c>
      <c r="G262">
        <v>20695</v>
      </c>
      <c r="H262">
        <v>20650</v>
      </c>
      <c r="I262">
        <v>23013</v>
      </c>
      <c r="J262">
        <v>20695</v>
      </c>
      <c r="K262">
        <v>20650</v>
      </c>
      <c r="L262">
        <v>23013</v>
      </c>
      <c r="M262">
        <v>20124</v>
      </c>
      <c r="N262">
        <v>20340</v>
      </c>
      <c r="O262">
        <v>20302</v>
      </c>
      <c r="P262">
        <v>20146</v>
      </c>
    </row>
    <row r="263" spans="1:16" x14ac:dyDescent="0.25">
      <c r="A263" t="s">
        <v>283</v>
      </c>
      <c r="B263" t="s">
        <v>230</v>
      </c>
      <c r="C263">
        <v>20403</v>
      </c>
      <c r="D263">
        <v>20381</v>
      </c>
      <c r="E263">
        <v>20597</v>
      </c>
      <c r="F263">
        <v>20559</v>
      </c>
      <c r="G263">
        <v>20952</v>
      </c>
      <c r="H263">
        <v>20907</v>
      </c>
      <c r="I263">
        <v>23270</v>
      </c>
      <c r="J263">
        <v>20952</v>
      </c>
      <c r="K263">
        <v>20907</v>
      </c>
      <c r="L263">
        <v>23270</v>
      </c>
      <c r="M263">
        <v>20381</v>
      </c>
      <c r="N263">
        <v>20597</v>
      </c>
      <c r="O263">
        <v>20559</v>
      </c>
      <c r="P263">
        <v>20403</v>
      </c>
    </row>
    <row r="264" spans="1:16" x14ac:dyDescent="0.25">
      <c r="A264" t="s">
        <v>284</v>
      </c>
      <c r="B264" t="s">
        <v>230</v>
      </c>
      <c r="C264">
        <v>20660</v>
      </c>
      <c r="D264">
        <v>20638</v>
      </c>
      <c r="E264">
        <v>20854</v>
      </c>
      <c r="F264">
        <v>20816</v>
      </c>
      <c r="G264">
        <v>21209</v>
      </c>
      <c r="H264">
        <v>21164</v>
      </c>
      <c r="I264">
        <v>23527</v>
      </c>
      <c r="J264">
        <v>21209</v>
      </c>
      <c r="K264">
        <v>21164</v>
      </c>
      <c r="L264">
        <v>23527</v>
      </c>
      <c r="M264">
        <v>20638</v>
      </c>
      <c r="N264">
        <v>20854</v>
      </c>
      <c r="O264">
        <v>20816</v>
      </c>
      <c r="P264">
        <v>20660</v>
      </c>
    </row>
    <row r="265" spans="1:16" x14ac:dyDescent="0.25">
      <c r="A265" t="s">
        <v>285</v>
      </c>
      <c r="B265" t="s">
        <v>230</v>
      </c>
      <c r="C265">
        <v>20917</v>
      </c>
      <c r="D265">
        <v>20895</v>
      </c>
      <c r="E265">
        <v>21111</v>
      </c>
      <c r="F265">
        <v>21073</v>
      </c>
      <c r="G265">
        <v>21466</v>
      </c>
      <c r="H265">
        <v>21421</v>
      </c>
      <c r="I265">
        <v>23784</v>
      </c>
      <c r="J265">
        <v>21466</v>
      </c>
      <c r="K265">
        <v>21421</v>
      </c>
      <c r="L265">
        <v>23784</v>
      </c>
      <c r="M265">
        <v>20895</v>
      </c>
      <c r="N265">
        <v>21111</v>
      </c>
      <c r="O265">
        <v>21073</v>
      </c>
      <c r="P265">
        <v>20917</v>
      </c>
    </row>
    <row r="266" spans="1:16" x14ac:dyDescent="0.25">
      <c r="A266" t="s">
        <v>286</v>
      </c>
      <c r="B266" t="s">
        <v>230</v>
      </c>
      <c r="C266">
        <v>21174</v>
      </c>
      <c r="D266">
        <v>21152</v>
      </c>
      <c r="E266">
        <v>21368</v>
      </c>
      <c r="F266">
        <v>21330</v>
      </c>
      <c r="G266">
        <v>21723</v>
      </c>
      <c r="H266">
        <v>21678</v>
      </c>
      <c r="I266">
        <v>24041</v>
      </c>
      <c r="J266">
        <v>21723</v>
      </c>
      <c r="K266">
        <v>21678</v>
      </c>
      <c r="L266">
        <v>24041</v>
      </c>
      <c r="M266">
        <v>21152</v>
      </c>
      <c r="N266">
        <v>21368</v>
      </c>
      <c r="O266">
        <v>21330</v>
      </c>
      <c r="P266">
        <v>21174</v>
      </c>
    </row>
    <row r="267" spans="1:16" x14ac:dyDescent="0.25">
      <c r="A267" t="s">
        <v>287</v>
      </c>
      <c r="B267" t="s">
        <v>230</v>
      </c>
      <c r="C267">
        <v>21431</v>
      </c>
      <c r="D267">
        <v>21409</v>
      </c>
      <c r="E267">
        <v>21625</v>
      </c>
      <c r="F267">
        <v>21587</v>
      </c>
      <c r="G267">
        <v>21980</v>
      </c>
      <c r="H267">
        <v>21935</v>
      </c>
      <c r="I267">
        <v>24298</v>
      </c>
      <c r="J267">
        <v>21980</v>
      </c>
      <c r="K267">
        <v>21935</v>
      </c>
      <c r="L267">
        <v>24298</v>
      </c>
      <c r="M267">
        <v>21409</v>
      </c>
      <c r="N267">
        <v>21625</v>
      </c>
      <c r="O267">
        <v>21587</v>
      </c>
      <c r="P267">
        <v>21431</v>
      </c>
    </row>
    <row r="268" spans="1:16" x14ac:dyDescent="0.25">
      <c r="A268" t="s">
        <v>288</v>
      </c>
      <c r="B268" t="s">
        <v>230</v>
      </c>
      <c r="C268">
        <v>21688</v>
      </c>
      <c r="D268">
        <v>21666</v>
      </c>
      <c r="E268">
        <v>21882</v>
      </c>
      <c r="F268">
        <v>21844</v>
      </c>
      <c r="G268">
        <v>22237</v>
      </c>
      <c r="H268">
        <v>22192</v>
      </c>
      <c r="I268">
        <v>24555</v>
      </c>
      <c r="J268">
        <v>22237</v>
      </c>
      <c r="K268">
        <v>22192</v>
      </c>
      <c r="L268">
        <v>24555</v>
      </c>
      <c r="M268">
        <v>21666</v>
      </c>
      <c r="N268">
        <v>21882</v>
      </c>
      <c r="O268">
        <v>21844</v>
      </c>
      <c r="P268">
        <v>21688</v>
      </c>
    </row>
  </sheetData>
  <autoFilter ref="A1:P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workbookViewId="0">
      <selection activeCell="B2" sqref="B2"/>
    </sheetView>
  </sheetViews>
  <sheetFormatPr baseColWidth="10" defaultRowHeight="15" x14ac:dyDescent="0.25"/>
  <cols>
    <col min="2" max="2" width="11.42578125" style="9"/>
    <col min="3" max="3" width="14.28515625" bestFit="1" customWidth="1"/>
    <col min="4" max="4" width="10" bestFit="1" customWidth="1"/>
    <col min="5" max="5" width="10" customWidth="1"/>
    <col min="6" max="6" width="11.42578125" style="9"/>
  </cols>
  <sheetData>
    <row r="1" spans="1:6" x14ac:dyDescent="0.25">
      <c r="A1" t="s">
        <v>94</v>
      </c>
      <c r="B1" s="9" t="s">
        <v>300</v>
      </c>
      <c r="C1" t="s">
        <v>290</v>
      </c>
      <c r="D1" t="s">
        <v>291</v>
      </c>
      <c r="F1" s="9" t="s">
        <v>295</v>
      </c>
    </row>
    <row r="2" spans="1:6" x14ac:dyDescent="0.25">
      <c r="A2" t="s">
        <v>95</v>
      </c>
      <c r="B2" s="9">
        <v>2014</v>
      </c>
      <c r="C2">
        <v>170427</v>
      </c>
      <c r="D2">
        <f>38209</f>
        <v>38209</v>
      </c>
      <c r="F2" s="9">
        <v>2014</v>
      </c>
    </row>
    <row r="3" spans="1:6" x14ac:dyDescent="0.25">
      <c r="A3" t="s">
        <v>95</v>
      </c>
      <c r="B3" s="9">
        <v>2015</v>
      </c>
      <c r="C3">
        <f>C2+38209</f>
        <v>208636</v>
      </c>
      <c r="D3">
        <f>D2+C2</f>
        <v>208636</v>
      </c>
      <c r="F3" s="9">
        <v>2015</v>
      </c>
    </row>
    <row r="4" spans="1:6" x14ac:dyDescent="0.25">
      <c r="A4" t="s">
        <v>95</v>
      </c>
      <c r="B4" s="9">
        <v>2016</v>
      </c>
      <c r="C4">
        <f t="shared" ref="C4:C8" si="0">C3+38209</f>
        <v>246845</v>
      </c>
      <c r="D4">
        <f t="shared" ref="D4:D8" si="1">D3+C3</f>
        <v>417272</v>
      </c>
      <c r="F4" s="9">
        <v>2016</v>
      </c>
    </row>
    <row r="5" spans="1:6" x14ac:dyDescent="0.25">
      <c r="A5" t="s">
        <v>95</v>
      </c>
      <c r="B5" s="9">
        <v>2017</v>
      </c>
      <c r="C5">
        <f t="shared" si="0"/>
        <v>285054</v>
      </c>
      <c r="D5">
        <f t="shared" si="1"/>
        <v>664117</v>
      </c>
      <c r="F5" s="9">
        <v>2017</v>
      </c>
    </row>
    <row r="6" spans="1:6" x14ac:dyDescent="0.25">
      <c r="A6" t="s">
        <v>95</v>
      </c>
      <c r="B6" s="9">
        <v>2018</v>
      </c>
      <c r="C6">
        <f t="shared" si="0"/>
        <v>323263</v>
      </c>
      <c r="D6">
        <f t="shared" si="1"/>
        <v>949171</v>
      </c>
      <c r="F6" s="9">
        <v>2018</v>
      </c>
    </row>
    <row r="7" spans="1:6" x14ac:dyDescent="0.25">
      <c r="A7" t="s">
        <v>95</v>
      </c>
      <c r="B7" s="9">
        <v>2019</v>
      </c>
      <c r="C7">
        <f t="shared" si="0"/>
        <v>361472</v>
      </c>
      <c r="D7">
        <f t="shared" si="1"/>
        <v>1272434</v>
      </c>
      <c r="F7" s="9">
        <v>2019</v>
      </c>
    </row>
    <row r="8" spans="1:6" x14ac:dyDescent="0.25">
      <c r="A8" t="s">
        <v>95</v>
      </c>
      <c r="B8" s="9">
        <v>2020</v>
      </c>
      <c r="C8">
        <f t="shared" si="0"/>
        <v>399681</v>
      </c>
      <c r="D8">
        <f t="shared" si="1"/>
        <v>1633906</v>
      </c>
      <c r="F8" s="9">
        <v>2020</v>
      </c>
    </row>
    <row r="9" spans="1:6" x14ac:dyDescent="0.25">
      <c r="A9" t="s">
        <v>96</v>
      </c>
      <c r="B9" s="9">
        <v>2014</v>
      </c>
      <c r="C9">
        <v>170427</v>
      </c>
      <c r="D9">
        <f>38209</f>
        <v>38209</v>
      </c>
      <c r="F9" s="9">
        <v>2014</v>
      </c>
    </row>
    <row r="10" spans="1:6" x14ac:dyDescent="0.25">
      <c r="A10" t="s">
        <v>96</v>
      </c>
      <c r="B10" s="9">
        <v>2015</v>
      </c>
      <c r="C10">
        <f>C9+38209</f>
        <v>208636</v>
      </c>
      <c r="D10">
        <f>D9+C9</f>
        <v>208636</v>
      </c>
      <c r="F10" s="9">
        <v>2015</v>
      </c>
    </row>
    <row r="11" spans="1:6" x14ac:dyDescent="0.25">
      <c r="A11" t="s">
        <v>96</v>
      </c>
      <c r="B11" s="9">
        <v>2016</v>
      </c>
      <c r="C11">
        <f t="shared" ref="C11:C15" si="2">C10+38209</f>
        <v>246845</v>
      </c>
      <c r="D11">
        <f t="shared" ref="D11:D15" si="3">D10+C10</f>
        <v>417272</v>
      </c>
      <c r="F11" s="9">
        <v>2016</v>
      </c>
    </row>
    <row r="12" spans="1:6" x14ac:dyDescent="0.25">
      <c r="A12" t="s">
        <v>96</v>
      </c>
      <c r="B12" s="9">
        <v>2017</v>
      </c>
      <c r="C12">
        <f t="shared" si="2"/>
        <v>285054</v>
      </c>
      <c r="D12">
        <f t="shared" si="3"/>
        <v>664117</v>
      </c>
      <c r="F12" s="9">
        <v>2017</v>
      </c>
    </row>
    <row r="13" spans="1:6" x14ac:dyDescent="0.25">
      <c r="A13" t="s">
        <v>96</v>
      </c>
      <c r="B13" s="9">
        <v>2018</v>
      </c>
      <c r="C13">
        <f t="shared" si="2"/>
        <v>323263</v>
      </c>
      <c r="D13">
        <f t="shared" si="3"/>
        <v>949171</v>
      </c>
      <c r="F13" s="9">
        <v>2018</v>
      </c>
    </row>
    <row r="14" spans="1:6" x14ac:dyDescent="0.25">
      <c r="A14" t="s">
        <v>96</v>
      </c>
      <c r="B14" s="9">
        <v>2019</v>
      </c>
      <c r="C14">
        <f t="shared" si="2"/>
        <v>361472</v>
      </c>
      <c r="D14">
        <f t="shared" si="3"/>
        <v>1272434</v>
      </c>
      <c r="F14" s="9">
        <v>2019</v>
      </c>
    </row>
    <row r="15" spans="1:6" x14ac:dyDescent="0.25">
      <c r="A15" t="s">
        <v>96</v>
      </c>
      <c r="B15" s="9">
        <v>2020</v>
      </c>
      <c r="C15">
        <f t="shared" si="2"/>
        <v>399681</v>
      </c>
      <c r="D15">
        <f t="shared" si="3"/>
        <v>1633906</v>
      </c>
      <c r="F15" s="9">
        <v>2020</v>
      </c>
    </row>
    <row r="16" spans="1:6" x14ac:dyDescent="0.25">
      <c r="A16" t="s">
        <v>97</v>
      </c>
      <c r="B16" s="10">
        <v>2014</v>
      </c>
      <c r="C16">
        <v>170427</v>
      </c>
      <c r="D16">
        <f>38209</f>
        <v>38209</v>
      </c>
      <c r="F16" s="10">
        <v>2014</v>
      </c>
    </row>
    <row r="17" spans="1:6" x14ac:dyDescent="0.25">
      <c r="A17" t="s">
        <v>97</v>
      </c>
      <c r="B17" s="10">
        <v>2015</v>
      </c>
      <c r="C17">
        <f>C16+38209</f>
        <v>208636</v>
      </c>
      <c r="D17">
        <f>D16+C16</f>
        <v>208636</v>
      </c>
      <c r="F17" s="10">
        <v>2015</v>
      </c>
    </row>
    <row r="18" spans="1:6" x14ac:dyDescent="0.25">
      <c r="A18" t="s">
        <v>97</v>
      </c>
      <c r="B18" s="10">
        <v>2016</v>
      </c>
      <c r="C18">
        <f t="shared" ref="C18:C22" si="4">C17+38209</f>
        <v>246845</v>
      </c>
      <c r="D18">
        <f t="shared" ref="D18:D22" si="5">D17+C17</f>
        <v>417272</v>
      </c>
      <c r="F18" s="10">
        <v>2016</v>
      </c>
    </row>
    <row r="19" spans="1:6" x14ac:dyDescent="0.25">
      <c r="A19" t="s">
        <v>97</v>
      </c>
      <c r="B19" s="9">
        <v>2017</v>
      </c>
      <c r="C19">
        <f t="shared" si="4"/>
        <v>285054</v>
      </c>
      <c r="D19">
        <f t="shared" si="5"/>
        <v>664117</v>
      </c>
      <c r="F19" s="9">
        <v>2017</v>
      </c>
    </row>
    <row r="20" spans="1:6" x14ac:dyDescent="0.25">
      <c r="A20" t="s">
        <v>97</v>
      </c>
      <c r="B20" s="9">
        <v>2018</v>
      </c>
      <c r="C20">
        <f t="shared" si="4"/>
        <v>323263</v>
      </c>
      <c r="D20">
        <f t="shared" si="5"/>
        <v>949171</v>
      </c>
      <c r="F20" s="9">
        <v>2018</v>
      </c>
    </row>
    <row r="21" spans="1:6" x14ac:dyDescent="0.25">
      <c r="A21" t="s">
        <v>97</v>
      </c>
      <c r="B21" s="9">
        <v>2019</v>
      </c>
      <c r="C21">
        <f t="shared" si="4"/>
        <v>361472</v>
      </c>
      <c r="D21">
        <f t="shared" si="5"/>
        <v>1272434</v>
      </c>
      <c r="F21" s="9">
        <v>2019</v>
      </c>
    </row>
    <row r="22" spans="1:6" x14ac:dyDescent="0.25">
      <c r="A22" t="s">
        <v>97</v>
      </c>
      <c r="B22" s="9">
        <v>2020</v>
      </c>
      <c r="C22">
        <f t="shared" si="4"/>
        <v>399681</v>
      </c>
      <c r="D22">
        <f t="shared" si="5"/>
        <v>1633906</v>
      </c>
      <c r="F22" s="9">
        <v>2020</v>
      </c>
    </row>
    <row r="23" spans="1:6" x14ac:dyDescent="0.25">
      <c r="A23" t="s">
        <v>112</v>
      </c>
      <c r="B23" s="9">
        <v>2014</v>
      </c>
      <c r="C23">
        <v>170427</v>
      </c>
      <c r="D23">
        <f>38209</f>
        <v>38209</v>
      </c>
      <c r="F23" s="9">
        <v>2014</v>
      </c>
    </row>
    <row r="24" spans="1:6" x14ac:dyDescent="0.25">
      <c r="A24" t="s">
        <v>112</v>
      </c>
      <c r="B24" s="9">
        <v>2015</v>
      </c>
      <c r="C24">
        <f>C23+38209</f>
        <v>208636</v>
      </c>
      <c r="D24">
        <f>D23+C23</f>
        <v>208636</v>
      </c>
      <c r="F24" s="9">
        <v>2015</v>
      </c>
    </row>
    <row r="25" spans="1:6" x14ac:dyDescent="0.25">
      <c r="A25" t="s">
        <v>112</v>
      </c>
      <c r="B25" s="9">
        <v>2016</v>
      </c>
      <c r="C25">
        <f t="shared" ref="C25:C29" si="6">C24+38209</f>
        <v>246845</v>
      </c>
      <c r="D25">
        <f t="shared" ref="D25:D29" si="7">D24+C24</f>
        <v>417272</v>
      </c>
      <c r="F25" s="9">
        <v>2016</v>
      </c>
    </row>
    <row r="26" spans="1:6" x14ac:dyDescent="0.25">
      <c r="A26" t="s">
        <v>112</v>
      </c>
      <c r="B26" s="9">
        <v>2017</v>
      </c>
      <c r="C26">
        <f t="shared" si="6"/>
        <v>285054</v>
      </c>
      <c r="D26">
        <f t="shared" si="7"/>
        <v>664117</v>
      </c>
      <c r="F26" s="9">
        <v>2017</v>
      </c>
    </row>
    <row r="27" spans="1:6" x14ac:dyDescent="0.25">
      <c r="A27" t="s">
        <v>112</v>
      </c>
      <c r="B27" s="9">
        <v>2018</v>
      </c>
      <c r="C27">
        <f t="shared" si="6"/>
        <v>323263</v>
      </c>
      <c r="D27">
        <f t="shared" si="7"/>
        <v>949171</v>
      </c>
      <c r="F27" s="9">
        <v>2018</v>
      </c>
    </row>
    <row r="28" spans="1:6" x14ac:dyDescent="0.25">
      <c r="A28" t="s">
        <v>112</v>
      </c>
      <c r="B28" s="9">
        <v>2019</v>
      </c>
      <c r="C28">
        <f t="shared" si="6"/>
        <v>361472</v>
      </c>
      <c r="D28">
        <f t="shared" si="7"/>
        <v>1272434</v>
      </c>
      <c r="F28" s="9">
        <v>2019</v>
      </c>
    </row>
    <row r="29" spans="1:6" x14ac:dyDescent="0.25">
      <c r="A29" t="s">
        <v>112</v>
      </c>
      <c r="B29" s="9">
        <v>2020</v>
      </c>
      <c r="C29">
        <f t="shared" si="6"/>
        <v>399681</v>
      </c>
      <c r="D29">
        <f t="shared" si="7"/>
        <v>1633906</v>
      </c>
      <c r="F29" s="9">
        <v>2020</v>
      </c>
    </row>
    <row r="30" spans="1:6" x14ac:dyDescent="0.25">
      <c r="A30" t="s">
        <v>171</v>
      </c>
      <c r="B30" s="9">
        <v>2014</v>
      </c>
      <c r="C30">
        <v>170427</v>
      </c>
      <c r="D30">
        <f>38209</f>
        <v>38209</v>
      </c>
      <c r="F30" s="9">
        <v>2014</v>
      </c>
    </row>
    <row r="31" spans="1:6" x14ac:dyDescent="0.25">
      <c r="A31" t="s">
        <v>171</v>
      </c>
      <c r="B31" s="9">
        <v>2015</v>
      </c>
      <c r="C31">
        <f>C30+38209</f>
        <v>208636</v>
      </c>
      <c r="D31">
        <f>D30+C30</f>
        <v>208636</v>
      </c>
      <c r="F31" s="9">
        <v>2015</v>
      </c>
    </row>
    <row r="32" spans="1:6" x14ac:dyDescent="0.25">
      <c r="A32" t="s">
        <v>171</v>
      </c>
      <c r="B32" s="9">
        <v>2016</v>
      </c>
      <c r="C32">
        <f t="shared" ref="C32:C36" si="8">C31+38209</f>
        <v>246845</v>
      </c>
      <c r="D32">
        <f t="shared" ref="D32:D36" si="9">D31+C31</f>
        <v>417272</v>
      </c>
      <c r="F32" s="9">
        <v>2016</v>
      </c>
    </row>
    <row r="33" spans="1:6" x14ac:dyDescent="0.25">
      <c r="A33" t="s">
        <v>171</v>
      </c>
      <c r="B33" s="9">
        <v>2017</v>
      </c>
      <c r="C33">
        <f t="shared" si="8"/>
        <v>285054</v>
      </c>
      <c r="D33">
        <f t="shared" si="9"/>
        <v>664117</v>
      </c>
      <c r="F33" s="9">
        <v>2017</v>
      </c>
    </row>
    <row r="34" spans="1:6" x14ac:dyDescent="0.25">
      <c r="A34" t="s">
        <v>171</v>
      </c>
      <c r="B34" s="9">
        <v>2018</v>
      </c>
      <c r="C34">
        <f t="shared" si="8"/>
        <v>323263</v>
      </c>
      <c r="D34">
        <f t="shared" si="9"/>
        <v>949171</v>
      </c>
      <c r="F34" s="9">
        <v>2018</v>
      </c>
    </row>
    <row r="35" spans="1:6" x14ac:dyDescent="0.25">
      <c r="A35" t="s">
        <v>171</v>
      </c>
      <c r="B35" s="9">
        <v>2019</v>
      </c>
      <c r="C35">
        <f t="shared" si="8"/>
        <v>361472</v>
      </c>
      <c r="D35">
        <f t="shared" si="9"/>
        <v>1272434</v>
      </c>
      <c r="F35" s="9">
        <v>2019</v>
      </c>
    </row>
    <row r="36" spans="1:6" x14ac:dyDescent="0.25">
      <c r="A36" t="s">
        <v>171</v>
      </c>
      <c r="B36" s="9">
        <v>2020</v>
      </c>
      <c r="C36">
        <f t="shared" si="8"/>
        <v>399681</v>
      </c>
      <c r="D36">
        <f t="shared" si="9"/>
        <v>1633906</v>
      </c>
      <c r="F36" s="9">
        <v>2020</v>
      </c>
    </row>
    <row r="37" spans="1:6" x14ac:dyDescent="0.25">
      <c r="A37" t="s">
        <v>230</v>
      </c>
      <c r="B37" s="9">
        <v>2014</v>
      </c>
      <c r="C37">
        <v>170427</v>
      </c>
      <c r="D37">
        <f>38209</f>
        <v>38209</v>
      </c>
      <c r="F37" s="9">
        <v>2014</v>
      </c>
    </row>
    <row r="38" spans="1:6" x14ac:dyDescent="0.25">
      <c r="A38" t="s">
        <v>230</v>
      </c>
      <c r="B38" s="9">
        <v>2015</v>
      </c>
      <c r="C38">
        <f>C37+38209</f>
        <v>208636</v>
      </c>
      <c r="D38">
        <f>D37+C37</f>
        <v>208636</v>
      </c>
      <c r="F38" s="9">
        <v>2015</v>
      </c>
    </row>
    <row r="39" spans="1:6" x14ac:dyDescent="0.25">
      <c r="A39" t="s">
        <v>230</v>
      </c>
      <c r="B39" s="9">
        <v>2016</v>
      </c>
      <c r="C39">
        <f t="shared" ref="C39:C43" si="10">C38+38209</f>
        <v>246845</v>
      </c>
      <c r="D39">
        <f t="shared" ref="D39:D43" si="11">D38+C38</f>
        <v>417272</v>
      </c>
      <c r="F39" s="9">
        <v>2016</v>
      </c>
    </row>
    <row r="40" spans="1:6" x14ac:dyDescent="0.25">
      <c r="A40" t="s">
        <v>230</v>
      </c>
      <c r="B40" s="9">
        <v>2017</v>
      </c>
      <c r="C40">
        <f t="shared" si="10"/>
        <v>285054</v>
      </c>
      <c r="D40">
        <f t="shared" si="11"/>
        <v>664117</v>
      </c>
      <c r="F40" s="9">
        <v>2017</v>
      </c>
    </row>
    <row r="41" spans="1:6" x14ac:dyDescent="0.25">
      <c r="A41" t="s">
        <v>230</v>
      </c>
      <c r="B41" s="9">
        <v>2018</v>
      </c>
      <c r="C41">
        <f t="shared" si="10"/>
        <v>323263</v>
      </c>
      <c r="D41">
        <f t="shared" si="11"/>
        <v>949171</v>
      </c>
      <c r="F41" s="9">
        <v>2018</v>
      </c>
    </row>
    <row r="42" spans="1:6" x14ac:dyDescent="0.25">
      <c r="A42" t="s">
        <v>230</v>
      </c>
      <c r="B42" s="9">
        <v>2019</v>
      </c>
      <c r="C42">
        <f t="shared" si="10"/>
        <v>361472</v>
      </c>
      <c r="D42">
        <f t="shared" si="11"/>
        <v>1272434</v>
      </c>
      <c r="F42" s="9">
        <v>2019</v>
      </c>
    </row>
    <row r="43" spans="1:6" x14ac:dyDescent="0.25">
      <c r="A43" t="s">
        <v>230</v>
      </c>
      <c r="B43" s="9">
        <v>2020</v>
      </c>
      <c r="C43">
        <f t="shared" si="10"/>
        <v>399681</v>
      </c>
      <c r="D43">
        <f t="shared" si="11"/>
        <v>1633906</v>
      </c>
      <c r="F43" s="9">
        <v>2020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0"/>
  <sheetViews>
    <sheetView workbookViewId="0">
      <selection activeCell="J12" sqref="J12"/>
    </sheetView>
  </sheetViews>
  <sheetFormatPr baseColWidth="10" defaultRowHeight="15" x14ac:dyDescent="0.25"/>
  <cols>
    <col min="1" max="1" width="12.5703125" customWidth="1"/>
    <col min="2" max="8" width="8" customWidth="1"/>
  </cols>
  <sheetData>
    <row r="3" spans="1:8" x14ac:dyDescent="0.25">
      <c r="A3" s="5" t="s">
        <v>94</v>
      </c>
      <c r="B3" t="s">
        <v>301</v>
      </c>
      <c r="C3" t="s">
        <v>302</v>
      </c>
      <c r="D3" t="s">
        <v>303</v>
      </c>
      <c r="E3" t="s">
        <v>304</v>
      </c>
      <c r="F3" t="s">
        <v>305</v>
      </c>
      <c r="G3" t="s">
        <v>306</v>
      </c>
      <c r="H3" t="s">
        <v>307</v>
      </c>
    </row>
    <row r="4" spans="1:8" x14ac:dyDescent="0.25">
      <c r="A4" t="s">
        <v>95</v>
      </c>
      <c r="B4" s="6">
        <v>28485</v>
      </c>
      <c r="C4" s="6">
        <v>28155</v>
      </c>
      <c r="D4" s="6">
        <v>31395</v>
      </c>
      <c r="E4" s="6">
        <v>30825</v>
      </c>
      <c r="F4" s="6">
        <v>36720</v>
      </c>
      <c r="G4" s="6">
        <v>36045</v>
      </c>
      <c r="H4" s="6">
        <v>71490</v>
      </c>
    </row>
    <row r="5" spans="1:8" x14ac:dyDescent="0.25">
      <c r="A5" t="s">
        <v>96</v>
      </c>
      <c r="B5" s="6">
        <v>463702</v>
      </c>
      <c r="C5" s="6">
        <v>462668</v>
      </c>
      <c r="D5" s="6">
        <v>472820</v>
      </c>
      <c r="E5" s="6">
        <v>471034</v>
      </c>
      <c r="F5" s="6">
        <v>489505</v>
      </c>
      <c r="G5" s="6">
        <v>487390</v>
      </c>
      <c r="H5" s="6">
        <v>598451</v>
      </c>
    </row>
    <row r="6" spans="1:8" x14ac:dyDescent="0.25">
      <c r="A6" t="s">
        <v>97</v>
      </c>
      <c r="B6" s="6">
        <v>616559</v>
      </c>
      <c r="C6" s="6">
        <v>615877</v>
      </c>
      <c r="D6" s="6">
        <v>622573</v>
      </c>
      <c r="E6" s="6">
        <v>621395</v>
      </c>
      <c r="F6" s="6">
        <v>633578</v>
      </c>
      <c r="G6" s="6">
        <v>632183</v>
      </c>
      <c r="H6" s="6">
        <v>705436</v>
      </c>
    </row>
    <row r="7" spans="1:8" x14ac:dyDescent="0.25">
      <c r="A7" t="s">
        <v>112</v>
      </c>
      <c r="B7" s="6">
        <v>1196224</v>
      </c>
      <c r="C7" s="6">
        <v>1194948</v>
      </c>
      <c r="D7" s="6">
        <v>1207476</v>
      </c>
      <c r="E7" s="6">
        <v>1205272</v>
      </c>
      <c r="F7" s="6">
        <v>1228066</v>
      </c>
      <c r="G7" s="6">
        <v>1225456</v>
      </c>
      <c r="H7" s="6">
        <v>1362510</v>
      </c>
    </row>
    <row r="8" spans="1:8" x14ac:dyDescent="0.25">
      <c r="A8" t="s">
        <v>171</v>
      </c>
      <c r="B8" s="6">
        <v>1227321</v>
      </c>
      <c r="C8" s="6">
        <v>1226045</v>
      </c>
      <c r="D8" s="6">
        <v>1238573</v>
      </c>
      <c r="E8" s="6">
        <v>1236369</v>
      </c>
      <c r="F8" s="6">
        <v>1259163</v>
      </c>
      <c r="G8" s="6">
        <v>1256553</v>
      </c>
      <c r="H8" s="6">
        <v>1393607</v>
      </c>
    </row>
    <row r="9" spans="1:8" x14ac:dyDescent="0.25">
      <c r="A9" t="s">
        <v>230</v>
      </c>
      <c r="B9" s="6">
        <v>1206247</v>
      </c>
      <c r="C9" s="6">
        <v>1204971</v>
      </c>
      <c r="D9" s="6">
        <v>1217499</v>
      </c>
      <c r="E9" s="6">
        <v>1215295</v>
      </c>
      <c r="F9" s="6">
        <v>1238089</v>
      </c>
      <c r="G9" s="6">
        <v>1235479</v>
      </c>
      <c r="H9" s="6">
        <v>1372533</v>
      </c>
    </row>
    <row r="10" spans="1:8" x14ac:dyDescent="0.25">
      <c r="A10" t="s">
        <v>289</v>
      </c>
      <c r="B10" s="6">
        <v>4738538</v>
      </c>
      <c r="C10" s="6">
        <v>4732664</v>
      </c>
      <c r="D10" s="6">
        <v>4790336</v>
      </c>
      <c r="E10" s="6">
        <v>4780190</v>
      </c>
      <c r="F10" s="6">
        <v>4885121</v>
      </c>
      <c r="G10" s="6">
        <v>4873106</v>
      </c>
      <c r="H10" s="6">
        <v>5504027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0"/>
  <sheetViews>
    <sheetView workbookViewId="0">
      <selection activeCell="J11" sqref="J11"/>
    </sheetView>
  </sheetViews>
  <sheetFormatPr baseColWidth="10" defaultRowHeight="15" x14ac:dyDescent="0.25"/>
  <cols>
    <col min="1" max="1" width="12.5703125" customWidth="1"/>
    <col min="2" max="8" width="8" customWidth="1"/>
  </cols>
  <sheetData>
    <row r="3" spans="1:8" x14ac:dyDescent="0.25">
      <c r="A3" s="5" t="s">
        <v>94</v>
      </c>
      <c r="B3" t="s">
        <v>301</v>
      </c>
      <c r="C3" t="s">
        <v>302</v>
      </c>
      <c r="D3" t="s">
        <v>303</v>
      </c>
      <c r="E3" t="s">
        <v>304</v>
      </c>
      <c r="F3" t="s">
        <v>305</v>
      </c>
      <c r="G3" t="s">
        <v>306</v>
      </c>
      <c r="H3" t="s">
        <v>307</v>
      </c>
    </row>
    <row r="4" spans="1:8" x14ac:dyDescent="0.25">
      <c r="A4" t="s">
        <v>95</v>
      </c>
      <c r="B4" s="6">
        <v>36720</v>
      </c>
      <c r="C4" s="6">
        <v>36045</v>
      </c>
      <c r="D4" s="6">
        <v>71490</v>
      </c>
      <c r="E4" s="6">
        <v>28155</v>
      </c>
      <c r="F4" s="6">
        <v>31395</v>
      </c>
      <c r="G4" s="6">
        <v>30825</v>
      </c>
      <c r="H4" s="6">
        <v>28485</v>
      </c>
    </row>
    <row r="5" spans="1:8" x14ac:dyDescent="0.25">
      <c r="A5" t="s">
        <v>96</v>
      </c>
      <c r="B5" s="6">
        <v>489505</v>
      </c>
      <c r="C5" s="6">
        <v>487390</v>
      </c>
      <c r="D5" s="6">
        <v>598451</v>
      </c>
      <c r="E5" s="6">
        <v>462668</v>
      </c>
      <c r="F5" s="6">
        <v>472820</v>
      </c>
      <c r="G5" s="6">
        <v>471034</v>
      </c>
      <c r="H5" s="6">
        <v>463702</v>
      </c>
    </row>
    <row r="6" spans="1:8" x14ac:dyDescent="0.25">
      <c r="A6" t="s">
        <v>97</v>
      </c>
      <c r="B6" s="6">
        <v>633578</v>
      </c>
      <c r="C6" s="6">
        <v>632183</v>
      </c>
      <c r="D6" s="6">
        <v>705436</v>
      </c>
      <c r="E6" s="6">
        <v>615877</v>
      </c>
      <c r="F6" s="6">
        <v>622573</v>
      </c>
      <c r="G6" s="6">
        <v>621395</v>
      </c>
      <c r="H6" s="6">
        <v>616559</v>
      </c>
    </row>
    <row r="7" spans="1:8" x14ac:dyDescent="0.25">
      <c r="A7" t="s">
        <v>112</v>
      </c>
      <c r="B7" s="6">
        <v>1228066</v>
      </c>
      <c r="C7" s="6">
        <v>1225456</v>
      </c>
      <c r="D7" s="6">
        <v>1362510</v>
      </c>
      <c r="E7" s="6">
        <v>1194948</v>
      </c>
      <c r="F7" s="6">
        <v>1207476</v>
      </c>
      <c r="G7" s="6">
        <v>1205272</v>
      </c>
      <c r="H7" s="6">
        <v>1196224</v>
      </c>
    </row>
    <row r="8" spans="1:8" x14ac:dyDescent="0.25">
      <c r="A8" t="s">
        <v>171</v>
      </c>
      <c r="B8" s="6">
        <v>1259163</v>
      </c>
      <c r="C8" s="6">
        <v>1256553</v>
      </c>
      <c r="D8" s="6">
        <v>1393607</v>
      </c>
      <c r="E8" s="6">
        <v>1226045</v>
      </c>
      <c r="F8" s="6">
        <v>1238573</v>
      </c>
      <c r="G8" s="6">
        <v>1236369</v>
      </c>
      <c r="H8" s="6">
        <v>1227321</v>
      </c>
    </row>
    <row r="9" spans="1:8" x14ac:dyDescent="0.25">
      <c r="A9" t="s">
        <v>230</v>
      </c>
      <c r="B9" s="6">
        <v>1238089</v>
      </c>
      <c r="C9" s="6">
        <v>1235479</v>
      </c>
      <c r="D9" s="6">
        <v>1372533</v>
      </c>
      <c r="E9" s="6">
        <v>1204971</v>
      </c>
      <c r="F9" s="6">
        <v>1217499</v>
      </c>
      <c r="G9" s="6">
        <v>1215295</v>
      </c>
      <c r="H9" s="6">
        <v>1206247</v>
      </c>
    </row>
    <row r="10" spans="1:8" x14ac:dyDescent="0.25">
      <c r="A10" t="s">
        <v>289</v>
      </c>
      <c r="B10" s="6">
        <v>4885121</v>
      </c>
      <c r="C10" s="6">
        <v>4873106</v>
      </c>
      <c r="D10" s="6">
        <v>5504027</v>
      </c>
      <c r="E10" s="6">
        <v>4732664</v>
      </c>
      <c r="F10" s="6">
        <v>4790336</v>
      </c>
      <c r="G10" s="6">
        <v>4780190</v>
      </c>
      <c r="H10" s="6">
        <v>4738538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workbookViewId="0">
      <selection activeCell="F16" sqref="F16:F17"/>
    </sheetView>
  </sheetViews>
  <sheetFormatPr baseColWidth="10" defaultRowHeight="15" x14ac:dyDescent="0.25"/>
  <cols>
    <col min="1" max="1" width="24.42578125" customWidth="1"/>
    <col min="2" max="8" width="8" customWidth="1"/>
    <col min="9" max="9" width="12.5703125" bestFit="1" customWidth="1"/>
  </cols>
  <sheetData>
    <row r="2" spans="1:8" x14ac:dyDescent="0.25">
      <c r="A2" s="5" t="s">
        <v>296</v>
      </c>
      <c r="B2" s="5" t="s">
        <v>300</v>
      </c>
    </row>
    <row r="3" spans="1:8" x14ac:dyDescent="0.25">
      <c r="A3" s="5" t="s">
        <v>94</v>
      </c>
      <c r="B3" s="9" t="s">
        <v>301</v>
      </c>
      <c r="C3" s="9" t="s">
        <v>302</v>
      </c>
      <c r="D3" s="9" t="s">
        <v>303</v>
      </c>
      <c r="E3" s="9" t="s">
        <v>304</v>
      </c>
      <c r="F3" s="9" t="s">
        <v>305</v>
      </c>
      <c r="G3" s="9" t="s">
        <v>306</v>
      </c>
      <c r="H3" s="9" t="s">
        <v>307</v>
      </c>
    </row>
    <row r="4" spans="1:8" x14ac:dyDescent="0.25">
      <c r="A4" t="s">
        <v>95</v>
      </c>
      <c r="B4" s="6">
        <v>170427</v>
      </c>
      <c r="C4" s="6">
        <v>208636</v>
      </c>
      <c r="D4" s="6">
        <v>246845</v>
      </c>
      <c r="E4" s="6">
        <v>285054</v>
      </c>
      <c r="F4" s="6">
        <v>323263</v>
      </c>
      <c r="G4" s="6">
        <v>361472</v>
      </c>
      <c r="H4" s="6">
        <v>399681</v>
      </c>
    </row>
    <row r="5" spans="1:8" x14ac:dyDescent="0.25">
      <c r="A5" t="s">
        <v>96</v>
      </c>
      <c r="B5" s="6">
        <v>170427</v>
      </c>
      <c r="C5" s="6">
        <v>208636</v>
      </c>
      <c r="D5" s="6">
        <v>246845</v>
      </c>
      <c r="E5" s="6">
        <v>285054</v>
      </c>
      <c r="F5" s="6">
        <v>323263</v>
      </c>
      <c r="G5" s="6">
        <v>361472</v>
      </c>
      <c r="H5" s="6">
        <v>399681</v>
      </c>
    </row>
    <row r="6" spans="1:8" x14ac:dyDescent="0.25">
      <c r="A6" t="s">
        <v>97</v>
      </c>
      <c r="B6" s="6">
        <v>170427</v>
      </c>
      <c r="C6" s="6">
        <v>208636</v>
      </c>
      <c r="D6" s="6">
        <v>246845</v>
      </c>
      <c r="E6" s="6">
        <v>285054</v>
      </c>
      <c r="F6" s="6">
        <v>323263</v>
      </c>
      <c r="G6" s="6">
        <v>361472</v>
      </c>
      <c r="H6" s="6">
        <v>399681</v>
      </c>
    </row>
    <row r="7" spans="1:8" x14ac:dyDescent="0.25">
      <c r="A7" t="s">
        <v>112</v>
      </c>
      <c r="B7" s="6">
        <v>170427</v>
      </c>
      <c r="C7" s="6">
        <v>208636</v>
      </c>
      <c r="D7" s="6">
        <v>246845</v>
      </c>
      <c r="E7" s="6">
        <v>285054</v>
      </c>
      <c r="F7" s="6">
        <v>323263</v>
      </c>
      <c r="G7" s="6">
        <v>361472</v>
      </c>
      <c r="H7" s="6">
        <v>399681</v>
      </c>
    </row>
    <row r="8" spans="1:8" x14ac:dyDescent="0.25">
      <c r="A8" t="s">
        <v>171</v>
      </c>
      <c r="B8" s="6">
        <v>170427</v>
      </c>
      <c r="C8" s="6">
        <v>208636</v>
      </c>
      <c r="D8" s="6">
        <v>246845</v>
      </c>
      <c r="E8" s="6">
        <v>285054</v>
      </c>
      <c r="F8" s="6">
        <v>323263</v>
      </c>
      <c r="G8" s="6">
        <v>361472</v>
      </c>
      <c r="H8" s="6">
        <v>399681</v>
      </c>
    </row>
    <row r="9" spans="1:8" x14ac:dyDescent="0.25">
      <c r="A9" t="s">
        <v>230</v>
      </c>
      <c r="B9" s="6">
        <v>170427</v>
      </c>
      <c r="C9" s="6">
        <v>208636</v>
      </c>
      <c r="D9" s="6">
        <v>246845</v>
      </c>
      <c r="E9" s="6">
        <v>285054</v>
      </c>
      <c r="F9" s="6">
        <v>323263</v>
      </c>
      <c r="G9" s="6">
        <v>361472</v>
      </c>
      <c r="H9" s="6">
        <v>399681</v>
      </c>
    </row>
    <row r="10" spans="1:8" x14ac:dyDescent="0.25">
      <c r="A10" t="s">
        <v>289</v>
      </c>
      <c r="B10" s="6">
        <v>1022562</v>
      </c>
      <c r="C10" s="6">
        <v>1251816</v>
      </c>
      <c r="D10" s="6">
        <v>1481070</v>
      </c>
      <c r="E10" s="6">
        <v>1710324</v>
      </c>
      <c r="F10" s="6">
        <v>1939578</v>
      </c>
      <c r="G10" s="6">
        <v>2168832</v>
      </c>
      <c r="H10" s="6">
        <v>2398086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workbookViewId="0">
      <selection activeCell="F22" sqref="F22"/>
    </sheetView>
  </sheetViews>
  <sheetFormatPr baseColWidth="10" defaultRowHeight="15" x14ac:dyDescent="0.25"/>
  <cols>
    <col min="1" max="1" width="20" customWidth="1"/>
    <col min="2" max="2" width="7" customWidth="1"/>
    <col min="3" max="8" width="8" customWidth="1"/>
    <col min="9" max="9" width="12.5703125" bestFit="1" customWidth="1"/>
  </cols>
  <sheetData>
    <row r="2" spans="1:8" x14ac:dyDescent="0.25">
      <c r="A2" s="5" t="s">
        <v>297</v>
      </c>
      <c r="B2" s="5" t="s">
        <v>300</v>
      </c>
    </row>
    <row r="3" spans="1:8" x14ac:dyDescent="0.25">
      <c r="A3" s="5" t="s">
        <v>94</v>
      </c>
      <c r="B3" s="9" t="s">
        <v>301</v>
      </c>
      <c r="C3" s="9" t="s">
        <v>302</v>
      </c>
      <c r="D3" s="9" t="s">
        <v>303</v>
      </c>
      <c r="E3" s="9" t="s">
        <v>304</v>
      </c>
      <c r="F3" s="9" t="s">
        <v>305</v>
      </c>
      <c r="G3" s="9" t="s">
        <v>306</v>
      </c>
      <c r="H3" s="9" t="s">
        <v>307</v>
      </c>
    </row>
    <row r="4" spans="1:8" x14ac:dyDescent="0.25">
      <c r="A4" t="s">
        <v>95</v>
      </c>
      <c r="B4" s="6">
        <v>38209</v>
      </c>
      <c r="C4" s="6">
        <v>208636</v>
      </c>
      <c r="D4" s="6">
        <v>417272</v>
      </c>
      <c r="E4" s="6">
        <v>664117</v>
      </c>
      <c r="F4" s="6">
        <v>949171</v>
      </c>
      <c r="G4" s="6">
        <v>1272434</v>
      </c>
      <c r="H4" s="6">
        <v>1633906</v>
      </c>
    </row>
    <row r="5" spans="1:8" x14ac:dyDescent="0.25">
      <c r="A5" t="s">
        <v>96</v>
      </c>
      <c r="B5" s="6">
        <v>38209</v>
      </c>
      <c r="C5" s="6">
        <v>208636</v>
      </c>
      <c r="D5" s="6">
        <v>417272</v>
      </c>
      <c r="E5" s="6">
        <v>664117</v>
      </c>
      <c r="F5" s="6">
        <v>949171</v>
      </c>
      <c r="G5" s="6">
        <v>1272434</v>
      </c>
      <c r="H5" s="6">
        <v>1633906</v>
      </c>
    </row>
    <row r="6" spans="1:8" x14ac:dyDescent="0.25">
      <c r="A6" t="s">
        <v>97</v>
      </c>
      <c r="B6" s="6">
        <v>38209</v>
      </c>
      <c r="C6" s="6">
        <v>208636</v>
      </c>
      <c r="D6" s="6">
        <v>417272</v>
      </c>
      <c r="E6" s="6">
        <v>664117</v>
      </c>
      <c r="F6" s="6">
        <v>949171</v>
      </c>
      <c r="G6" s="6">
        <v>1272434</v>
      </c>
      <c r="H6" s="6">
        <v>1633906</v>
      </c>
    </row>
    <row r="7" spans="1:8" x14ac:dyDescent="0.25">
      <c r="A7" t="s">
        <v>112</v>
      </c>
      <c r="B7" s="6">
        <v>38209</v>
      </c>
      <c r="C7" s="6">
        <v>208636</v>
      </c>
      <c r="D7" s="6">
        <v>417272</v>
      </c>
      <c r="E7" s="6">
        <v>664117</v>
      </c>
      <c r="F7" s="6">
        <v>949171</v>
      </c>
      <c r="G7" s="6">
        <v>1272434</v>
      </c>
      <c r="H7" s="6">
        <v>1633906</v>
      </c>
    </row>
    <row r="8" spans="1:8" x14ac:dyDescent="0.25">
      <c r="A8" t="s">
        <v>171</v>
      </c>
      <c r="B8" s="6">
        <v>38209</v>
      </c>
      <c r="C8" s="6">
        <v>208636</v>
      </c>
      <c r="D8" s="6">
        <v>417272</v>
      </c>
      <c r="E8" s="6">
        <v>664117</v>
      </c>
      <c r="F8" s="6">
        <v>949171</v>
      </c>
      <c r="G8" s="6">
        <v>1272434</v>
      </c>
      <c r="H8" s="6">
        <v>1633906</v>
      </c>
    </row>
    <row r="9" spans="1:8" x14ac:dyDescent="0.25">
      <c r="A9" t="s">
        <v>230</v>
      </c>
      <c r="B9" s="6">
        <v>38209</v>
      </c>
      <c r="C9" s="6">
        <v>208636</v>
      </c>
      <c r="D9" s="6">
        <v>417272</v>
      </c>
      <c r="E9" s="6">
        <v>664117</v>
      </c>
      <c r="F9" s="6">
        <v>949171</v>
      </c>
      <c r="G9" s="6">
        <v>1272434</v>
      </c>
      <c r="H9" s="6">
        <v>1633906</v>
      </c>
    </row>
    <row r="10" spans="1:8" x14ac:dyDescent="0.25">
      <c r="A10" t="s">
        <v>289</v>
      </c>
      <c r="B10" s="6">
        <v>229254</v>
      </c>
      <c r="C10" s="6">
        <v>1251816</v>
      </c>
      <c r="D10" s="6">
        <v>2503632</v>
      </c>
      <c r="E10" s="6">
        <v>3984702</v>
      </c>
      <c r="F10" s="6">
        <v>5695026</v>
      </c>
      <c r="G10" s="6">
        <v>7634604</v>
      </c>
      <c r="H10" s="6">
        <v>9803436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8"/>
  <sheetViews>
    <sheetView tabSelected="1" workbookViewId="0">
      <selection activeCell="E11" sqref="E11"/>
    </sheetView>
  </sheetViews>
  <sheetFormatPr baseColWidth="10" defaultRowHeight="15" x14ac:dyDescent="0.25"/>
  <cols>
    <col min="1" max="1" width="12.5703125" customWidth="1"/>
    <col min="2" max="2" width="9.140625" bestFit="1" customWidth="1"/>
    <col min="3" max="6" width="11" customWidth="1"/>
    <col min="7" max="7" width="10" bestFit="1" customWidth="1"/>
    <col min="8" max="8" width="10.7109375" bestFit="1" customWidth="1"/>
    <col min="9" max="9" width="60.5703125" customWidth="1"/>
    <col min="10" max="11" width="10.7109375" bestFit="1" customWidth="1"/>
    <col min="12" max="31" width="10.7109375" customWidth="1"/>
    <col min="32" max="32" width="12.5703125" customWidth="1"/>
    <col min="33" max="33" width="8" customWidth="1"/>
    <col min="34" max="34" width="6.28515625" customWidth="1"/>
    <col min="35" max="35" width="19.5703125" customWidth="1"/>
    <col min="36" max="36" width="12.5703125" customWidth="1"/>
    <col min="37" max="37" width="9.85546875" customWidth="1"/>
    <col min="38" max="38" width="18.42578125" customWidth="1"/>
    <col min="39" max="39" width="14.5703125" customWidth="1"/>
    <col min="40" max="40" width="9.85546875" customWidth="1"/>
    <col min="41" max="41" width="18.42578125" customWidth="1"/>
    <col min="42" max="42" width="14.5703125" customWidth="1"/>
    <col min="43" max="43" width="9.85546875" customWidth="1"/>
    <col min="44" max="44" width="18.42578125" customWidth="1"/>
    <col min="45" max="45" width="14.5703125" customWidth="1"/>
    <col min="46" max="46" width="11.140625" customWidth="1"/>
    <col min="47" max="47" width="12.5703125" bestFit="1" customWidth="1"/>
  </cols>
  <sheetData>
    <row r="1" spans="1:32" x14ac:dyDescent="0.25">
      <c r="I1" s="13" t="s">
        <v>309</v>
      </c>
    </row>
    <row r="2" spans="1:32" x14ac:dyDescent="0.25">
      <c r="I2" s="13" t="s">
        <v>310</v>
      </c>
    </row>
    <row r="3" spans="1:32" x14ac:dyDescent="0.25">
      <c r="A3" s="5" t="s">
        <v>294</v>
      </c>
      <c r="C3" s="5" t="s">
        <v>308</v>
      </c>
    </row>
    <row r="4" spans="1:32" ht="30" x14ac:dyDescent="0.25">
      <c r="A4" s="11" t="s">
        <v>94</v>
      </c>
      <c r="B4" s="5" t="s">
        <v>295</v>
      </c>
      <c r="C4" s="12" t="s">
        <v>298</v>
      </c>
      <c r="D4" s="12" t="s">
        <v>292</v>
      </c>
      <c r="E4" s="12" t="s">
        <v>299</v>
      </c>
      <c r="F4" s="12" t="s">
        <v>293</v>
      </c>
    </row>
    <row r="5" spans="1:32" s="12" customFormat="1" x14ac:dyDescent="0.25">
      <c r="A5" t="s">
        <v>95</v>
      </c>
      <c r="B5"/>
      <c r="C5" s="14"/>
      <c r="D5" s="14"/>
      <c r="E5" s="14"/>
      <c r="F5" s="1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 x14ac:dyDescent="0.25">
      <c r="B6" t="s">
        <v>301</v>
      </c>
      <c r="C6" s="14">
        <v>170427</v>
      </c>
      <c r="D6" s="14">
        <v>28485</v>
      </c>
      <c r="E6" s="14">
        <v>38209</v>
      </c>
      <c r="F6" s="14">
        <v>36720</v>
      </c>
    </row>
    <row r="7" spans="1:32" x14ac:dyDescent="0.25">
      <c r="B7" t="s">
        <v>302</v>
      </c>
      <c r="C7" s="14">
        <v>208636</v>
      </c>
      <c r="D7" s="14">
        <v>28155</v>
      </c>
      <c r="E7" s="14">
        <v>208636</v>
      </c>
      <c r="F7" s="14">
        <v>36045</v>
      </c>
    </row>
    <row r="8" spans="1:32" x14ac:dyDescent="0.25">
      <c r="B8" t="s">
        <v>303</v>
      </c>
      <c r="C8" s="14">
        <v>246845</v>
      </c>
      <c r="D8" s="14">
        <v>31395</v>
      </c>
      <c r="E8" s="14">
        <v>417272</v>
      </c>
      <c r="F8" s="14">
        <v>71490</v>
      </c>
    </row>
    <row r="9" spans="1:32" x14ac:dyDescent="0.25">
      <c r="B9" t="s">
        <v>304</v>
      </c>
      <c r="C9" s="14">
        <v>285054</v>
      </c>
      <c r="D9" s="14">
        <v>30825</v>
      </c>
      <c r="E9" s="14">
        <v>664117</v>
      </c>
      <c r="F9" s="14">
        <v>28155</v>
      </c>
    </row>
    <row r="10" spans="1:32" x14ac:dyDescent="0.25">
      <c r="B10" t="s">
        <v>305</v>
      </c>
      <c r="C10" s="14">
        <v>323263</v>
      </c>
      <c r="D10" s="14">
        <v>36720</v>
      </c>
      <c r="E10" s="14">
        <v>949171</v>
      </c>
      <c r="F10" s="14">
        <v>31395</v>
      </c>
    </row>
    <row r="11" spans="1:32" x14ac:dyDescent="0.25">
      <c r="B11" t="s">
        <v>306</v>
      </c>
      <c r="C11" s="14">
        <v>361472</v>
      </c>
      <c r="D11" s="14">
        <v>36045</v>
      </c>
      <c r="E11" s="14">
        <v>1272434</v>
      </c>
      <c r="F11" s="14">
        <v>30825</v>
      </c>
    </row>
    <row r="12" spans="1:32" x14ac:dyDescent="0.25">
      <c r="B12" t="s">
        <v>307</v>
      </c>
      <c r="C12" s="14">
        <v>399681</v>
      </c>
      <c r="D12" s="14">
        <v>71490</v>
      </c>
      <c r="E12" s="14">
        <v>1633906</v>
      </c>
      <c r="F12" s="14">
        <v>28485</v>
      </c>
    </row>
    <row r="13" spans="1:32" x14ac:dyDescent="0.25">
      <c r="C13" s="14"/>
      <c r="D13" s="14"/>
      <c r="E13" s="14"/>
      <c r="F13" s="14"/>
    </row>
    <row r="14" spans="1:32" x14ac:dyDescent="0.25">
      <c r="A14" t="s">
        <v>96</v>
      </c>
      <c r="C14" s="14"/>
      <c r="D14" s="14"/>
      <c r="E14" s="14"/>
      <c r="F14" s="14"/>
    </row>
    <row r="15" spans="1:32" x14ac:dyDescent="0.25">
      <c r="B15" t="s">
        <v>301</v>
      </c>
      <c r="C15" s="14">
        <v>170427</v>
      </c>
      <c r="D15" s="14">
        <v>463702</v>
      </c>
      <c r="E15" s="14">
        <v>38209</v>
      </c>
      <c r="F15" s="14">
        <v>489505</v>
      </c>
    </row>
    <row r="16" spans="1:32" x14ac:dyDescent="0.25">
      <c r="B16" t="s">
        <v>302</v>
      </c>
      <c r="C16" s="14">
        <v>208636</v>
      </c>
      <c r="D16" s="14">
        <v>462668</v>
      </c>
      <c r="E16" s="14">
        <v>208636</v>
      </c>
      <c r="F16" s="14">
        <v>487390</v>
      </c>
    </row>
    <row r="17" spans="1:6" x14ac:dyDescent="0.25">
      <c r="B17" t="s">
        <v>303</v>
      </c>
      <c r="C17" s="14">
        <v>246845</v>
      </c>
      <c r="D17" s="14">
        <v>472820</v>
      </c>
      <c r="E17" s="14">
        <v>417272</v>
      </c>
      <c r="F17" s="14">
        <v>598451</v>
      </c>
    </row>
    <row r="18" spans="1:6" x14ac:dyDescent="0.25">
      <c r="B18" t="s">
        <v>304</v>
      </c>
      <c r="C18" s="14">
        <v>285054</v>
      </c>
      <c r="D18" s="14">
        <v>471034</v>
      </c>
      <c r="E18" s="14">
        <v>664117</v>
      </c>
      <c r="F18" s="14">
        <v>462668</v>
      </c>
    </row>
    <row r="19" spans="1:6" x14ac:dyDescent="0.25">
      <c r="B19" t="s">
        <v>305</v>
      </c>
      <c r="C19" s="14">
        <v>323263</v>
      </c>
      <c r="D19" s="14">
        <v>489505</v>
      </c>
      <c r="E19" s="14">
        <v>949171</v>
      </c>
      <c r="F19" s="14">
        <v>472820</v>
      </c>
    </row>
    <row r="20" spans="1:6" x14ac:dyDescent="0.25">
      <c r="B20" t="s">
        <v>306</v>
      </c>
      <c r="C20" s="14">
        <v>361472</v>
      </c>
      <c r="D20" s="14">
        <v>487390</v>
      </c>
      <c r="E20" s="14">
        <v>1272434</v>
      </c>
      <c r="F20" s="14">
        <v>471034</v>
      </c>
    </row>
    <row r="21" spans="1:6" x14ac:dyDescent="0.25">
      <c r="B21" t="s">
        <v>307</v>
      </c>
      <c r="C21" s="14">
        <v>399681</v>
      </c>
      <c r="D21" s="14">
        <v>598451</v>
      </c>
      <c r="E21" s="14">
        <v>1633906</v>
      </c>
      <c r="F21" s="14">
        <v>463702</v>
      </c>
    </row>
    <row r="22" spans="1:6" x14ac:dyDescent="0.25">
      <c r="C22" s="14"/>
      <c r="D22" s="14"/>
      <c r="E22" s="14"/>
      <c r="F22" s="14"/>
    </row>
    <row r="23" spans="1:6" x14ac:dyDescent="0.25">
      <c r="A23" t="s">
        <v>97</v>
      </c>
      <c r="C23" s="14"/>
      <c r="D23" s="14"/>
      <c r="E23" s="14"/>
      <c r="F23" s="14"/>
    </row>
    <row r="24" spans="1:6" x14ac:dyDescent="0.25">
      <c r="B24" t="s">
        <v>301</v>
      </c>
      <c r="C24" s="14">
        <v>170427</v>
      </c>
      <c r="D24" s="14">
        <v>616559</v>
      </c>
      <c r="E24" s="14">
        <v>38209</v>
      </c>
      <c r="F24" s="14">
        <v>633578</v>
      </c>
    </row>
    <row r="25" spans="1:6" x14ac:dyDescent="0.25">
      <c r="B25" t="s">
        <v>302</v>
      </c>
      <c r="C25" s="14">
        <v>208636</v>
      </c>
      <c r="D25" s="14">
        <v>615877</v>
      </c>
      <c r="E25" s="14">
        <v>208636</v>
      </c>
      <c r="F25" s="14">
        <v>632183</v>
      </c>
    </row>
    <row r="26" spans="1:6" x14ac:dyDescent="0.25">
      <c r="B26" t="s">
        <v>303</v>
      </c>
      <c r="C26" s="14">
        <v>246845</v>
      </c>
      <c r="D26" s="14">
        <v>622573</v>
      </c>
      <c r="E26" s="14">
        <v>417272</v>
      </c>
      <c r="F26" s="14">
        <v>705436</v>
      </c>
    </row>
    <row r="27" spans="1:6" x14ac:dyDescent="0.25">
      <c r="B27" t="s">
        <v>304</v>
      </c>
      <c r="C27" s="14">
        <v>285054</v>
      </c>
      <c r="D27" s="14">
        <v>621395</v>
      </c>
      <c r="E27" s="14">
        <v>664117</v>
      </c>
      <c r="F27" s="14">
        <v>615877</v>
      </c>
    </row>
    <row r="28" spans="1:6" x14ac:dyDescent="0.25">
      <c r="B28" t="s">
        <v>305</v>
      </c>
      <c r="C28" s="14">
        <v>323263</v>
      </c>
      <c r="D28" s="14">
        <v>633578</v>
      </c>
      <c r="E28" s="14">
        <v>949171</v>
      </c>
      <c r="F28" s="14">
        <v>622573</v>
      </c>
    </row>
    <row r="29" spans="1:6" x14ac:dyDescent="0.25">
      <c r="B29" t="s">
        <v>306</v>
      </c>
      <c r="C29" s="14">
        <v>361472</v>
      </c>
      <c r="D29" s="14">
        <v>632183</v>
      </c>
      <c r="E29" s="14">
        <v>1272434</v>
      </c>
      <c r="F29" s="14">
        <v>621395</v>
      </c>
    </row>
    <row r="30" spans="1:6" x14ac:dyDescent="0.25">
      <c r="B30" t="s">
        <v>307</v>
      </c>
      <c r="C30" s="14">
        <v>399681</v>
      </c>
      <c r="D30" s="14">
        <v>705436</v>
      </c>
      <c r="E30" s="14">
        <v>1633906</v>
      </c>
      <c r="F30" s="14">
        <v>616559</v>
      </c>
    </row>
    <row r="31" spans="1:6" x14ac:dyDescent="0.25">
      <c r="C31" s="14"/>
      <c r="D31" s="14"/>
      <c r="E31" s="14"/>
      <c r="F31" s="14"/>
    </row>
    <row r="32" spans="1:6" x14ac:dyDescent="0.25">
      <c r="A32" t="s">
        <v>112</v>
      </c>
      <c r="C32" s="14"/>
      <c r="D32" s="14"/>
      <c r="E32" s="14"/>
      <c r="F32" s="14"/>
    </row>
    <row r="33" spans="1:6" x14ac:dyDescent="0.25">
      <c r="B33" t="s">
        <v>301</v>
      </c>
      <c r="C33" s="14">
        <v>170427</v>
      </c>
      <c r="D33" s="14">
        <v>1196224</v>
      </c>
      <c r="E33" s="14">
        <v>38209</v>
      </c>
      <c r="F33" s="14">
        <v>1228066</v>
      </c>
    </row>
    <row r="34" spans="1:6" x14ac:dyDescent="0.25">
      <c r="B34" t="s">
        <v>302</v>
      </c>
      <c r="C34" s="14">
        <v>208636</v>
      </c>
      <c r="D34" s="14">
        <v>1194948</v>
      </c>
      <c r="E34" s="14">
        <v>208636</v>
      </c>
      <c r="F34" s="14">
        <v>1225456</v>
      </c>
    </row>
    <row r="35" spans="1:6" x14ac:dyDescent="0.25">
      <c r="B35" t="s">
        <v>303</v>
      </c>
      <c r="C35" s="14">
        <v>246845</v>
      </c>
      <c r="D35" s="14">
        <v>1207476</v>
      </c>
      <c r="E35" s="14">
        <v>417272</v>
      </c>
      <c r="F35" s="14">
        <v>1362510</v>
      </c>
    </row>
    <row r="36" spans="1:6" x14ac:dyDescent="0.25">
      <c r="B36" t="s">
        <v>304</v>
      </c>
      <c r="C36" s="14">
        <v>285054</v>
      </c>
      <c r="D36" s="14">
        <v>1205272</v>
      </c>
      <c r="E36" s="14">
        <v>664117</v>
      </c>
      <c r="F36" s="14">
        <v>1194948</v>
      </c>
    </row>
    <row r="37" spans="1:6" x14ac:dyDescent="0.25">
      <c r="B37" t="s">
        <v>305</v>
      </c>
      <c r="C37" s="14">
        <v>323263</v>
      </c>
      <c r="D37" s="14">
        <v>1228066</v>
      </c>
      <c r="E37" s="14">
        <v>949171</v>
      </c>
      <c r="F37" s="14">
        <v>1207476</v>
      </c>
    </row>
    <row r="38" spans="1:6" x14ac:dyDescent="0.25">
      <c r="B38" t="s">
        <v>306</v>
      </c>
      <c r="C38" s="14">
        <v>361472</v>
      </c>
      <c r="D38" s="14">
        <v>1225456</v>
      </c>
      <c r="E38" s="14">
        <v>1272434</v>
      </c>
      <c r="F38" s="14">
        <v>1205272</v>
      </c>
    </row>
    <row r="39" spans="1:6" x14ac:dyDescent="0.25">
      <c r="B39" t="s">
        <v>307</v>
      </c>
      <c r="C39" s="14">
        <v>399681</v>
      </c>
      <c r="D39" s="14">
        <v>1362510</v>
      </c>
      <c r="E39" s="14">
        <v>1633906</v>
      </c>
      <c r="F39" s="14">
        <v>1196224</v>
      </c>
    </row>
    <row r="40" spans="1:6" x14ac:dyDescent="0.25">
      <c r="C40" s="14"/>
      <c r="D40" s="14"/>
      <c r="E40" s="14"/>
      <c r="F40" s="14"/>
    </row>
    <row r="41" spans="1:6" x14ac:dyDescent="0.25">
      <c r="A41" t="s">
        <v>171</v>
      </c>
      <c r="C41" s="14"/>
      <c r="D41" s="14"/>
      <c r="E41" s="14"/>
      <c r="F41" s="14"/>
    </row>
    <row r="42" spans="1:6" x14ac:dyDescent="0.25">
      <c r="B42" t="s">
        <v>301</v>
      </c>
      <c r="C42" s="14">
        <v>170427</v>
      </c>
      <c r="D42" s="14">
        <v>1227321</v>
      </c>
      <c r="E42" s="14">
        <v>38209</v>
      </c>
      <c r="F42" s="14">
        <v>1259163</v>
      </c>
    </row>
    <row r="43" spans="1:6" x14ac:dyDescent="0.25">
      <c r="B43" t="s">
        <v>302</v>
      </c>
      <c r="C43" s="14">
        <v>208636</v>
      </c>
      <c r="D43" s="14">
        <v>1226045</v>
      </c>
      <c r="E43" s="14">
        <v>208636</v>
      </c>
      <c r="F43" s="14">
        <v>1256553</v>
      </c>
    </row>
    <row r="44" spans="1:6" x14ac:dyDescent="0.25">
      <c r="B44" t="s">
        <v>303</v>
      </c>
      <c r="C44" s="14">
        <v>246845</v>
      </c>
      <c r="D44" s="14">
        <v>1238573</v>
      </c>
      <c r="E44" s="14">
        <v>417272</v>
      </c>
      <c r="F44" s="14">
        <v>1393607</v>
      </c>
    </row>
    <row r="45" spans="1:6" x14ac:dyDescent="0.25">
      <c r="B45" t="s">
        <v>304</v>
      </c>
      <c r="C45" s="14">
        <v>285054</v>
      </c>
      <c r="D45" s="14">
        <v>1236369</v>
      </c>
      <c r="E45" s="14">
        <v>664117</v>
      </c>
      <c r="F45" s="14">
        <v>1226045</v>
      </c>
    </row>
    <row r="46" spans="1:6" x14ac:dyDescent="0.25">
      <c r="B46" t="s">
        <v>305</v>
      </c>
      <c r="C46" s="14">
        <v>323263</v>
      </c>
      <c r="D46" s="14">
        <v>1259163</v>
      </c>
      <c r="E46" s="14">
        <v>949171</v>
      </c>
      <c r="F46" s="14">
        <v>1238573</v>
      </c>
    </row>
    <row r="47" spans="1:6" x14ac:dyDescent="0.25">
      <c r="B47" t="s">
        <v>306</v>
      </c>
      <c r="C47" s="14">
        <v>361472</v>
      </c>
      <c r="D47" s="14">
        <v>1256553</v>
      </c>
      <c r="E47" s="14">
        <v>1272434</v>
      </c>
      <c r="F47" s="14">
        <v>1236369</v>
      </c>
    </row>
    <row r="48" spans="1:6" x14ac:dyDescent="0.25">
      <c r="B48" t="s">
        <v>307</v>
      </c>
      <c r="C48" s="14">
        <v>399681</v>
      </c>
      <c r="D48" s="14">
        <v>1393607</v>
      </c>
      <c r="E48" s="14">
        <v>1633906</v>
      </c>
      <c r="F48" s="14">
        <v>1227321</v>
      </c>
    </row>
    <row r="49" spans="1:6" x14ac:dyDescent="0.25">
      <c r="C49" s="14"/>
      <c r="D49" s="14"/>
      <c r="E49" s="14"/>
      <c r="F49" s="14"/>
    </row>
    <row r="50" spans="1:6" x14ac:dyDescent="0.25">
      <c r="A50" t="s">
        <v>230</v>
      </c>
      <c r="C50" s="14"/>
      <c r="D50" s="14"/>
      <c r="E50" s="14"/>
      <c r="F50" s="14"/>
    </row>
    <row r="51" spans="1:6" x14ac:dyDescent="0.25">
      <c r="B51" t="s">
        <v>301</v>
      </c>
      <c r="C51" s="14">
        <v>170427</v>
      </c>
      <c r="D51" s="14">
        <v>1206247</v>
      </c>
      <c r="E51" s="14">
        <v>38209</v>
      </c>
      <c r="F51" s="14">
        <v>1238089</v>
      </c>
    </row>
    <row r="52" spans="1:6" x14ac:dyDescent="0.25">
      <c r="B52" t="s">
        <v>302</v>
      </c>
      <c r="C52" s="14">
        <v>208636</v>
      </c>
      <c r="D52" s="14">
        <v>1204971</v>
      </c>
      <c r="E52" s="14">
        <v>208636</v>
      </c>
      <c r="F52" s="14">
        <v>1235479</v>
      </c>
    </row>
    <row r="53" spans="1:6" x14ac:dyDescent="0.25">
      <c r="B53" t="s">
        <v>303</v>
      </c>
      <c r="C53" s="14">
        <v>246845</v>
      </c>
      <c r="D53" s="14">
        <v>1217499</v>
      </c>
      <c r="E53" s="14">
        <v>417272</v>
      </c>
      <c r="F53" s="14">
        <v>1372533</v>
      </c>
    </row>
    <row r="54" spans="1:6" x14ac:dyDescent="0.25">
      <c r="B54" t="s">
        <v>304</v>
      </c>
      <c r="C54" s="14">
        <v>285054</v>
      </c>
      <c r="D54" s="14">
        <v>1215295</v>
      </c>
      <c r="E54" s="14">
        <v>664117</v>
      </c>
      <c r="F54" s="14">
        <v>1204971</v>
      </c>
    </row>
    <row r="55" spans="1:6" x14ac:dyDescent="0.25">
      <c r="B55" t="s">
        <v>305</v>
      </c>
      <c r="C55" s="14">
        <v>323263</v>
      </c>
      <c r="D55" s="14">
        <v>1238089</v>
      </c>
      <c r="E55" s="14">
        <v>949171</v>
      </c>
      <c r="F55" s="14">
        <v>1217499</v>
      </c>
    </row>
    <row r="56" spans="1:6" x14ac:dyDescent="0.25">
      <c r="B56" t="s">
        <v>306</v>
      </c>
      <c r="C56" s="14">
        <v>361472</v>
      </c>
      <c r="D56" s="14">
        <v>1235479</v>
      </c>
      <c r="E56" s="14">
        <v>1272434</v>
      </c>
      <c r="F56" s="14">
        <v>1215295</v>
      </c>
    </row>
    <row r="57" spans="1:6" x14ac:dyDescent="0.25">
      <c r="B57" t="s">
        <v>307</v>
      </c>
      <c r="C57" s="14">
        <v>399681</v>
      </c>
      <c r="D57" s="14">
        <v>1372533</v>
      </c>
      <c r="E57" s="14">
        <v>1633906</v>
      </c>
      <c r="F57" s="14">
        <v>1206247</v>
      </c>
    </row>
    <row r="58" spans="1:6" x14ac:dyDescent="0.25">
      <c r="C58" s="14"/>
      <c r="D58" s="14"/>
      <c r="E58" s="14"/>
      <c r="F58" s="14"/>
    </row>
  </sheetData>
  <conditionalFormatting pivot="1" sqref="C6:F12 C15:F21 C24:F30 C33:F39 C42:F48 C51:F57">
    <cfRule type="expression" dxfId="10" priority="1">
      <formula>AND(LEFT(C$4,3)&lt;&gt;"Obj",B6&lt;=C6)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Données</vt:lpstr>
      <vt:lpstr>Objectifs</vt:lpstr>
      <vt:lpstr>TCD_Prod</vt:lpstr>
      <vt:lpstr>TCD_Ventes</vt:lpstr>
      <vt:lpstr>TCD_Obj_Prod</vt:lpstr>
      <vt:lpstr>TCD_Obj_Ventes</vt:lpstr>
      <vt:lpstr>Contrôle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TRIPARD Barath DO/DOSE</dc:creator>
  <cp:lastModifiedBy>CA</cp:lastModifiedBy>
  <dcterms:created xsi:type="dcterms:W3CDTF">2017-08-02T08:35:28Z</dcterms:created>
  <dcterms:modified xsi:type="dcterms:W3CDTF">2017-08-02T22:21:54Z</dcterms:modified>
</cp:coreProperties>
</file>