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5" windowWidth="22110" windowHeight="9000" activeTab="1"/>
  </bookViews>
  <sheets>
    <sheet name="detail facturation 2017" sheetId="1" r:id="rId1"/>
    <sheet name="Feuil2" sheetId="2" r:id="rId2"/>
    <sheet name="Feuil3" sheetId="3" r:id="rId3"/>
  </sheets>
  <calcPr calcId="145621"/>
  <pivotCaches>
    <pivotCache cacheId="11" r:id="rId4"/>
  </pivotCaches>
</workbook>
</file>

<file path=xl/calcChain.xml><?xml version="1.0" encoding="utf-8"?>
<calcChain xmlns="http://schemas.openxmlformats.org/spreadsheetml/2006/main">
  <c r="C3" i="1" l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D5" i="1"/>
  <c r="F7" i="1"/>
  <c r="E7" i="1"/>
  <c r="H7" i="1" s="1"/>
  <c r="F3" i="1"/>
  <c r="E3" i="1"/>
  <c r="H3" i="1" s="1"/>
  <c r="F2" i="1"/>
  <c r="E2" i="1"/>
  <c r="H2" i="1" s="1"/>
  <c r="D6" i="1" l="1"/>
  <c r="F5" i="1"/>
  <c r="E5" i="1"/>
  <c r="H5" i="1" s="1"/>
  <c r="E4" i="1"/>
  <c r="H4" i="1" s="1"/>
  <c r="F4" i="1"/>
  <c r="D8" i="1" l="1"/>
  <c r="F6" i="1"/>
  <c r="E6" i="1"/>
  <c r="H6" i="1" s="1"/>
  <c r="E8" i="1" l="1"/>
  <c r="H8" i="1" s="1"/>
  <c r="D9" i="1"/>
  <c r="F8" i="1"/>
  <c r="D10" i="1" l="1"/>
  <c r="F9" i="1"/>
  <c r="E9" i="1"/>
  <c r="H9" i="1" s="1"/>
  <c r="D11" i="1" l="1"/>
  <c r="F10" i="1"/>
  <c r="E10" i="1"/>
  <c r="H10" i="1" s="1"/>
  <c r="D12" i="1" l="1"/>
  <c r="F11" i="1"/>
  <c r="E11" i="1"/>
  <c r="H11" i="1" s="1"/>
  <c r="E12" i="1" l="1"/>
  <c r="H12" i="1" s="1"/>
  <c r="D13" i="1"/>
  <c r="F12" i="1"/>
  <c r="D14" i="1" l="1"/>
  <c r="F13" i="1"/>
  <c r="E13" i="1"/>
  <c r="H13" i="1" s="1"/>
  <c r="D15" i="1" l="1"/>
  <c r="F14" i="1"/>
  <c r="E14" i="1"/>
  <c r="H14" i="1" s="1"/>
  <c r="D16" i="1" l="1"/>
  <c r="F15" i="1"/>
  <c r="E15" i="1"/>
  <c r="H15" i="1" s="1"/>
  <c r="F16" i="1" l="1"/>
  <c r="D17" i="1"/>
  <c r="E16" i="1"/>
  <c r="H16" i="1" s="1"/>
  <c r="E17" i="1" l="1"/>
  <c r="H17" i="1" s="1"/>
  <c r="D18" i="1"/>
  <c r="F17" i="1"/>
  <c r="F18" i="1" l="1"/>
  <c r="E18" i="1"/>
  <c r="H18" i="1" s="1"/>
  <c r="D19" i="1"/>
  <c r="D20" i="1" l="1"/>
  <c r="F19" i="1"/>
  <c r="E19" i="1"/>
  <c r="H19" i="1" s="1"/>
  <c r="F20" i="1" l="1"/>
  <c r="D21" i="1"/>
  <c r="E20" i="1"/>
  <c r="H20" i="1" s="1"/>
  <c r="E21" i="1" l="1"/>
  <c r="H21" i="1" s="1"/>
  <c r="F21" i="1"/>
  <c r="D22" i="1"/>
  <c r="F22" i="1" l="1"/>
  <c r="E22" i="1"/>
  <c r="H22" i="1" s="1"/>
  <c r="D23" i="1"/>
  <c r="D24" i="1" l="1"/>
  <c r="E23" i="1"/>
  <c r="H23" i="1" s="1"/>
  <c r="F23" i="1"/>
  <c r="F24" i="1" l="1"/>
  <c r="E24" i="1"/>
  <c r="H24" i="1" s="1"/>
  <c r="D25" i="1"/>
  <c r="E25" i="1" l="1"/>
  <c r="H25" i="1" s="1"/>
  <c r="F25" i="1"/>
  <c r="D26" i="1"/>
  <c r="F26" i="1" l="1"/>
  <c r="E26" i="1"/>
  <c r="H26" i="1" s="1"/>
  <c r="D27" i="1"/>
  <c r="D28" i="1" l="1"/>
  <c r="E27" i="1"/>
  <c r="H27" i="1" s="1"/>
  <c r="F27" i="1"/>
  <c r="D29" i="1" l="1"/>
  <c r="F28" i="1"/>
  <c r="E28" i="1"/>
  <c r="H28" i="1" s="1"/>
  <c r="E29" i="1" l="1"/>
  <c r="H29" i="1" s="1"/>
  <c r="D30" i="1"/>
  <c r="F29" i="1"/>
  <c r="F30" i="1" l="1"/>
  <c r="E30" i="1"/>
  <c r="H30" i="1" s="1"/>
  <c r="D32" i="1" l="1"/>
  <c r="F31" i="1"/>
  <c r="E31" i="1"/>
  <c r="H31" i="1" s="1"/>
  <c r="F32" i="1" l="1"/>
  <c r="E32" i="1"/>
  <c r="H32" i="1" s="1"/>
  <c r="D33" i="1"/>
  <c r="E33" i="1" l="1"/>
  <c r="H33" i="1" s="1"/>
  <c r="F33" i="1"/>
  <c r="D34" i="1"/>
  <c r="F34" i="1" l="1"/>
  <c r="D35" i="1"/>
  <c r="E34" i="1"/>
  <c r="H34" i="1" s="1"/>
  <c r="D36" i="1" l="1"/>
  <c r="D37" i="1" s="1"/>
  <c r="D38" i="1" s="1"/>
  <c r="D39" i="1" s="1"/>
  <c r="F35" i="1"/>
  <c r="E35" i="1"/>
  <c r="H35" i="1" s="1"/>
  <c r="F36" i="1" l="1"/>
  <c r="E36" i="1"/>
  <c r="H36" i="1" s="1"/>
  <c r="F37" i="1" l="1"/>
  <c r="E37" i="1"/>
  <c r="H37" i="1" s="1"/>
  <c r="F38" i="1" l="1"/>
  <c r="E38" i="1"/>
  <c r="H38" i="1" s="1"/>
  <c r="F39" i="1" l="1"/>
  <c r="E39" i="1"/>
  <c r="H39" i="1" s="1"/>
</calcChain>
</file>

<file path=xl/sharedStrings.xml><?xml version="1.0" encoding="utf-8"?>
<sst xmlns="http://schemas.openxmlformats.org/spreadsheetml/2006/main" count="64" uniqueCount="24">
  <si>
    <t xml:space="preserve">N° Client </t>
  </si>
  <si>
    <t>Nom Client</t>
  </si>
  <si>
    <t>N° Facture</t>
  </si>
  <si>
    <t>Date facture</t>
  </si>
  <si>
    <t>mois facturation</t>
  </si>
  <si>
    <t>Echeance</t>
  </si>
  <si>
    <t>Montant</t>
  </si>
  <si>
    <t>Pierre SAS</t>
  </si>
  <si>
    <t>PAUL SAS</t>
  </si>
  <si>
    <t>JACQUES SARL</t>
  </si>
  <si>
    <t>JULIEN EURL</t>
  </si>
  <si>
    <t>JEROME SARL</t>
  </si>
  <si>
    <t>SYLVIE SAS</t>
  </si>
  <si>
    <t>MAYOTTE SAS</t>
  </si>
  <si>
    <t>VALENCE SAS</t>
  </si>
  <si>
    <t>BARCELONA EURL</t>
  </si>
  <si>
    <t>MAHE SAS</t>
  </si>
  <si>
    <t>N° Clients</t>
  </si>
  <si>
    <t>Nb de mois de facturation</t>
  </si>
  <si>
    <t>VENICE SAS</t>
  </si>
  <si>
    <t>NYC SAS</t>
  </si>
  <si>
    <t>ROMANCIA SARL</t>
  </si>
  <si>
    <t>Unique</t>
  </si>
  <si>
    <t>Somme de 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</si>
</sst>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mmmm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164" fontId="0" fillId="0" borderId="0" xfId="0" applyNumberFormat="1"/>
    <xf numFmtId="43" fontId="0" fillId="0" borderId="0" xfId="1" applyFont="1"/>
    <xf numFmtId="14" fontId="0" fillId="0" borderId="0" xfId="0" applyNumberFormat="1"/>
    <xf numFmtId="0" fontId="0" fillId="0" borderId="0" xfId="0" applyNumberFormat="1"/>
    <xf numFmtId="0" fontId="0" fillId="0" borderId="0" xfId="0" pivotButton="1"/>
  </cellXfs>
  <cellStyles count="2">
    <cellStyle name="Milliers" xfId="1" builtinId="3"/>
    <cellStyle name="Normal" xfId="0" builtinId="0"/>
  </cellStyles>
  <dxfs count="5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153.844507754628" createdVersion="4" refreshedVersion="4" minRefreshableVersion="3" recordCount="38">
  <cacheSource type="worksheet">
    <worksheetSource name="Tableau1"/>
  </cacheSource>
  <cacheFields count="8">
    <cacheField name="N° Client " numFmtId="0">
      <sharedItems containsSemiMixedTypes="0" containsString="0" containsNumber="1" containsInteger="1" minValue="1" maxValue="13" count="13">
        <n v="1"/>
        <n v="2"/>
        <n v="3"/>
        <n v="4"/>
        <n v="5"/>
        <n v="6"/>
        <n v="7"/>
        <n v="8"/>
        <n v="9"/>
        <n v="10"/>
        <n v="11"/>
        <n v="12"/>
        <n v="13"/>
      </sharedItems>
    </cacheField>
    <cacheField name="Nom Client" numFmtId="0">
      <sharedItems count="13">
        <s v="JULIEN EURL"/>
        <s v="MAYOTTE SAS"/>
        <s v="Pierre SAS"/>
        <s v="NYC SAS"/>
        <s v="PAUL SAS"/>
        <s v="MAHE SAS"/>
        <s v="VENICE SAS"/>
        <s v="JEROME SARL"/>
        <s v="VALENCE SAS"/>
        <s v="BARCELONA EURL"/>
        <s v="JACQUES SARL"/>
        <s v="SYLVIE SAS"/>
        <s v="ROMANCIA SARL"/>
      </sharedItems>
    </cacheField>
    <cacheField name="N° Facture" numFmtId="0">
      <sharedItems containsSemiMixedTypes="0" containsString="0" containsNumber="1" containsInteger="1" minValue="1" maxValue="38"/>
    </cacheField>
    <cacheField name="Date facture" numFmtId="14">
      <sharedItems containsSemiMixedTypes="0" containsNonDate="0" containsDate="1" containsString="0" minDate="2017-01-02T00:00:00" maxDate="2017-09-21T00:00:00"/>
    </cacheField>
    <cacheField name="mois facturation" numFmtId="0">
      <sharedItems containsSemiMixedTypes="0" containsString="0" containsNumber="1" containsInteger="1" minValue="1" maxValue="9"/>
    </cacheField>
    <cacheField name="Echeance" numFmtId="14">
      <sharedItems containsSemiMixedTypes="0" containsNonDate="0" containsDate="1" containsString="0" minDate="2017-02-16T00:00:00" maxDate="2017-11-05T00:00:00"/>
    </cacheField>
    <cacheField name="Montant" numFmtId="43">
      <sharedItems containsSemiMixedTypes="0" containsString="0" containsNumber="1" containsInteger="1" minValue="100" maxValue="10256"/>
    </cacheField>
    <cacheField name="Unique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x v="0"/>
    <x v="0"/>
    <n v="1"/>
    <d v="2017-01-02T00:00:00"/>
    <n v="1"/>
    <d v="2017-02-16T00:00:00"/>
    <n v="100"/>
    <n v="1"/>
  </r>
  <r>
    <x v="0"/>
    <x v="0"/>
    <n v="2"/>
    <d v="2017-01-02T00:00:00"/>
    <n v="1"/>
    <d v="2017-02-16T00:00:00"/>
    <n v="100"/>
    <n v="0"/>
  </r>
  <r>
    <x v="1"/>
    <x v="1"/>
    <n v="3"/>
    <d v="2017-01-15T00:00:00"/>
    <n v="1"/>
    <d v="2017-03-01T00:00:00"/>
    <n v="200"/>
    <n v="1"/>
  </r>
  <r>
    <x v="2"/>
    <x v="2"/>
    <n v="4"/>
    <d v="2017-01-25T00:00:00"/>
    <n v="1"/>
    <d v="2017-03-11T00:00:00"/>
    <n v="250"/>
    <n v="1"/>
  </r>
  <r>
    <x v="3"/>
    <x v="3"/>
    <n v="5"/>
    <d v="2017-02-04T00:00:00"/>
    <n v="2"/>
    <d v="2017-03-21T00:00:00"/>
    <n v="318"/>
    <n v="1"/>
  </r>
  <r>
    <x v="0"/>
    <x v="0"/>
    <n v="6"/>
    <d v="2017-02-02T00:00:00"/>
    <n v="2"/>
    <d v="2017-03-19T00:00:00"/>
    <n v="100"/>
    <n v="1"/>
  </r>
  <r>
    <x v="4"/>
    <x v="4"/>
    <n v="7"/>
    <d v="2017-02-12T00:00:00"/>
    <n v="2"/>
    <d v="2017-03-29T00:00:00"/>
    <n v="568"/>
    <n v="1"/>
  </r>
  <r>
    <x v="5"/>
    <x v="5"/>
    <n v="8"/>
    <d v="2017-02-22T00:00:00"/>
    <n v="2"/>
    <d v="2017-04-08T00:00:00"/>
    <n v="10256"/>
    <n v="1"/>
  </r>
  <r>
    <x v="6"/>
    <x v="6"/>
    <n v="9"/>
    <d v="2017-03-04T00:00:00"/>
    <n v="3"/>
    <d v="2017-04-18T00:00:00"/>
    <n v="1257"/>
    <n v="1"/>
  </r>
  <r>
    <x v="7"/>
    <x v="7"/>
    <n v="10"/>
    <d v="2017-03-14T00:00:00"/>
    <n v="3"/>
    <d v="2017-04-28T00:00:00"/>
    <n v="256"/>
    <n v="1"/>
  </r>
  <r>
    <x v="8"/>
    <x v="8"/>
    <n v="11"/>
    <d v="2017-03-24T00:00:00"/>
    <n v="3"/>
    <d v="2017-05-08T00:00:00"/>
    <n v="5689"/>
    <n v="1"/>
  </r>
  <r>
    <x v="9"/>
    <x v="9"/>
    <n v="12"/>
    <d v="2017-04-03T00:00:00"/>
    <n v="4"/>
    <d v="2017-05-18T00:00:00"/>
    <n v="4582"/>
    <n v="1"/>
  </r>
  <r>
    <x v="10"/>
    <x v="10"/>
    <n v="13"/>
    <d v="2017-04-13T00:00:00"/>
    <n v="4"/>
    <d v="2017-05-28T00:00:00"/>
    <n v="257"/>
    <n v="1"/>
  </r>
  <r>
    <x v="11"/>
    <x v="11"/>
    <n v="14"/>
    <d v="2017-04-23T00:00:00"/>
    <n v="4"/>
    <d v="2017-06-07T00:00:00"/>
    <n v="6589"/>
    <n v="1"/>
  </r>
  <r>
    <x v="12"/>
    <x v="12"/>
    <n v="15"/>
    <d v="2017-05-03T00:00:00"/>
    <n v="5"/>
    <d v="2017-06-17T00:00:00"/>
    <n v="4596"/>
    <n v="1"/>
  </r>
  <r>
    <x v="0"/>
    <x v="0"/>
    <n v="16"/>
    <d v="2017-05-13T00:00:00"/>
    <n v="5"/>
    <d v="2017-06-27T00:00:00"/>
    <n v="100"/>
    <n v="1"/>
  </r>
  <r>
    <x v="1"/>
    <x v="1"/>
    <n v="17"/>
    <d v="2017-05-23T00:00:00"/>
    <n v="5"/>
    <d v="2017-07-07T00:00:00"/>
    <n v="200"/>
    <n v="1"/>
  </r>
  <r>
    <x v="2"/>
    <x v="2"/>
    <n v="18"/>
    <d v="2017-06-02T00:00:00"/>
    <n v="6"/>
    <d v="2017-07-17T00:00:00"/>
    <n v="250"/>
    <n v="1"/>
  </r>
  <r>
    <x v="3"/>
    <x v="3"/>
    <n v="19"/>
    <d v="2017-06-12T00:00:00"/>
    <n v="6"/>
    <d v="2017-07-27T00:00:00"/>
    <n v="318"/>
    <n v="1"/>
  </r>
  <r>
    <x v="4"/>
    <x v="4"/>
    <n v="20"/>
    <d v="2017-06-22T00:00:00"/>
    <n v="6"/>
    <d v="2017-08-06T00:00:00"/>
    <n v="568"/>
    <n v="1"/>
  </r>
  <r>
    <x v="5"/>
    <x v="5"/>
    <n v="21"/>
    <d v="2017-07-02T00:00:00"/>
    <n v="7"/>
    <d v="2017-08-16T00:00:00"/>
    <n v="10256"/>
    <n v="1"/>
  </r>
  <r>
    <x v="6"/>
    <x v="6"/>
    <n v="22"/>
    <d v="2017-07-12T00:00:00"/>
    <n v="7"/>
    <d v="2017-08-26T00:00:00"/>
    <n v="1257"/>
    <n v="1"/>
  </r>
  <r>
    <x v="7"/>
    <x v="7"/>
    <n v="23"/>
    <d v="2017-07-22T00:00:00"/>
    <n v="7"/>
    <d v="2017-09-05T00:00:00"/>
    <n v="256"/>
    <n v="1"/>
  </r>
  <r>
    <x v="8"/>
    <x v="8"/>
    <n v="24"/>
    <d v="2017-08-01T00:00:00"/>
    <n v="8"/>
    <d v="2017-09-15T00:00:00"/>
    <n v="5689"/>
    <n v="1"/>
  </r>
  <r>
    <x v="9"/>
    <x v="9"/>
    <n v="25"/>
    <d v="2017-08-11T00:00:00"/>
    <n v="8"/>
    <d v="2017-09-25T00:00:00"/>
    <n v="4582"/>
    <n v="1"/>
  </r>
  <r>
    <x v="10"/>
    <x v="10"/>
    <n v="26"/>
    <d v="2017-08-21T00:00:00"/>
    <n v="8"/>
    <d v="2017-10-05T00:00:00"/>
    <n v="257"/>
    <n v="1"/>
  </r>
  <r>
    <x v="11"/>
    <x v="11"/>
    <n v="27"/>
    <d v="2017-08-31T00:00:00"/>
    <n v="8"/>
    <d v="2017-10-15T00:00:00"/>
    <n v="6589"/>
    <n v="1"/>
  </r>
  <r>
    <x v="12"/>
    <x v="12"/>
    <n v="28"/>
    <d v="2017-09-10T00:00:00"/>
    <n v="9"/>
    <d v="2017-10-25T00:00:00"/>
    <n v="4596"/>
    <n v="1"/>
  </r>
  <r>
    <x v="0"/>
    <x v="0"/>
    <n v="29"/>
    <d v="2017-09-20T00:00:00"/>
    <n v="9"/>
    <d v="2017-11-04T00:00:00"/>
    <n v="100"/>
    <n v="1"/>
  </r>
  <r>
    <x v="1"/>
    <x v="1"/>
    <n v="30"/>
    <d v="2017-05-31T00:00:00"/>
    <n v="5"/>
    <d v="2017-07-15T00:00:00"/>
    <n v="200"/>
    <n v="0"/>
  </r>
  <r>
    <x v="2"/>
    <x v="2"/>
    <n v="31"/>
    <d v="2017-06-10T00:00:00"/>
    <n v="6"/>
    <d v="2017-07-25T00:00:00"/>
    <n v="250"/>
    <n v="0"/>
  </r>
  <r>
    <x v="3"/>
    <x v="3"/>
    <n v="32"/>
    <d v="2017-06-20T00:00:00"/>
    <n v="6"/>
    <d v="2017-08-04T00:00:00"/>
    <n v="318"/>
    <n v="0"/>
  </r>
  <r>
    <x v="4"/>
    <x v="4"/>
    <n v="33"/>
    <d v="2017-06-30T00:00:00"/>
    <n v="6"/>
    <d v="2017-08-14T00:00:00"/>
    <n v="568"/>
    <n v="0"/>
  </r>
  <r>
    <x v="5"/>
    <x v="5"/>
    <n v="34"/>
    <d v="2017-07-10T00:00:00"/>
    <n v="7"/>
    <d v="2017-08-24T00:00:00"/>
    <n v="10256"/>
    <n v="0"/>
  </r>
  <r>
    <x v="6"/>
    <x v="6"/>
    <n v="35"/>
    <d v="2017-07-20T00:00:00"/>
    <n v="7"/>
    <d v="2017-09-03T00:00:00"/>
    <n v="1257"/>
    <n v="0"/>
  </r>
  <r>
    <x v="8"/>
    <x v="8"/>
    <n v="36"/>
    <d v="2017-07-30T00:00:00"/>
    <n v="7"/>
    <d v="2017-09-13T00:00:00"/>
    <n v="5689"/>
    <n v="1"/>
  </r>
  <r>
    <x v="9"/>
    <x v="9"/>
    <n v="37"/>
    <d v="2017-08-09T00:00:00"/>
    <n v="8"/>
    <d v="2017-09-23T00:00:00"/>
    <n v="4582"/>
    <n v="0"/>
  </r>
  <r>
    <x v="10"/>
    <x v="10"/>
    <n v="38"/>
    <d v="2017-08-19T00:00:00"/>
    <n v="8"/>
    <d v="2017-10-03T00:00:00"/>
    <n v="257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compact="0" compactData="0" multipleFieldFilters="0">
  <location ref="E1:G14" firstHeaderRow="1" firstDataRow="1" firstDataCol="2"/>
  <pivotFields count="8">
    <pivotField axis="axisRow" compact="0" outline="0" showAll="0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  <pivotField axis="axisRow" compact="0" outline="0" showAll="0" defaultSubtotal="0">
      <items count="13">
        <item x="9"/>
        <item x="10"/>
        <item x="7"/>
        <item x="0"/>
        <item x="5"/>
        <item x="1"/>
        <item x="3"/>
        <item x="4"/>
        <item x="2"/>
        <item x="12"/>
        <item x="11"/>
        <item x="8"/>
        <item x="6"/>
      </items>
    </pivotField>
    <pivotField compact="0" outline="0" showAll="0" defaultSubtotal="0"/>
    <pivotField compact="0" numFmtId="14" outline="0" showAll="0" defaultSubtotal="0"/>
    <pivotField compact="0" outline="0" showAll="0" defaultSubtotal="0"/>
    <pivotField compact="0" numFmtId="14" outline="0" showAll="0" defaultSubtotal="0"/>
    <pivotField compact="0" numFmtId="43" outline="0" showAll="0" defaultSubtotal="0"/>
    <pivotField dataField="1" compact="0" outline="0" showAll="0" defaultSubtotal="0"/>
  </pivotFields>
  <rowFields count="2">
    <field x="0"/>
    <field x="1"/>
  </rowFields>
  <rowItems count="13">
    <i>
      <x/>
      <x v="3"/>
    </i>
    <i>
      <x v="1"/>
      <x v="5"/>
    </i>
    <i>
      <x v="2"/>
      <x v="8"/>
    </i>
    <i>
      <x v="3"/>
      <x v="6"/>
    </i>
    <i>
      <x v="4"/>
      <x v="7"/>
    </i>
    <i>
      <x v="5"/>
      <x v="4"/>
    </i>
    <i>
      <x v="6"/>
      <x v="12"/>
    </i>
    <i>
      <x v="7"/>
      <x v="2"/>
    </i>
    <i>
      <x v="8"/>
      <x v="11"/>
    </i>
    <i>
      <x v="9"/>
      <x/>
    </i>
    <i>
      <x v="10"/>
      <x v="1"/>
    </i>
    <i>
      <x v="11"/>
      <x v="10"/>
    </i>
    <i>
      <x v="12"/>
      <x v="9"/>
    </i>
  </rowItems>
  <colItems count="1">
    <i/>
  </colItems>
  <dataFields count="1">
    <dataField name="Somme de Unique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39" totalsRowShown="0">
  <autoFilter ref="A1:H39"/>
  <tableColumns count="8">
    <tableColumn id="5" name="N° Client "/>
    <tableColumn id="6" name="Nom Client"/>
    <tableColumn id="7" name="N° Facture">
      <calculatedColumnFormula>+C1+1</calculatedColumnFormula>
    </tableColumn>
    <tableColumn id="8" name="Date facture" dataDxfId="4">
      <calculatedColumnFormula>+D1+10</calculatedColumnFormula>
    </tableColumn>
    <tableColumn id="13" name="mois facturation" dataDxfId="3">
      <calculatedColumnFormula>MONTH(Tableau1[[#This Row],[Date facture]])</calculatedColumnFormula>
    </tableColumn>
    <tableColumn id="9" name="Echeance" dataDxfId="2">
      <calculatedColumnFormula>+D2+45</calculatedColumnFormula>
    </tableColumn>
    <tableColumn id="11" name="Montant" dataDxfId="1" dataCellStyle="Milliers"/>
    <tableColumn id="1" name="Unique" dataDxfId="0">
      <calculatedColumnFormula>IF(COUNTIFS($B$2:$B2,Tableau1[[#This Row],[Nom Client]],$E$2:E2,Tableau1[[#This Row],[mois facturation]])&gt;1,0,1)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0"/>
  <sheetViews>
    <sheetView workbookViewId="0">
      <selection activeCell="F7" sqref="F7"/>
    </sheetView>
  </sheetViews>
  <sheetFormatPr baseColWidth="10" defaultRowHeight="15" x14ac:dyDescent="0.25"/>
  <cols>
    <col min="2" max="2" width="23.28515625" bestFit="1" customWidth="1"/>
    <col min="4" max="4" width="13.140625" customWidth="1"/>
    <col min="5" max="5" width="13.140625" style="1" customWidth="1"/>
    <col min="7" max="7" width="12.4257812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s="1" t="s">
        <v>4</v>
      </c>
      <c r="F1" t="s">
        <v>5</v>
      </c>
      <c r="G1" s="2" t="s">
        <v>6</v>
      </c>
      <c r="H1" t="s">
        <v>22</v>
      </c>
    </row>
    <row r="2" spans="1:8" ht="14.45" x14ac:dyDescent="0.3">
      <c r="A2">
        <v>1</v>
      </c>
      <c r="B2" t="s">
        <v>10</v>
      </c>
      <c r="C2">
        <v>1</v>
      </c>
      <c r="D2" s="3">
        <v>42737</v>
      </c>
      <c r="E2" s="4">
        <f>MONTH(Tableau1[[#This Row],[Date facture]])</f>
        <v>1</v>
      </c>
      <c r="F2" s="3">
        <f t="shared" ref="F2:F39" si="0">+D2+45</f>
        <v>42782</v>
      </c>
      <c r="G2" s="2">
        <v>100</v>
      </c>
      <c r="H2">
        <f>IF(COUNTIFS($B$2:$B2,Tableau1[[#This Row],[Nom Client]],$E$2:E2,Tableau1[[#This Row],[mois facturation]])&gt;1,0,1)</f>
        <v>1</v>
      </c>
    </row>
    <row r="3" spans="1:8" ht="14.45" x14ac:dyDescent="0.3">
      <c r="A3">
        <v>1</v>
      </c>
      <c r="B3" t="s">
        <v>10</v>
      </c>
      <c r="C3">
        <f>+C2+1</f>
        <v>2</v>
      </c>
      <c r="D3" s="3">
        <v>42737</v>
      </c>
      <c r="E3" s="4">
        <f>MONTH(Tableau1[[#This Row],[Date facture]])</f>
        <v>1</v>
      </c>
      <c r="F3" s="3">
        <f t="shared" si="0"/>
        <v>42782</v>
      </c>
      <c r="G3" s="2">
        <v>100</v>
      </c>
      <c r="H3">
        <f>IF(COUNTIFS($B$2:$B3,Tableau1[[#This Row],[Nom Client]],$E$2:E3,Tableau1[[#This Row],[mois facturation]])&gt;1,0,1)</f>
        <v>0</v>
      </c>
    </row>
    <row r="4" spans="1:8" ht="14.45" x14ac:dyDescent="0.3">
      <c r="A4">
        <v>2</v>
      </c>
      <c r="B4" t="s">
        <v>13</v>
      </c>
      <c r="C4">
        <f t="shared" ref="C4:C39" si="1">+C3+1</f>
        <v>3</v>
      </c>
      <c r="D4" s="3">
        <v>42750</v>
      </c>
      <c r="E4" s="4">
        <f>MONTH(Tableau1[[#This Row],[Date facture]])</f>
        <v>1</v>
      </c>
      <c r="F4" s="3">
        <f t="shared" si="0"/>
        <v>42795</v>
      </c>
      <c r="G4" s="2">
        <v>200</v>
      </c>
      <c r="H4">
        <f>IF(COUNTIFS($B$2:$B4,Tableau1[[#This Row],[Nom Client]],$E$2:E4,Tableau1[[#This Row],[mois facturation]])&gt;1,0,1)</f>
        <v>1</v>
      </c>
    </row>
    <row r="5" spans="1:8" ht="14.45" x14ac:dyDescent="0.3">
      <c r="A5">
        <v>3</v>
      </c>
      <c r="B5" t="s">
        <v>7</v>
      </c>
      <c r="C5">
        <f t="shared" si="1"/>
        <v>4</v>
      </c>
      <c r="D5" s="3">
        <f>+D4+10</f>
        <v>42760</v>
      </c>
      <c r="E5" s="4">
        <f>MONTH(Tableau1[[#This Row],[Date facture]])</f>
        <v>1</v>
      </c>
      <c r="F5" s="3">
        <f t="shared" si="0"/>
        <v>42805</v>
      </c>
      <c r="G5" s="2">
        <v>250</v>
      </c>
      <c r="H5">
        <f>IF(COUNTIFS($B$2:$B5,Tableau1[[#This Row],[Nom Client]],$E$2:E5,Tableau1[[#This Row],[mois facturation]])&gt;1,0,1)</f>
        <v>1</v>
      </c>
    </row>
    <row r="6" spans="1:8" ht="14.45" x14ac:dyDescent="0.3">
      <c r="A6">
        <v>4</v>
      </c>
      <c r="B6" t="s">
        <v>20</v>
      </c>
      <c r="C6">
        <f t="shared" si="1"/>
        <v>5</v>
      </c>
      <c r="D6" s="3">
        <f>+D5+10</f>
        <v>42770</v>
      </c>
      <c r="E6" s="4">
        <f>MONTH(Tableau1[[#This Row],[Date facture]])</f>
        <v>2</v>
      </c>
      <c r="F6" s="3">
        <f t="shared" si="0"/>
        <v>42815</v>
      </c>
      <c r="G6" s="2">
        <v>318</v>
      </c>
      <c r="H6">
        <f>IF(COUNTIFS($B$2:$B6,Tableau1[[#This Row],[Nom Client]],$E$2:E6,Tableau1[[#This Row],[mois facturation]])&gt;1,0,1)</f>
        <v>1</v>
      </c>
    </row>
    <row r="7" spans="1:8" ht="14.45" x14ac:dyDescent="0.3">
      <c r="A7">
        <v>1</v>
      </c>
      <c r="B7" t="s">
        <v>10</v>
      </c>
      <c r="C7">
        <f t="shared" si="1"/>
        <v>6</v>
      </c>
      <c r="D7" s="3">
        <v>42768</v>
      </c>
      <c r="E7" s="4">
        <f>MONTH(Tableau1[[#This Row],[Date facture]])</f>
        <v>2</v>
      </c>
      <c r="F7" s="3">
        <f t="shared" si="0"/>
        <v>42813</v>
      </c>
      <c r="G7" s="2">
        <v>100</v>
      </c>
      <c r="H7">
        <f>IF(COUNTIFS($B$2:$B7,Tableau1[[#This Row],[Nom Client]],$E$2:E7,Tableau1[[#This Row],[mois facturation]])&gt;1,0,1)</f>
        <v>1</v>
      </c>
    </row>
    <row r="8" spans="1:8" ht="14.45" x14ac:dyDescent="0.3">
      <c r="A8">
        <v>5</v>
      </c>
      <c r="B8" t="s">
        <v>8</v>
      </c>
      <c r="C8">
        <f t="shared" si="1"/>
        <v>7</v>
      </c>
      <c r="D8" s="3">
        <f t="shared" ref="D8:D30" si="2">+D7+10</f>
        <v>42778</v>
      </c>
      <c r="E8" s="4">
        <f>MONTH(Tableau1[[#This Row],[Date facture]])</f>
        <v>2</v>
      </c>
      <c r="F8" s="3">
        <f t="shared" si="0"/>
        <v>42823</v>
      </c>
      <c r="G8" s="2">
        <v>568</v>
      </c>
      <c r="H8">
        <f>IF(COUNTIFS($B$2:$B8,Tableau1[[#This Row],[Nom Client]],$E$2:E8,Tableau1[[#This Row],[mois facturation]])&gt;1,0,1)</f>
        <v>1</v>
      </c>
    </row>
    <row r="9" spans="1:8" ht="14.45" x14ac:dyDescent="0.3">
      <c r="A9">
        <v>6</v>
      </c>
      <c r="B9" t="s">
        <v>16</v>
      </c>
      <c r="C9">
        <f t="shared" si="1"/>
        <v>8</v>
      </c>
      <c r="D9" s="3">
        <f t="shared" si="2"/>
        <v>42788</v>
      </c>
      <c r="E9" s="4">
        <f>MONTH(Tableau1[[#This Row],[Date facture]])</f>
        <v>2</v>
      </c>
      <c r="F9" s="3">
        <f t="shared" si="0"/>
        <v>42833</v>
      </c>
      <c r="G9" s="2">
        <v>10256</v>
      </c>
      <c r="H9">
        <f>IF(COUNTIFS($B$2:$B9,Tableau1[[#This Row],[Nom Client]],$E$2:E9,Tableau1[[#This Row],[mois facturation]])&gt;1,0,1)</f>
        <v>1</v>
      </c>
    </row>
    <row r="10" spans="1:8" ht="14.45" x14ac:dyDescent="0.3">
      <c r="A10">
        <v>7</v>
      </c>
      <c r="B10" t="s">
        <v>19</v>
      </c>
      <c r="C10">
        <f t="shared" si="1"/>
        <v>9</v>
      </c>
      <c r="D10" s="3">
        <f t="shared" si="2"/>
        <v>42798</v>
      </c>
      <c r="E10" s="4">
        <f>MONTH(Tableau1[[#This Row],[Date facture]])</f>
        <v>3</v>
      </c>
      <c r="F10" s="3">
        <f t="shared" si="0"/>
        <v>42843</v>
      </c>
      <c r="G10" s="2">
        <v>1257</v>
      </c>
      <c r="H10">
        <f>IF(COUNTIFS($B$2:$B10,Tableau1[[#This Row],[Nom Client]],$E$2:E10,Tableau1[[#This Row],[mois facturation]])&gt;1,0,1)</f>
        <v>1</v>
      </c>
    </row>
    <row r="11" spans="1:8" ht="14.45" x14ac:dyDescent="0.3">
      <c r="A11">
        <v>8</v>
      </c>
      <c r="B11" t="s">
        <v>11</v>
      </c>
      <c r="C11">
        <f t="shared" si="1"/>
        <v>10</v>
      </c>
      <c r="D11" s="3">
        <f t="shared" si="2"/>
        <v>42808</v>
      </c>
      <c r="E11" s="4">
        <f>MONTH(Tableau1[[#This Row],[Date facture]])</f>
        <v>3</v>
      </c>
      <c r="F11" s="3">
        <f t="shared" si="0"/>
        <v>42853</v>
      </c>
      <c r="G11" s="2">
        <v>256</v>
      </c>
      <c r="H11">
        <f>IF(COUNTIFS($B$2:$B11,Tableau1[[#This Row],[Nom Client]],$E$2:E11,Tableau1[[#This Row],[mois facturation]])&gt;1,0,1)</f>
        <v>1</v>
      </c>
    </row>
    <row r="12" spans="1:8" ht="14.45" x14ac:dyDescent="0.3">
      <c r="A12">
        <v>9</v>
      </c>
      <c r="B12" t="s">
        <v>14</v>
      </c>
      <c r="C12">
        <f t="shared" si="1"/>
        <v>11</v>
      </c>
      <c r="D12" s="3">
        <f t="shared" si="2"/>
        <v>42818</v>
      </c>
      <c r="E12" s="4">
        <f>MONTH(Tableau1[[#This Row],[Date facture]])</f>
        <v>3</v>
      </c>
      <c r="F12" s="3">
        <f t="shared" si="0"/>
        <v>42863</v>
      </c>
      <c r="G12" s="2">
        <v>5689</v>
      </c>
      <c r="H12">
        <f>IF(COUNTIFS($B$2:$B12,Tableau1[[#This Row],[Nom Client]],$E$2:E12,Tableau1[[#This Row],[mois facturation]])&gt;1,0,1)</f>
        <v>1</v>
      </c>
    </row>
    <row r="13" spans="1:8" ht="14.45" x14ac:dyDescent="0.3">
      <c r="A13">
        <v>10</v>
      </c>
      <c r="B13" t="s">
        <v>15</v>
      </c>
      <c r="C13">
        <f t="shared" si="1"/>
        <v>12</v>
      </c>
      <c r="D13" s="3">
        <f t="shared" si="2"/>
        <v>42828</v>
      </c>
      <c r="E13" s="4">
        <f>MONTH(Tableau1[[#This Row],[Date facture]])</f>
        <v>4</v>
      </c>
      <c r="F13" s="3">
        <f t="shared" si="0"/>
        <v>42873</v>
      </c>
      <c r="G13" s="2">
        <v>4582</v>
      </c>
      <c r="H13">
        <f>IF(COUNTIFS($B$2:$B13,Tableau1[[#This Row],[Nom Client]],$E$2:E13,Tableau1[[#This Row],[mois facturation]])&gt;1,0,1)</f>
        <v>1</v>
      </c>
    </row>
    <row r="14" spans="1:8" ht="14.45" x14ac:dyDescent="0.3">
      <c r="A14">
        <v>11</v>
      </c>
      <c r="B14" t="s">
        <v>9</v>
      </c>
      <c r="C14">
        <f t="shared" si="1"/>
        <v>13</v>
      </c>
      <c r="D14" s="3">
        <f t="shared" si="2"/>
        <v>42838</v>
      </c>
      <c r="E14" s="4">
        <f>MONTH(Tableau1[[#This Row],[Date facture]])</f>
        <v>4</v>
      </c>
      <c r="F14" s="3">
        <f t="shared" si="0"/>
        <v>42883</v>
      </c>
      <c r="G14" s="2">
        <v>257</v>
      </c>
      <c r="H14">
        <f>IF(COUNTIFS($B$2:$B14,Tableau1[[#This Row],[Nom Client]],$E$2:E14,Tableau1[[#This Row],[mois facturation]])&gt;1,0,1)</f>
        <v>1</v>
      </c>
    </row>
    <row r="15" spans="1:8" ht="14.45" x14ac:dyDescent="0.3">
      <c r="A15">
        <v>12</v>
      </c>
      <c r="B15" t="s">
        <v>12</v>
      </c>
      <c r="C15">
        <f t="shared" si="1"/>
        <v>14</v>
      </c>
      <c r="D15" s="3">
        <f t="shared" si="2"/>
        <v>42848</v>
      </c>
      <c r="E15" s="4">
        <f>MONTH(Tableau1[[#This Row],[Date facture]])</f>
        <v>4</v>
      </c>
      <c r="F15" s="3">
        <f t="shared" si="0"/>
        <v>42893</v>
      </c>
      <c r="G15" s="2">
        <v>6589</v>
      </c>
      <c r="H15">
        <f>IF(COUNTIFS($B$2:$B15,Tableau1[[#This Row],[Nom Client]],$E$2:E15,Tableau1[[#This Row],[mois facturation]])&gt;1,0,1)</f>
        <v>1</v>
      </c>
    </row>
    <row r="16" spans="1:8" ht="14.45" x14ac:dyDescent="0.3">
      <c r="A16">
        <v>13</v>
      </c>
      <c r="B16" t="s">
        <v>21</v>
      </c>
      <c r="C16">
        <f t="shared" si="1"/>
        <v>15</v>
      </c>
      <c r="D16" s="3">
        <f t="shared" si="2"/>
        <v>42858</v>
      </c>
      <c r="E16" s="4">
        <f>MONTH(Tableau1[[#This Row],[Date facture]])</f>
        <v>5</v>
      </c>
      <c r="F16" s="3">
        <f t="shared" si="0"/>
        <v>42903</v>
      </c>
      <c r="G16" s="2">
        <v>4596</v>
      </c>
      <c r="H16">
        <f>IF(COUNTIFS($B$2:$B16,Tableau1[[#This Row],[Nom Client]],$E$2:E16,Tableau1[[#This Row],[mois facturation]])&gt;1,0,1)</f>
        <v>1</v>
      </c>
    </row>
    <row r="17" spans="1:8" ht="14.45" x14ac:dyDescent="0.3">
      <c r="A17">
        <v>1</v>
      </c>
      <c r="B17" t="s">
        <v>10</v>
      </c>
      <c r="C17">
        <f t="shared" si="1"/>
        <v>16</v>
      </c>
      <c r="D17" s="3">
        <f t="shared" si="2"/>
        <v>42868</v>
      </c>
      <c r="E17" s="4">
        <f>MONTH(Tableau1[[#This Row],[Date facture]])</f>
        <v>5</v>
      </c>
      <c r="F17" s="3">
        <f t="shared" si="0"/>
        <v>42913</v>
      </c>
      <c r="G17" s="2">
        <v>100</v>
      </c>
      <c r="H17">
        <f>IF(COUNTIFS($B$2:$B17,Tableau1[[#This Row],[Nom Client]],$E$2:E17,Tableau1[[#This Row],[mois facturation]])&gt;1,0,1)</f>
        <v>1</v>
      </c>
    </row>
    <row r="18" spans="1:8" ht="14.45" x14ac:dyDescent="0.3">
      <c r="A18">
        <v>2</v>
      </c>
      <c r="B18" t="s">
        <v>13</v>
      </c>
      <c r="C18">
        <f t="shared" si="1"/>
        <v>17</v>
      </c>
      <c r="D18" s="3">
        <f t="shared" si="2"/>
        <v>42878</v>
      </c>
      <c r="E18" s="4">
        <f>MONTH(Tableau1[[#This Row],[Date facture]])</f>
        <v>5</v>
      </c>
      <c r="F18" s="3">
        <f t="shared" si="0"/>
        <v>42923</v>
      </c>
      <c r="G18" s="2">
        <v>200</v>
      </c>
      <c r="H18">
        <f>IF(COUNTIFS($B$2:$B18,Tableau1[[#This Row],[Nom Client]],$E$2:E18,Tableau1[[#This Row],[mois facturation]])&gt;1,0,1)</f>
        <v>1</v>
      </c>
    </row>
    <row r="19" spans="1:8" ht="14.45" x14ac:dyDescent="0.3">
      <c r="A19">
        <v>3</v>
      </c>
      <c r="B19" t="s">
        <v>7</v>
      </c>
      <c r="C19">
        <f t="shared" si="1"/>
        <v>18</v>
      </c>
      <c r="D19" s="3">
        <f t="shared" si="2"/>
        <v>42888</v>
      </c>
      <c r="E19" s="4">
        <f>MONTH(Tableau1[[#This Row],[Date facture]])</f>
        <v>6</v>
      </c>
      <c r="F19" s="3">
        <f t="shared" si="0"/>
        <v>42933</v>
      </c>
      <c r="G19" s="2">
        <v>250</v>
      </c>
      <c r="H19">
        <f>IF(COUNTIFS($B$2:$B19,Tableau1[[#This Row],[Nom Client]],$E$2:E19,Tableau1[[#This Row],[mois facturation]])&gt;1,0,1)</f>
        <v>1</v>
      </c>
    </row>
    <row r="20" spans="1:8" ht="14.45" x14ac:dyDescent="0.3">
      <c r="A20">
        <v>4</v>
      </c>
      <c r="B20" t="s">
        <v>20</v>
      </c>
      <c r="C20">
        <f t="shared" si="1"/>
        <v>19</v>
      </c>
      <c r="D20" s="3">
        <f t="shared" si="2"/>
        <v>42898</v>
      </c>
      <c r="E20" s="4">
        <f>MONTH(Tableau1[[#This Row],[Date facture]])</f>
        <v>6</v>
      </c>
      <c r="F20" s="3">
        <f t="shared" si="0"/>
        <v>42943</v>
      </c>
      <c r="G20" s="2">
        <v>318</v>
      </c>
      <c r="H20">
        <f>IF(COUNTIFS($B$2:$B20,Tableau1[[#This Row],[Nom Client]],$E$2:E20,Tableau1[[#This Row],[mois facturation]])&gt;1,0,1)</f>
        <v>1</v>
      </c>
    </row>
    <row r="21" spans="1:8" ht="14.45" x14ac:dyDescent="0.3">
      <c r="A21">
        <v>5</v>
      </c>
      <c r="B21" t="s">
        <v>8</v>
      </c>
      <c r="C21">
        <f t="shared" si="1"/>
        <v>20</v>
      </c>
      <c r="D21" s="3">
        <f t="shared" si="2"/>
        <v>42908</v>
      </c>
      <c r="E21" s="4">
        <f>MONTH(Tableau1[[#This Row],[Date facture]])</f>
        <v>6</v>
      </c>
      <c r="F21" s="3">
        <f t="shared" si="0"/>
        <v>42953</v>
      </c>
      <c r="G21" s="2">
        <v>568</v>
      </c>
      <c r="H21">
        <f>IF(COUNTIFS($B$2:$B21,Tableau1[[#This Row],[Nom Client]],$E$2:E21,Tableau1[[#This Row],[mois facturation]])&gt;1,0,1)</f>
        <v>1</v>
      </c>
    </row>
    <row r="22" spans="1:8" ht="14.45" x14ac:dyDescent="0.3">
      <c r="A22">
        <v>6</v>
      </c>
      <c r="B22" t="s">
        <v>16</v>
      </c>
      <c r="C22">
        <f t="shared" si="1"/>
        <v>21</v>
      </c>
      <c r="D22" s="3">
        <f t="shared" si="2"/>
        <v>42918</v>
      </c>
      <c r="E22" s="4">
        <f>MONTH(Tableau1[[#This Row],[Date facture]])</f>
        <v>7</v>
      </c>
      <c r="F22" s="3">
        <f t="shared" si="0"/>
        <v>42963</v>
      </c>
      <c r="G22" s="2">
        <v>10256</v>
      </c>
      <c r="H22">
        <f>IF(COUNTIFS($B$2:$B22,Tableau1[[#This Row],[Nom Client]],$E$2:E22,Tableau1[[#This Row],[mois facturation]])&gt;1,0,1)</f>
        <v>1</v>
      </c>
    </row>
    <row r="23" spans="1:8" ht="14.45" x14ac:dyDescent="0.3">
      <c r="A23">
        <v>7</v>
      </c>
      <c r="B23" t="s">
        <v>19</v>
      </c>
      <c r="C23">
        <f t="shared" si="1"/>
        <v>22</v>
      </c>
      <c r="D23" s="3">
        <f t="shared" si="2"/>
        <v>42928</v>
      </c>
      <c r="E23" s="4">
        <f>MONTH(Tableau1[[#This Row],[Date facture]])</f>
        <v>7</v>
      </c>
      <c r="F23" s="3">
        <f t="shared" si="0"/>
        <v>42973</v>
      </c>
      <c r="G23" s="2">
        <v>1257</v>
      </c>
      <c r="H23">
        <f>IF(COUNTIFS($B$2:$B23,Tableau1[[#This Row],[Nom Client]],$E$2:E23,Tableau1[[#This Row],[mois facturation]])&gt;1,0,1)</f>
        <v>1</v>
      </c>
    </row>
    <row r="24" spans="1:8" ht="14.45" x14ac:dyDescent="0.3">
      <c r="A24">
        <v>8</v>
      </c>
      <c r="B24" t="s">
        <v>11</v>
      </c>
      <c r="C24">
        <f t="shared" si="1"/>
        <v>23</v>
      </c>
      <c r="D24" s="3">
        <f t="shared" si="2"/>
        <v>42938</v>
      </c>
      <c r="E24" s="4">
        <f>MONTH(Tableau1[[#This Row],[Date facture]])</f>
        <v>7</v>
      </c>
      <c r="F24" s="3">
        <f t="shared" si="0"/>
        <v>42983</v>
      </c>
      <c r="G24" s="2">
        <v>256</v>
      </c>
      <c r="H24">
        <f>IF(COUNTIFS($B$2:$B24,Tableau1[[#This Row],[Nom Client]],$E$2:E24,Tableau1[[#This Row],[mois facturation]])&gt;1,0,1)</f>
        <v>1</v>
      </c>
    </row>
    <row r="25" spans="1:8" ht="14.45" x14ac:dyDescent="0.3">
      <c r="A25">
        <v>9</v>
      </c>
      <c r="B25" t="s">
        <v>14</v>
      </c>
      <c r="C25">
        <f t="shared" si="1"/>
        <v>24</v>
      </c>
      <c r="D25" s="3">
        <f t="shared" si="2"/>
        <v>42948</v>
      </c>
      <c r="E25" s="4">
        <f>MONTH(Tableau1[[#This Row],[Date facture]])</f>
        <v>8</v>
      </c>
      <c r="F25" s="3">
        <f t="shared" si="0"/>
        <v>42993</v>
      </c>
      <c r="G25" s="2">
        <v>5689</v>
      </c>
      <c r="H25">
        <f>IF(COUNTIFS($B$2:$B25,Tableau1[[#This Row],[Nom Client]],$E$2:E25,Tableau1[[#This Row],[mois facturation]])&gt;1,0,1)</f>
        <v>1</v>
      </c>
    </row>
    <row r="26" spans="1:8" ht="14.45" x14ac:dyDescent="0.3">
      <c r="A26">
        <v>10</v>
      </c>
      <c r="B26" t="s">
        <v>15</v>
      </c>
      <c r="C26">
        <f t="shared" si="1"/>
        <v>25</v>
      </c>
      <c r="D26" s="3">
        <f t="shared" si="2"/>
        <v>42958</v>
      </c>
      <c r="E26" s="4">
        <f>MONTH(Tableau1[[#This Row],[Date facture]])</f>
        <v>8</v>
      </c>
      <c r="F26" s="3">
        <f t="shared" si="0"/>
        <v>43003</v>
      </c>
      <c r="G26" s="2">
        <v>4582</v>
      </c>
      <c r="H26">
        <f>IF(COUNTIFS($B$2:$B26,Tableau1[[#This Row],[Nom Client]],$E$2:E26,Tableau1[[#This Row],[mois facturation]])&gt;1,0,1)</f>
        <v>1</v>
      </c>
    </row>
    <row r="27" spans="1:8" ht="14.45" x14ac:dyDescent="0.3">
      <c r="A27">
        <v>11</v>
      </c>
      <c r="B27" t="s">
        <v>9</v>
      </c>
      <c r="C27">
        <f t="shared" si="1"/>
        <v>26</v>
      </c>
      <c r="D27" s="3">
        <f t="shared" si="2"/>
        <v>42968</v>
      </c>
      <c r="E27" s="4">
        <f>MONTH(Tableau1[[#This Row],[Date facture]])</f>
        <v>8</v>
      </c>
      <c r="F27" s="3">
        <f t="shared" si="0"/>
        <v>43013</v>
      </c>
      <c r="G27" s="2">
        <v>257</v>
      </c>
      <c r="H27">
        <f>IF(COUNTIFS($B$2:$B27,Tableau1[[#This Row],[Nom Client]],$E$2:E27,Tableau1[[#This Row],[mois facturation]])&gt;1,0,1)</f>
        <v>1</v>
      </c>
    </row>
    <row r="28" spans="1:8" x14ac:dyDescent="0.25">
      <c r="A28">
        <v>12</v>
      </c>
      <c r="B28" t="s">
        <v>12</v>
      </c>
      <c r="C28">
        <f t="shared" si="1"/>
        <v>27</v>
      </c>
      <c r="D28" s="3">
        <f t="shared" si="2"/>
        <v>42978</v>
      </c>
      <c r="E28" s="4">
        <f>MONTH(Tableau1[[#This Row],[Date facture]])</f>
        <v>8</v>
      </c>
      <c r="F28" s="3">
        <f t="shared" si="0"/>
        <v>43023</v>
      </c>
      <c r="G28" s="2">
        <v>6589</v>
      </c>
      <c r="H28">
        <f>IF(COUNTIFS($B$2:$B28,Tableau1[[#This Row],[Nom Client]],$E$2:E28,Tableau1[[#This Row],[mois facturation]])&gt;1,0,1)</f>
        <v>1</v>
      </c>
    </row>
    <row r="29" spans="1:8" x14ac:dyDescent="0.25">
      <c r="A29">
        <v>13</v>
      </c>
      <c r="B29" t="s">
        <v>21</v>
      </c>
      <c r="C29">
        <f t="shared" si="1"/>
        <v>28</v>
      </c>
      <c r="D29" s="3">
        <f t="shared" si="2"/>
        <v>42988</v>
      </c>
      <c r="E29" s="4">
        <f>MONTH(Tableau1[[#This Row],[Date facture]])</f>
        <v>9</v>
      </c>
      <c r="F29" s="3">
        <f t="shared" si="0"/>
        <v>43033</v>
      </c>
      <c r="G29" s="2">
        <v>4596</v>
      </c>
      <c r="H29">
        <f>IF(COUNTIFS($B$2:$B29,Tableau1[[#This Row],[Nom Client]],$E$2:E29,Tableau1[[#This Row],[mois facturation]])&gt;1,0,1)</f>
        <v>1</v>
      </c>
    </row>
    <row r="30" spans="1:8" x14ac:dyDescent="0.25">
      <c r="A30">
        <v>1</v>
      </c>
      <c r="B30" t="s">
        <v>10</v>
      </c>
      <c r="C30">
        <f t="shared" si="1"/>
        <v>29</v>
      </c>
      <c r="D30" s="3">
        <f t="shared" si="2"/>
        <v>42998</v>
      </c>
      <c r="E30" s="4">
        <f>MONTH(Tableau1[[#This Row],[Date facture]])</f>
        <v>9</v>
      </c>
      <c r="F30" s="3">
        <f t="shared" si="0"/>
        <v>43043</v>
      </c>
      <c r="G30" s="2">
        <v>100</v>
      </c>
      <c r="H30">
        <f>IF(COUNTIFS($B$2:$B30,Tableau1[[#This Row],[Nom Client]],$E$2:E30,Tableau1[[#This Row],[mois facturation]])&gt;1,0,1)</f>
        <v>1</v>
      </c>
    </row>
    <row r="31" spans="1:8" x14ac:dyDescent="0.25">
      <c r="A31">
        <v>2</v>
      </c>
      <c r="B31" t="s">
        <v>13</v>
      </c>
      <c r="C31">
        <f t="shared" si="1"/>
        <v>30</v>
      </c>
      <c r="D31" s="3">
        <v>42886</v>
      </c>
      <c r="E31" s="4">
        <f>MONTH(Tableau1[[#This Row],[Date facture]])</f>
        <v>5</v>
      </c>
      <c r="F31" s="3">
        <f t="shared" si="0"/>
        <v>42931</v>
      </c>
      <c r="G31" s="2">
        <v>200</v>
      </c>
      <c r="H31">
        <f>IF(COUNTIFS($B$2:$B31,Tableau1[[#This Row],[Nom Client]],$E$2:E31,Tableau1[[#This Row],[mois facturation]])&gt;1,0,1)</f>
        <v>0</v>
      </c>
    </row>
    <row r="32" spans="1:8" x14ac:dyDescent="0.25">
      <c r="A32">
        <v>3</v>
      </c>
      <c r="B32" t="s">
        <v>7</v>
      </c>
      <c r="C32">
        <f t="shared" si="1"/>
        <v>31</v>
      </c>
      <c r="D32" s="3">
        <f>+D31+10</f>
        <v>42896</v>
      </c>
      <c r="E32" s="4">
        <f>MONTH(Tableau1[[#This Row],[Date facture]])</f>
        <v>6</v>
      </c>
      <c r="F32" s="3">
        <f t="shared" si="0"/>
        <v>42941</v>
      </c>
      <c r="G32" s="2">
        <v>250</v>
      </c>
      <c r="H32">
        <f>IF(COUNTIFS($B$2:$B32,Tableau1[[#This Row],[Nom Client]],$E$2:E32,Tableau1[[#This Row],[mois facturation]])&gt;1,0,1)</f>
        <v>0</v>
      </c>
    </row>
    <row r="33" spans="1:8" x14ac:dyDescent="0.25">
      <c r="A33">
        <v>4</v>
      </c>
      <c r="B33" t="s">
        <v>20</v>
      </c>
      <c r="C33">
        <f t="shared" si="1"/>
        <v>32</v>
      </c>
      <c r="D33" s="3">
        <f>+D32+10</f>
        <v>42906</v>
      </c>
      <c r="E33" s="4">
        <f>MONTH(Tableau1[[#This Row],[Date facture]])</f>
        <v>6</v>
      </c>
      <c r="F33" s="3">
        <f t="shared" si="0"/>
        <v>42951</v>
      </c>
      <c r="G33" s="2">
        <v>318</v>
      </c>
      <c r="H33">
        <f>IF(COUNTIFS($B$2:$B33,Tableau1[[#This Row],[Nom Client]],$E$2:E33,Tableau1[[#This Row],[mois facturation]])&gt;1,0,1)</f>
        <v>0</v>
      </c>
    </row>
    <row r="34" spans="1:8" x14ac:dyDescent="0.25">
      <c r="A34">
        <v>5</v>
      </c>
      <c r="B34" t="s">
        <v>8</v>
      </c>
      <c r="C34">
        <f t="shared" si="1"/>
        <v>33</v>
      </c>
      <c r="D34" s="3">
        <f>+D33+10</f>
        <v>42916</v>
      </c>
      <c r="E34" s="4">
        <f>MONTH(Tableau1[[#This Row],[Date facture]])</f>
        <v>6</v>
      </c>
      <c r="F34" s="3">
        <f t="shared" si="0"/>
        <v>42961</v>
      </c>
      <c r="G34" s="2">
        <v>568</v>
      </c>
      <c r="H34">
        <f>IF(COUNTIFS($B$2:$B34,Tableau1[[#This Row],[Nom Client]],$E$2:E34,Tableau1[[#This Row],[mois facturation]])&gt;1,0,1)</f>
        <v>0</v>
      </c>
    </row>
    <row r="35" spans="1:8" x14ac:dyDescent="0.25">
      <c r="A35">
        <v>6</v>
      </c>
      <c r="B35" t="s">
        <v>16</v>
      </c>
      <c r="C35">
        <f t="shared" si="1"/>
        <v>34</v>
      </c>
      <c r="D35" s="3">
        <f>+D34+10</f>
        <v>42926</v>
      </c>
      <c r="E35" s="4">
        <f>MONTH(Tableau1[[#This Row],[Date facture]])</f>
        <v>7</v>
      </c>
      <c r="F35" s="3">
        <f t="shared" si="0"/>
        <v>42971</v>
      </c>
      <c r="G35" s="2">
        <v>10256</v>
      </c>
      <c r="H35">
        <f>IF(COUNTIFS($B$2:$B35,Tableau1[[#This Row],[Nom Client]],$E$2:E35,Tableau1[[#This Row],[mois facturation]])&gt;1,0,1)</f>
        <v>0</v>
      </c>
    </row>
    <row r="36" spans="1:8" x14ac:dyDescent="0.25">
      <c r="A36">
        <v>7</v>
      </c>
      <c r="B36" t="s">
        <v>19</v>
      </c>
      <c r="C36">
        <f t="shared" si="1"/>
        <v>35</v>
      </c>
      <c r="D36" s="3">
        <f>+D35+10</f>
        <v>42936</v>
      </c>
      <c r="E36" s="4">
        <f>MONTH(Tableau1[[#This Row],[Date facture]])</f>
        <v>7</v>
      </c>
      <c r="F36" s="3">
        <f t="shared" si="0"/>
        <v>42981</v>
      </c>
      <c r="G36" s="2">
        <v>1257</v>
      </c>
      <c r="H36">
        <f>IF(COUNTIFS($B$2:$B36,Tableau1[[#This Row],[Nom Client]],$E$2:E36,Tableau1[[#This Row],[mois facturation]])&gt;1,0,1)</f>
        <v>0</v>
      </c>
    </row>
    <row r="37" spans="1:8" x14ac:dyDescent="0.25">
      <c r="A37">
        <v>9</v>
      </c>
      <c r="B37" t="s">
        <v>14</v>
      </c>
      <c r="C37">
        <f t="shared" si="1"/>
        <v>36</v>
      </c>
      <c r="D37" s="3">
        <f t="shared" ref="D37:D39" si="3">+D36+10</f>
        <v>42946</v>
      </c>
      <c r="E37" s="4">
        <f>MONTH(Tableau1[[#This Row],[Date facture]])</f>
        <v>7</v>
      </c>
      <c r="F37" s="3">
        <f t="shared" si="0"/>
        <v>42991</v>
      </c>
      <c r="G37" s="2">
        <v>5689</v>
      </c>
      <c r="H37">
        <f>IF(COUNTIFS($B$2:$B37,Tableau1[[#This Row],[Nom Client]],$E$2:E37,Tableau1[[#This Row],[mois facturation]])&gt;1,0,1)</f>
        <v>1</v>
      </c>
    </row>
    <row r="38" spans="1:8" x14ac:dyDescent="0.25">
      <c r="A38">
        <v>10</v>
      </c>
      <c r="B38" t="s">
        <v>15</v>
      </c>
      <c r="C38">
        <f t="shared" si="1"/>
        <v>37</v>
      </c>
      <c r="D38" s="3">
        <f t="shared" si="3"/>
        <v>42956</v>
      </c>
      <c r="E38" s="4">
        <f>MONTH(Tableau1[[#This Row],[Date facture]])</f>
        <v>8</v>
      </c>
      <c r="F38" s="3">
        <f t="shared" si="0"/>
        <v>43001</v>
      </c>
      <c r="G38" s="2">
        <v>4582</v>
      </c>
      <c r="H38">
        <f>IF(COUNTIFS($B$2:$B38,Tableau1[[#This Row],[Nom Client]],$E$2:E38,Tableau1[[#This Row],[mois facturation]])&gt;1,0,1)</f>
        <v>0</v>
      </c>
    </row>
    <row r="39" spans="1:8" x14ac:dyDescent="0.25">
      <c r="A39">
        <v>11</v>
      </c>
      <c r="B39" t="s">
        <v>9</v>
      </c>
      <c r="C39">
        <f t="shared" si="1"/>
        <v>38</v>
      </c>
      <c r="D39" s="3">
        <f t="shared" si="3"/>
        <v>42966</v>
      </c>
      <c r="E39" s="4">
        <f>MONTH(Tableau1[[#This Row],[Date facture]])</f>
        <v>8</v>
      </c>
      <c r="F39" s="3">
        <f t="shared" si="0"/>
        <v>43011</v>
      </c>
      <c r="G39" s="2">
        <v>257</v>
      </c>
      <c r="H39">
        <f>IF(COUNTIFS($B$2:$B39,Tableau1[[#This Row],[Nom Client]],$E$2:E39,Tableau1[[#This Row],[mois facturation]])&gt;1,0,1)</f>
        <v>0</v>
      </c>
    </row>
    <row r="40" spans="1:8" x14ac:dyDescent="0.25">
      <c r="G40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H24" sqref="H24"/>
    </sheetView>
  </sheetViews>
  <sheetFormatPr baseColWidth="10" defaultRowHeight="15" x14ac:dyDescent="0.25"/>
  <cols>
    <col min="2" max="2" width="22.28515625" bestFit="1" customWidth="1"/>
    <col min="5" max="5" width="21" bestFit="1" customWidth="1"/>
    <col min="6" max="6" width="16.5703125" bestFit="1" customWidth="1"/>
    <col min="7" max="7" width="17.5703125" bestFit="1" customWidth="1"/>
  </cols>
  <sheetData>
    <row r="1" spans="1:7" x14ac:dyDescent="0.25">
      <c r="A1" t="s">
        <v>17</v>
      </c>
      <c r="B1" t="s">
        <v>18</v>
      </c>
      <c r="E1" s="5" t="s">
        <v>0</v>
      </c>
      <c r="F1" s="5" t="s">
        <v>1</v>
      </c>
      <c r="G1" t="s">
        <v>23</v>
      </c>
    </row>
    <row r="2" spans="1:7" ht="14.45" x14ac:dyDescent="0.3">
      <c r="A2">
        <v>1</v>
      </c>
      <c r="E2">
        <v>1</v>
      </c>
      <c r="F2" t="s">
        <v>10</v>
      </c>
      <c r="G2" s="4">
        <v>4</v>
      </c>
    </row>
    <row r="3" spans="1:7" ht="14.45" x14ac:dyDescent="0.3">
      <c r="A3">
        <v>2</v>
      </c>
      <c r="E3">
        <v>2</v>
      </c>
      <c r="F3" t="s">
        <v>13</v>
      </c>
      <c r="G3" s="4">
        <v>2</v>
      </c>
    </row>
    <row r="4" spans="1:7" ht="14.45" x14ac:dyDescent="0.3">
      <c r="A4">
        <v>3</v>
      </c>
      <c r="E4">
        <v>3</v>
      </c>
      <c r="F4" t="s">
        <v>7</v>
      </c>
      <c r="G4" s="4">
        <v>2</v>
      </c>
    </row>
    <row r="5" spans="1:7" ht="14.45" x14ac:dyDescent="0.3">
      <c r="A5">
        <v>4</v>
      </c>
      <c r="E5">
        <v>4</v>
      </c>
      <c r="F5" t="s">
        <v>20</v>
      </c>
      <c r="G5" s="4">
        <v>2</v>
      </c>
    </row>
    <row r="6" spans="1:7" ht="14.45" x14ac:dyDescent="0.3">
      <c r="A6">
        <v>5</v>
      </c>
      <c r="E6">
        <v>5</v>
      </c>
      <c r="F6" t="s">
        <v>8</v>
      </c>
      <c r="G6" s="4">
        <v>2</v>
      </c>
    </row>
    <row r="7" spans="1:7" ht="14.45" x14ac:dyDescent="0.3">
      <c r="A7">
        <v>6</v>
      </c>
      <c r="E7">
        <v>6</v>
      </c>
      <c r="F7" t="s">
        <v>16</v>
      </c>
      <c r="G7" s="4">
        <v>2</v>
      </c>
    </row>
    <row r="8" spans="1:7" ht="14.45" x14ac:dyDescent="0.3">
      <c r="A8">
        <v>7</v>
      </c>
      <c r="E8">
        <v>7</v>
      </c>
      <c r="F8" t="s">
        <v>19</v>
      </c>
      <c r="G8" s="4">
        <v>2</v>
      </c>
    </row>
    <row r="9" spans="1:7" ht="14.45" x14ac:dyDescent="0.3">
      <c r="A9">
        <v>8</v>
      </c>
      <c r="E9">
        <v>8</v>
      </c>
      <c r="F9" t="s">
        <v>11</v>
      </c>
      <c r="G9" s="4">
        <v>2</v>
      </c>
    </row>
    <row r="10" spans="1:7" ht="14.45" x14ac:dyDescent="0.3">
      <c r="A10">
        <v>9</v>
      </c>
      <c r="E10">
        <v>9</v>
      </c>
      <c r="F10" t="s">
        <v>14</v>
      </c>
      <c r="G10" s="4">
        <v>3</v>
      </c>
    </row>
    <row r="11" spans="1:7" ht="14.45" x14ac:dyDescent="0.3">
      <c r="A11">
        <v>10</v>
      </c>
      <c r="E11">
        <v>10</v>
      </c>
      <c r="F11" t="s">
        <v>15</v>
      </c>
      <c r="G11" s="4">
        <v>2</v>
      </c>
    </row>
    <row r="12" spans="1:7" ht="14.45" x14ac:dyDescent="0.3">
      <c r="A12">
        <v>11</v>
      </c>
      <c r="E12">
        <v>11</v>
      </c>
      <c r="F12" t="s">
        <v>9</v>
      </c>
      <c r="G12" s="4">
        <v>2</v>
      </c>
    </row>
    <row r="13" spans="1:7" ht="14.45" x14ac:dyDescent="0.3">
      <c r="A13">
        <v>12</v>
      </c>
      <c r="E13">
        <v>12</v>
      </c>
      <c r="F13" t="s">
        <v>12</v>
      </c>
      <c r="G13" s="4">
        <v>2</v>
      </c>
    </row>
    <row r="14" spans="1:7" ht="14.45" x14ac:dyDescent="0.3">
      <c r="A14">
        <v>13</v>
      </c>
      <c r="E14">
        <v>13</v>
      </c>
      <c r="F14" t="s">
        <v>21</v>
      </c>
      <c r="G14" s="4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detail facturation 2017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CA</cp:lastModifiedBy>
  <dcterms:created xsi:type="dcterms:W3CDTF">2018-02-22T18:29:50Z</dcterms:created>
  <dcterms:modified xsi:type="dcterms:W3CDTF">2018-02-22T19:17:48Z</dcterms:modified>
</cp:coreProperties>
</file>