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16980" windowHeight="13005"/>
  </bookViews>
  <sheets>
    <sheet name="Recap" sheetId="1" r:id="rId1"/>
    <sheet name="Matchs" sheetId="2" r:id="rId2"/>
  </sheets>
  <definedNames>
    <definedName name="Equipe">Equipes[Equipes]</definedName>
  </definedNames>
  <calcPr calcId="145621"/>
  <pivotCaches>
    <pivotCache cacheId="51" r:id="rId3"/>
  </pivotCaches>
</workbook>
</file>

<file path=xl/calcChain.xml><?xml version="1.0" encoding="utf-8"?>
<calcChain xmlns="http://schemas.openxmlformats.org/spreadsheetml/2006/main">
  <c r="J3" i="2" l="1"/>
  <c r="J4" i="2"/>
  <c r="J5" i="2"/>
  <c r="J6" i="2"/>
  <c r="K4" i="2"/>
  <c r="L4" i="2"/>
  <c r="M4" i="2"/>
  <c r="K5" i="2"/>
  <c r="L5" i="2"/>
  <c r="M5" i="2"/>
  <c r="K6" i="2"/>
  <c r="L6" i="2"/>
  <c r="M6" i="2"/>
  <c r="L3" i="2"/>
  <c r="M3" i="2"/>
  <c r="K3" i="2"/>
</calcChain>
</file>

<file path=xl/sharedStrings.xml><?xml version="1.0" encoding="utf-8"?>
<sst xmlns="http://schemas.openxmlformats.org/spreadsheetml/2006/main" count="53" uniqueCount="42">
  <si>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</si>
  <si>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</si>
  <si>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</si>
  <si>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</si>
  <si>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</si>
  <si>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</si>
  <si>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</si>
  <si>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</si>
  <si>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</si>
  <si>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</si>
  <si>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BP</t>
  </si>
  <si>
    <t>DRB</t>
  </si>
  <si>
    <t>ORB</t>
  </si>
  <si>
    <t>Equipe 11</t>
  </si>
  <si>
    <t>Equipe 12</t>
  </si>
  <si>
    <t>Equipe 13</t>
  </si>
  <si>
    <t>Equipe 14</t>
  </si>
  <si>
    <t>Date</t>
  </si>
  <si>
    <t>Domicile/Extérieur</t>
  </si>
  <si>
    <t>Match</t>
  </si>
  <si>
    <t>score</t>
  </si>
  <si>
    <t>Domicile</t>
  </si>
  <si>
    <t>Extérieur</t>
  </si>
  <si>
    <t>Equipe</t>
  </si>
  <si>
    <t>Étiquettes de lignes</t>
  </si>
  <si>
    <t>Total général</t>
  </si>
  <si>
    <t>Pts-</t>
  </si>
  <si>
    <t>Score ADV</t>
  </si>
  <si>
    <t>BP ADV</t>
  </si>
  <si>
    <t>DRB ADV</t>
  </si>
  <si>
    <t>ORB ADV</t>
  </si>
  <si>
    <t>Pts+</t>
  </si>
  <si>
    <t xml:space="preserve">BP </t>
  </si>
  <si>
    <t xml:space="preserve">DRB </t>
  </si>
  <si>
    <t xml:space="preserve">ORB </t>
  </si>
  <si>
    <t xml:space="preserve">DRB ADV </t>
  </si>
  <si>
    <t xml:space="preserve">ORB ADV </t>
  </si>
  <si>
    <t xml:space="preserve">BP ADV </t>
  </si>
  <si>
    <t>Nombre de Match</t>
  </si>
  <si>
    <t>A</t>
  </si>
  <si>
    <t>B</t>
  </si>
  <si>
    <t>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</si>
</sst>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4"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72.899366435187" createdVersion="4" refreshedVersion="4" minRefreshableVersion="3" recordCount="4">
  <cacheSource type="worksheet">
    <worksheetSource name="Matchs"/>
  </cacheSource>
  <cacheFields count="12">
    <cacheField name="Date" numFmtId="14">
      <sharedItems containsSemiMixedTypes="0" containsNonDate="0" containsDate="1" containsString="0" minDate="2020-05-20T00:00:00" maxDate="2020-05-22T00:00:00" count="2">
        <d v="2020-05-20T00:00:00"/>
        <d v="2020-05-21T00:00:00"/>
      </sharedItems>
    </cacheField>
    <cacheField name="Match" numFmtId="0">
      <sharedItems containsSemiMixedTypes="0" containsString="0" containsNumber="1" containsInteger="1" minValue="1" maxValue="1"/>
    </cacheField>
    <cacheField name="Domicile/Extérieur" numFmtId="0">
      <sharedItems count="2">
        <s v="Domicile"/>
        <s v="Extérieur"/>
      </sharedItems>
    </cacheField>
    <cacheField name="Equipe" numFmtId="0">
      <sharedItems count="3">
        <s v="Equipe 1"/>
        <s v="Equipe 8"/>
        <s v="Equipe 2"/>
      </sharedItems>
    </cacheField>
    <cacheField name="score" numFmtId="0">
      <sharedItems containsSemiMixedTypes="0" containsString="0" containsNumber="1" containsInteger="1" minValue="70" maxValue="92"/>
    </cacheField>
    <cacheField name="BP" numFmtId="0">
      <sharedItems containsSemiMixedTypes="0" containsString="0" containsNumber="1" containsInteger="1" minValue="18" maxValue="23"/>
    </cacheField>
    <cacheField name="DRB" numFmtId="0">
      <sharedItems containsSemiMixedTypes="0" containsString="0" containsNumber="1" containsInteger="1" minValue="26" maxValue="32"/>
    </cacheField>
    <cacheField name="ORB" numFmtId="0">
      <sharedItems containsSemiMixedTypes="0" containsString="0" containsNumber="1" containsInteger="1" minValue="8" maxValue="15"/>
    </cacheField>
    <cacheField name="Score ADV" numFmtId="0">
      <sharedItems containsSemiMixedTypes="0" containsString="0" containsNumber="1" containsInteger="1" minValue="-92" maxValue="-70"/>
    </cacheField>
    <cacheField name="BP ADV" numFmtId="0">
      <sharedItems containsSemiMixedTypes="0" containsString="0" containsNumber="1" containsInteger="1" minValue="18" maxValue="23"/>
    </cacheField>
    <cacheField name="DRB ADV" numFmtId="0">
      <sharedItems containsSemiMixedTypes="0" containsString="0" containsNumber="1" containsInteger="1" minValue="26" maxValue="32"/>
    </cacheField>
    <cacheField name="ORB ADV" numFmtId="0">
      <sharedItems containsSemiMixedTypes="0" containsString="0" containsNumber="1" containsInteger="1" minValue="8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1"/>
    <x v="0"/>
    <x v="0"/>
    <n v="80"/>
    <n v="20"/>
    <n v="30"/>
    <n v="10"/>
    <n v="-70"/>
    <n v="22"/>
    <n v="26"/>
    <n v="11"/>
  </r>
  <r>
    <x v="0"/>
    <n v="1"/>
    <x v="1"/>
    <x v="1"/>
    <n v="70"/>
    <n v="22"/>
    <n v="26"/>
    <n v="11"/>
    <n v="-80"/>
    <n v="20"/>
    <n v="30"/>
    <n v="10"/>
  </r>
  <r>
    <x v="1"/>
    <n v="1"/>
    <x v="0"/>
    <x v="0"/>
    <n v="92"/>
    <n v="18"/>
    <n v="32"/>
    <n v="8"/>
    <n v="-80"/>
    <n v="23"/>
    <n v="28"/>
    <n v="15"/>
  </r>
  <r>
    <x v="1"/>
    <n v="1"/>
    <x v="1"/>
    <x v="2"/>
    <n v="80"/>
    <n v="23"/>
    <n v="28"/>
    <n v="15"/>
    <n v="-92"/>
    <n v="18"/>
    <n v="32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E2:N6" firstHeaderRow="0" firstDataRow="1" firstDataCol="1"/>
  <pivotFields count="12">
    <pivotField numFmtId="14" showAll="0">
      <items count="3">
        <item x="0"/>
        <item x="1"/>
        <item t="default"/>
      </items>
    </pivotField>
    <pivotField dataField="1" showAll="0"/>
    <pivotField showAll="0">
      <items count="3">
        <item x="0"/>
        <item x="1"/>
        <item t="default"/>
      </items>
    </pivotField>
    <pivotField axis="axisRow" showAll="0">
      <items count="4">
        <item x="0"/>
        <item x="2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dataFields count="9">
    <dataField name="Nombre de Match" fld="1" subtotal="count" baseField="3" baseItem="0"/>
    <dataField name="Pts+" fld="4" baseField="0" baseItem="0"/>
    <dataField name="Pts-" fld="8" baseField="0" baseItem="0"/>
    <dataField name="BP " fld="5" baseField="0" baseItem="0"/>
    <dataField name="BP ADV " fld="9" baseField="0" baseItem="0"/>
    <dataField name="DRB " fld="6" baseField="0" baseItem="0"/>
    <dataField name="DRB ADV " fld="10" baseField="0" baseItem="0"/>
    <dataField name="ORB " fld="7" baseField="0" baseItem="0"/>
    <dataField name="ORB ADV " fld="11" baseField="0" baseItem="0"/>
  </dataField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Equipes" displayName="Equipes" ref="A1:A15" totalsRowShown="0">
  <autoFilter ref="A1:A15"/>
  <tableColumns count="1">
    <tableColumn id="1" name="Equip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Matchs" displayName="Matchs" ref="B2:M6" totalsRowShown="0" headerRowDxfId="13" dataDxfId="12">
  <tableColumns count="12">
    <tableColumn id="1" name="Date" dataDxfId="11"/>
    <tableColumn id="2" name="Match" dataDxfId="10"/>
    <tableColumn id="3" name="Domicile/Extérieur" dataDxfId="9"/>
    <tableColumn id="4" name="Equipe" dataDxfId="8"/>
    <tableColumn id="5" name="score" dataDxfId="7"/>
    <tableColumn id="6" name="BP" dataDxfId="6"/>
    <tableColumn id="7" name="DRB" dataDxfId="5"/>
    <tableColumn id="8" name="ORB" dataDxfId="4"/>
    <tableColumn id="9" name="Score ADV" dataDxfId="3">
      <calculatedColumnFormula>SUMIFS(Matchs[score],Matchs[[Date]:[Date]],Matchs[[#This Row],[Date]:[Date]],Matchs[[Match]:[Match]],Matchs[[#This Row],[Match]:[Match]],Matchs[[Domicile/Extérieur]:[Domicile/Extérieur]],"&lt;&gt;"&amp;Matchs[[#This Row],[Domicile/Extérieur]:[Domicile/Extérieur]])*-1</calculatedColumnFormula>
    </tableColumn>
    <tableColumn id="10" name="BP ADV" dataDxfId="2">
      <calculatedColumnFormula>SUMIFS(Matchs[BP],Matchs[[Date]:[Date]],Matchs[[#This Row],[Date]:[Date]],Matchs[[Match]:[Match]],Matchs[[#This Row],[Match]:[Match]],Matchs[[Domicile/Extérieur]:[Domicile/Extérieur]],"&lt;&gt;"&amp;Matchs[[#This Row],[Domicile/Extérieur]:[Domicile/Extérieur]])</calculatedColumnFormula>
    </tableColumn>
    <tableColumn id="11" name="DRB ADV" dataDxfId="1">
      <calculatedColumnFormula>SUMIFS(Matchs[DRB],Matchs[[Date]:[Date]],Matchs[[#This Row],[Date]:[Date]],Matchs[[Match]:[Match]],Matchs[[#This Row],[Match]:[Match]],Matchs[[Domicile/Extérieur]:[Domicile/Extérieur]],"&lt;&gt;"&amp;Matchs[[#This Row],[Domicile/Extérieur]:[Domicile/Extérieur]])</calculatedColumnFormula>
    </tableColumn>
    <tableColumn id="12" name="ORB ADV" dataDxfId="0">
      <calculatedColumnFormula>SUMIFS(Matchs[ORB],Matchs[[Date]:[Date]],Matchs[[#This Row],[Date]:[Date]],Matchs[[Match]:[Match]],Matchs[[#This Row],[Match]:[Match]],Matchs[[Domicile/Extérieur]:[Domicile/Extérieur]],"&lt;&gt;"&amp;Matchs[[#This Row],[Domicile/Extérieur]:[Domicile/Extérieur]])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C12" sqref="C12"/>
    </sheetView>
  </sheetViews>
  <sheetFormatPr baseColWidth="10" defaultColWidth="8.7109375" defaultRowHeight="15" x14ac:dyDescent="0.25"/>
  <cols>
    <col min="1" max="1" width="10.28515625" bestFit="1" customWidth="1"/>
    <col min="2" max="2" width="10.140625" customWidth="1"/>
    <col min="3" max="3" width="9.140625" style="1" customWidth="1"/>
    <col min="5" max="5" width="21" customWidth="1"/>
    <col min="6" max="6" width="17" customWidth="1"/>
    <col min="7" max="8" width="4.7109375" customWidth="1"/>
    <col min="9" max="9" width="3.7109375" customWidth="1"/>
    <col min="10" max="10" width="8" bestFit="1" customWidth="1"/>
    <col min="11" max="11" width="5" customWidth="1"/>
    <col min="12" max="12" width="9.28515625" customWidth="1"/>
    <col min="13" max="13" width="5.140625" customWidth="1"/>
    <col min="14" max="14" width="9.42578125" customWidth="1"/>
    <col min="15" max="15" width="14.5703125" customWidth="1"/>
    <col min="16" max="16" width="9.140625" customWidth="1"/>
    <col min="17" max="17" width="4.42578125" customWidth="1"/>
    <col min="18" max="18" width="20.5703125" bestFit="1" customWidth="1"/>
    <col min="19" max="19" width="18.140625" customWidth="1"/>
    <col min="20" max="20" width="19.42578125" customWidth="1"/>
    <col min="21" max="21" width="19.5703125" bestFit="1" customWidth="1"/>
  </cols>
  <sheetData>
    <row r="1" spans="1:14" x14ac:dyDescent="0.25">
      <c r="A1" t="s">
        <v>41</v>
      </c>
    </row>
    <row r="2" spans="1:14" x14ac:dyDescent="0.25">
      <c r="A2" t="s">
        <v>0</v>
      </c>
      <c r="E2" s="4" t="s">
        <v>24</v>
      </c>
      <c r="F2" s="6" t="s">
        <v>38</v>
      </c>
      <c r="G2" s="6" t="s">
        <v>31</v>
      </c>
      <c r="H2" s="6" t="s">
        <v>26</v>
      </c>
      <c r="I2" s="6" t="s">
        <v>32</v>
      </c>
      <c r="J2" s="6" t="s">
        <v>37</v>
      </c>
      <c r="K2" s="6" t="s">
        <v>33</v>
      </c>
      <c r="L2" s="6" t="s">
        <v>35</v>
      </c>
      <c r="M2" s="6" t="s">
        <v>34</v>
      </c>
      <c r="N2" s="6" t="s">
        <v>36</v>
      </c>
    </row>
    <row r="3" spans="1:14" x14ac:dyDescent="0.25">
      <c r="A3" t="s">
        <v>1</v>
      </c>
      <c r="E3" s="10" t="s">
        <v>0</v>
      </c>
      <c r="F3" s="5">
        <v>2</v>
      </c>
      <c r="G3" s="5">
        <v>172</v>
      </c>
      <c r="H3" s="5">
        <v>-150</v>
      </c>
      <c r="I3" s="5">
        <v>38</v>
      </c>
      <c r="J3" s="5">
        <v>45</v>
      </c>
      <c r="K3" s="5">
        <v>62</v>
      </c>
      <c r="L3" s="5">
        <v>54</v>
      </c>
      <c r="M3" s="5">
        <v>18</v>
      </c>
      <c r="N3" s="5">
        <v>26</v>
      </c>
    </row>
    <row r="4" spans="1:14" x14ac:dyDescent="0.25">
      <c r="A4" t="s">
        <v>2</v>
      </c>
      <c r="E4" s="10" t="s">
        <v>1</v>
      </c>
      <c r="F4" s="5">
        <v>1</v>
      </c>
      <c r="G4" s="5">
        <v>80</v>
      </c>
      <c r="H4" s="5">
        <v>-92</v>
      </c>
      <c r="I4" s="5">
        <v>23</v>
      </c>
      <c r="J4" s="5">
        <v>18</v>
      </c>
      <c r="K4" s="5">
        <v>28</v>
      </c>
      <c r="L4" s="5">
        <v>32</v>
      </c>
      <c r="M4" s="5">
        <v>15</v>
      </c>
      <c r="N4" s="5">
        <v>8</v>
      </c>
    </row>
    <row r="5" spans="1:14" x14ac:dyDescent="0.25">
      <c r="A5" t="s">
        <v>3</v>
      </c>
      <c r="E5" s="10" t="s">
        <v>7</v>
      </c>
      <c r="F5" s="5">
        <v>1</v>
      </c>
      <c r="G5" s="5">
        <v>70</v>
      </c>
      <c r="H5" s="5">
        <v>-80</v>
      </c>
      <c r="I5" s="5">
        <v>22</v>
      </c>
      <c r="J5" s="5">
        <v>20</v>
      </c>
      <c r="K5" s="5">
        <v>26</v>
      </c>
      <c r="L5" s="5">
        <v>30</v>
      </c>
      <c r="M5" s="5">
        <v>11</v>
      </c>
      <c r="N5" s="5">
        <v>10</v>
      </c>
    </row>
    <row r="6" spans="1:14" x14ac:dyDescent="0.25">
      <c r="A6" t="s">
        <v>4</v>
      </c>
      <c r="E6" s="10" t="s">
        <v>25</v>
      </c>
      <c r="F6" s="5">
        <v>4</v>
      </c>
      <c r="G6" s="5">
        <v>322</v>
      </c>
      <c r="H6" s="5">
        <v>-322</v>
      </c>
      <c r="I6" s="5">
        <v>83</v>
      </c>
      <c r="J6" s="5">
        <v>83</v>
      </c>
      <c r="K6" s="5">
        <v>116</v>
      </c>
      <c r="L6" s="5">
        <v>116</v>
      </c>
      <c r="M6" s="5">
        <v>44</v>
      </c>
      <c r="N6" s="5">
        <v>44</v>
      </c>
    </row>
    <row r="7" spans="1:14" x14ac:dyDescent="0.25">
      <c r="A7" t="s">
        <v>5</v>
      </c>
    </row>
    <row r="8" spans="1:14" x14ac:dyDescent="0.25">
      <c r="A8" t="s">
        <v>6</v>
      </c>
    </row>
    <row r="9" spans="1:14" x14ac:dyDescent="0.25">
      <c r="A9" t="s">
        <v>7</v>
      </c>
    </row>
    <row r="10" spans="1:14" x14ac:dyDescent="0.25">
      <c r="A10" t="s">
        <v>8</v>
      </c>
    </row>
    <row r="11" spans="1:14" x14ac:dyDescent="0.25">
      <c r="A11" t="s">
        <v>9</v>
      </c>
    </row>
    <row r="12" spans="1:14" x14ac:dyDescent="0.25">
      <c r="A12" t="s">
        <v>13</v>
      </c>
    </row>
    <row r="13" spans="1:14" x14ac:dyDescent="0.25">
      <c r="A13" t="s">
        <v>14</v>
      </c>
    </row>
    <row r="14" spans="1:14" x14ac:dyDescent="0.25">
      <c r="A14" t="s">
        <v>15</v>
      </c>
    </row>
    <row r="15" spans="1:14" x14ac:dyDescent="0.25">
      <c r="A15" t="s">
        <v>16</v>
      </c>
    </row>
  </sheetData>
  <phoneticPr fontId="1" type="noConversion"/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6"/>
  <sheetViews>
    <sheetView workbookViewId="0">
      <selection activeCell="E5" sqref="E5"/>
    </sheetView>
  </sheetViews>
  <sheetFormatPr baseColWidth="10" defaultColWidth="10.85546875" defaultRowHeight="15" x14ac:dyDescent="0.25"/>
  <cols>
    <col min="1" max="2" width="10.85546875" style="1"/>
    <col min="3" max="3" width="11.140625" style="1" bestFit="1" customWidth="1"/>
    <col min="4" max="4" width="23" style="1" customWidth="1"/>
    <col min="5" max="5" width="11.7109375" style="1" bestFit="1" customWidth="1"/>
    <col min="6" max="16384" width="10.85546875" style="1"/>
  </cols>
  <sheetData>
    <row r="2" spans="2:13" x14ac:dyDescent="0.25">
      <c r="B2" s="1" t="s">
        <v>17</v>
      </c>
      <c r="C2" s="1" t="s">
        <v>19</v>
      </c>
      <c r="D2" s="1" t="s">
        <v>18</v>
      </c>
      <c r="E2" s="1" t="s">
        <v>23</v>
      </c>
      <c r="F2" s="1" t="s">
        <v>20</v>
      </c>
      <c r="G2" s="1" t="s">
        <v>10</v>
      </c>
      <c r="H2" s="1" t="s">
        <v>11</v>
      </c>
      <c r="I2" s="1" t="s">
        <v>12</v>
      </c>
      <c r="J2" s="7" t="s">
        <v>27</v>
      </c>
      <c r="K2" s="7" t="s">
        <v>28</v>
      </c>
      <c r="L2" s="7" t="s">
        <v>29</v>
      </c>
      <c r="M2" s="7" t="s">
        <v>30</v>
      </c>
    </row>
    <row r="3" spans="2:13" x14ac:dyDescent="0.25">
      <c r="B3" s="2">
        <v>43971</v>
      </c>
      <c r="C3" s="1" t="s">
        <v>39</v>
      </c>
      <c r="D3" s="1" t="s">
        <v>21</v>
      </c>
      <c r="E3" s="1" t="s">
        <v>0</v>
      </c>
      <c r="F3" s="1">
        <v>80</v>
      </c>
      <c r="G3" s="1">
        <v>20</v>
      </c>
      <c r="H3" s="1">
        <v>30</v>
      </c>
      <c r="I3" s="1">
        <v>10</v>
      </c>
      <c r="J3" s="11">
        <f>SUMIFS(Matchs[score],Matchs[[Date]:[Date]],Matchs[[#This Row],[Date]:[Date]],Matchs[[Match]:[Match]],Matchs[[#This Row],[Match]:[Match]],Matchs[[Domicile/Extérieur]:[Domicile/Extérieur]],"&lt;&gt;"&amp;Matchs[[#This Row],[Domicile/Extérieur]:[Domicile/Extérieur]])*-1</f>
        <v>-70</v>
      </c>
      <c r="K3" s="11">
        <f>SUMIFS(Matchs[BP],Matchs[[Date]:[Date]],Matchs[[#This Row],[Date]:[Date]],Matchs[[Match]:[Match]],Matchs[[#This Row],[Match]:[Match]],Matchs[[Domicile/Extérieur]:[Domicile/Extérieur]],"&lt;&gt;"&amp;Matchs[[#This Row],[Domicile/Extérieur]:[Domicile/Extérieur]])</f>
        <v>22</v>
      </c>
      <c r="L3" s="11">
        <f>SUMIFS(Matchs[DRB],Matchs[[Date]:[Date]],Matchs[[#This Row],[Date]:[Date]],Matchs[[Match]:[Match]],Matchs[[#This Row],[Match]:[Match]],Matchs[[Domicile/Extérieur]:[Domicile/Extérieur]],"&lt;&gt;"&amp;Matchs[[#This Row],[Domicile/Extérieur]:[Domicile/Extérieur]])</f>
        <v>26</v>
      </c>
      <c r="M3" s="11">
        <f>SUMIFS(Matchs[ORB],Matchs[[Date]:[Date]],Matchs[[#This Row],[Date]:[Date]],Matchs[[Match]:[Match]],Matchs[[#This Row],[Match]:[Match]],Matchs[[Domicile/Extérieur]:[Domicile/Extérieur]],"&lt;&gt;"&amp;Matchs[[#This Row],[Domicile/Extérieur]:[Domicile/Extérieur]])</f>
        <v>11</v>
      </c>
    </row>
    <row r="4" spans="2:13" x14ac:dyDescent="0.25">
      <c r="B4" s="2">
        <v>43971</v>
      </c>
      <c r="C4" s="1" t="s">
        <v>39</v>
      </c>
      <c r="D4" s="1" t="s">
        <v>22</v>
      </c>
      <c r="E4" s="1" t="s">
        <v>7</v>
      </c>
      <c r="F4" s="1">
        <v>70</v>
      </c>
      <c r="G4" s="1">
        <v>22</v>
      </c>
      <c r="H4" s="1">
        <v>26</v>
      </c>
      <c r="I4" s="1">
        <v>11</v>
      </c>
      <c r="J4" s="11">
        <f>SUMIFS(Matchs[score],Matchs[[Date]:[Date]],Matchs[[#This Row],[Date]:[Date]],Matchs[[Match]:[Match]],Matchs[[#This Row],[Match]:[Match]],Matchs[[Domicile/Extérieur]:[Domicile/Extérieur]],"&lt;&gt;"&amp;Matchs[[#This Row],[Domicile/Extérieur]:[Domicile/Extérieur]])*-1</f>
        <v>-80</v>
      </c>
      <c r="K4" s="11">
        <f>SUMIFS(Matchs[BP],Matchs[[Date]:[Date]],Matchs[[#This Row],[Date]:[Date]],Matchs[[Match]:[Match]],Matchs[[#This Row],[Match]:[Match]],Matchs[[Domicile/Extérieur]:[Domicile/Extérieur]],"&lt;&gt;"&amp;Matchs[[#This Row],[Domicile/Extérieur]:[Domicile/Extérieur]])</f>
        <v>20</v>
      </c>
      <c r="L4" s="11">
        <f>SUMIFS(Matchs[DRB],Matchs[[Date]:[Date]],Matchs[[#This Row],[Date]:[Date]],Matchs[[Match]:[Match]],Matchs[[#This Row],[Match]:[Match]],Matchs[[Domicile/Extérieur]:[Domicile/Extérieur]],"&lt;&gt;"&amp;Matchs[[#This Row],[Domicile/Extérieur]:[Domicile/Extérieur]])</f>
        <v>30</v>
      </c>
      <c r="M4" s="11">
        <f>SUMIFS(Matchs[ORB],Matchs[[Date]:[Date]],Matchs[[#This Row],[Date]:[Date]],Matchs[[Match]:[Match]],Matchs[[#This Row],[Match]:[Match]],Matchs[[Domicile/Extérieur]:[Domicile/Extérieur]],"&lt;&gt;"&amp;Matchs[[#This Row],[Domicile/Extérieur]:[Domicile/Extérieur]])</f>
        <v>10</v>
      </c>
    </row>
    <row r="5" spans="2:13" x14ac:dyDescent="0.25">
      <c r="B5" s="2">
        <v>43972</v>
      </c>
      <c r="C5" s="7" t="s">
        <v>40</v>
      </c>
      <c r="D5" s="3" t="s">
        <v>21</v>
      </c>
      <c r="E5" s="7" t="s">
        <v>0</v>
      </c>
      <c r="F5" s="7">
        <v>92</v>
      </c>
      <c r="G5" s="7">
        <v>18</v>
      </c>
      <c r="H5" s="7">
        <v>32</v>
      </c>
      <c r="I5" s="7">
        <v>8</v>
      </c>
      <c r="J5" s="11">
        <f>SUMIFS(Matchs[score],Matchs[[Date]:[Date]],Matchs[[#This Row],[Date]:[Date]],Matchs[[Match]:[Match]],Matchs[[#This Row],[Match]:[Match]],Matchs[[Domicile/Extérieur]:[Domicile/Extérieur]],"&lt;&gt;"&amp;Matchs[[#This Row],[Domicile/Extérieur]:[Domicile/Extérieur]])*-1</f>
        <v>-80</v>
      </c>
      <c r="K5" s="11">
        <f>SUMIFS(Matchs[BP],Matchs[[Date]:[Date]],Matchs[[#This Row],[Date]:[Date]],Matchs[[Match]:[Match]],Matchs[[#This Row],[Match]:[Match]],Matchs[[Domicile/Extérieur]:[Domicile/Extérieur]],"&lt;&gt;"&amp;Matchs[[#This Row],[Domicile/Extérieur]:[Domicile/Extérieur]])</f>
        <v>23</v>
      </c>
      <c r="L5" s="11">
        <f>SUMIFS(Matchs[DRB],Matchs[[Date]:[Date]],Matchs[[#This Row],[Date]:[Date]],Matchs[[Match]:[Match]],Matchs[[#This Row],[Match]:[Match]],Matchs[[Domicile/Extérieur]:[Domicile/Extérieur]],"&lt;&gt;"&amp;Matchs[[#This Row],[Domicile/Extérieur]:[Domicile/Extérieur]])</f>
        <v>28</v>
      </c>
      <c r="M5" s="11">
        <f>SUMIFS(Matchs[ORB],Matchs[[Date]:[Date]],Matchs[[#This Row],[Date]:[Date]],Matchs[[Match]:[Match]],Matchs[[#This Row],[Match]:[Match]],Matchs[[Domicile/Extérieur]:[Domicile/Extérieur]],"&lt;&gt;"&amp;Matchs[[#This Row],[Domicile/Extérieur]:[Domicile/Extérieur]])</f>
        <v>15</v>
      </c>
    </row>
    <row r="6" spans="2:13" x14ac:dyDescent="0.25">
      <c r="B6" s="8">
        <v>43972</v>
      </c>
      <c r="C6" s="9" t="s">
        <v>40</v>
      </c>
      <c r="D6" s="3" t="s">
        <v>22</v>
      </c>
      <c r="E6" s="9" t="s">
        <v>1</v>
      </c>
      <c r="F6" s="9">
        <v>80</v>
      </c>
      <c r="G6" s="9">
        <v>23</v>
      </c>
      <c r="H6" s="9">
        <v>28</v>
      </c>
      <c r="I6" s="9">
        <v>15</v>
      </c>
      <c r="J6" s="11">
        <f>SUMIFS(Matchs[score],Matchs[[Date]:[Date]],Matchs[[#This Row],[Date]:[Date]],Matchs[[Match]:[Match]],Matchs[[#This Row],[Match]:[Match]],Matchs[[Domicile/Extérieur]:[Domicile/Extérieur]],"&lt;&gt;"&amp;Matchs[[#This Row],[Domicile/Extérieur]:[Domicile/Extérieur]])*-1</f>
        <v>-92</v>
      </c>
      <c r="K6" s="11">
        <f>SUMIFS(Matchs[BP],Matchs[[Date]:[Date]],Matchs[[#This Row],[Date]:[Date]],Matchs[[Match]:[Match]],Matchs[[#This Row],[Match]:[Match]],Matchs[[Domicile/Extérieur]:[Domicile/Extérieur]],"&lt;&gt;"&amp;Matchs[[#This Row],[Domicile/Extérieur]:[Domicile/Extérieur]])</f>
        <v>18</v>
      </c>
      <c r="L6" s="11">
        <f>SUMIFS(Matchs[DRB],Matchs[[Date]:[Date]],Matchs[[#This Row],[Date]:[Date]],Matchs[[Match]:[Match]],Matchs[[#This Row],[Match]:[Match]],Matchs[[Domicile/Extérieur]:[Domicile/Extérieur]],"&lt;&gt;"&amp;Matchs[[#This Row],[Domicile/Extérieur]:[Domicile/Extérieur]])</f>
        <v>32</v>
      </c>
      <c r="M6" s="11">
        <f>SUMIFS(Matchs[ORB],Matchs[[Date]:[Date]],Matchs[[#This Row],[Date]:[Date]],Matchs[[Match]:[Match]],Matchs[[#This Row],[Match]:[Match]],Matchs[[Domicile/Extérieur]:[Domicile/Extérieur]],"&lt;&gt;"&amp;Matchs[[#This Row],[Domicile/Extérieur]:[Domicile/Extérieur]])</f>
        <v>8</v>
      </c>
    </row>
  </sheetData>
  <phoneticPr fontId="1" type="noConversion"/>
  <dataValidations count="1">
    <dataValidation type="list" allowBlank="1" showInputMessage="1" showErrorMessage="1" sqref="E3:E6">
      <formula1>Equipe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</vt:lpstr>
      <vt:lpstr>Matchs</vt:lpstr>
      <vt:lpstr>Equipe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josselyn rallec</dc:creator>
  <cp:lastModifiedBy>CA</cp:lastModifiedBy>
  <dcterms:created xsi:type="dcterms:W3CDTF">2015-06-05T18:17:20Z</dcterms:created>
  <dcterms:modified xsi:type="dcterms:W3CDTF">2020-05-21T19:40:51Z</dcterms:modified>
</cp:coreProperties>
</file>