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5" yWindow="-15" windowWidth="14400" windowHeight="11490"/>
  </bookViews>
  <sheets>
    <sheet name="Facture" sheetId="1" r:id="rId1"/>
    <sheet name="Vos données" sheetId="3" r:id="rId2"/>
  </sheets>
  <externalReferences>
    <externalReference r:id="rId3"/>
    <externalReference r:id="rId4"/>
  </externalReferences>
  <definedNames>
    <definedName name="base_clients" localSheetId="1">'[2]Base Clients'!$A$5:$J$737</definedName>
    <definedName name="base_clients">'[1]Base Clients'!$A$5:$J$737</definedName>
    <definedName name="numero_clients" localSheetId="1">'[2]Base Clients'!$A$6:$A$737</definedName>
    <definedName name="numero_clients">'[1]Base Clients'!$A$6:$A$737</definedName>
    <definedName name="numero_facture" localSheetId="1">'[2]Base Facturation'!$C$5:$ALN$5</definedName>
    <definedName name="numero_facture">'[1]Base Facturation'!$C$5:$ALN$5</definedName>
    <definedName name="Professionnel" localSheetId="1">'Vos données'!$D$13:$D$15</definedName>
    <definedName name="Professionnel">'[1]Vos données'!$D$13:$D$15</definedName>
    <definedName name="reglement" localSheetId="1">'Vos données'!$D$6:$D$10</definedName>
    <definedName name="reglement">'[1]Vos données'!$D$6:$D$10</definedName>
    <definedName name="_xlnm.Print_Area" localSheetId="0">Facture!$A$3:$G$62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9" i="1" l="1"/>
  <c r="J169" i="1" s="1"/>
  <c r="L169" i="1"/>
  <c r="M168" i="1"/>
  <c r="J168" i="1" s="1"/>
  <c r="L168" i="1"/>
  <c r="M167" i="1"/>
  <c r="J167" i="1" s="1"/>
  <c r="L167" i="1"/>
  <c r="M166" i="1"/>
  <c r="J166" i="1" s="1"/>
  <c r="L166" i="1"/>
  <c r="M165" i="1"/>
  <c r="J165" i="1" s="1"/>
  <c r="L165" i="1"/>
  <c r="M164" i="1"/>
  <c r="J164" i="1" s="1"/>
  <c r="L164" i="1"/>
  <c r="M163" i="1"/>
  <c r="J163" i="1" s="1"/>
  <c r="L163" i="1"/>
  <c r="M162" i="1"/>
  <c r="J162" i="1" s="1"/>
  <c r="L162" i="1"/>
  <c r="M161" i="1"/>
  <c r="J161" i="1" s="1"/>
  <c r="L161" i="1"/>
  <c r="M160" i="1"/>
  <c r="J160" i="1" s="1"/>
  <c r="L160" i="1"/>
  <c r="M159" i="1"/>
  <c r="J159" i="1" s="1"/>
  <c r="L159" i="1"/>
  <c r="M158" i="1"/>
  <c r="J158" i="1" s="1"/>
  <c r="L158" i="1"/>
  <c r="M157" i="1"/>
  <c r="J157" i="1" s="1"/>
  <c r="L157" i="1"/>
  <c r="M156" i="1"/>
  <c r="J156" i="1" s="1"/>
  <c r="L156" i="1"/>
  <c r="M155" i="1"/>
  <c r="J155" i="1" s="1"/>
  <c r="L155" i="1"/>
  <c r="M154" i="1"/>
  <c r="J154" i="1" s="1"/>
  <c r="L154" i="1"/>
  <c r="M153" i="1"/>
  <c r="J153" i="1" s="1"/>
  <c r="L153" i="1"/>
  <c r="M152" i="1"/>
  <c r="J152" i="1" s="1"/>
  <c r="L152" i="1"/>
  <c r="M151" i="1"/>
  <c r="J151" i="1" s="1"/>
  <c r="L151" i="1"/>
  <c r="M150" i="1"/>
  <c r="J150" i="1" s="1"/>
  <c r="L150" i="1"/>
  <c r="M149" i="1"/>
  <c r="J149" i="1" s="1"/>
  <c r="L149" i="1"/>
  <c r="M148" i="1"/>
  <c r="J148" i="1" s="1"/>
  <c r="L148" i="1"/>
  <c r="M147" i="1"/>
  <c r="J147" i="1" s="1"/>
  <c r="L147" i="1"/>
  <c r="M146" i="1"/>
  <c r="J146" i="1" s="1"/>
  <c r="L146" i="1"/>
  <c r="M145" i="1"/>
  <c r="J145" i="1" s="1"/>
  <c r="L145" i="1"/>
  <c r="M144" i="1"/>
  <c r="J144" i="1" s="1"/>
  <c r="L144" i="1"/>
  <c r="M143" i="1"/>
  <c r="J143" i="1" s="1"/>
  <c r="L143" i="1"/>
  <c r="M142" i="1"/>
  <c r="J142" i="1" s="1"/>
  <c r="L142" i="1"/>
  <c r="M141" i="1"/>
  <c r="J141" i="1" s="1"/>
  <c r="L141" i="1"/>
  <c r="M140" i="1"/>
  <c r="J140" i="1" s="1"/>
  <c r="L140" i="1"/>
  <c r="M139" i="1"/>
  <c r="J139" i="1" s="1"/>
  <c r="L139" i="1"/>
  <c r="M138" i="1"/>
  <c r="J138" i="1" s="1"/>
  <c r="L138" i="1"/>
  <c r="M137" i="1"/>
  <c r="J137" i="1" s="1"/>
  <c r="L137" i="1"/>
  <c r="M136" i="1"/>
  <c r="J136" i="1" s="1"/>
  <c r="L136" i="1"/>
  <c r="M135" i="1"/>
  <c r="J135" i="1" s="1"/>
  <c r="L135" i="1"/>
  <c r="M134" i="1"/>
  <c r="J134" i="1" s="1"/>
  <c r="L134" i="1"/>
  <c r="M133" i="1"/>
  <c r="J133" i="1" s="1"/>
  <c r="L133" i="1"/>
  <c r="M132" i="1"/>
  <c r="J132" i="1" s="1"/>
  <c r="L132" i="1"/>
  <c r="M131" i="1"/>
  <c r="J131" i="1" s="1"/>
  <c r="L131" i="1"/>
  <c r="M130" i="1"/>
  <c r="J130" i="1" s="1"/>
  <c r="L130" i="1"/>
  <c r="M129" i="1"/>
  <c r="J129" i="1" s="1"/>
  <c r="L129" i="1"/>
  <c r="M128" i="1"/>
  <c r="J128" i="1" s="1"/>
  <c r="L128" i="1"/>
  <c r="M127" i="1"/>
  <c r="J127" i="1" s="1"/>
  <c r="L127" i="1"/>
  <c r="M126" i="1"/>
  <c r="J126" i="1" s="1"/>
  <c r="L126" i="1"/>
  <c r="M125" i="1"/>
  <c r="J125" i="1" s="1"/>
  <c r="L125" i="1"/>
  <c r="M124" i="1"/>
  <c r="J124" i="1" s="1"/>
  <c r="L124" i="1"/>
  <c r="M123" i="1"/>
  <c r="J123" i="1" s="1"/>
  <c r="L123" i="1"/>
  <c r="M122" i="1"/>
  <c r="J122" i="1" s="1"/>
  <c r="L122" i="1"/>
  <c r="M121" i="1"/>
  <c r="J121" i="1" s="1"/>
  <c r="L121" i="1"/>
  <c r="M120" i="1"/>
  <c r="J120" i="1" s="1"/>
  <c r="L120" i="1"/>
  <c r="M119" i="1"/>
  <c r="J119" i="1" s="1"/>
  <c r="L119" i="1"/>
  <c r="M118" i="1"/>
  <c r="J118" i="1" s="1"/>
  <c r="L118" i="1"/>
  <c r="M117" i="1"/>
  <c r="J117" i="1" s="1"/>
  <c r="L117" i="1"/>
  <c r="M116" i="1"/>
  <c r="J116" i="1" s="1"/>
  <c r="L116" i="1"/>
  <c r="M115" i="1"/>
  <c r="J115" i="1" s="1"/>
  <c r="L115" i="1"/>
  <c r="M114" i="1"/>
  <c r="J114" i="1" s="1"/>
  <c r="L114" i="1"/>
  <c r="M113" i="1"/>
  <c r="J113" i="1" s="1"/>
  <c r="L113" i="1"/>
  <c r="M112" i="1"/>
  <c r="J112" i="1" s="1"/>
  <c r="L112" i="1"/>
  <c r="M111" i="1"/>
  <c r="J111" i="1" s="1"/>
  <c r="L111" i="1"/>
  <c r="M110" i="1"/>
  <c r="J110" i="1" s="1"/>
  <c r="L110" i="1"/>
  <c r="M109" i="1"/>
  <c r="J109" i="1" s="1"/>
  <c r="L109" i="1"/>
  <c r="M108" i="1"/>
  <c r="J108" i="1" s="1"/>
  <c r="L108" i="1"/>
  <c r="M107" i="1"/>
  <c r="J107" i="1" s="1"/>
  <c r="L107" i="1"/>
  <c r="M106" i="1"/>
  <c r="J106" i="1" s="1"/>
  <c r="L106" i="1"/>
  <c r="M105" i="1"/>
  <c r="J105" i="1" s="1"/>
  <c r="L105" i="1"/>
  <c r="M104" i="1"/>
  <c r="J104" i="1" s="1"/>
  <c r="L104" i="1"/>
  <c r="M103" i="1"/>
  <c r="J103" i="1" s="1"/>
  <c r="L103" i="1"/>
  <c r="M102" i="1"/>
  <c r="J102" i="1" s="1"/>
  <c r="L102" i="1"/>
  <c r="M101" i="1"/>
  <c r="J101" i="1" s="1"/>
  <c r="L101" i="1"/>
  <c r="M100" i="1"/>
  <c r="J100" i="1" s="1"/>
  <c r="L100" i="1"/>
  <c r="M99" i="1"/>
  <c r="J99" i="1" s="1"/>
  <c r="L99" i="1"/>
  <c r="M98" i="1"/>
  <c r="J98" i="1" s="1"/>
  <c r="L98" i="1"/>
  <c r="M97" i="1"/>
  <c r="J97" i="1" s="1"/>
  <c r="L97" i="1"/>
  <c r="M96" i="1"/>
  <c r="J96" i="1" s="1"/>
  <c r="L96" i="1"/>
  <c r="M95" i="1"/>
  <c r="J95" i="1" s="1"/>
  <c r="L95" i="1"/>
  <c r="M94" i="1"/>
  <c r="J94" i="1" s="1"/>
  <c r="L94" i="1"/>
  <c r="M93" i="1"/>
  <c r="J93" i="1" s="1"/>
  <c r="L93" i="1"/>
  <c r="M92" i="1"/>
  <c r="J92" i="1" s="1"/>
  <c r="L92" i="1"/>
  <c r="M91" i="1"/>
  <c r="J91" i="1" s="1"/>
  <c r="L91" i="1"/>
  <c r="M90" i="1"/>
  <c r="J90" i="1" s="1"/>
  <c r="L90" i="1"/>
  <c r="M89" i="1"/>
  <c r="J89" i="1" s="1"/>
  <c r="L89" i="1"/>
  <c r="M88" i="1"/>
  <c r="J88" i="1" s="1"/>
  <c r="L88" i="1"/>
  <c r="M87" i="1"/>
  <c r="J87" i="1" s="1"/>
  <c r="L87" i="1"/>
  <c r="M86" i="1"/>
  <c r="J86" i="1" s="1"/>
  <c r="L86" i="1"/>
  <c r="M85" i="1"/>
  <c r="J85" i="1" s="1"/>
  <c r="L85" i="1"/>
  <c r="M84" i="1"/>
  <c r="J84" i="1" s="1"/>
  <c r="L84" i="1"/>
  <c r="M83" i="1"/>
  <c r="J83" i="1" s="1"/>
  <c r="L83" i="1"/>
  <c r="M82" i="1"/>
  <c r="J82" i="1" s="1"/>
  <c r="L82" i="1"/>
  <c r="M81" i="1"/>
  <c r="J81" i="1" s="1"/>
  <c r="L81" i="1"/>
  <c r="M80" i="1"/>
  <c r="J80" i="1" s="1"/>
  <c r="L80" i="1"/>
  <c r="M79" i="1"/>
  <c r="J79" i="1" s="1"/>
  <c r="L79" i="1"/>
  <c r="M78" i="1"/>
  <c r="J78" i="1" s="1"/>
  <c r="L78" i="1"/>
  <c r="M77" i="1"/>
  <c r="J77" i="1" s="1"/>
  <c r="L77" i="1"/>
  <c r="M76" i="1"/>
  <c r="J76" i="1" s="1"/>
  <c r="L76" i="1"/>
  <c r="M75" i="1"/>
  <c r="J75" i="1" s="1"/>
  <c r="L75" i="1"/>
  <c r="M74" i="1"/>
  <c r="J74" i="1" s="1"/>
  <c r="L74" i="1"/>
  <c r="M73" i="1"/>
  <c r="J73" i="1" s="1"/>
  <c r="L73" i="1"/>
  <c r="M72" i="1"/>
  <c r="J72" i="1" s="1"/>
  <c r="L72" i="1"/>
  <c r="M71" i="1"/>
  <c r="L71" i="1"/>
  <c r="J71" i="1"/>
  <c r="M70" i="1"/>
  <c r="J70" i="1" s="1"/>
  <c r="L70" i="1"/>
  <c r="M69" i="1"/>
  <c r="J69" i="1" s="1"/>
  <c r="L69" i="1"/>
  <c r="M68" i="1"/>
  <c r="J68" i="1" s="1"/>
  <c r="L68" i="1"/>
  <c r="M67" i="1"/>
  <c r="J67" i="1" s="1"/>
  <c r="L67" i="1"/>
  <c r="M66" i="1"/>
  <c r="J66" i="1" s="1"/>
  <c r="L66" i="1"/>
  <c r="M65" i="1"/>
  <c r="J65" i="1" s="1"/>
  <c r="L65" i="1"/>
  <c r="M64" i="1"/>
  <c r="J64" i="1" s="1"/>
  <c r="L64" i="1"/>
  <c r="M63" i="1"/>
  <c r="J63" i="1" s="1"/>
  <c r="L63" i="1"/>
  <c r="M62" i="1"/>
  <c r="J62" i="1" s="1"/>
  <c r="L62" i="1"/>
  <c r="M61" i="1"/>
  <c r="J61" i="1" s="1"/>
  <c r="L61" i="1"/>
  <c r="M60" i="1"/>
  <c r="J60" i="1" s="1"/>
  <c r="L60" i="1"/>
  <c r="M59" i="1"/>
  <c r="J59" i="1" s="1"/>
  <c r="L59" i="1"/>
  <c r="M58" i="1"/>
  <c r="L58" i="1"/>
  <c r="J58" i="1"/>
  <c r="M57" i="1"/>
  <c r="J57" i="1" s="1"/>
  <c r="L57" i="1"/>
  <c r="M56" i="1"/>
  <c r="J56" i="1" s="1"/>
  <c r="L56" i="1"/>
  <c r="M55" i="1"/>
  <c r="J55" i="1" s="1"/>
  <c r="L55" i="1"/>
  <c r="M54" i="1"/>
  <c r="J54" i="1" s="1"/>
  <c r="L54" i="1"/>
  <c r="M53" i="1"/>
  <c r="J53" i="1" s="1"/>
  <c r="L53" i="1"/>
  <c r="M52" i="1"/>
  <c r="J52" i="1" s="1"/>
  <c r="L52" i="1"/>
  <c r="M51" i="1"/>
  <c r="J51" i="1" s="1"/>
  <c r="L51" i="1"/>
  <c r="M50" i="1"/>
  <c r="J50" i="1" s="1"/>
  <c r="L50" i="1"/>
  <c r="M49" i="1"/>
  <c r="J49" i="1" s="1"/>
  <c r="L49" i="1"/>
  <c r="M48" i="1"/>
  <c r="J48" i="1" s="1"/>
  <c r="L48" i="1"/>
  <c r="M47" i="1"/>
  <c r="L47" i="1"/>
  <c r="J47" i="1"/>
  <c r="M46" i="1"/>
  <c r="J46" i="1" s="1"/>
  <c r="L46" i="1"/>
  <c r="M45" i="1"/>
  <c r="J45" i="1" s="1"/>
  <c r="L45" i="1"/>
  <c r="M44" i="1"/>
  <c r="J44" i="1" s="1"/>
  <c r="L44" i="1"/>
  <c r="M43" i="1"/>
  <c r="J43" i="1" s="1"/>
  <c r="L43" i="1"/>
  <c r="M42" i="1"/>
  <c r="J42" i="1" s="1"/>
  <c r="L42" i="1"/>
  <c r="M41" i="1"/>
  <c r="J41" i="1" s="1"/>
  <c r="L41" i="1"/>
  <c r="M40" i="1"/>
  <c r="J40" i="1" s="1"/>
  <c r="L40" i="1"/>
  <c r="M39" i="1"/>
  <c r="J39" i="1" s="1"/>
  <c r="L39" i="1"/>
  <c r="M38" i="1"/>
  <c r="J38" i="1" s="1"/>
  <c r="L38" i="1"/>
  <c r="M37" i="1"/>
  <c r="L37" i="1"/>
  <c r="J37" i="1"/>
  <c r="M36" i="1"/>
  <c r="J36" i="1" s="1"/>
  <c r="L36" i="1"/>
  <c r="M35" i="1"/>
  <c r="J35" i="1" s="1"/>
  <c r="L35" i="1"/>
  <c r="M34" i="1"/>
  <c r="J34" i="1" s="1"/>
  <c r="L34" i="1"/>
  <c r="M33" i="1"/>
  <c r="J33" i="1" s="1"/>
  <c r="L33" i="1"/>
  <c r="M32" i="1"/>
  <c r="J32" i="1" s="1"/>
  <c r="L32" i="1"/>
  <c r="M31" i="1"/>
  <c r="J31" i="1" s="1"/>
  <c r="L31" i="1"/>
  <c r="M30" i="1"/>
  <c r="J30" i="1" s="1"/>
  <c r="L30" i="1"/>
  <c r="M29" i="1"/>
  <c r="J29" i="1" s="1"/>
  <c r="L29" i="1"/>
  <c r="M28" i="1"/>
  <c r="J28" i="1" s="1"/>
  <c r="L28" i="1"/>
  <c r="M27" i="1"/>
  <c r="J27" i="1" s="1"/>
  <c r="L27" i="1"/>
  <c r="M26" i="1"/>
  <c r="J26" i="1" s="1"/>
  <c r="L26" i="1"/>
  <c r="M25" i="1"/>
  <c r="L25" i="1"/>
  <c r="J25" i="1"/>
  <c r="M24" i="1"/>
  <c r="J24" i="1" s="1"/>
  <c r="L24" i="1"/>
  <c r="M23" i="1"/>
  <c r="J23" i="1" s="1"/>
  <c r="L23" i="1"/>
  <c r="M22" i="1"/>
  <c r="J22" i="1" s="1"/>
  <c r="L22" i="1"/>
  <c r="M21" i="1"/>
  <c r="J21" i="1" s="1"/>
  <c r="L21" i="1"/>
  <c r="M20" i="1"/>
  <c r="J20" i="1" s="1"/>
  <c r="K20" i="1" s="1"/>
  <c r="L20" i="1"/>
  <c r="I2" i="1"/>
  <c r="K109" i="1" l="1"/>
  <c r="K29" i="1"/>
  <c r="K41" i="1"/>
  <c r="K42" i="1"/>
  <c r="K93" i="1"/>
  <c r="K125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0" i="1"/>
  <c r="K146" i="1"/>
  <c r="K142" i="1"/>
  <c r="K138" i="1"/>
  <c r="K134" i="1"/>
  <c r="K130" i="1"/>
  <c r="K126" i="1"/>
  <c r="K122" i="1"/>
  <c r="K118" i="1"/>
  <c r="K114" i="1"/>
  <c r="K110" i="1"/>
  <c r="K106" i="1"/>
  <c r="K102" i="1"/>
  <c r="K98" i="1"/>
  <c r="K94" i="1"/>
  <c r="K90" i="1"/>
  <c r="K86" i="1"/>
  <c r="K55" i="1"/>
  <c r="K53" i="1"/>
  <c r="K151" i="1"/>
  <c r="K147" i="1"/>
  <c r="K143" i="1"/>
  <c r="K139" i="1"/>
  <c r="K135" i="1"/>
  <c r="K131" i="1"/>
  <c r="K127" i="1"/>
  <c r="K123" i="1"/>
  <c r="K119" i="1"/>
  <c r="K115" i="1"/>
  <c r="K111" i="1"/>
  <c r="K107" i="1"/>
  <c r="K103" i="1"/>
  <c r="K99" i="1"/>
  <c r="K95" i="1"/>
  <c r="K91" i="1"/>
  <c r="K87" i="1"/>
  <c r="K54" i="1"/>
  <c r="K52" i="1"/>
  <c r="K51" i="1"/>
  <c r="K47" i="1"/>
  <c r="K43" i="1"/>
  <c r="K39" i="1"/>
  <c r="K35" i="1"/>
  <c r="K31" i="1"/>
  <c r="K27" i="1"/>
  <c r="K23" i="1"/>
  <c r="K152" i="1"/>
  <c r="K148" i="1"/>
  <c r="K144" i="1"/>
  <c r="K140" i="1"/>
  <c r="K136" i="1"/>
  <c r="K132" i="1"/>
  <c r="K128" i="1"/>
  <c r="K145" i="1"/>
  <c r="K129" i="1"/>
  <c r="K124" i="1"/>
  <c r="K116" i="1"/>
  <c r="K108" i="1"/>
  <c r="K100" i="1"/>
  <c r="K92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46" i="1"/>
  <c r="K45" i="1"/>
  <c r="K40" i="1"/>
  <c r="K153" i="1"/>
  <c r="K137" i="1"/>
  <c r="K120" i="1"/>
  <c r="K112" i="1"/>
  <c r="K104" i="1"/>
  <c r="K96" i="1"/>
  <c r="K88" i="1"/>
  <c r="K48" i="1"/>
  <c r="K38" i="1"/>
  <c r="K37" i="1"/>
  <c r="K32" i="1"/>
  <c r="K22" i="1"/>
  <c r="K21" i="1"/>
  <c r="K149" i="1"/>
  <c r="K133" i="1"/>
  <c r="K121" i="1"/>
  <c r="K113" i="1"/>
  <c r="K105" i="1"/>
  <c r="K97" i="1"/>
  <c r="K89" i="1"/>
  <c r="K50" i="1"/>
  <c r="K49" i="1"/>
  <c r="K44" i="1"/>
  <c r="K34" i="1"/>
  <c r="K33" i="1"/>
  <c r="K25" i="1"/>
  <c r="K101" i="1"/>
  <c r="K141" i="1"/>
  <c r="K24" i="1"/>
  <c r="K28" i="1"/>
  <c r="K36" i="1"/>
  <c r="K26" i="1"/>
  <c r="K30" i="1"/>
  <c r="K56" i="1"/>
  <c r="K85" i="1"/>
  <c r="K117" i="1"/>
</calcChain>
</file>

<file path=xl/sharedStrings.xml><?xml version="1.0" encoding="utf-8"?>
<sst xmlns="http://schemas.openxmlformats.org/spreadsheetml/2006/main" count="107" uniqueCount="56">
  <si>
    <t>Sélectionnez le n° de facture :</t>
  </si>
  <si>
    <t>F00001</t>
  </si>
  <si>
    <t>FACTURE N°</t>
  </si>
  <si>
    <t>Dispensé d’immatriculation au registre du commerce</t>
  </si>
  <si>
    <t>Date :</t>
  </si>
  <si>
    <t>et des sociétés (RCS) et au répertoire des métiers (RM)</t>
  </si>
  <si>
    <t/>
  </si>
  <si>
    <t>A :</t>
  </si>
  <si>
    <t>Adresse :</t>
  </si>
  <si>
    <t>Code Postal</t>
  </si>
  <si>
    <t>Ville</t>
  </si>
  <si>
    <t>Code client :</t>
  </si>
  <si>
    <t>Référence</t>
  </si>
  <si>
    <t>Description</t>
  </si>
  <si>
    <t>PU HT</t>
  </si>
  <si>
    <t>Quantité</t>
  </si>
  <si>
    <t>Montant HT</t>
  </si>
  <si>
    <t>Ordre</t>
  </si>
  <si>
    <t>Somme</t>
  </si>
  <si>
    <t>Rang</t>
  </si>
  <si>
    <t>Rang 2</t>
  </si>
  <si>
    <t>TVA non applicable - article 293 B du Code général des impôts</t>
  </si>
  <si>
    <t>€ TTC</t>
  </si>
  <si>
    <t>Règlement :</t>
  </si>
  <si>
    <t>TOTAL €</t>
  </si>
  <si>
    <t>virement</t>
  </si>
  <si>
    <t xml:space="preserve">Téléphone : </t>
  </si>
  <si>
    <t xml:space="preserve">Siret : </t>
  </si>
  <si>
    <t>Particulier</t>
  </si>
  <si>
    <t>Professionnel</t>
  </si>
  <si>
    <t>espèces</t>
  </si>
  <si>
    <t>carte bancaire</t>
  </si>
  <si>
    <t>chèque</t>
  </si>
  <si>
    <t>Moyens de règlement clients :</t>
  </si>
  <si>
    <t>Numéro Siret :</t>
  </si>
  <si>
    <t>BIC</t>
  </si>
  <si>
    <t>IBAN</t>
  </si>
  <si>
    <t>Téléphone :</t>
  </si>
  <si>
    <t>Cendrieux, Val de louyre et Caudeau</t>
  </si>
  <si>
    <t>Ville :</t>
  </si>
  <si>
    <t>La banque postale bordeaux centre financier</t>
  </si>
  <si>
    <t>CIC</t>
  </si>
  <si>
    <t>Code postal :</t>
  </si>
  <si>
    <t>Domiciliation</t>
  </si>
  <si>
    <t>Clé RIB</t>
  </si>
  <si>
    <t>N° compte</t>
  </si>
  <si>
    <t>Guichet</t>
  </si>
  <si>
    <t>Etablissement</t>
  </si>
  <si>
    <t>Domaine de Montferrier</t>
  </si>
  <si>
    <t>Adresse de votre siège :</t>
  </si>
  <si>
    <t>Coordonée bancaire</t>
  </si>
  <si>
    <t>Homme Toutes Mains</t>
  </si>
  <si>
    <t>Votre nom commercial :</t>
  </si>
  <si>
    <t>Christophe MAILLE</t>
  </si>
  <si>
    <t>Votre prénom et nom :</t>
  </si>
  <si>
    <t>Coordonées Professionnel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</si>
</sst>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#&quot; &quot;##&quot; &quot;##&quot; &quot;##&quot; &quot;##"/>
    <numFmt numFmtId="165" formatCode="0.0%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i/>
      <sz val="11"/>
      <color rgb="FF000000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1"/>
      <color theme="1"/>
      <name val="Arial"/>
      <family val="2"/>
    </font>
    <font>
      <b/>
      <i/>
      <sz val="12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sz val="20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rgb="FFBFBFB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6337778862885"/>
        <bgColor rgb="FFBFBFBF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 indent="2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Border="1"/>
    <xf numFmtId="0" fontId="5" fillId="0" borderId="0" xfId="0" applyFont="1" applyBorder="1" applyProtection="1">
      <protection locked="0"/>
    </xf>
    <xf numFmtId="0" fontId="5" fillId="0" borderId="0" xfId="0" applyFont="1" applyBorder="1"/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Border="1" applyAlignment="1"/>
    <xf numFmtId="14" fontId="10" fillId="4" borderId="0" xfId="0" applyNumberFormat="1" applyFont="1" applyFill="1" applyBorder="1" applyAlignment="1">
      <alignment horizontal="left"/>
    </xf>
    <xf numFmtId="0" fontId="11" fillId="0" borderId="0" xfId="0" applyFont="1" applyBorder="1" applyAlignment="1">
      <alignment horizontal="left" vertical="top"/>
    </xf>
    <xf numFmtId="0" fontId="8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8" fillId="0" borderId="5" xfId="0" applyFont="1" applyBorder="1" applyAlignment="1">
      <alignment horizontal="left"/>
    </xf>
    <xf numFmtId="0" fontId="0" fillId="0" borderId="6" xfId="0" applyBorder="1"/>
    <xf numFmtId="0" fontId="12" fillId="0" borderId="7" xfId="0" applyFont="1" applyBorder="1" applyAlignment="1">
      <alignment horizontal="left" indent="1"/>
    </xf>
    <xf numFmtId="0" fontId="0" fillId="0" borderId="0" xfId="0" applyBorder="1" applyAlignment="1">
      <alignment horizontal="left"/>
    </xf>
    <xf numFmtId="0" fontId="8" fillId="0" borderId="8" xfId="0" applyFont="1" applyBorder="1"/>
    <xf numFmtId="0" fontId="10" fillId="0" borderId="0" xfId="0" applyFont="1" applyBorder="1"/>
    <xf numFmtId="0" fontId="0" fillId="0" borderId="0" xfId="0" applyBorder="1" applyAlignment="1">
      <alignment vertical="center"/>
    </xf>
    <xf numFmtId="0" fontId="0" fillId="0" borderId="9" xfId="0" applyBorder="1"/>
    <xf numFmtId="0" fontId="13" fillId="0" borderId="7" xfId="0" quotePrefix="1" applyFont="1" applyBorder="1" applyAlignment="1">
      <alignment horizontal="left" indent="1"/>
    </xf>
    <xf numFmtId="0" fontId="0" fillId="0" borderId="0" xfId="0" applyFont="1" applyBorder="1" applyAlignment="1">
      <alignment horizontal="left"/>
    </xf>
    <xf numFmtId="0" fontId="8" fillId="0" borderId="8" xfId="0" applyFont="1" applyFill="1" applyBorder="1"/>
    <xf numFmtId="0" fontId="0" fillId="0" borderId="0" xfId="0" applyFont="1" applyBorder="1"/>
    <xf numFmtId="0" fontId="13" fillId="0" borderId="7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15" fillId="0" borderId="8" xfId="0" applyFont="1" applyBorder="1"/>
    <xf numFmtId="0" fontId="13" fillId="0" borderId="0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11" fillId="0" borderId="0" xfId="0" applyFont="1" applyBorder="1"/>
    <xf numFmtId="0" fontId="8" fillId="0" borderId="0" xfId="0" applyFont="1" applyBorder="1" applyAlignment="1">
      <alignment vertical="top" wrapText="1"/>
    </xf>
    <xf numFmtId="0" fontId="0" fillId="0" borderId="8" xfId="0" applyBorder="1"/>
    <xf numFmtId="0" fontId="14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3" xfId="0" applyFill="1" applyBorder="1" applyAlignment="1">
      <alignment horizontal="left" vertical="top" wrapText="1"/>
    </xf>
    <xf numFmtId="0" fontId="0" fillId="0" borderId="14" xfId="0" applyBorder="1"/>
    <xf numFmtId="0" fontId="8" fillId="0" borderId="0" xfId="0" applyFont="1" applyFill="1" applyBorder="1"/>
    <xf numFmtId="14" fontId="0" fillId="0" borderId="0" xfId="0" applyNumberFormat="1" applyBorder="1" applyAlignment="1">
      <alignment horizontal="left"/>
    </xf>
    <xf numFmtId="165" fontId="16" fillId="0" borderId="0" xfId="2" applyNumberFormat="1" applyFont="1" applyAlignment="1">
      <alignment horizontal="center"/>
    </xf>
    <xf numFmtId="0" fontId="17" fillId="5" borderId="15" xfId="0" applyFont="1" applyFill="1" applyBorder="1" applyAlignment="1">
      <alignment horizontal="left" vertical="center"/>
    </xf>
    <xf numFmtId="0" fontId="17" fillId="5" borderId="16" xfId="0" applyFont="1" applyFill="1" applyBorder="1" applyAlignment="1">
      <alignment horizontal="left" vertical="center" indent="1"/>
    </xf>
    <xf numFmtId="0" fontId="0" fillId="6" borderId="17" xfId="0" applyFill="1" applyBorder="1"/>
    <xf numFmtId="0" fontId="17" fillId="5" borderId="16" xfId="0" applyFont="1" applyFill="1" applyBorder="1" applyAlignment="1">
      <alignment horizontal="right" vertical="center" wrapText="1"/>
    </xf>
    <xf numFmtId="0" fontId="17" fillId="5" borderId="1" xfId="0" applyFont="1" applyFill="1" applyBorder="1" applyAlignment="1">
      <alignment horizontal="right" vertical="center" wrapText="1"/>
    </xf>
    <xf numFmtId="0" fontId="8" fillId="0" borderId="18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/>
    </xf>
    <xf numFmtId="0" fontId="8" fillId="0" borderId="3" xfId="0" applyFont="1" applyBorder="1" applyAlignment="1">
      <alignment horizontal="left" indent="1"/>
    </xf>
    <xf numFmtId="0" fontId="8" fillId="0" borderId="3" xfId="0" applyFont="1" applyBorder="1" applyAlignment="1">
      <alignment horizontal="right"/>
    </xf>
    <xf numFmtId="0" fontId="8" fillId="0" borderId="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0" fillId="0" borderId="19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indent="1"/>
    </xf>
    <xf numFmtId="2" fontId="0" fillId="0" borderId="19" xfId="0" quotePrefix="1" applyNumberFormat="1" applyBorder="1" applyAlignment="1">
      <alignment vertical="center" wrapText="1"/>
    </xf>
    <xf numFmtId="3" fontId="0" fillId="0" borderId="19" xfId="0" applyNumberFormat="1" applyBorder="1" applyAlignment="1">
      <alignment horizontal="right" vertical="center" wrapText="1"/>
    </xf>
    <xf numFmtId="4" fontId="0" fillId="0" borderId="19" xfId="0" applyNumberFormat="1" applyBorder="1" applyAlignment="1">
      <alignment horizontal="right" vertical="center" wrapText="1"/>
    </xf>
    <xf numFmtId="0" fontId="0" fillId="0" borderId="20" xfId="0" applyBorder="1" applyAlignment="1">
      <alignment horizontal="left" vertical="center" wrapText="1" indent="1"/>
    </xf>
    <xf numFmtId="0" fontId="0" fillId="0" borderId="8" xfId="0" applyBorder="1" applyAlignment="1">
      <alignment horizontal="left" vertical="center" indent="1"/>
    </xf>
    <xf numFmtId="2" fontId="0" fillId="0" borderId="20" xfId="0" quotePrefix="1" applyNumberFormat="1" applyBorder="1" applyAlignment="1">
      <alignment vertical="center" wrapText="1"/>
    </xf>
    <xf numFmtId="3" fontId="0" fillId="0" borderId="20" xfId="0" applyNumberFormat="1" applyBorder="1" applyAlignment="1">
      <alignment horizontal="right" vertical="center" wrapText="1"/>
    </xf>
    <xf numFmtId="4" fontId="0" fillId="0" borderId="20" xfId="0" applyNumberFormat="1" applyBorder="1" applyAlignment="1">
      <alignment horizontal="right" vertical="center" wrapText="1"/>
    </xf>
    <xf numFmtId="0" fontId="0" fillId="0" borderId="21" xfId="0" applyBorder="1" applyAlignment="1">
      <alignment horizontal="left" vertical="center" wrapText="1" indent="1"/>
    </xf>
    <xf numFmtId="0" fontId="0" fillId="0" borderId="12" xfId="0" applyBorder="1" applyAlignment="1">
      <alignment horizontal="left" vertical="center" indent="1"/>
    </xf>
    <xf numFmtId="2" fontId="0" fillId="0" borderId="21" xfId="0" quotePrefix="1" applyNumberFormat="1" applyBorder="1" applyAlignment="1">
      <alignment vertical="center" wrapText="1"/>
    </xf>
    <xf numFmtId="3" fontId="0" fillId="0" borderId="21" xfId="0" applyNumberFormat="1" applyBorder="1" applyAlignment="1">
      <alignment horizontal="right" vertical="center" wrapText="1"/>
    </xf>
    <xf numFmtId="4" fontId="0" fillId="0" borderId="21" xfId="0" applyNumberFormat="1" applyBorder="1" applyAlignment="1">
      <alignment horizontal="right" vertical="center" wrapText="1"/>
    </xf>
    <xf numFmtId="0" fontId="0" fillId="0" borderId="0" xfId="0" applyBorder="1" applyAlignment="1">
      <alignment horizontal="left" vertical="center" wrapText="1"/>
    </xf>
    <xf numFmtId="0" fontId="8" fillId="0" borderId="0" xfId="0" applyFont="1" applyBorder="1" applyAlignment="1">
      <alignment vertical="center"/>
    </xf>
    <xf numFmtId="2" fontId="0" fillId="0" borderId="0" xfId="0" applyNumberFormat="1" applyFont="1" applyBorder="1" applyAlignment="1">
      <alignment horizontal="left" vertical="center"/>
    </xf>
    <xf numFmtId="4" fontId="18" fillId="0" borderId="22" xfId="0" applyNumberFormat="1" applyFont="1" applyBorder="1" applyAlignment="1">
      <alignment horizontal="center" vertical="center"/>
    </xf>
    <xf numFmtId="4" fontId="19" fillId="0" borderId="23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20" fillId="0" borderId="0" xfId="0" applyFont="1"/>
    <xf numFmtId="4" fontId="21" fillId="0" borderId="24" xfId="0" applyNumberFormat="1" applyFont="1" applyBorder="1" applyAlignment="1">
      <alignment horizontal="center" vertical="center"/>
    </xf>
    <xf numFmtId="10" fontId="21" fillId="0" borderId="24" xfId="2" applyNumberFormat="1" applyFont="1" applyBorder="1" applyAlignment="1">
      <alignment horizontal="center" vertical="center"/>
    </xf>
    <xf numFmtId="0" fontId="9" fillId="0" borderId="9" xfId="0" applyFont="1" applyBorder="1" applyAlignment="1">
      <alignment vertical="center"/>
    </xf>
    <xf numFmtId="4" fontId="22" fillId="0" borderId="22" xfId="0" applyNumberFormat="1" applyFont="1" applyBorder="1" applyAlignment="1">
      <alignment horizontal="center" vertical="center"/>
    </xf>
    <xf numFmtId="4" fontId="22" fillId="0" borderId="23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4" fontId="14" fillId="0" borderId="0" xfId="0" applyNumberFormat="1" applyFont="1" applyBorder="1"/>
    <xf numFmtId="4" fontId="22" fillId="0" borderId="0" xfId="0" applyNumberFormat="1" applyFont="1" applyBorder="1" applyAlignment="1">
      <alignment horizontal="center" vertical="center"/>
    </xf>
    <xf numFmtId="0" fontId="24" fillId="0" borderId="0" xfId="0" applyFont="1" applyBorder="1"/>
    <xf numFmtId="0" fontId="25" fillId="0" borderId="0" xfId="0" applyNumberFormat="1" applyFont="1" applyBorder="1" applyAlignment="1">
      <alignment horizontal="left"/>
    </xf>
    <xf numFmtId="43" fontId="26" fillId="0" borderId="0" xfId="1" applyFont="1" applyBorder="1" applyAlignment="1">
      <alignment horizontal="right"/>
    </xf>
    <xf numFmtId="43" fontId="25" fillId="0" borderId="0" xfId="1" applyFont="1" applyBorder="1" applyAlignment="1">
      <alignment horizontal="right" vertical="center"/>
    </xf>
    <xf numFmtId="43" fontId="27" fillId="0" borderId="0" xfId="1" applyFont="1" applyBorder="1" applyAlignment="1">
      <alignment horizontal="right"/>
    </xf>
    <xf numFmtId="0" fontId="28" fillId="0" borderId="0" xfId="0" applyFont="1"/>
    <xf numFmtId="43" fontId="28" fillId="0" borderId="0" xfId="0" applyNumberFormat="1" applyFont="1"/>
    <xf numFmtId="0" fontId="0" fillId="0" borderId="0" xfId="0" applyFill="1"/>
    <xf numFmtId="0" fontId="6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0" fillId="0" borderId="0" xfId="0" quotePrefix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4" fontId="9" fillId="0" borderId="0" xfId="0" applyNumberFormat="1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0" fillId="8" borderId="25" xfId="0" applyFill="1" applyBorder="1"/>
    <xf numFmtId="0" fontId="0" fillId="8" borderId="26" xfId="0" applyFill="1" applyBorder="1"/>
    <xf numFmtId="0" fontId="0" fillId="8" borderId="27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Protection="1">
      <protection locked="0"/>
    </xf>
    <xf numFmtId="0" fontId="0" fillId="2" borderId="27" xfId="0" applyFill="1" applyBorder="1" applyProtection="1">
      <protection locked="0"/>
    </xf>
    <xf numFmtId="0" fontId="29" fillId="0" borderId="0" xfId="0" applyFont="1" applyAlignment="1">
      <alignment vertical="center"/>
    </xf>
    <xf numFmtId="0" fontId="11" fillId="0" borderId="0" xfId="0" applyFont="1"/>
    <xf numFmtId="0" fontId="0" fillId="0" borderId="0" xfId="0" applyBorder="1" applyAlignment="1"/>
    <xf numFmtId="0" fontId="31" fillId="0" borderId="0" xfId="3" applyFont="1"/>
    <xf numFmtId="0" fontId="0" fillId="9" borderId="0" xfId="0" applyFill="1"/>
    <xf numFmtId="0" fontId="11" fillId="9" borderId="1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0" fillId="9" borderId="20" xfId="0" applyFill="1" applyBorder="1"/>
    <xf numFmtId="0" fontId="11" fillId="9" borderId="22" xfId="0" applyFont="1" applyFill="1" applyBorder="1" applyAlignment="1">
      <alignment horizontal="center" vertical="center"/>
    </xf>
    <xf numFmtId="49" fontId="0" fillId="2" borderId="28" xfId="0" applyNumberFormat="1" applyFill="1" applyBorder="1" applyAlignment="1" applyProtection="1">
      <alignment horizontal="left" vertical="center"/>
      <protection locked="0"/>
    </xf>
    <xf numFmtId="0" fontId="11" fillId="0" borderId="29" xfId="0" applyFont="1" applyBorder="1" applyAlignment="1">
      <alignment vertical="center"/>
    </xf>
    <xf numFmtId="0" fontId="0" fillId="9" borderId="23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2" borderId="30" xfId="0" applyNumberFormat="1" applyFill="1" applyBorder="1" applyAlignment="1" applyProtection="1">
      <alignment horizontal="left" vertical="center"/>
      <protection locked="0"/>
    </xf>
    <xf numFmtId="0" fontId="11" fillId="0" borderId="31" xfId="0" applyFont="1" applyBorder="1" applyAlignment="1">
      <alignment vertical="center"/>
    </xf>
    <xf numFmtId="0" fontId="15" fillId="9" borderId="1" xfId="0" applyFont="1" applyFill="1" applyBorder="1" applyAlignment="1">
      <alignment horizontal="center" vertical="center" wrapText="1"/>
    </xf>
    <xf numFmtId="0" fontId="0" fillId="2" borderId="30" xfId="0" applyFill="1" applyBorder="1" applyAlignment="1" applyProtection="1">
      <alignment vertical="center"/>
      <protection locked="0"/>
    </xf>
    <xf numFmtId="0" fontId="11" fillId="9" borderId="22" xfId="0" applyFont="1" applyFill="1" applyBorder="1" applyAlignment="1">
      <alignment horizontal="center" vertical="center"/>
    </xf>
    <xf numFmtId="0" fontId="0" fillId="2" borderId="30" xfId="0" applyFill="1" applyBorder="1" applyAlignment="1" applyProtection="1">
      <alignment horizontal="left" vertical="center"/>
      <protection locked="0"/>
    </xf>
    <xf numFmtId="0" fontId="0" fillId="9" borderId="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32" fillId="9" borderId="1" xfId="0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0" fontId="32" fillId="9" borderId="0" xfId="0" applyFont="1" applyFill="1" applyAlignment="1">
      <alignment horizontal="center" vertical="center"/>
    </xf>
    <xf numFmtId="0" fontId="0" fillId="2" borderId="32" xfId="0" applyFill="1" applyBorder="1" applyAlignment="1" applyProtection="1">
      <alignment vertical="center"/>
      <protection locked="0"/>
    </xf>
    <xf numFmtId="0" fontId="11" fillId="0" borderId="33" xfId="0" applyFont="1" applyBorder="1" applyAlignment="1">
      <alignment vertical="center"/>
    </xf>
    <xf numFmtId="0" fontId="33" fillId="0" borderId="0" xfId="0" applyFont="1"/>
    <xf numFmtId="0" fontId="34" fillId="0" borderId="0" xfId="0" applyFont="1" applyAlignment="1">
      <alignment vertic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1">
    <dxf>
      <font>
        <color theme="0"/>
      </font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54</xdr:row>
          <xdr:rowOff>57151</xdr:rowOff>
        </xdr:from>
        <xdr:to>
          <xdr:col>3</xdr:col>
          <xdr:colOff>808769</xdr:colOff>
          <xdr:row>60</xdr:row>
          <xdr:rowOff>123825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'Vos données'!$F$6:$O$11" spid="_x0000_s102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" y="12106276"/>
              <a:ext cx="6590444" cy="14573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%20automatique%20client%20vierge/facturation%20automatique%20client%20vier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/facturation%20automatique%20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</sheetNames>
    <sheetDataSet>
      <sheetData sheetId="0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  <row r="13">
          <cell r="D13" t="str">
            <v>Professionnel</v>
          </cell>
        </row>
        <row r="14">
          <cell r="D14" t="str">
            <v>Particulier</v>
          </cell>
        </row>
      </sheetData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</row>
        <row r="9">
          <cell r="A9" t="str">
            <v>CM00003</v>
          </cell>
        </row>
        <row r="10">
          <cell r="A10" t="str">
            <v>CM00004</v>
          </cell>
        </row>
        <row r="11">
          <cell r="A11" t="str">
            <v>CM00005</v>
          </cell>
        </row>
        <row r="12">
          <cell r="A12" t="str">
            <v>CM00006</v>
          </cell>
        </row>
        <row r="13">
          <cell r="A13" t="str">
            <v>CM00007</v>
          </cell>
        </row>
        <row r="14">
          <cell r="A14" t="str">
            <v>CM00008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>
        <row r="8">
          <cell r="A8" t="str">
            <v>ref0001</v>
          </cell>
        </row>
        <row r="9">
          <cell r="A9" t="str">
            <v>ref0002</v>
          </cell>
        </row>
        <row r="10">
          <cell r="A10" t="str">
            <v>ref0003</v>
          </cell>
        </row>
        <row r="11">
          <cell r="A11" t="str">
            <v>ref0004</v>
          </cell>
        </row>
        <row r="12">
          <cell r="A12" t="str">
            <v>ref0005</v>
          </cell>
        </row>
        <row r="13">
          <cell r="A13" t="str">
            <v>ref0006</v>
          </cell>
        </row>
        <row r="14">
          <cell r="A14" t="str">
            <v>ref0007</v>
          </cell>
        </row>
        <row r="15">
          <cell r="A15" t="str">
            <v>ref0008</v>
          </cell>
        </row>
        <row r="16">
          <cell r="A16" t="str">
            <v>ref0009</v>
          </cell>
        </row>
        <row r="17">
          <cell r="A17" t="str">
            <v>ref0010</v>
          </cell>
        </row>
        <row r="18">
          <cell r="A18" t="str">
            <v>ref0011</v>
          </cell>
        </row>
        <row r="19">
          <cell r="A19" t="str">
            <v>ref0012</v>
          </cell>
        </row>
        <row r="20">
          <cell r="A20" t="str">
            <v>ref0013</v>
          </cell>
        </row>
        <row r="21">
          <cell r="A21" t="str">
            <v>ref0014</v>
          </cell>
        </row>
        <row r="22">
          <cell r="A22" t="str">
            <v>ref0015</v>
          </cell>
        </row>
        <row r="23">
          <cell r="A23" t="str">
            <v>ref0016</v>
          </cell>
        </row>
        <row r="24">
          <cell r="A24" t="str">
            <v>ref0017</v>
          </cell>
        </row>
        <row r="25">
          <cell r="A25" t="str">
            <v>ref0018</v>
          </cell>
        </row>
        <row r="26">
          <cell r="A26" t="str">
            <v>ref0019</v>
          </cell>
        </row>
        <row r="27">
          <cell r="A27" t="str">
            <v>ref0020</v>
          </cell>
        </row>
        <row r="28">
          <cell r="A28" t="str">
            <v>ref0021</v>
          </cell>
        </row>
        <row r="29">
          <cell r="A29" t="str">
            <v>ref0022</v>
          </cell>
        </row>
        <row r="30">
          <cell r="A30" t="str">
            <v>ref0023</v>
          </cell>
        </row>
        <row r="31">
          <cell r="A31" t="str">
            <v>ref0024</v>
          </cell>
        </row>
        <row r="32">
          <cell r="A32" t="str">
            <v>ref0025</v>
          </cell>
        </row>
        <row r="33">
          <cell r="A33" t="str">
            <v>ref0026</v>
          </cell>
        </row>
        <row r="34">
          <cell r="A34" t="str">
            <v>ref0027</v>
          </cell>
        </row>
        <row r="35">
          <cell r="A35" t="str">
            <v>ref0028</v>
          </cell>
        </row>
        <row r="36">
          <cell r="A36" t="str">
            <v>ref0029</v>
          </cell>
        </row>
        <row r="37">
          <cell r="A37" t="str">
            <v>ref0030</v>
          </cell>
        </row>
        <row r="38">
          <cell r="A38" t="str">
            <v>ref0031</v>
          </cell>
        </row>
        <row r="39">
          <cell r="A39" t="str">
            <v>ref0032</v>
          </cell>
        </row>
        <row r="40">
          <cell r="A40" t="str">
            <v>ref0033</v>
          </cell>
        </row>
        <row r="41">
          <cell r="A41" t="str">
            <v>ref0034</v>
          </cell>
        </row>
        <row r="42">
          <cell r="A42" t="str">
            <v>ref0035</v>
          </cell>
        </row>
        <row r="43">
          <cell r="A43" t="str">
            <v>ref0036</v>
          </cell>
        </row>
        <row r="44">
          <cell r="A44" t="str">
            <v>ref0037</v>
          </cell>
        </row>
        <row r="45">
          <cell r="A45" t="str">
            <v>ref0038</v>
          </cell>
        </row>
        <row r="46">
          <cell r="A46" t="str">
            <v>ref0039</v>
          </cell>
        </row>
        <row r="47">
          <cell r="A47" t="str">
            <v>ref0040</v>
          </cell>
        </row>
        <row r="48">
          <cell r="A48" t="str">
            <v>ref0041</v>
          </cell>
        </row>
        <row r="49">
          <cell r="A49" t="str">
            <v>ref0042</v>
          </cell>
        </row>
        <row r="50">
          <cell r="A50" t="str">
            <v>ref0043</v>
          </cell>
        </row>
        <row r="51">
          <cell r="A51" t="str">
            <v>ref0044</v>
          </cell>
        </row>
        <row r="52">
          <cell r="A52" t="str">
            <v>ref0045</v>
          </cell>
        </row>
        <row r="53">
          <cell r="A53" t="str">
            <v>ref0046</v>
          </cell>
        </row>
        <row r="54">
          <cell r="A54" t="str">
            <v>ref0047</v>
          </cell>
        </row>
        <row r="55">
          <cell r="A55" t="str">
            <v>ref0048</v>
          </cell>
        </row>
        <row r="56">
          <cell r="A56" t="str">
            <v>ref0049</v>
          </cell>
        </row>
        <row r="57">
          <cell r="A57" t="str">
            <v>ref0050</v>
          </cell>
        </row>
        <row r="58">
          <cell r="A58" t="str">
            <v>ref0051</v>
          </cell>
        </row>
        <row r="59">
          <cell r="A59" t="str">
            <v>ref0052</v>
          </cell>
        </row>
        <row r="60">
          <cell r="A60" t="str">
            <v>ref0053</v>
          </cell>
        </row>
        <row r="61">
          <cell r="A61" t="str">
            <v>ref0054</v>
          </cell>
        </row>
        <row r="62">
          <cell r="A62" t="str">
            <v>ref0055</v>
          </cell>
        </row>
        <row r="63">
          <cell r="A63" t="str">
            <v>ref0056</v>
          </cell>
        </row>
        <row r="64">
          <cell r="A64" t="str">
            <v>ref0057</v>
          </cell>
        </row>
        <row r="65">
          <cell r="A65" t="str">
            <v>ref0058</v>
          </cell>
        </row>
        <row r="66">
          <cell r="A66" t="str">
            <v>ref0059</v>
          </cell>
        </row>
        <row r="67">
          <cell r="A67" t="str">
            <v>ref0060</v>
          </cell>
        </row>
        <row r="68">
          <cell r="A68" t="str">
            <v>ref0061</v>
          </cell>
        </row>
        <row r="69">
          <cell r="A69" t="str">
            <v>ref0062</v>
          </cell>
        </row>
        <row r="70">
          <cell r="A70" t="str">
            <v>ref0063</v>
          </cell>
        </row>
        <row r="71">
          <cell r="A71" t="str">
            <v>ref0064</v>
          </cell>
        </row>
        <row r="72">
          <cell r="A72" t="str">
            <v>ref0065</v>
          </cell>
        </row>
        <row r="73">
          <cell r="A73" t="str">
            <v>ref0066</v>
          </cell>
        </row>
        <row r="74">
          <cell r="A74" t="str">
            <v>ref0067</v>
          </cell>
        </row>
        <row r="75">
          <cell r="A75" t="str">
            <v>ref0068</v>
          </cell>
        </row>
        <row r="76">
          <cell r="A76" t="str">
            <v>ref0069</v>
          </cell>
        </row>
        <row r="77">
          <cell r="A77" t="str">
            <v>ref0070</v>
          </cell>
        </row>
        <row r="78">
          <cell r="A78" t="str">
            <v>ref0071</v>
          </cell>
        </row>
        <row r="79">
          <cell r="A79" t="str">
            <v>ref0072</v>
          </cell>
        </row>
        <row r="80">
          <cell r="A80" t="str">
            <v>ref0073</v>
          </cell>
        </row>
        <row r="81">
          <cell r="A81" t="str">
            <v>ref0074</v>
          </cell>
        </row>
        <row r="82">
          <cell r="A82" t="str">
            <v>ref0075</v>
          </cell>
        </row>
        <row r="83">
          <cell r="A83" t="str">
            <v>ref0076</v>
          </cell>
        </row>
        <row r="84">
          <cell r="A84" t="str">
            <v>ref0077</v>
          </cell>
        </row>
        <row r="85">
          <cell r="A85" t="str">
            <v>ref0078</v>
          </cell>
        </row>
        <row r="86">
          <cell r="A86" t="str">
            <v>ref0079</v>
          </cell>
        </row>
        <row r="87">
          <cell r="A87" t="str">
            <v>ref0080</v>
          </cell>
        </row>
        <row r="88">
          <cell r="A88" t="str">
            <v>ref0081</v>
          </cell>
        </row>
        <row r="89">
          <cell r="A89" t="str">
            <v>ref0082</v>
          </cell>
        </row>
        <row r="90">
          <cell r="A90" t="str">
            <v>ref0083</v>
          </cell>
        </row>
        <row r="91">
          <cell r="A91" t="str">
            <v>ref0084</v>
          </cell>
        </row>
        <row r="92">
          <cell r="A92" t="str">
            <v>ref0085</v>
          </cell>
        </row>
        <row r="93">
          <cell r="A93" t="str">
            <v>ref0086</v>
          </cell>
        </row>
        <row r="94">
          <cell r="A94" t="str">
            <v>ref0087</v>
          </cell>
        </row>
        <row r="95">
          <cell r="A95" t="str">
            <v>ref0088</v>
          </cell>
        </row>
        <row r="96">
          <cell r="A96" t="str">
            <v>ref0089</v>
          </cell>
        </row>
        <row r="97">
          <cell r="A97" t="str">
            <v>ref0090</v>
          </cell>
        </row>
        <row r="98">
          <cell r="A98" t="str">
            <v>ref0091</v>
          </cell>
        </row>
        <row r="99">
          <cell r="A99" t="str">
            <v>ref0092</v>
          </cell>
        </row>
        <row r="100">
          <cell r="A100" t="str">
            <v>ref0093</v>
          </cell>
        </row>
        <row r="101">
          <cell r="A101" t="str">
            <v>ref0094</v>
          </cell>
        </row>
        <row r="102">
          <cell r="A102" t="str">
            <v>ref0095</v>
          </cell>
        </row>
        <row r="103">
          <cell r="A103" t="str">
            <v>ref0096</v>
          </cell>
        </row>
        <row r="104">
          <cell r="A104" t="str">
            <v>ref0097</v>
          </cell>
        </row>
        <row r="105">
          <cell r="A105" t="str">
            <v>ref0098</v>
          </cell>
        </row>
        <row r="106">
          <cell r="A106" t="str">
            <v>ref0099</v>
          </cell>
        </row>
        <row r="107">
          <cell r="A107" t="str">
            <v>ref0100</v>
          </cell>
        </row>
        <row r="108">
          <cell r="A108" t="str">
            <v>ref0101</v>
          </cell>
        </row>
        <row r="109">
          <cell r="A109" t="str">
            <v>ref0102</v>
          </cell>
        </row>
        <row r="110">
          <cell r="A110" t="str">
            <v>ref0103</v>
          </cell>
        </row>
        <row r="111">
          <cell r="A111" t="str">
            <v>ref0104</v>
          </cell>
        </row>
        <row r="112">
          <cell r="A112" t="str">
            <v>ref0105</v>
          </cell>
        </row>
        <row r="113">
          <cell r="A113" t="str">
            <v>ref0106</v>
          </cell>
        </row>
        <row r="114">
          <cell r="A114" t="str">
            <v>ref0107</v>
          </cell>
        </row>
        <row r="115">
          <cell r="A115" t="str">
            <v>ref0108</v>
          </cell>
        </row>
        <row r="116">
          <cell r="A116" t="str">
            <v>ref0109</v>
          </cell>
        </row>
        <row r="117">
          <cell r="A117" t="str">
            <v>ref0110</v>
          </cell>
        </row>
        <row r="118">
          <cell r="A118" t="str">
            <v>ref0111</v>
          </cell>
        </row>
        <row r="119">
          <cell r="A119" t="str">
            <v>ref0112</v>
          </cell>
        </row>
        <row r="120">
          <cell r="A120" t="str">
            <v>ref0113</v>
          </cell>
        </row>
        <row r="121">
          <cell r="A121" t="str">
            <v>ref0114</v>
          </cell>
        </row>
        <row r="122">
          <cell r="A122" t="str">
            <v>ref0115</v>
          </cell>
        </row>
        <row r="123">
          <cell r="A123" t="str">
            <v>ref0116</v>
          </cell>
        </row>
        <row r="124">
          <cell r="A124" t="str">
            <v>ref0117</v>
          </cell>
        </row>
        <row r="125">
          <cell r="A125" t="str">
            <v>ref0118</v>
          </cell>
        </row>
        <row r="126">
          <cell r="A126" t="str">
            <v>ref0119</v>
          </cell>
        </row>
        <row r="127">
          <cell r="A127" t="str">
            <v>ref0120</v>
          </cell>
        </row>
        <row r="128">
          <cell r="A128" t="str">
            <v>ref0121</v>
          </cell>
        </row>
        <row r="129">
          <cell r="A129" t="str">
            <v>ref0122</v>
          </cell>
        </row>
        <row r="130">
          <cell r="A130" t="str">
            <v>ref0123</v>
          </cell>
        </row>
        <row r="131">
          <cell r="A131" t="str">
            <v>ref0124</v>
          </cell>
        </row>
        <row r="132">
          <cell r="A132" t="str">
            <v>ref0125</v>
          </cell>
        </row>
        <row r="133">
          <cell r="A133" t="str">
            <v>ref0126</v>
          </cell>
        </row>
        <row r="134">
          <cell r="A134" t="str">
            <v>ref0127</v>
          </cell>
        </row>
        <row r="135">
          <cell r="A135" t="str">
            <v>ref0128</v>
          </cell>
        </row>
        <row r="136">
          <cell r="A136" t="str">
            <v>ref0129</v>
          </cell>
        </row>
        <row r="137">
          <cell r="A137" t="str">
            <v>ref0130</v>
          </cell>
        </row>
        <row r="138">
          <cell r="A138" t="str">
            <v>ref0131</v>
          </cell>
        </row>
        <row r="139">
          <cell r="A139" t="str">
            <v>ref0132</v>
          </cell>
        </row>
        <row r="140">
          <cell r="A140" t="str">
            <v>ref0133</v>
          </cell>
        </row>
        <row r="141">
          <cell r="A141" t="str">
            <v>ref0134</v>
          </cell>
        </row>
        <row r="142">
          <cell r="A142" t="str">
            <v>ref0135</v>
          </cell>
        </row>
        <row r="143">
          <cell r="A143" t="str">
            <v>ref0136</v>
          </cell>
        </row>
        <row r="144">
          <cell r="A144" t="str">
            <v>ref0137</v>
          </cell>
        </row>
        <row r="145">
          <cell r="A145" t="str">
            <v>ref0138</v>
          </cell>
        </row>
        <row r="146">
          <cell r="A146" t="str">
            <v>ref0139</v>
          </cell>
        </row>
        <row r="147">
          <cell r="A147" t="str">
            <v>ref0140</v>
          </cell>
        </row>
        <row r="148">
          <cell r="A148" t="str">
            <v>ref0141</v>
          </cell>
        </row>
        <row r="149">
          <cell r="A149" t="str">
            <v>ref0142</v>
          </cell>
        </row>
        <row r="150">
          <cell r="A150" t="str">
            <v>ref0143</v>
          </cell>
        </row>
        <row r="151">
          <cell r="A151" t="str">
            <v>ref0144</v>
          </cell>
        </row>
        <row r="152">
          <cell r="A152" t="str">
            <v>ref0145</v>
          </cell>
        </row>
        <row r="153">
          <cell r="A153" t="str">
            <v>ref0146</v>
          </cell>
        </row>
        <row r="154">
          <cell r="A154" t="str">
            <v>ref0147</v>
          </cell>
        </row>
        <row r="155">
          <cell r="A155" t="str">
            <v>ref0148</v>
          </cell>
        </row>
        <row r="156">
          <cell r="A156" t="str">
            <v>ref0149</v>
          </cell>
        </row>
        <row r="157">
          <cell r="A157" t="str">
            <v>ref0150</v>
          </cell>
        </row>
      </sheetData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10">
          <cell r="C10" t="str">
            <v>virement</v>
          </cell>
        </row>
      </sheetData>
      <sheetData sheetId="4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</sheetNames>
    <sheetDataSet>
      <sheetData sheetId="0"/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</row>
        <row r="9">
          <cell r="A9" t="str">
            <v>CM00003</v>
          </cell>
        </row>
        <row r="10">
          <cell r="A10" t="str">
            <v>CM00004</v>
          </cell>
        </row>
        <row r="11">
          <cell r="A11" t="str">
            <v>CM00005</v>
          </cell>
        </row>
        <row r="12">
          <cell r="A12" t="str">
            <v>CM00006</v>
          </cell>
        </row>
        <row r="13">
          <cell r="A13" t="str">
            <v>CM00007</v>
          </cell>
        </row>
        <row r="14">
          <cell r="A14" t="str">
            <v>CM00008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/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S169"/>
  <sheetViews>
    <sheetView tabSelected="1" topLeftCell="A34" workbookViewId="0">
      <selection activeCell="C66" sqref="C66"/>
    </sheetView>
  </sheetViews>
  <sheetFormatPr baseColWidth="10" defaultColWidth="7.5703125" defaultRowHeight="15" x14ac:dyDescent="0.25"/>
  <cols>
    <col min="1" max="1" width="12" customWidth="1"/>
    <col min="2" max="2" width="61.5703125" customWidth="1"/>
    <col min="3" max="3" width="14" customWidth="1"/>
    <col min="4" max="4" width="14.28515625" customWidth="1"/>
    <col min="5" max="5" width="13.5703125" customWidth="1"/>
    <col min="6" max="6" width="13" customWidth="1"/>
    <col min="7" max="7" width="3.28515625" customWidth="1"/>
    <col min="8" max="8" width="3.7109375" customWidth="1"/>
    <col min="9" max="9" width="8.85546875" hidden="1" customWidth="1"/>
    <col min="10" max="10" width="6.140625" style="1" hidden="1" customWidth="1"/>
    <col min="11" max="11" width="8" style="1" hidden="1" customWidth="1"/>
    <col min="12" max="12" width="10.28515625" style="1" hidden="1" customWidth="1"/>
    <col min="13" max="13" width="8.7109375" style="1" hidden="1" customWidth="1"/>
    <col min="14" max="14" width="5.7109375" style="1" hidden="1" customWidth="1"/>
    <col min="15" max="15" width="7.42578125" hidden="1" customWidth="1"/>
    <col min="16" max="16" width="2.5703125" hidden="1" customWidth="1"/>
    <col min="17" max="17" width="5.5703125" hidden="1" customWidth="1"/>
  </cols>
  <sheetData>
    <row r="1" spans="1:9" ht="7.5" customHeight="1" x14ac:dyDescent="0.25"/>
    <row r="2" spans="1:9" ht="18.75" x14ac:dyDescent="0.25">
      <c r="C2" s="2" t="s">
        <v>0</v>
      </c>
      <c r="F2" s="3" t="s">
        <v>1</v>
      </c>
      <c r="I2" s="4" t="str">
        <f>IF(HLOOKUP(F2,'[1]Base Facturation'!C5:ALN61,2,0)=0,"",HLOOKUP(F2,'[1]Base Facturation'!C5:ALN61,2,0))</f>
        <v/>
      </c>
    </row>
    <row r="3" spans="1:9" ht="12.75" customHeight="1" x14ac:dyDescent="0.25">
      <c r="A3" s="6"/>
      <c r="B3" s="6"/>
      <c r="C3" s="6"/>
      <c r="D3" s="6"/>
      <c r="E3" s="6"/>
      <c r="F3" s="6"/>
      <c r="G3" s="6"/>
      <c r="H3" s="6"/>
    </row>
    <row r="4" spans="1:9" ht="46.5" customHeight="1" x14ac:dyDescent="0.35">
      <c r="A4" s="6"/>
      <c r="B4" s="7"/>
      <c r="C4" s="96" t="s">
        <v>2</v>
      </c>
      <c r="D4" s="96"/>
      <c r="E4" s="97" t="s">
        <v>1</v>
      </c>
      <c r="F4" s="97"/>
      <c r="G4" s="8"/>
      <c r="H4" s="8"/>
    </row>
    <row r="5" spans="1:9" ht="48.75" customHeight="1" x14ac:dyDescent="0.35">
      <c r="A5" s="9" t="s">
        <v>3</v>
      </c>
      <c r="B5" s="7"/>
      <c r="D5" s="10" t="s">
        <v>4</v>
      </c>
      <c r="E5" s="11">
        <v>0</v>
      </c>
      <c r="G5" s="8"/>
      <c r="H5" s="8"/>
    </row>
    <row r="6" spans="1:9" x14ac:dyDescent="0.25">
      <c r="A6" s="12" t="s">
        <v>5</v>
      </c>
      <c r="B6" s="6"/>
      <c r="C6" s="6"/>
      <c r="D6" s="6"/>
      <c r="E6" s="6"/>
      <c r="F6" s="6"/>
      <c r="G6" s="6"/>
      <c r="H6" s="6"/>
    </row>
    <row r="7" spans="1:9" ht="9" customHeight="1" x14ac:dyDescent="0.25">
      <c r="A7" s="13" t="s">
        <v>6</v>
      </c>
      <c r="B7" s="14"/>
      <c r="C7" s="15"/>
      <c r="D7" s="16"/>
      <c r="E7" s="17"/>
      <c r="F7" s="18"/>
      <c r="G7" s="6"/>
      <c r="H7" s="6"/>
    </row>
    <row r="8" spans="1:9" ht="15.75" x14ac:dyDescent="0.25">
      <c r="A8" s="19" t="s">
        <v>6</v>
      </c>
      <c r="B8" s="20"/>
      <c r="C8" s="21" t="s">
        <v>7</v>
      </c>
      <c r="D8" s="22" t="s">
        <v>6</v>
      </c>
      <c r="E8" s="23"/>
      <c r="F8" s="24"/>
      <c r="G8" s="6"/>
      <c r="H8" s="6"/>
    </row>
    <row r="9" spans="1:9" x14ac:dyDescent="0.25">
      <c r="A9" s="25" t="s">
        <v>6</v>
      </c>
      <c r="B9" s="26"/>
      <c r="C9" s="27" t="s">
        <v>8</v>
      </c>
      <c r="D9" s="28" t="s">
        <v>6</v>
      </c>
      <c r="E9" s="23"/>
      <c r="F9" s="24"/>
      <c r="G9" s="6"/>
      <c r="H9" s="6"/>
    </row>
    <row r="10" spans="1:9" x14ac:dyDescent="0.25">
      <c r="A10" s="29" t="s">
        <v>6</v>
      </c>
      <c r="B10" s="30"/>
      <c r="C10" s="31" t="s">
        <v>9</v>
      </c>
      <c r="D10" s="26" t="s">
        <v>6</v>
      </c>
      <c r="E10" s="28" t="s">
        <v>6</v>
      </c>
      <c r="F10" s="24"/>
      <c r="G10" s="6"/>
      <c r="H10" s="6"/>
    </row>
    <row r="11" spans="1:9" x14ac:dyDescent="0.25">
      <c r="A11" s="29" t="s">
        <v>6</v>
      </c>
      <c r="B11" s="32" t="s">
        <v>6</v>
      </c>
      <c r="C11" s="33" t="s">
        <v>10</v>
      </c>
      <c r="D11" s="98" t="s">
        <v>6</v>
      </c>
      <c r="E11" s="99"/>
      <c r="F11" s="24"/>
      <c r="G11" s="6"/>
      <c r="H11" s="6"/>
    </row>
    <row r="12" spans="1:9" x14ac:dyDescent="0.25">
      <c r="A12" s="29" t="s">
        <v>26</v>
      </c>
      <c r="B12" s="26"/>
      <c r="C12" s="21"/>
      <c r="D12" s="100"/>
      <c r="E12" s="100"/>
      <c r="F12" s="24"/>
      <c r="G12" s="6"/>
      <c r="H12" s="6"/>
    </row>
    <row r="13" spans="1:9" x14ac:dyDescent="0.25">
      <c r="A13" s="29" t="s">
        <v>27</v>
      </c>
      <c r="B13" s="26"/>
      <c r="C13" s="27" t="s">
        <v>11</v>
      </c>
      <c r="D13" s="34" t="s">
        <v>6</v>
      </c>
      <c r="E13" s="35"/>
      <c r="F13" s="24"/>
      <c r="G13" s="6"/>
      <c r="H13" s="6"/>
    </row>
    <row r="14" spans="1:9" x14ac:dyDescent="0.25">
      <c r="A14" s="29"/>
      <c r="B14" s="20"/>
      <c r="C14" s="36"/>
      <c r="D14" s="6"/>
      <c r="E14" s="35"/>
      <c r="F14" s="24"/>
      <c r="G14" s="6"/>
      <c r="H14" s="6"/>
    </row>
    <row r="15" spans="1:9" ht="9" customHeight="1" x14ac:dyDescent="0.25">
      <c r="A15" s="37"/>
      <c r="B15" s="38"/>
      <c r="C15" s="39"/>
      <c r="D15" s="40"/>
      <c r="E15" s="41"/>
      <c r="F15" s="42"/>
      <c r="G15" s="6"/>
      <c r="H15" s="6"/>
    </row>
    <row r="16" spans="1:9" ht="6.75" customHeight="1" x14ac:dyDescent="0.25">
      <c r="A16" s="6"/>
      <c r="B16" s="6"/>
      <c r="C16" s="6"/>
      <c r="D16" s="6"/>
      <c r="E16" s="6"/>
      <c r="F16" s="6"/>
      <c r="G16" s="6"/>
      <c r="H16" s="6"/>
    </row>
    <row r="17" spans="1:17" x14ac:dyDescent="0.25">
      <c r="A17" s="43"/>
      <c r="B17" s="6"/>
      <c r="C17" s="44"/>
      <c r="D17" s="6"/>
      <c r="E17" s="6"/>
      <c r="F17" s="6"/>
      <c r="G17" s="6"/>
      <c r="H17" s="6"/>
      <c r="I17" s="45"/>
    </row>
    <row r="18" spans="1:17" ht="21" customHeight="1" x14ac:dyDescent="0.25">
      <c r="A18" s="46" t="s">
        <v>12</v>
      </c>
      <c r="B18" s="47" t="s">
        <v>13</v>
      </c>
      <c r="C18" s="48"/>
      <c r="D18" s="49" t="s">
        <v>14</v>
      </c>
      <c r="E18" s="49" t="s">
        <v>15</v>
      </c>
      <c r="F18" s="50" t="s">
        <v>16</v>
      </c>
      <c r="G18" s="6"/>
      <c r="H18" s="6"/>
      <c r="I18" s="51"/>
      <c r="J18" s="52" t="s">
        <v>17</v>
      </c>
      <c r="K18" s="52" t="s">
        <v>18</v>
      </c>
      <c r="L18" s="52" t="s">
        <v>12</v>
      </c>
      <c r="M18" s="52" t="s">
        <v>15</v>
      </c>
      <c r="N18" s="52" t="s">
        <v>19</v>
      </c>
      <c r="O18" s="52" t="s">
        <v>20</v>
      </c>
      <c r="Q18" s="6"/>
    </row>
    <row r="19" spans="1:17" ht="6.75" customHeight="1" x14ac:dyDescent="0.25">
      <c r="A19" s="53"/>
      <c r="B19" s="54"/>
      <c r="D19" s="55"/>
      <c r="E19" s="56"/>
      <c r="F19" s="57"/>
      <c r="G19" s="6"/>
      <c r="H19" s="6"/>
      <c r="O19" s="1"/>
    </row>
    <row r="20" spans="1:17" ht="18" customHeight="1" x14ac:dyDescent="0.25">
      <c r="A20" s="58" t="s">
        <v>6</v>
      </c>
      <c r="B20" s="59"/>
      <c r="C20" s="18"/>
      <c r="D20" s="60"/>
      <c r="E20" s="61"/>
      <c r="F20" s="62"/>
      <c r="G20" s="6"/>
      <c r="H20" s="6"/>
      <c r="J20" s="1" t="str">
        <f t="shared" ref="J20:J83" si="0">IF(M20&gt;0,1,"")</f>
        <v/>
      </c>
      <c r="K20" s="1" t="str">
        <f>J20</f>
        <v/>
      </c>
      <c r="L20" s="1" t="str">
        <f>'[1]Base Produits'!A8</f>
        <v>ref0001</v>
      </c>
      <c r="M20" s="1">
        <f>HLOOKUP(F2,'[1]Base Facturation'!C5:ALN161,N20,0)</f>
        <v>0</v>
      </c>
      <c r="N20" s="1">
        <v>8</v>
      </c>
      <c r="O20" s="1">
        <v>1</v>
      </c>
    </row>
    <row r="21" spans="1:17" ht="18" customHeight="1" x14ac:dyDescent="0.25">
      <c r="A21" s="63" t="s">
        <v>6</v>
      </c>
      <c r="B21" s="64"/>
      <c r="C21" s="24"/>
      <c r="D21" s="65"/>
      <c r="E21" s="66"/>
      <c r="F21" s="67"/>
      <c r="G21" s="6"/>
      <c r="H21" s="6"/>
      <c r="J21" s="1" t="str">
        <f t="shared" si="0"/>
        <v/>
      </c>
      <c r="K21" s="1">
        <f>SUM($J$20:J21)</f>
        <v>0</v>
      </c>
      <c r="L21" s="1" t="str">
        <f>'[1]Base Produits'!A9</f>
        <v>ref0002</v>
      </c>
      <c r="M21" s="1">
        <f>HLOOKUP(F2,'[1]Base Facturation'!C5:ALN161,N21,0)</f>
        <v>0</v>
      </c>
      <c r="N21" s="1">
        <v>9</v>
      </c>
      <c r="O21" s="1">
        <v>2</v>
      </c>
    </row>
    <row r="22" spans="1:17" ht="18" customHeight="1" x14ac:dyDescent="0.25">
      <c r="A22" s="63" t="s">
        <v>6</v>
      </c>
      <c r="B22" s="64"/>
      <c r="C22" s="24"/>
      <c r="D22" s="65"/>
      <c r="E22" s="66"/>
      <c r="F22" s="67"/>
      <c r="G22" s="6"/>
      <c r="H22" s="6"/>
      <c r="J22" s="1" t="str">
        <f t="shared" si="0"/>
        <v/>
      </c>
      <c r="K22" s="1">
        <f>SUM($J$20:J22)</f>
        <v>0</v>
      </c>
      <c r="L22" s="1" t="str">
        <f>'[1]Base Produits'!A10</f>
        <v>ref0003</v>
      </c>
      <c r="M22" s="1">
        <f>HLOOKUP(F2,'[1]Base Facturation'!C5:ALN161,N22,0)</f>
        <v>0</v>
      </c>
      <c r="N22" s="1">
        <v>10</v>
      </c>
      <c r="O22" s="1">
        <v>3</v>
      </c>
    </row>
    <row r="23" spans="1:17" ht="18" customHeight="1" x14ac:dyDescent="0.25">
      <c r="A23" s="63" t="s">
        <v>6</v>
      </c>
      <c r="B23" s="64"/>
      <c r="C23" s="24"/>
      <c r="D23" s="65"/>
      <c r="E23" s="66"/>
      <c r="F23" s="67"/>
      <c r="G23" s="6"/>
      <c r="H23" s="6"/>
      <c r="J23" s="1" t="str">
        <f t="shared" si="0"/>
        <v/>
      </c>
      <c r="K23" s="1">
        <f>SUM($J$20:J23)</f>
        <v>0</v>
      </c>
      <c r="L23" s="1" t="str">
        <f>'[1]Base Produits'!A11</f>
        <v>ref0004</v>
      </c>
      <c r="M23" s="1">
        <f>HLOOKUP(F2,'[1]Base Facturation'!C5:ALN161,N23,0)</f>
        <v>0</v>
      </c>
      <c r="N23" s="1">
        <v>11</v>
      </c>
      <c r="O23" s="1">
        <v>4</v>
      </c>
    </row>
    <row r="24" spans="1:17" ht="18" customHeight="1" x14ac:dyDescent="0.25">
      <c r="A24" s="63" t="s">
        <v>6</v>
      </c>
      <c r="B24" s="64"/>
      <c r="C24" s="24"/>
      <c r="D24" s="65"/>
      <c r="E24" s="66"/>
      <c r="F24" s="67"/>
      <c r="G24" s="6"/>
      <c r="H24" s="6"/>
      <c r="J24" s="1" t="str">
        <f t="shared" si="0"/>
        <v/>
      </c>
      <c r="K24" s="1">
        <f>SUM($J$20:J24)</f>
        <v>0</v>
      </c>
      <c r="L24" s="1" t="str">
        <f>'[1]Base Produits'!A12</f>
        <v>ref0005</v>
      </c>
      <c r="M24" s="1">
        <f>HLOOKUP(F2,'[1]Base Facturation'!C5:ALN161,N24,0)</f>
        <v>0</v>
      </c>
      <c r="N24" s="1">
        <v>12</v>
      </c>
      <c r="O24" s="1">
        <v>5</v>
      </c>
    </row>
    <row r="25" spans="1:17" ht="18" customHeight="1" x14ac:dyDescent="0.25">
      <c r="A25" s="63" t="s">
        <v>6</v>
      </c>
      <c r="B25" s="64"/>
      <c r="C25" s="24"/>
      <c r="D25" s="65"/>
      <c r="E25" s="66"/>
      <c r="F25" s="67"/>
      <c r="G25" s="6"/>
      <c r="H25" s="6"/>
      <c r="J25" s="1" t="str">
        <f t="shared" si="0"/>
        <v/>
      </c>
      <c r="K25" s="1">
        <f>SUM($J$20:J25)</f>
        <v>0</v>
      </c>
      <c r="L25" s="1" t="str">
        <f>'[1]Base Produits'!A13</f>
        <v>ref0006</v>
      </c>
      <c r="M25" s="1">
        <f>HLOOKUP(F2,'[1]Base Facturation'!C5:ALN161,N25,0)</f>
        <v>0</v>
      </c>
      <c r="N25" s="1">
        <v>13</v>
      </c>
      <c r="O25" s="1">
        <v>6</v>
      </c>
    </row>
    <row r="26" spans="1:17" ht="18" customHeight="1" x14ac:dyDescent="0.25">
      <c r="A26" s="63" t="s">
        <v>6</v>
      </c>
      <c r="B26" s="64"/>
      <c r="C26" s="24"/>
      <c r="D26" s="65"/>
      <c r="E26" s="66"/>
      <c r="F26" s="67"/>
      <c r="G26" s="6"/>
      <c r="H26" s="6"/>
      <c r="J26" s="1" t="str">
        <f t="shared" si="0"/>
        <v/>
      </c>
      <c r="K26" s="1">
        <f>SUM($J$20:J26)</f>
        <v>0</v>
      </c>
      <c r="L26" s="1" t="str">
        <f>'[1]Base Produits'!A14</f>
        <v>ref0007</v>
      </c>
      <c r="M26" s="1">
        <f>HLOOKUP(F2,'[1]Base Facturation'!C5:ALN161,N26,0)</f>
        <v>0</v>
      </c>
      <c r="N26" s="1">
        <v>14</v>
      </c>
      <c r="O26" s="1">
        <v>7</v>
      </c>
    </row>
    <row r="27" spans="1:17" ht="18" customHeight="1" x14ac:dyDescent="0.25">
      <c r="A27" s="63" t="s">
        <v>6</v>
      </c>
      <c r="B27" s="64"/>
      <c r="C27" s="24"/>
      <c r="D27" s="65"/>
      <c r="E27" s="66"/>
      <c r="F27" s="67"/>
      <c r="G27" s="6"/>
      <c r="H27" s="6"/>
      <c r="J27" s="1" t="str">
        <f t="shared" si="0"/>
        <v/>
      </c>
      <c r="K27" s="1">
        <f>SUM($J$20:J27)</f>
        <v>0</v>
      </c>
      <c r="L27" s="1" t="str">
        <f>'[1]Base Produits'!A15</f>
        <v>ref0008</v>
      </c>
      <c r="M27" s="1">
        <f>HLOOKUP(F2,'[1]Base Facturation'!C5:ALN161,N27,0)</f>
        <v>0</v>
      </c>
      <c r="N27" s="1">
        <v>15</v>
      </c>
      <c r="O27" s="1">
        <v>8</v>
      </c>
    </row>
    <row r="28" spans="1:17" ht="18" customHeight="1" x14ac:dyDescent="0.25">
      <c r="A28" s="63" t="s">
        <v>6</v>
      </c>
      <c r="B28" s="64"/>
      <c r="C28" s="24"/>
      <c r="D28" s="65"/>
      <c r="E28" s="66"/>
      <c r="F28" s="67"/>
      <c r="G28" s="6"/>
      <c r="H28" s="6"/>
      <c r="J28" s="1" t="str">
        <f t="shared" si="0"/>
        <v/>
      </c>
      <c r="K28" s="1">
        <f>SUM($J$20:J28)</f>
        <v>0</v>
      </c>
      <c r="L28" s="1" t="str">
        <f>'[1]Base Produits'!A16</f>
        <v>ref0009</v>
      </c>
      <c r="M28" s="1">
        <f>HLOOKUP($F$2,'[1]Base Facturation'!$C$5:$ALN$161,$N$28,0)</f>
        <v>0</v>
      </c>
      <c r="N28" s="1">
        <v>16</v>
      </c>
      <c r="O28" s="1">
        <v>9</v>
      </c>
    </row>
    <row r="29" spans="1:17" ht="18" customHeight="1" x14ac:dyDescent="0.25">
      <c r="A29" s="63" t="s">
        <v>6</v>
      </c>
      <c r="B29" s="64"/>
      <c r="C29" s="24"/>
      <c r="D29" s="65"/>
      <c r="E29" s="66"/>
      <c r="F29" s="67"/>
      <c r="G29" s="6"/>
      <c r="H29" s="6"/>
      <c r="J29" s="1" t="str">
        <f t="shared" si="0"/>
        <v/>
      </c>
      <c r="K29" s="1">
        <f>SUM($J$20:J29)</f>
        <v>0</v>
      </c>
      <c r="L29" s="1" t="str">
        <f>'[1]Base Produits'!A17</f>
        <v>ref0010</v>
      </c>
      <c r="M29" s="1">
        <f>HLOOKUP($F$2,'[1]Base Facturation'!$C$5:$ALN$161,$N$28,0)</f>
        <v>0</v>
      </c>
      <c r="N29" s="1">
        <v>17</v>
      </c>
      <c r="O29" s="1">
        <v>10</v>
      </c>
    </row>
    <row r="30" spans="1:17" ht="18" customHeight="1" x14ac:dyDescent="0.25">
      <c r="A30" s="63" t="s">
        <v>6</v>
      </c>
      <c r="B30" s="64"/>
      <c r="C30" s="24"/>
      <c r="D30" s="65"/>
      <c r="E30" s="66"/>
      <c r="F30" s="67"/>
      <c r="G30" s="6"/>
      <c r="H30" s="6"/>
      <c r="J30" s="1" t="str">
        <f t="shared" si="0"/>
        <v/>
      </c>
      <c r="K30" s="1">
        <f>SUM($J$20:J30)</f>
        <v>0</v>
      </c>
      <c r="L30" s="1" t="str">
        <f>'[1]Base Produits'!A18</f>
        <v>ref0011</v>
      </c>
      <c r="M30" s="1">
        <f>HLOOKUP($F$2,'[1]Base Facturation'!$C$5:$ALN$161,$N$28,0)</f>
        <v>0</v>
      </c>
      <c r="N30" s="1">
        <v>18</v>
      </c>
      <c r="O30" s="1">
        <v>11</v>
      </c>
    </row>
    <row r="31" spans="1:17" ht="18" customHeight="1" x14ac:dyDescent="0.25">
      <c r="A31" s="63" t="s">
        <v>6</v>
      </c>
      <c r="B31" s="64"/>
      <c r="C31" s="24"/>
      <c r="D31" s="65"/>
      <c r="E31" s="66"/>
      <c r="F31" s="67"/>
      <c r="G31" s="6"/>
      <c r="H31" s="6"/>
      <c r="J31" s="1" t="str">
        <f t="shared" si="0"/>
        <v/>
      </c>
      <c r="K31" s="1">
        <f>SUM($J$20:J31)</f>
        <v>0</v>
      </c>
      <c r="L31" s="1" t="str">
        <f>'[1]Base Produits'!A19</f>
        <v>ref0012</v>
      </c>
      <c r="M31" s="1">
        <f>HLOOKUP($F$2,'[1]Base Facturation'!$C$5:$ALN$161,$N$28,0)</f>
        <v>0</v>
      </c>
      <c r="N31" s="1">
        <v>19</v>
      </c>
      <c r="O31" s="1">
        <v>12</v>
      </c>
    </row>
    <row r="32" spans="1:17" ht="18" customHeight="1" x14ac:dyDescent="0.25">
      <c r="A32" s="63" t="s">
        <v>6</v>
      </c>
      <c r="B32" s="64"/>
      <c r="C32" s="24"/>
      <c r="D32" s="65"/>
      <c r="E32" s="66"/>
      <c r="F32" s="67"/>
      <c r="G32" s="6"/>
      <c r="H32" s="6"/>
      <c r="J32" s="1" t="str">
        <f t="shared" si="0"/>
        <v/>
      </c>
      <c r="K32" s="1">
        <f>SUM($J$20:J32)</f>
        <v>0</v>
      </c>
      <c r="L32" s="1" t="str">
        <f>'[1]Base Produits'!A20</f>
        <v>ref0013</v>
      </c>
      <c r="M32" s="1">
        <f>HLOOKUP($F$2,'[1]Base Facturation'!$C$5:$ALN$161,$N$28,0)</f>
        <v>0</v>
      </c>
      <c r="N32" s="1">
        <v>20</v>
      </c>
      <c r="O32" s="1">
        <v>13</v>
      </c>
    </row>
    <row r="33" spans="1:15" ht="18" customHeight="1" x14ac:dyDescent="0.25">
      <c r="A33" s="63" t="s">
        <v>6</v>
      </c>
      <c r="B33" s="64"/>
      <c r="C33" s="24"/>
      <c r="D33" s="65"/>
      <c r="E33" s="66"/>
      <c r="F33" s="67"/>
      <c r="G33" s="6"/>
      <c r="H33" s="6"/>
      <c r="J33" s="1" t="str">
        <f t="shared" si="0"/>
        <v/>
      </c>
      <c r="K33" s="1">
        <f>SUM($J$20:J33)</f>
        <v>0</v>
      </c>
      <c r="L33" s="1" t="str">
        <f>'[1]Base Produits'!A21</f>
        <v>ref0014</v>
      </c>
      <c r="M33" s="1">
        <f>HLOOKUP($F$2,'[1]Base Facturation'!$C$5:$ALN$161,$N$28,0)</f>
        <v>0</v>
      </c>
      <c r="N33" s="1">
        <v>21</v>
      </c>
      <c r="O33" s="1">
        <v>14</v>
      </c>
    </row>
    <row r="34" spans="1:15" ht="18" customHeight="1" x14ac:dyDescent="0.25">
      <c r="A34" s="63" t="s">
        <v>6</v>
      </c>
      <c r="B34" s="64"/>
      <c r="C34" s="24"/>
      <c r="D34" s="65"/>
      <c r="E34" s="66"/>
      <c r="F34" s="67"/>
      <c r="G34" s="6"/>
      <c r="H34" s="6"/>
      <c r="J34" s="1" t="str">
        <f t="shared" si="0"/>
        <v/>
      </c>
      <c r="K34" s="1">
        <f>SUM($J$20:J34)</f>
        <v>0</v>
      </c>
      <c r="L34" s="1" t="str">
        <f>'[1]Base Produits'!A22</f>
        <v>ref0015</v>
      </c>
      <c r="M34" s="1">
        <f>HLOOKUP($F$2,'[1]Base Facturation'!$C$5:$ALN$161,$N$28,0)</f>
        <v>0</v>
      </c>
      <c r="N34" s="1">
        <v>22</v>
      </c>
      <c r="O34" s="1">
        <v>15</v>
      </c>
    </row>
    <row r="35" spans="1:15" ht="18" customHeight="1" x14ac:dyDescent="0.25">
      <c r="A35" s="63" t="s">
        <v>6</v>
      </c>
      <c r="B35" s="64"/>
      <c r="C35" s="24"/>
      <c r="D35" s="65"/>
      <c r="E35" s="66"/>
      <c r="F35" s="67"/>
      <c r="G35" s="6"/>
      <c r="H35" s="6"/>
      <c r="J35" s="1" t="str">
        <f t="shared" si="0"/>
        <v/>
      </c>
      <c r="K35" s="1">
        <f>SUM($J$20:J35)</f>
        <v>0</v>
      </c>
      <c r="L35" s="1" t="str">
        <f>'[1]Base Produits'!A23</f>
        <v>ref0016</v>
      </c>
      <c r="M35" s="1">
        <f>HLOOKUP($F$2,'[1]Base Facturation'!$C$5:$ALN$161,$N$28,0)</f>
        <v>0</v>
      </c>
      <c r="N35" s="1">
        <v>23</v>
      </c>
      <c r="O35" s="1">
        <v>16</v>
      </c>
    </row>
    <row r="36" spans="1:15" ht="18" customHeight="1" x14ac:dyDescent="0.25">
      <c r="A36" s="63" t="s">
        <v>6</v>
      </c>
      <c r="B36" s="64"/>
      <c r="C36" s="24"/>
      <c r="D36" s="65"/>
      <c r="E36" s="66"/>
      <c r="F36" s="67"/>
      <c r="G36" s="6"/>
      <c r="H36" s="6"/>
      <c r="J36" s="1" t="str">
        <f t="shared" si="0"/>
        <v/>
      </c>
      <c r="K36" s="1">
        <f>SUM($J$20:J36)</f>
        <v>0</v>
      </c>
      <c r="L36" s="1" t="str">
        <f>'[1]Base Produits'!A24</f>
        <v>ref0017</v>
      </c>
      <c r="M36" s="1">
        <f>HLOOKUP($F$2,'[1]Base Facturation'!$C$5:$ALN$161,$N$28,0)</f>
        <v>0</v>
      </c>
      <c r="N36" s="1">
        <v>24</v>
      </c>
      <c r="O36" s="1">
        <v>17</v>
      </c>
    </row>
    <row r="37" spans="1:15" ht="18" customHeight="1" x14ac:dyDescent="0.25">
      <c r="A37" s="63" t="s">
        <v>6</v>
      </c>
      <c r="B37" s="64"/>
      <c r="C37" s="24"/>
      <c r="D37" s="65"/>
      <c r="E37" s="66"/>
      <c r="F37" s="67"/>
      <c r="G37" s="6"/>
      <c r="H37" s="6"/>
      <c r="J37" s="1" t="str">
        <f t="shared" si="0"/>
        <v/>
      </c>
      <c r="K37" s="1">
        <f>SUM($J$20:J37)</f>
        <v>0</v>
      </c>
      <c r="L37" s="1" t="str">
        <f>'[1]Base Produits'!A25</f>
        <v>ref0018</v>
      </c>
      <c r="M37" s="1">
        <f>HLOOKUP($F$2,'[1]Base Facturation'!$C$5:$ALN$161,$N$28,0)</f>
        <v>0</v>
      </c>
      <c r="N37" s="1">
        <v>25</v>
      </c>
      <c r="O37" s="1">
        <v>18</v>
      </c>
    </row>
    <row r="38" spans="1:15" ht="18" customHeight="1" x14ac:dyDescent="0.25">
      <c r="A38" s="63" t="s">
        <v>6</v>
      </c>
      <c r="B38" s="64"/>
      <c r="C38" s="24"/>
      <c r="D38" s="65"/>
      <c r="E38" s="66"/>
      <c r="F38" s="67"/>
      <c r="G38" s="6"/>
      <c r="H38" s="6"/>
      <c r="J38" s="1" t="str">
        <f t="shared" si="0"/>
        <v/>
      </c>
      <c r="K38" s="1">
        <f>SUM($J$20:J38)</f>
        <v>0</v>
      </c>
      <c r="L38" s="1" t="str">
        <f>'[1]Base Produits'!A26</f>
        <v>ref0019</v>
      </c>
      <c r="M38" s="1">
        <f>HLOOKUP($F$2,'[1]Base Facturation'!$C$5:$ALN$161,$N$28,0)</f>
        <v>0</v>
      </c>
      <c r="N38" s="1">
        <v>26</v>
      </c>
      <c r="O38" s="1">
        <v>19</v>
      </c>
    </row>
    <row r="39" spans="1:15" ht="18" customHeight="1" x14ac:dyDescent="0.25">
      <c r="A39" s="63" t="s">
        <v>6</v>
      </c>
      <c r="B39" s="64"/>
      <c r="C39" s="24"/>
      <c r="D39" s="65"/>
      <c r="E39" s="66"/>
      <c r="F39" s="67"/>
      <c r="G39" s="6"/>
      <c r="H39" s="6"/>
      <c r="J39" s="1" t="str">
        <f t="shared" si="0"/>
        <v/>
      </c>
      <c r="K39" s="1">
        <f>SUM($J$20:J39)</f>
        <v>0</v>
      </c>
      <c r="L39" s="1" t="str">
        <f>'[1]Base Produits'!A27</f>
        <v>ref0020</v>
      </c>
      <c r="M39" s="1">
        <f>HLOOKUP($F$2,'[1]Base Facturation'!$C$5:$ALN$161,$N$28,0)</f>
        <v>0</v>
      </c>
      <c r="N39" s="1">
        <v>27</v>
      </c>
      <c r="O39" s="1">
        <v>20</v>
      </c>
    </row>
    <row r="40" spans="1:15" ht="18" customHeight="1" x14ac:dyDescent="0.25">
      <c r="A40" s="63" t="s">
        <v>6</v>
      </c>
      <c r="B40" s="64"/>
      <c r="C40" s="24"/>
      <c r="D40" s="65"/>
      <c r="E40" s="66"/>
      <c r="F40" s="67"/>
      <c r="G40" s="6"/>
      <c r="H40" s="6"/>
      <c r="J40" s="1" t="str">
        <f t="shared" si="0"/>
        <v/>
      </c>
      <c r="K40" s="1">
        <f>SUM($J$20:J40)</f>
        <v>0</v>
      </c>
      <c r="L40" s="1" t="str">
        <f>'[1]Base Produits'!A28</f>
        <v>ref0021</v>
      </c>
      <c r="M40" s="1">
        <f>HLOOKUP($F$2,'[1]Base Facturation'!$C$5:$ALN$161,$N$28,0)</f>
        <v>0</v>
      </c>
      <c r="N40" s="1">
        <v>28</v>
      </c>
      <c r="O40" s="1">
        <v>21</v>
      </c>
    </row>
    <row r="41" spans="1:15" ht="18" customHeight="1" x14ac:dyDescent="0.25">
      <c r="A41" s="63" t="s">
        <v>6</v>
      </c>
      <c r="B41" s="64"/>
      <c r="C41" s="24"/>
      <c r="D41" s="65"/>
      <c r="E41" s="66"/>
      <c r="F41" s="67"/>
      <c r="G41" s="6"/>
      <c r="H41" s="6"/>
      <c r="J41" s="1" t="str">
        <f t="shared" si="0"/>
        <v/>
      </c>
      <c r="K41" s="1">
        <f>SUM($J$20:J41)</f>
        <v>0</v>
      </c>
      <c r="L41" s="1" t="str">
        <f>'[1]Base Produits'!A29</f>
        <v>ref0022</v>
      </c>
      <c r="M41" s="1">
        <f>HLOOKUP($F$2,'[1]Base Facturation'!$C$5:$ALN$161,$N$28,0)</f>
        <v>0</v>
      </c>
      <c r="N41" s="1">
        <v>29</v>
      </c>
      <c r="O41" s="1">
        <v>22</v>
      </c>
    </row>
    <row r="42" spans="1:15" ht="18" customHeight="1" x14ac:dyDescent="0.25">
      <c r="A42" s="63" t="s">
        <v>6</v>
      </c>
      <c r="B42" s="64"/>
      <c r="C42" s="24"/>
      <c r="D42" s="65"/>
      <c r="E42" s="66"/>
      <c r="F42" s="67"/>
      <c r="G42" s="6"/>
      <c r="H42" s="6"/>
      <c r="J42" s="1" t="str">
        <f t="shared" si="0"/>
        <v/>
      </c>
      <c r="K42" s="1">
        <f>SUM($J$20:J42)</f>
        <v>0</v>
      </c>
      <c r="L42" s="1" t="str">
        <f>'[1]Base Produits'!A30</f>
        <v>ref0023</v>
      </c>
      <c r="M42" s="1">
        <f>HLOOKUP($F$2,'[1]Base Facturation'!$C$5:$ALN$161,$N$28,0)</f>
        <v>0</v>
      </c>
      <c r="N42" s="1">
        <v>30</v>
      </c>
      <c r="O42" s="1">
        <v>23</v>
      </c>
    </row>
    <row r="43" spans="1:15" ht="18" customHeight="1" x14ac:dyDescent="0.25">
      <c r="A43" s="63" t="s">
        <v>6</v>
      </c>
      <c r="B43" s="64"/>
      <c r="C43" s="24"/>
      <c r="D43" s="65"/>
      <c r="E43" s="66"/>
      <c r="F43" s="67"/>
      <c r="G43" s="6"/>
      <c r="H43" s="6"/>
      <c r="J43" s="1" t="str">
        <f t="shared" si="0"/>
        <v/>
      </c>
      <c r="K43" s="1">
        <f>SUM($J$20:J43)</f>
        <v>0</v>
      </c>
      <c r="L43" s="1" t="str">
        <f>'[1]Base Produits'!A31</f>
        <v>ref0024</v>
      </c>
      <c r="M43" s="1">
        <f>HLOOKUP($F$2,'[1]Base Facturation'!$C$5:$ALN$161,$N$28,0)</f>
        <v>0</v>
      </c>
      <c r="N43" s="1">
        <v>31</v>
      </c>
      <c r="O43" s="1">
        <v>24</v>
      </c>
    </row>
    <row r="44" spans="1:15" ht="18" customHeight="1" x14ac:dyDescent="0.25">
      <c r="A44" s="63" t="s">
        <v>6</v>
      </c>
      <c r="B44" s="64"/>
      <c r="C44" s="24"/>
      <c r="D44" s="65"/>
      <c r="E44" s="66"/>
      <c r="F44" s="67"/>
      <c r="G44" s="6"/>
      <c r="H44" s="6"/>
      <c r="J44" s="1" t="str">
        <f t="shared" si="0"/>
        <v/>
      </c>
      <c r="K44" s="1">
        <f>SUM($J$20:J44)</f>
        <v>0</v>
      </c>
      <c r="L44" s="1" t="str">
        <f>'[1]Base Produits'!A32</f>
        <v>ref0025</v>
      </c>
      <c r="M44" s="1">
        <f>HLOOKUP($F$2,'[1]Base Facturation'!$C$5:$ALN$161,$N$28,0)</f>
        <v>0</v>
      </c>
      <c r="N44" s="1">
        <v>32</v>
      </c>
      <c r="O44" s="1">
        <v>25</v>
      </c>
    </row>
    <row r="45" spans="1:15" ht="18" customHeight="1" x14ac:dyDescent="0.25">
      <c r="A45" s="63" t="s">
        <v>6</v>
      </c>
      <c r="B45" s="64"/>
      <c r="C45" s="24"/>
      <c r="D45" s="65"/>
      <c r="E45" s="66"/>
      <c r="F45" s="67"/>
      <c r="G45" s="6"/>
      <c r="H45" s="6"/>
      <c r="J45" s="1" t="str">
        <f t="shared" si="0"/>
        <v/>
      </c>
      <c r="K45" s="1">
        <f>SUM($J$20:J45)</f>
        <v>0</v>
      </c>
      <c r="L45" s="1" t="str">
        <f>'[1]Base Produits'!A33</f>
        <v>ref0026</v>
      </c>
      <c r="M45" s="1">
        <f>HLOOKUP($F$2,'[1]Base Facturation'!$C$5:$ALN$161,$N$28,0)</f>
        <v>0</v>
      </c>
      <c r="N45" s="1">
        <v>33</v>
      </c>
      <c r="O45" s="1">
        <v>26</v>
      </c>
    </row>
    <row r="46" spans="1:15" ht="18" customHeight="1" x14ac:dyDescent="0.25">
      <c r="A46" s="63" t="s">
        <v>6</v>
      </c>
      <c r="B46" s="64"/>
      <c r="C46" s="24"/>
      <c r="D46" s="65"/>
      <c r="E46" s="66"/>
      <c r="F46" s="67"/>
      <c r="G46" s="6"/>
      <c r="H46" s="6"/>
      <c r="J46" s="1" t="str">
        <f t="shared" si="0"/>
        <v/>
      </c>
      <c r="K46" s="1">
        <f>SUM($J$20:J46)</f>
        <v>0</v>
      </c>
      <c r="L46" s="1" t="str">
        <f>'[1]Base Produits'!A34</f>
        <v>ref0027</v>
      </c>
      <c r="M46" s="1">
        <f>HLOOKUP($F$2,'[1]Base Facturation'!$C$5:$ALN$161,$N$28,0)</f>
        <v>0</v>
      </c>
      <c r="N46" s="1">
        <v>34</v>
      </c>
      <c r="O46" s="1">
        <v>27</v>
      </c>
    </row>
    <row r="47" spans="1:15" ht="18" customHeight="1" x14ac:dyDescent="0.25">
      <c r="A47" s="63" t="s">
        <v>6</v>
      </c>
      <c r="B47" s="64"/>
      <c r="C47" s="24"/>
      <c r="D47" s="65"/>
      <c r="E47" s="66"/>
      <c r="F47" s="67"/>
      <c r="G47" s="6"/>
      <c r="H47" s="6"/>
      <c r="J47" s="1" t="str">
        <f t="shared" si="0"/>
        <v/>
      </c>
      <c r="K47" s="1">
        <f>SUM($J$20:J47)</f>
        <v>0</v>
      </c>
      <c r="L47" s="1" t="str">
        <f>'[1]Base Produits'!A35</f>
        <v>ref0028</v>
      </c>
      <c r="M47" s="1">
        <f>HLOOKUP($F$2,'[1]Base Facturation'!$C$5:$ALN$161,$N$28,0)</f>
        <v>0</v>
      </c>
      <c r="N47" s="1">
        <v>35</v>
      </c>
      <c r="O47" s="1">
        <v>28</v>
      </c>
    </row>
    <row r="48" spans="1:15" ht="18" customHeight="1" x14ac:dyDescent="0.25">
      <c r="A48" s="63" t="s">
        <v>6</v>
      </c>
      <c r="B48" s="64"/>
      <c r="C48" s="24"/>
      <c r="D48" s="65"/>
      <c r="E48" s="66"/>
      <c r="F48" s="67"/>
      <c r="G48" s="6"/>
      <c r="H48" s="6"/>
      <c r="J48" s="1" t="str">
        <f t="shared" si="0"/>
        <v/>
      </c>
      <c r="K48" s="1">
        <f>SUM($J$20:J48)</f>
        <v>0</v>
      </c>
      <c r="L48" s="1" t="str">
        <f>'[1]Base Produits'!A36</f>
        <v>ref0029</v>
      </c>
      <c r="M48" s="1">
        <f>HLOOKUP($F$2,'[1]Base Facturation'!$C$5:$ALN$161,$N$28,0)</f>
        <v>0</v>
      </c>
      <c r="N48" s="1">
        <v>36</v>
      </c>
      <c r="O48" s="1">
        <v>29</v>
      </c>
    </row>
    <row r="49" spans="1:15" ht="18" customHeight="1" x14ac:dyDescent="0.25">
      <c r="A49" s="63" t="s">
        <v>6</v>
      </c>
      <c r="B49" s="64"/>
      <c r="C49" s="24"/>
      <c r="D49" s="65"/>
      <c r="E49" s="66"/>
      <c r="F49" s="67"/>
      <c r="G49" s="6"/>
      <c r="H49" s="6"/>
      <c r="J49" s="1" t="str">
        <f t="shared" si="0"/>
        <v/>
      </c>
      <c r="K49" s="1">
        <f>SUM($J$20:J49)</f>
        <v>0</v>
      </c>
      <c r="L49" s="1" t="str">
        <f>'[1]Base Produits'!A37</f>
        <v>ref0030</v>
      </c>
      <c r="M49" s="1">
        <f>HLOOKUP($F$2,'[1]Base Facturation'!$C$5:$ALN$161,$N$28,0)</f>
        <v>0</v>
      </c>
      <c r="N49" s="1">
        <v>37</v>
      </c>
      <c r="O49" s="1">
        <v>30</v>
      </c>
    </row>
    <row r="50" spans="1:15" ht="18" customHeight="1" x14ac:dyDescent="0.25">
      <c r="A50" s="63" t="s">
        <v>6</v>
      </c>
      <c r="B50" s="64"/>
      <c r="C50" s="24"/>
      <c r="D50" s="65"/>
      <c r="E50" s="66"/>
      <c r="F50" s="67"/>
      <c r="G50" s="6"/>
      <c r="H50" s="6"/>
      <c r="J50" s="1" t="str">
        <f t="shared" si="0"/>
        <v/>
      </c>
      <c r="K50" s="1">
        <f>SUM($J$20:J50)</f>
        <v>0</v>
      </c>
      <c r="L50" s="1" t="str">
        <f>'[1]Base Produits'!A38</f>
        <v>ref0031</v>
      </c>
      <c r="M50" s="1">
        <f>HLOOKUP($F$2,'[1]Base Facturation'!$C$5:$ALN$161,$N$28,0)</f>
        <v>0</v>
      </c>
      <c r="N50" s="1">
        <v>38</v>
      </c>
      <c r="O50" s="1">
        <v>31</v>
      </c>
    </row>
    <row r="51" spans="1:15" ht="18" customHeight="1" x14ac:dyDescent="0.25">
      <c r="A51" s="68" t="s">
        <v>6</v>
      </c>
      <c r="B51" s="69"/>
      <c r="C51" s="42"/>
      <c r="D51" s="70"/>
      <c r="E51" s="71"/>
      <c r="F51" s="72"/>
      <c r="G51" s="6"/>
      <c r="H51" s="6"/>
      <c r="J51" s="1" t="str">
        <f t="shared" si="0"/>
        <v/>
      </c>
      <c r="K51" s="1">
        <f>SUM($J$20:J51)</f>
        <v>0</v>
      </c>
      <c r="L51" s="1" t="str">
        <f>'[1]Base Produits'!A39</f>
        <v>ref0032</v>
      </c>
      <c r="M51" s="1">
        <f>HLOOKUP($F$2,'[1]Base Facturation'!$C$5:$ALN$161,$N$28,0)</f>
        <v>0</v>
      </c>
      <c r="N51" s="1">
        <v>39</v>
      </c>
      <c r="O51" s="1">
        <v>32</v>
      </c>
    </row>
    <row r="52" spans="1:15" ht="11.25" customHeight="1" x14ac:dyDescent="0.25">
      <c r="A52" s="73"/>
      <c r="B52" s="73"/>
      <c r="D52" s="23"/>
      <c r="E52" s="23"/>
      <c r="F52" s="23"/>
      <c r="G52" s="6"/>
      <c r="H52" s="6"/>
      <c r="J52" s="1" t="str">
        <f t="shared" si="0"/>
        <v/>
      </c>
      <c r="K52" s="1">
        <f>SUM($J$20:J52)</f>
        <v>0</v>
      </c>
      <c r="L52" s="1" t="str">
        <f>'[1]Base Produits'!A40</f>
        <v>ref0033</v>
      </c>
      <c r="M52" s="1">
        <f>HLOOKUP($F$2,'[1]Base Facturation'!$C$5:$ALN$161,$N$28,0)</f>
        <v>0</v>
      </c>
      <c r="N52" s="1">
        <v>40</v>
      </c>
      <c r="O52" s="1">
        <v>33</v>
      </c>
    </row>
    <row r="53" spans="1:15" ht="17.25" customHeight="1" x14ac:dyDescent="0.25">
      <c r="A53" s="74"/>
      <c r="B53" s="75" t="s">
        <v>21</v>
      </c>
      <c r="E53" s="76" t="s">
        <v>22</v>
      </c>
      <c r="F53" s="77">
        <v>0</v>
      </c>
      <c r="G53" s="6"/>
      <c r="H53" s="6"/>
      <c r="J53" s="1" t="str">
        <f t="shared" si="0"/>
        <v/>
      </c>
      <c r="K53" s="1">
        <f>SUM($J$20:J53)</f>
        <v>0</v>
      </c>
      <c r="L53" s="1" t="str">
        <f>'[1]Base Produits'!A41</f>
        <v>ref0034</v>
      </c>
      <c r="M53" s="1">
        <f>HLOOKUP($F$2,'[1]Base Facturation'!$C$5:$ALN$161,$N$28,0)</f>
        <v>0</v>
      </c>
      <c r="N53" s="1">
        <v>41</v>
      </c>
      <c r="O53" s="1">
        <v>34</v>
      </c>
    </row>
    <row r="54" spans="1:15" ht="21.75" customHeight="1" x14ac:dyDescent="0.3">
      <c r="A54" s="74" t="s">
        <v>23</v>
      </c>
      <c r="B54" s="78" t="s">
        <v>25</v>
      </c>
      <c r="D54" s="79"/>
      <c r="E54" s="80" t="s">
        <v>6</v>
      </c>
      <c r="F54" s="81" t="s">
        <v>6</v>
      </c>
      <c r="G54" s="6"/>
      <c r="H54" s="6"/>
      <c r="J54" s="1" t="str">
        <f t="shared" si="0"/>
        <v/>
      </c>
      <c r="K54" s="1">
        <f>SUM($J$20:J54)</f>
        <v>0</v>
      </c>
      <c r="L54" s="1" t="str">
        <f>'[1]Base Produits'!A42</f>
        <v>ref0035</v>
      </c>
      <c r="M54" s="1">
        <f>HLOOKUP($F$2,'[1]Base Facturation'!$C$5:$ALN$161,$N$28,0)</f>
        <v>0</v>
      </c>
      <c r="N54" s="1">
        <v>42</v>
      </c>
      <c r="O54" s="1">
        <v>35</v>
      </c>
    </row>
    <row r="55" spans="1:15" ht="21.75" customHeight="1" x14ac:dyDescent="0.25">
      <c r="A55" s="6"/>
      <c r="B55" s="6"/>
      <c r="D55" s="82"/>
      <c r="E55" s="83" t="s">
        <v>24</v>
      </c>
      <c r="F55" s="84">
        <v>0</v>
      </c>
      <c r="G55" s="6"/>
      <c r="H55" s="6"/>
      <c r="J55" s="1" t="str">
        <f t="shared" si="0"/>
        <v/>
      </c>
      <c r="K55" s="1">
        <f>SUM($J$20:J55)</f>
        <v>0</v>
      </c>
      <c r="L55" s="1" t="str">
        <f>'[1]Base Produits'!A43</f>
        <v>ref0036</v>
      </c>
      <c r="M55" s="1">
        <f>HLOOKUP($F$2,'[1]Base Facturation'!$C$5:$ALN$161,$N$28,0)</f>
        <v>0</v>
      </c>
      <c r="N55" s="1">
        <v>43</v>
      </c>
      <c r="O55" s="1">
        <v>36</v>
      </c>
    </row>
    <row r="56" spans="1:15" ht="15.75" x14ac:dyDescent="0.25">
      <c r="A56" s="6"/>
      <c r="B56" s="6"/>
      <c r="C56" s="85"/>
      <c r="D56" s="101"/>
      <c r="E56" s="101"/>
      <c r="F56" s="86" t="s">
        <v>6</v>
      </c>
      <c r="G56" s="6"/>
      <c r="H56" s="6"/>
      <c r="J56" s="1" t="str">
        <f t="shared" si="0"/>
        <v/>
      </c>
      <c r="K56" s="1">
        <f>SUM($J$20:J56)</f>
        <v>0</v>
      </c>
      <c r="L56" s="1" t="str">
        <f>'[1]Base Produits'!A44</f>
        <v>ref0037</v>
      </c>
      <c r="M56" s="1">
        <f>HLOOKUP($F$2,'[1]Base Facturation'!$C$5:$ALN$161,$N$28,0)</f>
        <v>0</v>
      </c>
      <c r="N56" s="1">
        <v>44</v>
      </c>
      <c r="O56" s="1">
        <v>37</v>
      </c>
    </row>
    <row r="57" spans="1:15" ht="26.25" customHeight="1" x14ac:dyDescent="0.25">
      <c r="C57" s="6"/>
      <c r="D57" s="102"/>
      <c r="E57" s="102"/>
      <c r="F57" s="87" t="s">
        <v>6</v>
      </c>
      <c r="G57" s="6"/>
      <c r="H57" s="6"/>
      <c r="J57" s="1" t="str">
        <f t="shared" si="0"/>
        <v/>
      </c>
      <c r="K57" s="1">
        <f>SUM($J$20:J57)</f>
        <v>0</v>
      </c>
      <c r="L57" s="1" t="str">
        <f>'[1]Base Produits'!A45</f>
        <v>ref0038</v>
      </c>
      <c r="M57" s="1">
        <f>HLOOKUP($F$2,'[1]Base Facturation'!$C$5:$ALN$161,$N$28,0)</f>
        <v>0</v>
      </c>
      <c r="N57" s="1">
        <v>45</v>
      </c>
      <c r="O57" s="1">
        <v>38</v>
      </c>
    </row>
    <row r="58" spans="1:15" ht="15.75" x14ac:dyDescent="0.25">
      <c r="A58" s="28"/>
      <c r="B58" s="88"/>
      <c r="C58" s="6"/>
      <c r="D58" s="89"/>
      <c r="F58" s="86"/>
      <c r="G58" s="6"/>
      <c r="H58" s="6"/>
      <c r="J58" s="1" t="str">
        <f t="shared" si="0"/>
        <v/>
      </c>
      <c r="K58" s="1">
        <f>SUM($J$20:J58)</f>
        <v>0</v>
      </c>
      <c r="L58" s="1" t="str">
        <f>'[1]Base Produits'!A46</f>
        <v>ref0039</v>
      </c>
      <c r="M58" s="1">
        <f>HLOOKUP($F$2,'[1]Base Facturation'!$C$5:$ALN$161,$N$28,0)</f>
        <v>0</v>
      </c>
      <c r="N58" s="1">
        <v>46</v>
      </c>
      <c r="O58" s="1">
        <v>39</v>
      </c>
    </row>
    <row r="59" spans="1:15" x14ac:dyDescent="0.25">
      <c r="A59" s="28"/>
      <c r="B59" s="6"/>
      <c r="D59" s="89"/>
      <c r="E59" s="90"/>
      <c r="F59" s="23"/>
      <c r="G59" s="6"/>
      <c r="H59" s="6"/>
      <c r="J59" s="1" t="str">
        <f t="shared" si="0"/>
        <v/>
      </c>
      <c r="K59" s="1">
        <f>SUM($J$20:J59)</f>
        <v>0</v>
      </c>
      <c r="L59" s="1" t="str">
        <f>'[1]Base Produits'!A47</f>
        <v>ref0040</v>
      </c>
      <c r="M59" s="1">
        <f>HLOOKUP($F$2,'[1]Base Facturation'!$C$5:$ALN$161,$N$28,0)</f>
        <v>0</v>
      </c>
      <c r="N59" s="1">
        <v>47</v>
      </c>
      <c r="O59" s="1">
        <v>40</v>
      </c>
    </row>
    <row r="60" spans="1:15" x14ac:dyDescent="0.25">
      <c r="A60" s="28"/>
      <c r="B60" s="6"/>
      <c r="D60" s="89"/>
      <c r="E60" s="91"/>
      <c r="F60" s="23"/>
      <c r="G60" s="6"/>
      <c r="H60" s="6"/>
      <c r="J60" s="1" t="str">
        <f t="shared" si="0"/>
        <v/>
      </c>
      <c r="K60" s="1">
        <f>SUM($J$20:J60)</f>
        <v>0</v>
      </c>
      <c r="L60" s="1" t="str">
        <f>'[1]Base Produits'!A48</f>
        <v>ref0041</v>
      </c>
      <c r="M60" s="1">
        <f>HLOOKUP($F$2,'[1]Base Facturation'!$C$5:$ALN$161,$N$28,0)</f>
        <v>0</v>
      </c>
      <c r="N60" s="1">
        <v>48</v>
      </c>
      <c r="O60" s="1">
        <v>41</v>
      </c>
    </row>
    <row r="61" spans="1:15" x14ac:dyDescent="0.25">
      <c r="B61" s="23"/>
      <c r="D61" s="28"/>
      <c r="E61" s="92"/>
      <c r="F61" s="23"/>
      <c r="G61" s="6"/>
      <c r="H61" s="6"/>
      <c r="J61" s="1" t="str">
        <f t="shared" si="0"/>
        <v/>
      </c>
      <c r="K61" s="1">
        <f>SUM($J$20:J61)</f>
        <v>0</v>
      </c>
      <c r="L61" s="1" t="str">
        <f>'[1]Base Produits'!A49</f>
        <v>ref0042</v>
      </c>
      <c r="M61" s="1">
        <f>HLOOKUP($F$2,'[1]Base Facturation'!$C$5:$ALN$161,$N$28,0)</f>
        <v>0</v>
      </c>
      <c r="N61" s="1">
        <v>49</v>
      </c>
      <c r="O61" s="1">
        <v>42</v>
      </c>
    </row>
    <row r="62" spans="1:15" x14ac:dyDescent="0.25">
      <c r="A62" s="6"/>
      <c r="B62" s="6"/>
      <c r="C62" s="6"/>
      <c r="D62" s="6"/>
      <c r="E62" s="6"/>
      <c r="F62" s="6"/>
      <c r="G62" s="6"/>
      <c r="H62" s="6"/>
      <c r="J62" s="1" t="str">
        <f t="shared" si="0"/>
        <v/>
      </c>
      <c r="K62" s="1">
        <f>SUM($J$20:J62)</f>
        <v>0</v>
      </c>
      <c r="L62" s="1" t="str">
        <f>'[1]Base Produits'!A50</f>
        <v>ref0043</v>
      </c>
      <c r="M62" s="1">
        <f>HLOOKUP($F$2,'[1]Base Facturation'!$C$5:$ALN$161,$N$28,0)</f>
        <v>0</v>
      </c>
      <c r="N62" s="1">
        <v>50</v>
      </c>
      <c r="O62" s="1">
        <v>43</v>
      </c>
    </row>
    <row r="63" spans="1:15" x14ac:dyDescent="0.25">
      <c r="A63" s="6"/>
      <c r="B63" s="6"/>
      <c r="C63" s="6"/>
      <c r="D63" s="6"/>
      <c r="E63" s="6"/>
      <c r="F63" s="6"/>
      <c r="G63" s="6"/>
      <c r="J63" s="1" t="str">
        <f t="shared" si="0"/>
        <v/>
      </c>
      <c r="K63" s="1">
        <f>SUM($J$20:J63)</f>
        <v>0</v>
      </c>
      <c r="L63" s="1" t="str">
        <f>'[1]Base Produits'!A51</f>
        <v>ref0044</v>
      </c>
      <c r="M63" s="1">
        <f>HLOOKUP($F$2,'[1]Base Facturation'!$C$5:$ALN$161,$N$28,0)</f>
        <v>0</v>
      </c>
      <c r="N63" s="1">
        <v>51</v>
      </c>
      <c r="O63" s="1">
        <v>44</v>
      </c>
    </row>
    <row r="64" spans="1:15" x14ac:dyDescent="0.25">
      <c r="J64" s="1" t="str">
        <f t="shared" si="0"/>
        <v/>
      </c>
      <c r="K64" s="1">
        <f>SUM($J$20:J64)</f>
        <v>0</v>
      </c>
      <c r="L64" s="1" t="str">
        <f>'[1]Base Produits'!A52</f>
        <v>ref0045</v>
      </c>
      <c r="M64" s="1">
        <f>HLOOKUP($F$2,'[1]Base Facturation'!$C$5:$ALN$161,$N$28,0)</f>
        <v>0</v>
      </c>
      <c r="N64" s="1">
        <v>52</v>
      </c>
      <c r="O64" s="1">
        <v>45</v>
      </c>
    </row>
    <row r="65" spans="1:15" x14ac:dyDescent="0.25">
      <c r="A65" s="93"/>
      <c r="B65" s="93"/>
      <c r="D65" s="93"/>
      <c r="E65" s="94"/>
      <c r="J65" s="1" t="str">
        <f t="shared" si="0"/>
        <v/>
      </c>
      <c r="K65" s="1">
        <f>SUM($J$20:J65)</f>
        <v>0</v>
      </c>
      <c r="L65" s="1" t="str">
        <f>'[1]Base Produits'!A53</f>
        <v>ref0046</v>
      </c>
      <c r="M65" s="1">
        <f>HLOOKUP($F$2,'[1]Base Facturation'!$C$5:$ALN$161,$N$28,0)</f>
        <v>0</v>
      </c>
      <c r="N65" s="1">
        <v>53</v>
      </c>
      <c r="O65" s="1">
        <v>46</v>
      </c>
    </row>
    <row r="66" spans="1:15" x14ac:dyDescent="0.25">
      <c r="J66" s="1" t="str">
        <f t="shared" si="0"/>
        <v/>
      </c>
      <c r="K66" s="1">
        <f>SUM($J$20:J66)</f>
        <v>0</v>
      </c>
      <c r="L66" s="1" t="str">
        <f>'[1]Base Produits'!A54</f>
        <v>ref0047</v>
      </c>
      <c r="M66" s="1">
        <f>HLOOKUP($F$2,'[1]Base Facturation'!$C$5:$ALN$161,$N$28,0)</f>
        <v>0</v>
      </c>
      <c r="N66" s="1">
        <v>54</v>
      </c>
      <c r="O66" s="1">
        <v>47</v>
      </c>
    </row>
    <row r="67" spans="1:15" x14ac:dyDescent="0.25">
      <c r="A67" s="95"/>
      <c r="J67" s="1" t="str">
        <f t="shared" si="0"/>
        <v/>
      </c>
      <c r="K67" s="1">
        <f>SUM($J$20:J67)</f>
        <v>0</v>
      </c>
      <c r="L67" s="1" t="str">
        <f>'[1]Base Produits'!A55</f>
        <v>ref0048</v>
      </c>
      <c r="M67" s="1">
        <f>HLOOKUP($F$2,'[1]Base Facturation'!$C$5:$ALN$161,$N$28,0)</f>
        <v>0</v>
      </c>
      <c r="N67" s="1">
        <v>55</v>
      </c>
      <c r="O67" s="1">
        <v>48</v>
      </c>
    </row>
    <row r="68" spans="1:15" x14ac:dyDescent="0.25">
      <c r="J68" s="1" t="str">
        <f t="shared" si="0"/>
        <v/>
      </c>
      <c r="K68" s="1">
        <f>SUM($J$20:J68)</f>
        <v>0</v>
      </c>
      <c r="L68" s="1" t="str">
        <f>'[1]Base Produits'!A56</f>
        <v>ref0049</v>
      </c>
      <c r="M68" s="1">
        <f>HLOOKUP($F$2,'[1]Base Facturation'!$C$5:$ALN$161,$N$28,0)</f>
        <v>0</v>
      </c>
      <c r="N68" s="1">
        <v>56</v>
      </c>
      <c r="O68" s="1">
        <v>49</v>
      </c>
    </row>
    <row r="69" spans="1:15" x14ac:dyDescent="0.25">
      <c r="J69" s="1" t="str">
        <f t="shared" si="0"/>
        <v/>
      </c>
      <c r="K69" s="1">
        <f>SUM($J$20:J69)</f>
        <v>0</v>
      </c>
      <c r="L69" s="1" t="str">
        <f>'[1]Base Produits'!A57</f>
        <v>ref0050</v>
      </c>
      <c r="M69" s="1">
        <f>HLOOKUP($F$2,'[1]Base Facturation'!$C$5:$ALN$161,$N$28,0)</f>
        <v>0</v>
      </c>
      <c r="N69" s="1">
        <v>57</v>
      </c>
      <c r="O69" s="1">
        <v>50</v>
      </c>
    </row>
    <row r="70" spans="1:15" x14ac:dyDescent="0.25">
      <c r="J70" s="1" t="str">
        <f t="shared" si="0"/>
        <v/>
      </c>
      <c r="K70" s="1">
        <f>SUM($J$20:J70)</f>
        <v>0</v>
      </c>
      <c r="L70" s="1" t="str">
        <f>'[1]Base Produits'!A58</f>
        <v>ref0051</v>
      </c>
      <c r="M70" s="1">
        <f>HLOOKUP($F$2,'[1]Base Facturation'!$C$5:$ALN$161,$N$28,0)</f>
        <v>0</v>
      </c>
      <c r="N70" s="1">
        <v>58</v>
      </c>
      <c r="O70" s="1">
        <v>50</v>
      </c>
    </row>
    <row r="71" spans="1:15" x14ac:dyDescent="0.25">
      <c r="J71" s="1" t="str">
        <f t="shared" si="0"/>
        <v/>
      </c>
      <c r="K71" s="1">
        <f>SUM($J$20:J71)</f>
        <v>0</v>
      </c>
      <c r="L71" s="1" t="str">
        <f>'[1]Base Produits'!A59</f>
        <v>ref0052</v>
      </c>
      <c r="M71" s="1">
        <f>HLOOKUP($F$2,'[1]Base Facturation'!$C$5:$ALN$161,$N$28,0)</f>
        <v>0</v>
      </c>
      <c r="N71" s="1">
        <v>59</v>
      </c>
      <c r="O71" s="1">
        <v>50</v>
      </c>
    </row>
    <row r="72" spans="1:15" x14ac:dyDescent="0.25">
      <c r="J72" s="1" t="str">
        <f t="shared" si="0"/>
        <v/>
      </c>
      <c r="K72" s="1">
        <f>SUM($J$20:J72)</f>
        <v>0</v>
      </c>
      <c r="L72" s="1" t="str">
        <f>'[1]Base Produits'!A60</f>
        <v>ref0053</v>
      </c>
      <c r="M72" s="1">
        <f>HLOOKUP($F$2,'[1]Base Facturation'!$C$5:$ALN$161,$N$28,0)</f>
        <v>0</v>
      </c>
      <c r="N72" s="1">
        <v>60</v>
      </c>
      <c r="O72" s="1">
        <v>50</v>
      </c>
    </row>
    <row r="73" spans="1:15" x14ac:dyDescent="0.25">
      <c r="J73" s="1" t="str">
        <f t="shared" si="0"/>
        <v/>
      </c>
      <c r="K73" s="1">
        <f>SUM($J$20:J73)</f>
        <v>0</v>
      </c>
      <c r="L73" s="1" t="str">
        <f>'[1]Base Produits'!A61</f>
        <v>ref0054</v>
      </c>
      <c r="M73" s="1">
        <f>HLOOKUP($F$2,'[1]Base Facturation'!$C$5:$ALN$161,$N$28,0)</f>
        <v>0</v>
      </c>
      <c r="N73" s="1">
        <v>61</v>
      </c>
      <c r="O73" s="1">
        <v>50</v>
      </c>
    </row>
    <row r="74" spans="1:15" x14ac:dyDescent="0.25">
      <c r="J74" s="1" t="str">
        <f t="shared" si="0"/>
        <v/>
      </c>
      <c r="K74" s="1">
        <f>SUM($J$20:J74)</f>
        <v>0</v>
      </c>
      <c r="L74" s="1" t="str">
        <f>'[1]Base Produits'!A62</f>
        <v>ref0055</v>
      </c>
      <c r="M74" s="1">
        <f>HLOOKUP($F$2,'[1]Base Facturation'!$C$5:$ALN$161,$N$28,0)</f>
        <v>0</v>
      </c>
      <c r="N74" s="1">
        <v>62</v>
      </c>
      <c r="O74" s="1">
        <v>50</v>
      </c>
    </row>
    <row r="75" spans="1:15" x14ac:dyDescent="0.25">
      <c r="J75" s="1" t="str">
        <f t="shared" si="0"/>
        <v/>
      </c>
      <c r="K75" s="1">
        <f>SUM($J$20:J75)</f>
        <v>0</v>
      </c>
      <c r="L75" s="1" t="str">
        <f>'[1]Base Produits'!A63</f>
        <v>ref0056</v>
      </c>
      <c r="M75" s="1">
        <f>HLOOKUP($F$2,'[1]Base Facturation'!$C$5:$ALN$161,$N$28,0)</f>
        <v>0</v>
      </c>
      <c r="N75" s="1">
        <v>63</v>
      </c>
      <c r="O75" s="1">
        <v>50</v>
      </c>
    </row>
    <row r="76" spans="1:15" x14ac:dyDescent="0.25">
      <c r="J76" s="1" t="str">
        <f t="shared" si="0"/>
        <v/>
      </c>
      <c r="K76" s="1">
        <f>SUM($J$20:J76)</f>
        <v>0</v>
      </c>
      <c r="L76" s="1" t="str">
        <f>'[1]Base Produits'!A64</f>
        <v>ref0057</v>
      </c>
      <c r="M76" s="1">
        <f>HLOOKUP($F$2,'[1]Base Facturation'!$C$5:$ALN$161,$N$28,0)</f>
        <v>0</v>
      </c>
      <c r="N76" s="1">
        <v>64</v>
      </c>
      <c r="O76" s="1">
        <v>50</v>
      </c>
    </row>
    <row r="77" spans="1:15" x14ac:dyDescent="0.25">
      <c r="J77" s="1" t="str">
        <f t="shared" si="0"/>
        <v/>
      </c>
      <c r="K77" s="1">
        <f>SUM($J$20:J77)</f>
        <v>0</v>
      </c>
      <c r="L77" s="1" t="str">
        <f>'[1]Base Produits'!A65</f>
        <v>ref0058</v>
      </c>
      <c r="M77" s="1">
        <f>HLOOKUP($F$2,'[1]Base Facturation'!$C$5:$ALN$161,$N$28,0)</f>
        <v>0</v>
      </c>
      <c r="N77" s="1">
        <v>65</v>
      </c>
      <c r="O77" s="1">
        <v>50</v>
      </c>
    </row>
    <row r="78" spans="1:15" x14ac:dyDescent="0.25">
      <c r="J78" s="1" t="str">
        <f t="shared" si="0"/>
        <v/>
      </c>
      <c r="K78" s="1">
        <f>SUM($J$20:J78)</f>
        <v>0</v>
      </c>
      <c r="L78" s="1" t="str">
        <f>'[1]Base Produits'!A66</f>
        <v>ref0059</v>
      </c>
      <c r="M78" s="1">
        <f>HLOOKUP($F$2,'[1]Base Facturation'!$C$5:$ALN$161,$N$28,0)</f>
        <v>0</v>
      </c>
      <c r="N78" s="1">
        <v>66</v>
      </c>
      <c r="O78" s="1">
        <v>50</v>
      </c>
    </row>
    <row r="79" spans="1:15" x14ac:dyDescent="0.25">
      <c r="J79" s="1" t="str">
        <f t="shared" si="0"/>
        <v/>
      </c>
      <c r="K79" s="1">
        <f>SUM($J$20:J79)</f>
        <v>0</v>
      </c>
      <c r="L79" s="1" t="str">
        <f>'[1]Base Produits'!A67</f>
        <v>ref0060</v>
      </c>
      <c r="M79" s="1">
        <f>HLOOKUP($F$2,'[1]Base Facturation'!$C$5:$ALN$161,$N$28,0)</f>
        <v>0</v>
      </c>
      <c r="N79" s="1">
        <v>67</v>
      </c>
      <c r="O79" s="1">
        <v>50</v>
      </c>
    </row>
    <row r="80" spans="1:15" x14ac:dyDescent="0.25">
      <c r="J80" s="1" t="str">
        <f t="shared" si="0"/>
        <v/>
      </c>
      <c r="K80" s="1">
        <f>SUM($J$20:J80)</f>
        <v>0</v>
      </c>
      <c r="L80" s="1" t="str">
        <f>'[1]Base Produits'!A68</f>
        <v>ref0061</v>
      </c>
      <c r="M80" s="1">
        <f>HLOOKUP($F$2,'[1]Base Facturation'!$C$5:$ALN$161,$N$28,0)</f>
        <v>0</v>
      </c>
      <c r="N80" s="1">
        <v>68</v>
      </c>
      <c r="O80" s="1">
        <v>50</v>
      </c>
    </row>
    <row r="81" spans="10:15" x14ac:dyDescent="0.25">
      <c r="J81" s="1" t="str">
        <f t="shared" si="0"/>
        <v/>
      </c>
      <c r="K81" s="1">
        <f>SUM($J$20:J81)</f>
        <v>0</v>
      </c>
      <c r="L81" s="1" t="str">
        <f>'[1]Base Produits'!A69</f>
        <v>ref0062</v>
      </c>
      <c r="M81" s="1">
        <f>HLOOKUP($F$2,'[1]Base Facturation'!$C$5:$ALN$161,$N$28,0)</f>
        <v>0</v>
      </c>
      <c r="N81" s="1">
        <v>69</v>
      </c>
      <c r="O81" s="1">
        <v>50</v>
      </c>
    </row>
    <row r="82" spans="10:15" x14ac:dyDescent="0.25">
      <c r="J82" s="1" t="str">
        <f t="shared" si="0"/>
        <v/>
      </c>
      <c r="K82" s="1">
        <f>SUM($J$20:J82)</f>
        <v>0</v>
      </c>
      <c r="L82" s="1" t="str">
        <f>'[1]Base Produits'!A70</f>
        <v>ref0063</v>
      </c>
      <c r="M82" s="1">
        <f>HLOOKUP($F$2,'[1]Base Facturation'!$C$5:$ALN$161,$N$28,0)</f>
        <v>0</v>
      </c>
      <c r="N82" s="1">
        <v>70</v>
      </c>
      <c r="O82" s="1">
        <v>50</v>
      </c>
    </row>
    <row r="83" spans="10:15" x14ac:dyDescent="0.25">
      <c r="J83" s="1" t="str">
        <f t="shared" si="0"/>
        <v/>
      </c>
      <c r="K83" s="1">
        <f>SUM($J$20:J83)</f>
        <v>0</v>
      </c>
      <c r="L83" s="1" t="str">
        <f>'[1]Base Produits'!A71</f>
        <v>ref0064</v>
      </c>
      <c r="M83" s="1">
        <f>HLOOKUP($F$2,'[1]Base Facturation'!$C$5:$ALN$161,$N$28,0)</f>
        <v>0</v>
      </c>
      <c r="N83" s="1">
        <v>71</v>
      </c>
      <c r="O83" s="1">
        <v>50</v>
      </c>
    </row>
    <row r="84" spans="10:15" x14ac:dyDescent="0.25">
      <c r="J84" s="1" t="str">
        <f t="shared" ref="J84:J147" si="1">IF(M84&gt;0,1,"")</f>
        <v/>
      </c>
      <c r="K84" s="1">
        <f>SUM($J$20:J84)</f>
        <v>0</v>
      </c>
      <c r="L84" s="1" t="str">
        <f>'[1]Base Produits'!A72</f>
        <v>ref0065</v>
      </c>
      <c r="M84" s="1">
        <f>HLOOKUP($F$2,'[1]Base Facturation'!$C$5:$ALN$161,$N$28,0)</f>
        <v>0</v>
      </c>
      <c r="N84" s="1">
        <v>72</v>
      </c>
      <c r="O84" s="1">
        <v>50</v>
      </c>
    </row>
    <row r="85" spans="10:15" x14ac:dyDescent="0.25">
      <c r="J85" s="1" t="str">
        <f t="shared" si="1"/>
        <v/>
      </c>
      <c r="K85" s="1">
        <f>SUM($J$20:J85)</f>
        <v>0</v>
      </c>
      <c r="L85" s="1" t="str">
        <f>'[1]Base Produits'!A73</f>
        <v>ref0066</v>
      </c>
      <c r="M85" s="1">
        <f>HLOOKUP($F$2,'[1]Base Facturation'!$C$5:$ALN$161,$N$28,0)</f>
        <v>0</v>
      </c>
      <c r="N85" s="1">
        <v>73</v>
      </c>
      <c r="O85" s="1">
        <v>50</v>
      </c>
    </row>
    <row r="86" spans="10:15" x14ac:dyDescent="0.25">
      <c r="J86" s="1" t="str">
        <f t="shared" si="1"/>
        <v/>
      </c>
      <c r="K86" s="1">
        <f>SUM($J$20:J86)</f>
        <v>0</v>
      </c>
      <c r="L86" s="1" t="str">
        <f>'[1]Base Produits'!A74</f>
        <v>ref0067</v>
      </c>
      <c r="M86" s="1">
        <f>HLOOKUP($F$2,'[1]Base Facturation'!$C$5:$ALN$161,$N$28,0)</f>
        <v>0</v>
      </c>
      <c r="N86" s="1">
        <v>74</v>
      </c>
      <c r="O86" s="1">
        <v>50</v>
      </c>
    </row>
    <row r="87" spans="10:15" x14ac:dyDescent="0.25">
      <c r="J87" s="1" t="str">
        <f t="shared" si="1"/>
        <v/>
      </c>
      <c r="K87" s="1">
        <f>SUM($J$20:J87)</f>
        <v>0</v>
      </c>
      <c r="L87" s="1" t="str">
        <f>'[1]Base Produits'!A75</f>
        <v>ref0068</v>
      </c>
      <c r="M87" s="1">
        <f>HLOOKUP($F$2,'[1]Base Facturation'!$C$5:$ALN$161,$N$28,0)</f>
        <v>0</v>
      </c>
      <c r="N87" s="1">
        <v>75</v>
      </c>
      <c r="O87" s="1">
        <v>50</v>
      </c>
    </row>
    <row r="88" spans="10:15" x14ac:dyDescent="0.25">
      <c r="J88" s="1" t="str">
        <f t="shared" si="1"/>
        <v/>
      </c>
      <c r="K88" s="1">
        <f>SUM($J$20:J88)</f>
        <v>0</v>
      </c>
      <c r="L88" s="1" t="str">
        <f>'[1]Base Produits'!A76</f>
        <v>ref0069</v>
      </c>
      <c r="M88" s="1">
        <f>HLOOKUP($F$2,'[1]Base Facturation'!$C$5:$ALN$161,$N$28,0)</f>
        <v>0</v>
      </c>
      <c r="N88" s="1">
        <v>76</v>
      </c>
      <c r="O88" s="1">
        <v>50</v>
      </c>
    </row>
    <row r="89" spans="10:15" x14ac:dyDescent="0.25">
      <c r="J89" s="1" t="str">
        <f t="shared" si="1"/>
        <v/>
      </c>
      <c r="K89" s="1">
        <f>SUM($J$20:J89)</f>
        <v>0</v>
      </c>
      <c r="L89" s="1" t="str">
        <f>'[1]Base Produits'!A77</f>
        <v>ref0070</v>
      </c>
      <c r="M89" s="1">
        <f>HLOOKUP($F$2,'[1]Base Facturation'!$C$5:$ALN$161,$N$28,0)</f>
        <v>0</v>
      </c>
      <c r="N89" s="1">
        <v>77</v>
      </c>
      <c r="O89" s="1">
        <v>50</v>
      </c>
    </row>
    <row r="90" spans="10:15" x14ac:dyDescent="0.25">
      <c r="J90" s="1" t="str">
        <f t="shared" si="1"/>
        <v/>
      </c>
      <c r="K90" s="1">
        <f>SUM($J$20:J90)</f>
        <v>0</v>
      </c>
      <c r="L90" s="1" t="str">
        <f>'[1]Base Produits'!A78</f>
        <v>ref0071</v>
      </c>
      <c r="M90" s="1">
        <f>HLOOKUP($F$2,'[1]Base Facturation'!$C$5:$ALN$161,$N$28,0)</f>
        <v>0</v>
      </c>
      <c r="N90" s="1">
        <v>78</v>
      </c>
      <c r="O90" s="1">
        <v>50</v>
      </c>
    </row>
    <row r="91" spans="10:15" x14ac:dyDescent="0.25">
      <c r="J91" s="1" t="str">
        <f t="shared" si="1"/>
        <v/>
      </c>
      <c r="K91" s="1">
        <f>SUM($J$20:J91)</f>
        <v>0</v>
      </c>
      <c r="L91" s="1" t="str">
        <f>'[1]Base Produits'!A79</f>
        <v>ref0072</v>
      </c>
      <c r="M91" s="1">
        <f>HLOOKUP($F$2,'[1]Base Facturation'!$C$5:$ALN$161,$N$28,0)</f>
        <v>0</v>
      </c>
      <c r="N91" s="1">
        <v>79</v>
      </c>
      <c r="O91" s="1">
        <v>50</v>
      </c>
    </row>
    <row r="92" spans="10:15" x14ac:dyDescent="0.25">
      <c r="J92" s="1" t="str">
        <f t="shared" si="1"/>
        <v/>
      </c>
      <c r="K92" s="1">
        <f>SUM($J$20:J92)</f>
        <v>0</v>
      </c>
      <c r="L92" s="1" t="str">
        <f>'[1]Base Produits'!A80</f>
        <v>ref0073</v>
      </c>
      <c r="M92" s="1">
        <f>HLOOKUP($F$2,'[1]Base Facturation'!$C$5:$ALN$161,$N$28,0)</f>
        <v>0</v>
      </c>
      <c r="N92" s="1">
        <v>80</v>
      </c>
      <c r="O92" s="1">
        <v>50</v>
      </c>
    </row>
    <row r="93" spans="10:15" x14ac:dyDescent="0.25">
      <c r="J93" s="1" t="str">
        <f t="shared" si="1"/>
        <v/>
      </c>
      <c r="K93" s="1">
        <f>SUM($J$20:J93)</f>
        <v>0</v>
      </c>
      <c r="L93" s="1" t="str">
        <f>'[1]Base Produits'!A81</f>
        <v>ref0074</v>
      </c>
      <c r="M93" s="1">
        <f>HLOOKUP($F$2,'[1]Base Facturation'!$C$5:$ALN$161,$N$28,0)</f>
        <v>0</v>
      </c>
      <c r="N93" s="1">
        <v>81</v>
      </c>
      <c r="O93" s="1">
        <v>50</v>
      </c>
    </row>
    <row r="94" spans="10:15" x14ac:dyDescent="0.25">
      <c r="J94" s="1" t="str">
        <f t="shared" si="1"/>
        <v/>
      </c>
      <c r="K94" s="1">
        <f>SUM($J$20:J94)</f>
        <v>0</v>
      </c>
      <c r="L94" s="1" t="str">
        <f>'[1]Base Produits'!A82</f>
        <v>ref0075</v>
      </c>
      <c r="M94" s="1">
        <f>HLOOKUP($F$2,'[1]Base Facturation'!$C$5:$ALN$161,$N$28,0)</f>
        <v>0</v>
      </c>
      <c r="N94" s="1">
        <v>82</v>
      </c>
      <c r="O94" s="1">
        <v>50</v>
      </c>
    </row>
    <row r="95" spans="10:15" x14ac:dyDescent="0.25">
      <c r="J95" s="1" t="str">
        <f t="shared" si="1"/>
        <v/>
      </c>
      <c r="K95" s="1">
        <f>SUM($J$20:J95)</f>
        <v>0</v>
      </c>
      <c r="L95" s="1" t="str">
        <f>'[1]Base Produits'!A83</f>
        <v>ref0076</v>
      </c>
      <c r="M95" s="1">
        <f>HLOOKUP($F$2,'[1]Base Facturation'!$C$5:$ALN$161,$N$28,0)</f>
        <v>0</v>
      </c>
      <c r="N95" s="1">
        <v>83</v>
      </c>
      <c r="O95" s="1">
        <v>50</v>
      </c>
    </row>
    <row r="96" spans="10:15" x14ac:dyDescent="0.25">
      <c r="J96" s="1" t="str">
        <f t="shared" si="1"/>
        <v/>
      </c>
      <c r="K96" s="1">
        <f>SUM($J$20:J96)</f>
        <v>0</v>
      </c>
      <c r="L96" s="1" t="str">
        <f>'[1]Base Produits'!A84</f>
        <v>ref0077</v>
      </c>
      <c r="M96" s="1">
        <f>HLOOKUP($F$2,'[1]Base Facturation'!$C$5:$ALN$161,$N$28,0)</f>
        <v>0</v>
      </c>
      <c r="N96" s="1">
        <v>84</v>
      </c>
      <c r="O96" s="1">
        <v>50</v>
      </c>
    </row>
    <row r="97" spans="10:15" x14ac:dyDescent="0.25">
      <c r="J97" s="1" t="str">
        <f t="shared" si="1"/>
        <v/>
      </c>
      <c r="K97" s="1">
        <f>SUM($J$20:J97)</f>
        <v>0</v>
      </c>
      <c r="L97" s="1" t="str">
        <f>'[1]Base Produits'!A85</f>
        <v>ref0078</v>
      </c>
      <c r="M97" s="1">
        <f>HLOOKUP($F$2,'[1]Base Facturation'!$C$5:$ALN$161,$N$28,0)</f>
        <v>0</v>
      </c>
      <c r="N97" s="1">
        <v>85</v>
      </c>
      <c r="O97" s="1">
        <v>50</v>
      </c>
    </row>
    <row r="98" spans="10:15" x14ac:dyDescent="0.25">
      <c r="J98" s="1" t="str">
        <f t="shared" si="1"/>
        <v/>
      </c>
      <c r="K98" s="1">
        <f>SUM($J$20:J98)</f>
        <v>0</v>
      </c>
      <c r="L98" s="1" t="str">
        <f>'[1]Base Produits'!A86</f>
        <v>ref0079</v>
      </c>
      <c r="M98" s="1">
        <f>HLOOKUP($F$2,'[1]Base Facturation'!$C$5:$ALN$161,$N$28,0)</f>
        <v>0</v>
      </c>
      <c r="N98" s="1">
        <v>86</v>
      </c>
      <c r="O98" s="1">
        <v>50</v>
      </c>
    </row>
    <row r="99" spans="10:15" x14ac:dyDescent="0.25">
      <c r="J99" s="1" t="str">
        <f t="shared" si="1"/>
        <v/>
      </c>
      <c r="K99" s="1">
        <f>SUM($J$20:J99)</f>
        <v>0</v>
      </c>
      <c r="L99" s="1" t="str">
        <f>'[1]Base Produits'!A87</f>
        <v>ref0080</v>
      </c>
      <c r="M99" s="1">
        <f>HLOOKUP($F$2,'[1]Base Facturation'!$C$5:$ALN$161,$N$28,0)</f>
        <v>0</v>
      </c>
      <c r="N99" s="1">
        <v>87</v>
      </c>
      <c r="O99" s="1">
        <v>50</v>
      </c>
    </row>
    <row r="100" spans="10:15" x14ac:dyDescent="0.25">
      <c r="J100" s="1" t="str">
        <f t="shared" si="1"/>
        <v/>
      </c>
      <c r="K100" s="1">
        <f>SUM($J$20:J100)</f>
        <v>0</v>
      </c>
      <c r="L100" s="1" t="str">
        <f>'[1]Base Produits'!A88</f>
        <v>ref0081</v>
      </c>
      <c r="M100" s="1">
        <f>HLOOKUP($F$2,'[1]Base Facturation'!$C$5:$ALN$161,$N$28,0)</f>
        <v>0</v>
      </c>
      <c r="N100" s="1">
        <v>88</v>
      </c>
      <c r="O100" s="1">
        <v>50</v>
      </c>
    </row>
    <row r="101" spans="10:15" x14ac:dyDescent="0.25">
      <c r="J101" s="1" t="str">
        <f t="shared" si="1"/>
        <v/>
      </c>
      <c r="K101" s="1">
        <f>SUM($J$20:J101)</f>
        <v>0</v>
      </c>
      <c r="L101" s="1" t="str">
        <f>'[1]Base Produits'!A89</f>
        <v>ref0082</v>
      </c>
      <c r="M101" s="1">
        <f>HLOOKUP($F$2,'[1]Base Facturation'!$C$5:$ALN$161,$N$28,0)</f>
        <v>0</v>
      </c>
      <c r="N101" s="1">
        <v>89</v>
      </c>
      <c r="O101" s="1">
        <v>50</v>
      </c>
    </row>
    <row r="102" spans="10:15" x14ac:dyDescent="0.25">
      <c r="J102" s="1" t="str">
        <f t="shared" si="1"/>
        <v/>
      </c>
      <c r="K102" s="1">
        <f>SUM($J$20:J102)</f>
        <v>0</v>
      </c>
      <c r="L102" s="1" t="str">
        <f>'[1]Base Produits'!A90</f>
        <v>ref0083</v>
      </c>
      <c r="M102" s="1">
        <f>HLOOKUP($F$2,'[1]Base Facturation'!$C$5:$ALN$161,$N$28,0)</f>
        <v>0</v>
      </c>
      <c r="N102" s="1">
        <v>90</v>
      </c>
      <c r="O102" s="1">
        <v>50</v>
      </c>
    </row>
    <row r="103" spans="10:15" x14ac:dyDescent="0.25">
      <c r="J103" s="1" t="str">
        <f t="shared" si="1"/>
        <v/>
      </c>
      <c r="K103" s="1">
        <f>SUM($J$20:J103)</f>
        <v>0</v>
      </c>
      <c r="L103" s="1" t="str">
        <f>'[1]Base Produits'!A91</f>
        <v>ref0084</v>
      </c>
      <c r="M103" s="1">
        <f>HLOOKUP($F$2,'[1]Base Facturation'!$C$5:$ALN$161,$N$28,0)</f>
        <v>0</v>
      </c>
      <c r="N103" s="1">
        <v>91</v>
      </c>
      <c r="O103" s="1">
        <v>50</v>
      </c>
    </row>
    <row r="104" spans="10:15" x14ac:dyDescent="0.25">
      <c r="J104" s="1" t="str">
        <f t="shared" si="1"/>
        <v/>
      </c>
      <c r="K104" s="1">
        <f>SUM($J$20:J104)</f>
        <v>0</v>
      </c>
      <c r="L104" s="1" t="str">
        <f>'[1]Base Produits'!A92</f>
        <v>ref0085</v>
      </c>
      <c r="M104" s="1">
        <f>HLOOKUP($F$2,'[1]Base Facturation'!$C$5:$ALN$161,$N$28,0)</f>
        <v>0</v>
      </c>
      <c r="N104" s="1">
        <v>92</v>
      </c>
      <c r="O104" s="1">
        <v>50</v>
      </c>
    </row>
    <row r="105" spans="10:15" x14ac:dyDescent="0.25">
      <c r="J105" s="1" t="str">
        <f t="shared" si="1"/>
        <v/>
      </c>
      <c r="K105" s="1">
        <f>SUM($J$20:J105)</f>
        <v>0</v>
      </c>
      <c r="L105" s="1" t="str">
        <f>'[1]Base Produits'!A93</f>
        <v>ref0086</v>
      </c>
      <c r="M105" s="1">
        <f>HLOOKUP($F$2,'[1]Base Facturation'!$C$5:$ALN$161,$N$28,0)</f>
        <v>0</v>
      </c>
      <c r="N105" s="1">
        <v>93</v>
      </c>
      <c r="O105" s="1">
        <v>50</v>
      </c>
    </row>
    <row r="106" spans="10:15" x14ac:dyDescent="0.25">
      <c r="J106" s="1" t="str">
        <f t="shared" si="1"/>
        <v/>
      </c>
      <c r="K106" s="1">
        <f>SUM($J$20:J106)</f>
        <v>0</v>
      </c>
      <c r="L106" s="1" t="str">
        <f>'[1]Base Produits'!A94</f>
        <v>ref0087</v>
      </c>
      <c r="M106" s="1">
        <f>HLOOKUP($F$2,'[1]Base Facturation'!$C$5:$ALN$161,$N$28,0)</f>
        <v>0</v>
      </c>
      <c r="N106" s="1">
        <v>94</v>
      </c>
      <c r="O106" s="1">
        <v>50</v>
      </c>
    </row>
    <row r="107" spans="10:15" x14ac:dyDescent="0.25">
      <c r="J107" s="1" t="str">
        <f t="shared" si="1"/>
        <v/>
      </c>
      <c r="K107" s="1">
        <f>SUM($J$20:J107)</f>
        <v>0</v>
      </c>
      <c r="L107" s="1" t="str">
        <f>'[1]Base Produits'!A95</f>
        <v>ref0088</v>
      </c>
      <c r="M107" s="1">
        <f>HLOOKUP($F$2,'[1]Base Facturation'!$C$5:$ALN$161,$N$28,0)</f>
        <v>0</v>
      </c>
      <c r="N107" s="1">
        <v>95</v>
      </c>
      <c r="O107" s="1">
        <v>50</v>
      </c>
    </row>
    <row r="108" spans="10:15" x14ac:dyDescent="0.25">
      <c r="J108" s="1" t="str">
        <f t="shared" si="1"/>
        <v/>
      </c>
      <c r="K108" s="1">
        <f>SUM($J$20:J108)</f>
        <v>0</v>
      </c>
      <c r="L108" s="1" t="str">
        <f>'[1]Base Produits'!A96</f>
        <v>ref0089</v>
      </c>
      <c r="M108" s="1">
        <f>HLOOKUP($F$2,'[1]Base Facturation'!$C$5:$ALN$161,$N$28,0)</f>
        <v>0</v>
      </c>
      <c r="N108" s="1">
        <v>96</v>
      </c>
      <c r="O108" s="1">
        <v>50</v>
      </c>
    </row>
    <row r="109" spans="10:15" x14ac:dyDescent="0.25">
      <c r="J109" s="1" t="str">
        <f t="shared" si="1"/>
        <v/>
      </c>
      <c r="K109" s="1">
        <f>SUM($J$20:J109)</f>
        <v>0</v>
      </c>
      <c r="L109" s="1" t="str">
        <f>'[1]Base Produits'!A97</f>
        <v>ref0090</v>
      </c>
      <c r="M109" s="1">
        <f>HLOOKUP($F$2,'[1]Base Facturation'!$C$5:$ALN$161,$N$28,0)</f>
        <v>0</v>
      </c>
      <c r="N109" s="1">
        <v>97</v>
      </c>
      <c r="O109" s="1">
        <v>50</v>
      </c>
    </row>
    <row r="110" spans="10:15" x14ac:dyDescent="0.25">
      <c r="J110" s="1" t="str">
        <f t="shared" si="1"/>
        <v/>
      </c>
      <c r="K110" s="1">
        <f>SUM($J$20:J110)</f>
        <v>0</v>
      </c>
      <c r="L110" s="1" t="str">
        <f>'[1]Base Produits'!A98</f>
        <v>ref0091</v>
      </c>
      <c r="M110" s="1">
        <f>HLOOKUP($F$2,'[1]Base Facturation'!$C$5:$ALN$161,$N$28,0)</f>
        <v>0</v>
      </c>
      <c r="N110" s="1">
        <v>98</v>
      </c>
      <c r="O110" s="1">
        <v>50</v>
      </c>
    </row>
    <row r="111" spans="10:15" x14ac:dyDescent="0.25">
      <c r="J111" s="1" t="str">
        <f t="shared" si="1"/>
        <v/>
      </c>
      <c r="K111" s="1">
        <f>SUM($J$20:J111)</f>
        <v>0</v>
      </c>
      <c r="L111" s="1" t="str">
        <f>'[1]Base Produits'!A99</f>
        <v>ref0092</v>
      </c>
      <c r="M111" s="1">
        <f>HLOOKUP($F$2,'[1]Base Facturation'!$C$5:$ALN$161,$N$28,0)</f>
        <v>0</v>
      </c>
      <c r="N111" s="1">
        <v>99</v>
      </c>
      <c r="O111" s="1">
        <v>50</v>
      </c>
    </row>
    <row r="112" spans="10:15" x14ac:dyDescent="0.25">
      <c r="J112" s="1" t="str">
        <f t="shared" si="1"/>
        <v/>
      </c>
      <c r="K112" s="1">
        <f>SUM($J$20:J112)</f>
        <v>0</v>
      </c>
      <c r="L112" s="1" t="str">
        <f>'[1]Base Produits'!A100</f>
        <v>ref0093</v>
      </c>
      <c r="M112" s="1">
        <f>HLOOKUP($F$2,'[1]Base Facturation'!$C$5:$ALN$161,$N$28,0)</f>
        <v>0</v>
      </c>
      <c r="N112" s="1">
        <v>100</v>
      </c>
      <c r="O112" s="1">
        <v>50</v>
      </c>
    </row>
    <row r="113" spans="10:15" x14ac:dyDescent="0.25">
      <c r="J113" s="1" t="str">
        <f t="shared" si="1"/>
        <v/>
      </c>
      <c r="K113" s="1">
        <f>SUM($J$20:J113)</f>
        <v>0</v>
      </c>
      <c r="L113" s="1" t="str">
        <f>'[1]Base Produits'!A101</f>
        <v>ref0094</v>
      </c>
      <c r="M113" s="1">
        <f>HLOOKUP($F$2,'[1]Base Facturation'!$C$5:$ALN$161,$N$28,0)</f>
        <v>0</v>
      </c>
      <c r="N113" s="1">
        <v>101</v>
      </c>
      <c r="O113" s="1">
        <v>50</v>
      </c>
    </row>
    <row r="114" spans="10:15" x14ac:dyDescent="0.25">
      <c r="J114" s="1" t="str">
        <f t="shared" si="1"/>
        <v/>
      </c>
      <c r="K114" s="1">
        <f>SUM($J$20:J114)</f>
        <v>0</v>
      </c>
      <c r="L114" s="1" t="str">
        <f>'[1]Base Produits'!A102</f>
        <v>ref0095</v>
      </c>
      <c r="M114" s="1">
        <f>HLOOKUP($F$2,'[1]Base Facturation'!$C$5:$ALN$161,$N$28,0)</f>
        <v>0</v>
      </c>
      <c r="N114" s="1">
        <v>102</v>
      </c>
      <c r="O114" s="1">
        <v>50</v>
      </c>
    </row>
    <row r="115" spans="10:15" x14ac:dyDescent="0.25">
      <c r="J115" s="1" t="str">
        <f t="shared" si="1"/>
        <v/>
      </c>
      <c r="K115" s="1">
        <f>SUM($J$20:J115)</f>
        <v>0</v>
      </c>
      <c r="L115" s="1" t="str">
        <f>'[1]Base Produits'!A103</f>
        <v>ref0096</v>
      </c>
      <c r="M115" s="1">
        <f>HLOOKUP($F$2,'[1]Base Facturation'!$C$5:$ALN$161,$N$28,0)</f>
        <v>0</v>
      </c>
      <c r="N115" s="1">
        <v>103</v>
      </c>
      <c r="O115" s="1">
        <v>50</v>
      </c>
    </row>
    <row r="116" spans="10:15" x14ac:dyDescent="0.25">
      <c r="J116" s="1" t="str">
        <f t="shared" si="1"/>
        <v/>
      </c>
      <c r="K116" s="1">
        <f>SUM($J$20:J116)</f>
        <v>0</v>
      </c>
      <c r="L116" s="1" t="str">
        <f>'[1]Base Produits'!A104</f>
        <v>ref0097</v>
      </c>
      <c r="M116" s="1">
        <f>HLOOKUP($F$2,'[1]Base Facturation'!$C$5:$ALN$161,$N$28,0)</f>
        <v>0</v>
      </c>
      <c r="N116" s="1">
        <v>104</v>
      </c>
      <c r="O116" s="1">
        <v>50</v>
      </c>
    </row>
    <row r="117" spans="10:15" x14ac:dyDescent="0.25">
      <c r="J117" s="1" t="str">
        <f t="shared" si="1"/>
        <v/>
      </c>
      <c r="K117" s="1">
        <f>SUM($J$20:J117)</f>
        <v>0</v>
      </c>
      <c r="L117" s="1" t="str">
        <f>'[1]Base Produits'!A105</f>
        <v>ref0098</v>
      </c>
      <c r="M117" s="1">
        <f>HLOOKUP($F$2,'[1]Base Facturation'!$C$5:$ALN$161,$N$28,0)</f>
        <v>0</v>
      </c>
      <c r="N117" s="1">
        <v>105</v>
      </c>
      <c r="O117" s="1">
        <v>50</v>
      </c>
    </row>
    <row r="118" spans="10:15" x14ac:dyDescent="0.25">
      <c r="J118" s="1" t="str">
        <f t="shared" si="1"/>
        <v/>
      </c>
      <c r="K118" s="1">
        <f>SUM($J$20:J118)</f>
        <v>0</v>
      </c>
      <c r="L118" s="1" t="str">
        <f>'[1]Base Produits'!A106</f>
        <v>ref0099</v>
      </c>
      <c r="M118" s="1">
        <f>HLOOKUP($F$2,'[1]Base Facturation'!$C$5:$ALN$161,$N$28,0)</f>
        <v>0</v>
      </c>
      <c r="N118" s="1">
        <v>106</v>
      </c>
      <c r="O118" s="1">
        <v>50</v>
      </c>
    </row>
    <row r="119" spans="10:15" x14ac:dyDescent="0.25">
      <c r="J119" s="1" t="str">
        <f t="shared" si="1"/>
        <v/>
      </c>
      <c r="K119" s="1">
        <f>SUM($J$20:J119)</f>
        <v>0</v>
      </c>
      <c r="L119" s="1" t="str">
        <f>'[1]Base Produits'!A107</f>
        <v>ref0100</v>
      </c>
      <c r="M119" s="1">
        <f>HLOOKUP($F$2,'[1]Base Facturation'!$C$5:$ALN$161,$N$28,0)</f>
        <v>0</v>
      </c>
      <c r="N119" s="1">
        <v>107</v>
      </c>
      <c r="O119" s="1">
        <v>50</v>
      </c>
    </row>
    <row r="120" spans="10:15" x14ac:dyDescent="0.25">
      <c r="J120" s="1" t="str">
        <f t="shared" si="1"/>
        <v/>
      </c>
      <c r="K120" s="1">
        <f>SUM($J$20:J120)</f>
        <v>0</v>
      </c>
      <c r="L120" s="1" t="str">
        <f>'[1]Base Produits'!A108</f>
        <v>ref0101</v>
      </c>
      <c r="M120" s="1">
        <f>HLOOKUP($F$2,'[1]Base Facturation'!$C$5:$ALN$161,$N$28,0)</f>
        <v>0</v>
      </c>
      <c r="N120" s="1">
        <v>108</v>
      </c>
      <c r="O120" s="1">
        <v>50</v>
      </c>
    </row>
    <row r="121" spans="10:15" x14ac:dyDescent="0.25">
      <c r="J121" s="1" t="str">
        <f t="shared" si="1"/>
        <v/>
      </c>
      <c r="K121" s="1">
        <f>SUM($J$20:J121)</f>
        <v>0</v>
      </c>
      <c r="L121" s="1" t="str">
        <f>'[1]Base Produits'!A109</f>
        <v>ref0102</v>
      </c>
      <c r="M121" s="1">
        <f>HLOOKUP($F$2,'[1]Base Facturation'!$C$5:$ALN$161,$N$28,0)</f>
        <v>0</v>
      </c>
      <c r="N121" s="1">
        <v>109</v>
      </c>
      <c r="O121" s="1">
        <v>50</v>
      </c>
    </row>
    <row r="122" spans="10:15" x14ac:dyDescent="0.25">
      <c r="J122" s="1" t="str">
        <f t="shared" si="1"/>
        <v/>
      </c>
      <c r="K122" s="1">
        <f>SUM($J$20:J122)</f>
        <v>0</v>
      </c>
      <c r="L122" s="1" t="str">
        <f>'[1]Base Produits'!A110</f>
        <v>ref0103</v>
      </c>
      <c r="M122" s="1">
        <f>HLOOKUP($F$2,'[1]Base Facturation'!$C$5:$ALN$161,$N$28,0)</f>
        <v>0</v>
      </c>
      <c r="N122" s="1">
        <v>110</v>
      </c>
      <c r="O122" s="1">
        <v>50</v>
      </c>
    </row>
    <row r="123" spans="10:15" x14ac:dyDescent="0.25">
      <c r="J123" s="1" t="str">
        <f t="shared" si="1"/>
        <v/>
      </c>
      <c r="K123" s="1">
        <f>SUM($J$20:J123)</f>
        <v>0</v>
      </c>
      <c r="L123" s="1" t="str">
        <f>'[1]Base Produits'!A111</f>
        <v>ref0104</v>
      </c>
      <c r="M123" s="1">
        <f>HLOOKUP($F$2,'[1]Base Facturation'!$C$5:$ALN$161,$N$28,0)</f>
        <v>0</v>
      </c>
      <c r="N123" s="1">
        <v>111</v>
      </c>
      <c r="O123" s="1">
        <v>50</v>
      </c>
    </row>
    <row r="124" spans="10:15" x14ac:dyDescent="0.25">
      <c r="J124" s="1" t="str">
        <f t="shared" si="1"/>
        <v/>
      </c>
      <c r="K124" s="1">
        <f>SUM($J$20:J124)</f>
        <v>0</v>
      </c>
      <c r="L124" s="1" t="str">
        <f>'[1]Base Produits'!A112</f>
        <v>ref0105</v>
      </c>
      <c r="M124" s="1">
        <f>HLOOKUP($F$2,'[1]Base Facturation'!$C$5:$ALN$161,$N$28,0)</f>
        <v>0</v>
      </c>
      <c r="N124" s="1">
        <v>112</v>
      </c>
      <c r="O124" s="1">
        <v>50</v>
      </c>
    </row>
    <row r="125" spans="10:15" x14ac:dyDescent="0.25">
      <c r="J125" s="1" t="str">
        <f t="shared" si="1"/>
        <v/>
      </c>
      <c r="K125" s="1">
        <f>SUM($J$20:J125)</f>
        <v>0</v>
      </c>
      <c r="L125" s="1" t="str">
        <f>'[1]Base Produits'!A113</f>
        <v>ref0106</v>
      </c>
      <c r="M125" s="1">
        <f>HLOOKUP($F$2,'[1]Base Facturation'!$C$5:$ALN$161,$N$28,0)</f>
        <v>0</v>
      </c>
      <c r="N125" s="1">
        <v>113</v>
      </c>
      <c r="O125" s="1">
        <v>50</v>
      </c>
    </row>
    <row r="126" spans="10:15" x14ac:dyDescent="0.25">
      <c r="J126" s="1" t="str">
        <f t="shared" si="1"/>
        <v/>
      </c>
      <c r="K126" s="1">
        <f>SUM($J$20:J126)</f>
        <v>0</v>
      </c>
      <c r="L126" s="1" t="str">
        <f>'[1]Base Produits'!A114</f>
        <v>ref0107</v>
      </c>
      <c r="M126" s="1">
        <f>HLOOKUP($F$2,'[1]Base Facturation'!$C$5:$ALN$161,$N$28,0)</f>
        <v>0</v>
      </c>
      <c r="N126" s="1">
        <v>114</v>
      </c>
      <c r="O126" s="1">
        <v>50</v>
      </c>
    </row>
    <row r="127" spans="10:15" x14ac:dyDescent="0.25">
      <c r="J127" s="1" t="str">
        <f t="shared" si="1"/>
        <v/>
      </c>
      <c r="K127" s="1">
        <f>SUM($J$20:J127)</f>
        <v>0</v>
      </c>
      <c r="L127" s="1" t="str">
        <f>'[1]Base Produits'!A115</f>
        <v>ref0108</v>
      </c>
      <c r="M127" s="1">
        <f>HLOOKUP($F$2,'[1]Base Facturation'!$C$5:$ALN$161,$N$28,0)</f>
        <v>0</v>
      </c>
      <c r="N127" s="1">
        <v>115</v>
      </c>
      <c r="O127" s="1">
        <v>50</v>
      </c>
    </row>
    <row r="128" spans="10:15" x14ac:dyDescent="0.25">
      <c r="J128" s="1" t="str">
        <f t="shared" si="1"/>
        <v/>
      </c>
      <c r="K128" s="1">
        <f>SUM($J$20:J128)</f>
        <v>0</v>
      </c>
      <c r="L128" s="1" t="str">
        <f>'[1]Base Produits'!A116</f>
        <v>ref0109</v>
      </c>
      <c r="M128" s="1">
        <f>HLOOKUP($F$2,'[1]Base Facturation'!$C$5:$ALN$161,$N$28,0)</f>
        <v>0</v>
      </c>
      <c r="N128" s="1">
        <v>116</v>
      </c>
      <c r="O128" s="1">
        <v>50</v>
      </c>
    </row>
    <row r="129" spans="10:15" x14ac:dyDescent="0.25">
      <c r="J129" s="1" t="str">
        <f t="shared" si="1"/>
        <v/>
      </c>
      <c r="K129" s="1">
        <f>SUM($J$20:J129)</f>
        <v>0</v>
      </c>
      <c r="L129" s="1" t="str">
        <f>'[1]Base Produits'!A117</f>
        <v>ref0110</v>
      </c>
      <c r="M129" s="1">
        <f>HLOOKUP($F$2,'[1]Base Facturation'!$C$5:$ALN$161,$N$28,0)</f>
        <v>0</v>
      </c>
      <c r="N129" s="1">
        <v>117</v>
      </c>
      <c r="O129" s="1">
        <v>50</v>
      </c>
    </row>
    <row r="130" spans="10:15" x14ac:dyDescent="0.25">
      <c r="J130" s="1" t="str">
        <f t="shared" si="1"/>
        <v/>
      </c>
      <c r="K130" s="1">
        <f>SUM($J$20:J130)</f>
        <v>0</v>
      </c>
      <c r="L130" s="1" t="str">
        <f>'[1]Base Produits'!A118</f>
        <v>ref0111</v>
      </c>
      <c r="M130" s="1">
        <f>HLOOKUP($F$2,'[1]Base Facturation'!$C$5:$ALN$161,$N$28,0)</f>
        <v>0</v>
      </c>
      <c r="N130" s="1">
        <v>118</v>
      </c>
      <c r="O130" s="1">
        <v>50</v>
      </c>
    </row>
    <row r="131" spans="10:15" x14ac:dyDescent="0.25">
      <c r="J131" s="1" t="str">
        <f t="shared" si="1"/>
        <v/>
      </c>
      <c r="K131" s="1">
        <f>SUM($J$20:J131)</f>
        <v>0</v>
      </c>
      <c r="L131" s="1" t="str">
        <f>'[1]Base Produits'!A119</f>
        <v>ref0112</v>
      </c>
      <c r="M131" s="1">
        <f>HLOOKUP($F$2,'[1]Base Facturation'!$C$5:$ALN$161,$N$28,0)</f>
        <v>0</v>
      </c>
      <c r="N131" s="1">
        <v>119</v>
      </c>
      <c r="O131" s="1">
        <v>50</v>
      </c>
    </row>
    <row r="132" spans="10:15" x14ac:dyDescent="0.25">
      <c r="J132" s="1" t="str">
        <f t="shared" si="1"/>
        <v/>
      </c>
      <c r="K132" s="1">
        <f>SUM($J$20:J132)</f>
        <v>0</v>
      </c>
      <c r="L132" s="1" t="str">
        <f>'[1]Base Produits'!A120</f>
        <v>ref0113</v>
      </c>
      <c r="M132" s="1">
        <f>HLOOKUP($F$2,'[1]Base Facturation'!$C$5:$ALN$161,$N$28,0)</f>
        <v>0</v>
      </c>
      <c r="N132" s="1">
        <v>120</v>
      </c>
      <c r="O132" s="1">
        <v>50</v>
      </c>
    </row>
    <row r="133" spans="10:15" x14ac:dyDescent="0.25">
      <c r="J133" s="1" t="str">
        <f t="shared" si="1"/>
        <v/>
      </c>
      <c r="K133" s="1">
        <f>SUM($J$20:J133)</f>
        <v>0</v>
      </c>
      <c r="L133" s="1" t="str">
        <f>'[1]Base Produits'!A121</f>
        <v>ref0114</v>
      </c>
      <c r="M133" s="1">
        <f>HLOOKUP($F$2,'[1]Base Facturation'!$C$5:$ALN$161,$N$28,0)</f>
        <v>0</v>
      </c>
      <c r="N133" s="1">
        <v>121</v>
      </c>
      <c r="O133" s="1">
        <v>50</v>
      </c>
    </row>
    <row r="134" spans="10:15" x14ac:dyDescent="0.25">
      <c r="J134" s="1" t="str">
        <f t="shared" si="1"/>
        <v/>
      </c>
      <c r="K134" s="1">
        <f>SUM($J$20:J134)</f>
        <v>0</v>
      </c>
      <c r="L134" s="1" t="str">
        <f>'[1]Base Produits'!A122</f>
        <v>ref0115</v>
      </c>
      <c r="M134" s="1">
        <f>HLOOKUP($F$2,'[1]Base Facturation'!$C$5:$ALN$161,$N$28,0)</f>
        <v>0</v>
      </c>
      <c r="N134" s="1">
        <v>122</v>
      </c>
      <c r="O134" s="1">
        <v>50</v>
      </c>
    </row>
    <row r="135" spans="10:15" x14ac:dyDescent="0.25">
      <c r="J135" s="1" t="str">
        <f t="shared" si="1"/>
        <v/>
      </c>
      <c r="K135" s="1">
        <f>SUM($J$20:J135)</f>
        <v>0</v>
      </c>
      <c r="L135" s="1" t="str">
        <f>'[1]Base Produits'!A123</f>
        <v>ref0116</v>
      </c>
      <c r="M135" s="1">
        <f>HLOOKUP($F$2,'[1]Base Facturation'!$C$5:$ALN$161,$N$28,0)</f>
        <v>0</v>
      </c>
      <c r="N135" s="1">
        <v>123</v>
      </c>
      <c r="O135" s="1">
        <v>50</v>
      </c>
    </row>
    <row r="136" spans="10:15" x14ac:dyDescent="0.25">
      <c r="J136" s="1" t="str">
        <f t="shared" si="1"/>
        <v/>
      </c>
      <c r="K136" s="1">
        <f>SUM($J$20:J136)</f>
        <v>0</v>
      </c>
      <c r="L136" s="1" t="str">
        <f>'[1]Base Produits'!A124</f>
        <v>ref0117</v>
      </c>
      <c r="M136" s="1">
        <f>HLOOKUP($F$2,'[1]Base Facturation'!$C$5:$ALN$161,$N$28,0)</f>
        <v>0</v>
      </c>
      <c r="N136" s="1">
        <v>124</v>
      </c>
      <c r="O136" s="1">
        <v>50</v>
      </c>
    </row>
    <row r="137" spans="10:15" x14ac:dyDescent="0.25">
      <c r="J137" s="1" t="str">
        <f t="shared" si="1"/>
        <v/>
      </c>
      <c r="K137" s="1">
        <f>SUM($J$20:J137)</f>
        <v>0</v>
      </c>
      <c r="L137" s="1" t="str">
        <f>'[1]Base Produits'!A125</f>
        <v>ref0118</v>
      </c>
      <c r="M137" s="1">
        <f>HLOOKUP($F$2,'[1]Base Facturation'!$C$5:$ALN$161,$N$28,0)</f>
        <v>0</v>
      </c>
      <c r="N137" s="1">
        <v>125</v>
      </c>
      <c r="O137" s="1">
        <v>50</v>
      </c>
    </row>
    <row r="138" spans="10:15" x14ac:dyDescent="0.25">
      <c r="J138" s="1" t="str">
        <f t="shared" si="1"/>
        <v/>
      </c>
      <c r="K138" s="1">
        <f>SUM($J$20:J138)</f>
        <v>0</v>
      </c>
      <c r="L138" s="1" t="str">
        <f>'[1]Base Produits'!A126</f>
        <v>ref0119</v>
      </c>
      <c r="M138" s="1">
        <f>HLOOKUP($F$2,'[1]Base Facturation'!$C$5:$ALN$161,$N$28,0)</f>
        <v>0</v>
      </c>
      <c r="N138" s="1">
        <v>126</v>
      </c>
      <c r="O138" s="1">
        <v>50</v>
      </c>
    </row>
    <row r="139" spans="10:15" x14ac:dyDescent="0.25">
      <c r="J139" s="1" t="str">
        <f t="shared" si="1"/>
        <v/>
      </c>
      <c r="K139" s="1">
        <f>SUM($J$20:J139)</f>
        <v>0</v>
      </c>
      <c r="L139" s="1" t="str">
        <f>'[1]Base Produits'!A127</f>
        <v>ref0120</v>
      </c>
      <c r="M139" s="1">
        <f>HLOOKUP($F$2,'[1]Base Facturation'!$C$5:$ALN$161,$N$28,0)</f>
        <v>0</v>
      </c>
      <c r="N139" s="1">
        <v>127</v>
      </c>
      <c r="O139" s="1">
        <v>50</v>
      </c>
    </row>
    <row r="140" spans="10:15" x14ac:dyDescent="0.25">
      <c r="J140" s="1" t="str">
        <f t="shared" si="1"/>
        <v/>
      </c>
      <c r="K140" s="1">
        <f>SUM($J$20:J140)</f>
        <v>0</v>
      </c>
      <c r="L140" s="1" t="str">
        <f>'[1]Base Produits'!A128</f>
        <v>ref0121</v>
      </c>
      <c r="M140" s="1">
        <f>HLOOKUP($F$2,'[1]Base Facturation'!$C$5:$ALN$161,$N$28,0)</f>
        <v>0</v>
      </c>
      <c r="N140" s="1">
        <v>128</v>
      </c>
      <c r="O140" s="1">
        <v>50</v>
      </c>
    </row>
    <row r="141" spans="10:15" x14ac:dyDescent="0.25">
      <c r="J141" s="1" t="str">
        <f t="shared" si="1"/>
        <v/>
      </c>
      <c r="K141" s="1">
        <f>SUM($J$20:J141)</f>
        <v>0</v>
      </c>
      <c r="L141" s="1" t="str">
        <f>'[1]Base Produits'!A129</f>
        <v>ref0122</v>
      </c>
      <c r="M141" s="1">
        <f>HLOOKUP($F$2,'[1]Base Facturation'!$C$5:$ALN$161,$N$28,0)</f>
        <v>0</v>
      </c>
      <c r="N141" s="1">
        <v>129</v>
      </c>
      <c r="O141" s="1">
        <v>50</v>
      </c>
    </row>
    <row r="142" spans="10:15" x14ac:dyDescent="0.25">
      <c r="J142" s="1" t="str">
        <f t="shared" si="1"/>
        <v/>
      </c>
      <c r="K142" s="1">
        <f>SUM($J$20:J142)</f>
        <v>0</v>
      </c>
      <c r="L142" s="1" t="str">
        <f>'[1]Base Produits'!A130</f>
        <v>ref0123</v>
      </c>
      <c r="M142" s="1">
        <f>HLOOKUP($F$2,'[1]Base Facturation'!$C$5:$ALN$161,$N$28,0)</f>
        <v>0</v>
      </c>
      <c r="N142" s="1">
        <v>130</v>
      </c>
      <c r="O142" s="1">
        <v>50</v>
      </c>
    </row>
    <row r="143" spans="10:15" x14ac:dyDescent="0.25">
      <c r="J143" s="1" t="str">
        <f t="shared" si="1"/>
        <v/>
      </c>
      <c r="K143" s="1">
        <f>SUM($J$20:J143)</f>
        <v>0</v>
      </c>
      <c r="L143" s="1" t="str">
        <f>'[1]Base Produits'!A131</f>
        <v>ref0124</v>
      </c>
      <c r="M143" s="1">
        <f>HLOOKUP($F$2,'[1]Base Facturation'!$C$5:$ALN$161,$N$28,0)</f>
        <v>0</v>
      </c>
      <c r="N143" s="1">
        <v>131</v>
      </c>
      <c r="O143" s="1">
        <v>50</v>
      </c>
    </row>
    <row r="144" spans="10:15" x14ac:dyDescent="0.25">
      <c r="J144" s="1" t="str">
        <f t="shared" si="1"/>
        <v/>
      </c>
      <c r="K144" s="1">
        <f>SUM($J$20:J144)</f>
        <v>0</v>
      </c>
      <c r="L144" s="1" t="str">
        <f>'[1]Base Produits'!A132</f>
        <v>ref0125</v>
      </c>
      <c r="M144" s="1">
        <f>HLOOKUP($F$2,'[1]Base Facturation'!$C$5:$ALN$161,$N$28,0)</f>
        <v>0</v>
      </c>
      <c r="N144" s="1">
        <v>132</v>
      </c>
      <c r="O144" s="1">
        <v>50</v>
      </c>
    </row>
    <row r="145" spans="10:15" x14ac:dyDescent="0.25">
      <c r="J145" s="1" t="str">
        <f t="shared" si="1"/>
        <v/>
      </c>
      <c r="K145" s="1">
        <f>SUM($J$20:J145)</f>
        <v>0</v>
      </c>
      <c r="L145" s="1" t="str">
        <f>'[1]Base Produits'!A133</f>
        <v>ref0126</v>
      </c>
      <c r="M145" s="1">
        <f>HLOOKUP($F$2,'[1]Base Facturation'!$C$5:$ALN$161,$N$28,0)</f>
        <v>0</v>
      </c>
      <c r="N145" s="1">
        <v>133</v>
      </c>
      <c r="O145" s="1">
        <v>50</v>
      </c>
    </row>
    <row r="146" spans="10:15" x14ac:dyDescent="0.25">
      <c r="J146" s="1" t="str">
        <f t="shared" si="1"/>
        <v/>
      </c>
      <c r="K146" s="1">
        <f>SUM($J$20:J146)</f>
        <v>0</v>
      </c>
      <c r="L146" s="1" t="str">
        <f>'[1]Base Produits'!A134</f>
        <v>ref0127</v>
      </c>
      <c r="M146" s="1">
        <f>HLOOKUP($F$2,'[1]Base Facturation'!$C$5:$ALN$161,$N$28,0)</f>
        <v>0</v>
      </c>
      <c r="N146" s="1">
        <v>134</v>
      </c>
      <c r="O146" s="1">
        <v>50</v>
      </c>
    </row>
    <row r="147" spans="10:15" x14ac:dyDescent="0.25">
      <c r="J147" s="1" t="str">
        <f t="shared" si="1"/>
        <v/>
      </c>
      <c r="K147" s="1">
        <f>SUM($J$20:J147)</f>
        <v>0</v>
      </c>
      <c r="L147" s="1" t="str">
        <f>'[1]Base Produits'!A135</f>
        <v>ref0128</v>
      </c>
      <c r="M147" s="1">
        <f>HLOOKUP($F$2,'[1]Base Facturation'!$C$5:$ALN$161,$N$28,0)</f>
        <v>0</v>
      </c>
      <c r="N147" s="1">
        <v>135</v>
      </c>
      <c r="O147" s="1">
        <v>50</v>
      </c>
    </row>
    <row r="148" spans="10:15" x14ac:dyDescent="0.25">
      <c r="J148" s="1" t="str">
        <f t="shared" ref="J148:J169" si="2">IF(M148&gt;0,1,"")</f>
        <v/>
      </c>
      <c r="K148" s="1">
        <f>SUM($J$20:J148)</f>
        <v>0</v>
      </c>
      <c r="L148" s="1" t="str">
        <f>'[1]Base Produits'!A136</f>
        <v>ref0129</v>
      </c>
      <c r="M148" s="1">
        <f>HLOOKUP($F$2,'[1]Base Facturation'!$C$5:$ALN$161,$N$28,0)</f>
        <v>0</v>
      </c>
      <c r="N148" s="1">
        <v>136</v>
      </c>
      <c r="O148" s="1">
        <v>50</v>
      </c>
    </row>
    <row r="149" spans="10:15" x14ac:dyDescent="0.25">
      <c r="J149" s="1" t="str">
        <f t="shared" si="2"/>
        <v/>
      </c>
      <c r="K149" s="1">
        <f>SUM($J$20:J149)</f>
        <v>0</v>
      </c>
      <c r="L149" s="1" t="str">
        <f>'[1]Base Produits'!A137</f>
        <v>ref0130</v>
      </c>
      <c r="M149" s="1">
        <f>HLOOKUP($F$2,'[1]Base Facturation'!$C$5:$ALN$161,$N$28,0)</f>
        <v>0</v>
      </c>
      <c r="N149" s="1">
        <v>137</v>
      </c>
      <c r="O149" s="1">
        <v>50</v>
      </c>
    </row>
    <row r="150" spans="10:15" x14ac:dyDescent="0.25">
      <c r="J150" s="1" t="str">
        <f t="shared" si="2"/>
        <v/>
      </c>
      <c r="K150" s="1">
        <f>SUM($J$20:J150)</f>
        <v>0</v>
      </c>
      <c r="L150" s="1" t="str">
        <f>'[1]Base Produits'!A138</f>
        <v>ref0131</v>
      </c>
      <c r="M150" s="1">
        <f>HLOOKUP($F$2,'[1]Base Facturation'!$C$5:$ALN$161,$N$28,0)</f>
        <v>0</v>
      </c>
      <c r="N150" s="1">
        <v>138</v>
      </c>
      <c r="O150" s="1">
        <v>50</v>
      </c>
    </row>
    <row r="151" spans="10:15" x14ac:dyDescent="0.25">
      <c r="J151" s="1" t="str">
        <f t="shared" si="2"/>
        <v/>
      </c>
      <c r="K151" s="1">
        <f>SUM($J$20:J151)</f>
        <v>0</v>
      </c>
      <c r="L151" s="1" t="str">
        <f>'[1]Base Produits'!A139</f>
        <v>ref0132</v>
      </c>
      <c r="M151" s="1">
        <f>HLOOKUP($F$2,'[1]Base Facturation'!$C$5:$ALN$161,$N$28,0)</f>
        <v>0</v>
      </c>
      <c r="N151" s="1">
        <v>139</v>
      </c>
      <c r="O151" s="1">
        <v>50</v>
      </c>
    </row>
    <row r="152" spans="10:15" x14ac:dyDescent="0.25">
      <c r="J152" s="1" t="str">
        <f t="shared" si="2"/>
        <v/>
      </c>
      <c r="K152" s="1">
        <f>SUM($J$20:J152)</f>
        <v>0</v>
      </c>
      <c r="L152" s="1" t="str">
        <f>'[1]Base Produits'!A140</f>
        <v>ref0133</v>
      </c>
      <c r="M152" s="1">
        <f>HLOOKUP($F$2,'[1]Base Facturation'!$C$5:$ALN$161,$N$28,0)</f>
        <v>0</v>
      </c>
      <c r="N152" s="1">
        <v>140</v>
      </c>
      <c r="O152" s="1">
        <v>50</v>
      </c>
    </row>
    <row r="153" spans="10:15" x14ac:dyDescent="0.25">
      <c r="J153" s="1" t="str">
        <f t="shared" si="2"/>
        <v/>
      </c>
      <c r="K153" s="1">
        <f>SUM($J$20:J153)</f>
        <v>0</v>
      </c>
      <c r="L153" s="1" t="str">
        <f>'[1]Base Produits'!A141</f>
        <v>ref0134</v>
      </c>
      <c r="M153" s="1">
        <f>HLOOKUP($F$2,'[1]Base Facturation'!$C$5:$ALN$161,$N$28,0)</f>
        <v>0</v>
      </c>
      <c r="N153" s="1">
        <v>141</v>
      </c>
      <c r="O153" s="1">
        <v>50</v>
      </c>
    </row>
    <row r="154" spans="10:15" x14ac:dyDescent="0.25">
      <c r="J154" s="1" t="str">
        <f t="shared" si="2"/>
        <v/>
      </c>
      <c r="K154" s="1">
        <f>SUM($J$20:J154)</f>
        <v>0</v>
      </c>
      <c r="L154" s="1" t="str">
        <f>'[1]Base Produits'!A142</f>
        <v>ref0135</v>
      </c>
      <c r="M154" s="1">
        <f>HLOOKUP($F$2,'[1]Base Facturation'!$C$5:$ALN$161,$N$28,0)</f>
        <v>0</v>
      </c>
      <c r="N154" s="1">
        <v>142</v>
      </c>
      <c r="O154" s="1">
        <v>50</v>
      </c>
    </row>
    <row r="155" spans="10:15" x14ac:dyDescent="0.25">
      <c r="J155" s="1" t="str">
        <f t="shared" si="2"/>
        <v/>
      </c>
      <c r="K155" s="1">
        <f>SUM($J$20:J155)</f>
        <v>0</v>
      </c>
      <c r="L155" s="1" t="str">
        <f>'[1]Base Produits'!A143</f>
        <v>ref0136</v>
      </c>
      <c r="M155" s="1">
        <f>HLOOKUP($F$2,'[1]Base Facturation'!$C$5:$ALN$161,$N$28,0)</f>
        <v>0</v>
      </c>
      <c r="N155" s="1">
        <v>143</v>
      </c>
      <c r="O155" s="1">
        <v>50</v>
      </c>
    </row>
    <row r="156" spans="10:15" x14ac:dyDescent="0.25">
      <c r="J156" s="1" t="str">
        <f t="shared" si="2"/>
        <v/>
      </c>
      <c r="K156" s="1">
        <f>SUM($J$20:J156)</f>
        <v>0</v>
      </c>
      <c r="L156" s="1" t="str">
        <f>'[1]Base Produits'!A144</f>
        <v>ref0137</v>
      </c>
      <c r="M156" s="1">
        <f>HLOOKUP($F$2,'[1]Base Facturation'!$C$5:$ALN$161,$N$28,0)</f>
        <v>0</v>
      </c>
      <c r="N156" s="1">
        <v>144</v>
      </c>
      <c r="O156" s="1">
        <v>50</v>
      </c>
    </row>
    <row r="157" spans="10:15" x14ac:dyDescent="0.25">
      <c r="J157" s="1" t="str">
        <f t="shared" si="2"/>
        <v/>
      </c>
      <c r="K157" s="1">
        <f>SUM($J$20:J157)</f>
        <v>0</v>
      </c>
      <c r="L157" s="1" t="str">
        <f>'[1]Base Produits'!A145</f>
        <v>ref0138</v>
      </c>
      <c r="M157" s="1">
        <f>HLOOKUP($F$2,'[1]Base Facturation'!$C$5:$ALN$161,$N$28,0)</f>
        <v>0</v>
      </c>
      <c r="N157" s="1">
        <v>145</v>
      </c>
      <c r="O157" s="1">
        <v>50</v>
      </c>
    </row>
    <row r="158" spans="10:15" x14ac:dyDescent="0.25">
      <c r="J158" s="1" t="str">
        <f t="shared" si="2"/>
        <v/>
      </c>
      <c r="K158" s="1">
        <f>SUM($J$20:J158)</f>
        <v>0</v>
      </c>
      <c r="L158" s="1" t="str">
        <f>'[1]Base Produits'!A146</f>
        <v>ref0139</v>
      </c>
      <c r="M158" s="1">
        <f>HLOOKUP($F$2,'[1]Base Facturation'!$C$5:$ALN$161,$N$28,0)</f>
        <v>0</v>
      </c>
      <c r="N158" s="1">
        <v>146</v>
      </c>
      <c r="O158" s="1">
        <v>50</v>
      </c>
    </row>
    <row r="159" spans="10:15" x14ac:dyDescent="0.25">
      <c r="J159" s="1" t="str">
        <f t="shared" si="2"/>
        <v/>
      </c>
      <c r="K159" s="1">
        <f>SUM($J$20:J159)</f>
        <v>0</v>
      </c>
      <c r="L159" s="1" t="str">
        <f>'[1]Base Produits'!A147</f>
        <v>ref0140</v>
      </c>
      <c r="M159" s="1">
        <f>HLOOKUP($F$2,'[1]Base Facturation'!$C$5:$ALN$161,$N$28,0)</f>
        <v>0</v>
      </c>
      <c r="N159" s="1">
        <v>147</v>
      </c>
      <c r="O159" s="1">
        <v>50</v>
      </c>
    </row>
    <row r="160" spans="10:15" x14ac:dyDescent="0.25">
      <c r="J160" s="1" t="str">
        <f t="shared" si="2"/>
        <v/>
      </c>
      <c r="K160" s="1">
        <f>SUM($J$20:J160)</f>
        <v>0</v>
      </c>
      <c r="L160" s="1" t="str">
        <f>'[1]Base Produits'!A148</f>
        <v>ref0141</v>
      </c>
      <c r="M160" s="1">
        <f>HLOOKUP($F$2,'[1]Base Facturation'!$C$5:$ALN$161,$N$28,0)</f>
        <v>0</v>
      </c>
      <c r="N160" s="1">
        <v>148</v>
      </c>
      <c r="O160" s="1">
        <v>50</v>
      </c>
    </row>
    <row r="161" spans="10:15" x14ac:dyDescent="0.25">
      <c r="J161" s="1" t="str">
        <f t="shared" si="2"/>
        <v/>
      </c>
      <c r="K161" s="1">
        <f>SUM($J$20:J161)</f>
        <v>0</v>
      </c>
      <c r="L161" s="1" t="str">
        <f>'[1]Base Produits'!A149</f>
        <v>ref0142</v>
      </c>
      <c r="M161" s="1">
        <f>HLOOKUP($F$2,'[1]Base Facturation'!$C$5:$ALN$161,$N$28,0)</f>
        <v>0</v>
      </c>
      <c r="N161" s="1">
        <v>149</v>
      </c>
      <c r="O161" s="1">
        <v>50</v>
      </c>
    </row>
    <row r="162" spans="10:15" x14ac:dyDescent="0.25">
      <c r="J162" s="1" t="str">
        <f t="shared" si="2"/>
        <v/>
      </c>
      <c r="K162" s="1">
        <f>SUM($J$20:J162)</f>
        <v>0</v>
      </c>
      <c r="L162" s="1" t="str">
        <f>'[1]Base Produits'!A150</f>
        <v>ref0143</v>
      </c>
      <c r="M162" s="1">
        <f>HLOOKUP($F$2,'[1]Base Facturation'!$C$5:$ALN$161,$N$28,0)</f>
        <v>0</v>
      </c>
      <c r="N162" s="1">
        <v>150</v>
      </c>
      <c r="O162" s="1">
        <v>50</v>
      </c>
    </row>
    <row r="163" spans="10:15" x14ac:dyDescent="0.25">
      <c r="J163" s="1" t="str">
        <f t="shared" si="2"/>
        <v/>
      </c>
      <c r="K163" s="1">
        <f>SUM($J$20:J163)</f>
        <v>0</v>
      </c>
      <c r="L163" s="1" t="str">
        <f>'[1]Base Produits'!A151</f>
        <v>ref0144</v>
      </c>
      <c r="M163" s="1">
        <f>HLOOKUP($F$2,'[1]Base Facturation'!$C$5:$ALN$161,$N$28,0)</f>
        <v>0</v>
      </c>
      <c r="N163" s="1">
        <v>151</v>
      </c>
      <c r="O163" s="1">
        <v>50</v>
      </c>
    </row>
    <row r="164" spans="10:15" x14ac:dyDescent="0.25">
      <c r="J164" s="1" t="str">
        <f t="shared" si="2"/>
        <v/>
      </c>
      <c r="K164" s="1">
        <f>SUM($J$20:J164)</f>
        <v>0</v>
      </c>
      <c r="L164" s="1" t="str">
        <f>'[1]Base Produits'!A152</f>
        <v>ref0145</v>
      </c>
      <c r="M164" s="1">
        <f>HLOOKUP($F$2,'[1]Base Facturation'!$C$5:$ALN$161,$N$28,0)</f>
        <v>0</v>
      </c>
      <c r="N164" s="1">
        <v>152</v>
      </c>
      <c r="O164" s="1">
        <v>50</v>
      </c>
    </row>
    <row r="165" spans="10:15" x14ac:dyDescent="0.25">
      <c r="J165" s="1" t="str">
        <f t="shared" si="2"/>
        <v/>
      </c>
      <c r="K165" s="1">
        <f>SUM($J$20:J165)</f>
        <v>0</v>
      </c>
      <c r="L165" s="1" t="str">
        <f>'[1]Base Produits'!A153</f>
        <v>ref0146</v>
      </c>
      <c r="M165" s="1">
        <f>HLOOKUP($F$2,'[1]Base Facturation'!$C$5:$ALN$161,$N$28,0)</f>
        <v>0</v>
      </c>
      <c r="N165" s="1">
        <v>153</v>
      </c>
      <c r="O165" s="1">
        <v>50</v>
      </c>
    </row>
    <row r="166" spans="10:15" x14ac:dyDescent="0.25">
      <c r="J166" s="1" t="str">
        <f t="shared" si="2"/>
        <v/>
      </c>
      <c r="K166" s="1">
        <f>SUM($J$20:J166)</f>
        <v>0</v>
      </c>
      <c r="L166" s="1" t="str">
        <f>'[1]Base Produits'!A154</f>
        <v>ref0147</v>
      </c>
      <c r="M166" s="1">
        <f>HLOOKUP($F$2,'[1]Base Facturation'!$C$5:$ALN$161,$N$28,0)</f>
        <v>0</v>
      </c>
      <c r="N166" s="1">
        <v>154</v>
      </c>
      <c r="O166" s="1">
        <v>50</v>
      </c>
    </row>
    <row r="167" spans="10:15" x14ac:dyDescent="0.25">
      <c r="J167" s="1" t="str">
        <f t="shared" si="2"/>
        <v/>
      </c>
      <c r="K167" s="1">
        <f>SUM($J$20:J167)</f>
        <v>0</v>
      </c>
      <c r="L167" s="1" t="str">
        <f>'[1]Base Produits'!A155</f>
        <v>ref0148</v>
      </c>
      <c r="M167" s="1">
        <f>HLOOKUP($F$2,'[1]Base Facturation'!$C$5:$ALN$161,$N$28,0)</f>
        <v>0</v>
      </c>
      <c r="N167" s="1">
        <v>155</v>
      </c>
      <c r="O167" s="1">
        <v>50</v>
      </c>
    </row>
    <row r="168" spans="10:15" x14ac:dyDescent="0.25">
      <c r="J168" s="1" t="str">
        <f t="shared" si="2"/>
        <v/>
      </c>
      <c r="K168" s="1">
        <f>SUM($J$20:J168)</f>
        <v>0</v>
      </c>
      <c r="L168" s="1" t="str">
        <f>'[1]Base Produits'!A156</f>
        <v>ref0149</v>
      </c>
      <c r="M168" s="1">
        <f>HLOOKUP($F$2,'[1]Base Facturation'!$C$5:$ALN$161,$N$28,0)</f>
        <v>0</v>
      </c>
      <c r="N168" s="1">
        <v>156</v>
      </c>
      <c r="O168" s="1">
        <v>50</v>
      </c>
    </row>
    <row r="169" spans="10:15" x14ac:dyDescent="0.25">
      <c r="J169" s="1" t="str">
        <f t="shared" si="2"/>
        <v/>
      </c>
      <c r="K169" s="1">
        <f>SUM($J$20:J169)</f>
        <v>0</v>
      </c>
      <c r="L169" s="1" t="str">
        <f>'[1]Base Produits'!A157</f>
        <v>ref0150</v>
      </c>
      <c r="M169" s="1">
        <f>HLOOKUP($F$2,'[1]Base Facturation'!$C$5:$ALN$161,$N$28,0)</f>
        <v>0</v>
      </c>
      <c r="N169" s="1">
        <v>157</v>
      </c>
      <c r="O169" s="1">
        <v>50</v>
      </c>
    </row>
  </sheetData>
  <mergeCells count="6">
    <mergeCell ref="D57:E57"/>
    <mergeCell ref="C4:D4"/>
    <mergeCell ref="E4:F4"/>
    <mergeCell ref="D11:E11"/>
    <mergeCell ref="D12:E12"/>
    <mergeCell ref="D56:E56"/>
  </mergeCells>
  <dataValidations count="2">
    <dataValidation type="list" allowBlank="1" showInputMessage="1" showErrorMessage="1" sqref="F2">
      <formula1>numero_facture</formula1>
    </dataValidation>
    <dataValidation type="list" allowBlank="1" showInputMessage="1" showErrorMessage="1" sqref="B54">
      <formula1>"virement, chèque"</formula1>
    </dataValidation>
  </dataValidations>
  <pageMargins left="0.53" right="0.3" top="0.34" bottom="0.38" header="0.3" footer="0.3"/>
  <pageSetup paperSize="9" scale="71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opLeftCell="C1" workbookViewId="0">
      <selection activeCell="M21" sqref="M21"/>
    </sheetView>
  </sheetViews>
  <sheetFormatPr baseColWidth="10" defaultRowHeight="15" x14ac:dyDescent="0.25"/>
  <cols>
    <col min="1" max="1" width="29.42578125" style="110" customWidth="1"/>
    <col min="2" max="2" width="58.7109375" customWidth="1"/>
    <col min="4" max="4" width="32.42578125" customWidth="1"/>
    <col min="6" max="6" width="11.28515625" customWidth="1"/>
    <col min="7" max="7" width="19.5703125" customWidth="1"/>
    <col min="8" max="8" width="3" customWidth="1"/>
    <col min="9" max="9" width="14.140625" customWidth="1"/>
    <col min="10" max="10" width="8" customWidth="1"/>
    <col min="11" max="11" width="0" hidden="1" customWidth="1"/>
    <col min="12" max="12" width="11" customWidth="1"/>
  </cols>
  <sheetData>
    <row r="1" spans="1:15" ht="21" x14ac:dyDescent="0.25">
      <c r="A1" s="138"/>
    </row>
    <row r="2" spans="1:15" ht="26.25" x14ac:dyDescent="0.4">
      <c r="A2" s="5"/>
      <c r="B2" s="137" t="s">
        <v>55</v>
      </c>
    </row>
    <row r="5" spans="1:15" ht="15.75" x14ac:dyDescent="0.25">
      <c r="A5" s="136" t="s">
        <v>54</v>
      </c>
      <c r="B5" s="135" t="s">
        <v>53</v>
      </c>
      <c r="D5" s="109" t="s">
        <v>33</v>
      </c>
    </row>
    <row r="6" spans="1:15" ht="19.5" customHeight="1" x14ac:dyDescent="0.25">
      <c r="A6" s="125" t="s">
        <v>52</v>
      </c>
      <c r="B6" s="127" t="s">
        <v>51</v>
      </c>
      <c r="D6" s="108" t="s">
        <v>32</v>
      </c>
      <c r="F6" s="134" t="s">
        <v>50</v>
      </c>
      <c r="G6" s="134"/>
      <c r="H6" s="134"/>
      <c r="I6" s="134"/>
      <c r="J6" s="134"/>
      <c r="K6" s="134"/>
      <c r="L6" s="134"/>
      <c r="M6" s="134"/>
      <c r="N6" s="134"/>
      <c r="O6" s="113"/>
    </row>
    <row r="7" spans="1:15" ht="19.5" customHeight="1" x14ac:dyDescent="0.25">
      <c r="A7" s="125" t="s">
        <v>49</v>
      </c>
      <c r="B7" s="127" t="s">
        <v>48</v>
      </c>
      <c r="D7" s="107" t="s">
        <v>25</v>
      </c>
      <c r="F7" s="133" t="s">
        <v>47</v>
      </c>
      <c r="G7" s="132"/>
      <c r="H7" s="130" t="s">
        <v>46</v>
      </c>
      <c r="I7" s="130"/>
      <c r="J7" s="130" t="s">
        <v>45</v>
      </c>
      <c r="K7" s="130"/>
      <c r="L7" s="130"/>
      <c r="M7" s="131" t="s">
        <v>44</v>
      </c>
      <c r="N7" s="130" t="s">
        <v>43</v>
      </c>
      <c r="O7" s="130"/>
    </row>
    <row r="8" spans="1:15" ht="19.5" customHeight="1" x14ac:dyDescent="0.25">
      <c r="A8" s="125" t="s">
        <v>42</v>
      </c>
      <c r="B8" s="129">
        <v>24380</v>
      </c>
      <c r="D8" s="107" t="s">
        <v>31</v>
      </c>
      <c r="F8" s="114" t="s">
        <v>41</v>
      </c>
      <c r="G8" s="114"/>
      <c r="H8" s="114"/>
      <c r="I8" s="114"/>
      <c r="J8" s="114"/>
      <c r="K8" s="114"/>
      <c r="L8" s="114"/>
      <c r="M8" s="128"/>
      <c r="N8" s="126" t="s">
        <v>40</v>
      </c>
      <c r="O8" s="126"/>
    </row>
    <row r="9" spans="1:15" ht="19.5" customHeight="1" x14ac:dyDescent="0.25">
      <c r="A9" s="125" t="s">
        <v>39</v>
      </c>
      <c r="B9" s="127" t="s">
        <v>38</v>
      </c>
      <c r="D9" s="107" t="s">
        <v>30</v>
      </c>
      <c r="F9" s="113"/>
      <c r="G9" s="113"/>
      <c r="H9" s="113"/>
      <c r="I9" s="113"/>
      <c r="J9" s="113"/>
      <c r="K9" s="113"/>
      <c r="L9" s="113"/>
      <c r="M9" s="113"/>
      <c r="N9" s="126"/>
      <c r="O9" s="126"/>
    </row>
    <row r="10" spans="1:15" ht="19.5" customHeight="1" x14ac:dyDescent="0.25">
      <c r="A10" s="125" t="s">
        <v>37</v>
      </c>
      <c r="B10" s="124">
        <v>651077168</v>
      </c>
      <c r="D10" s="106"/>
      <c r="F10" s="123" t="s">
        <v>36</v>
      </c>
      <c r="G10" s="122"/>
      <c r="H10" s="116"/>
      <c r="I10" s="122" t="s">
        <v>35</v>
      </c>
      <c r="J10" s="121"/>
      <c r="K10" s="121"/>
      <c r="L10" s="121"/>
      <c r="M10" s="120"/>
      <c r="N10" s="113"/>
      <c r="O10" s="113"/>
    </row>
    <row r="11" spans="1:15" ht="19.5" customHeight="1" x14ac:dyDescent="0.25">
      <c r="A11" s="119" t="s">
        <v>34</v>
      </c>
      <c r="B11" s="118"/>
      <c r="F11" s="114"/>
      <c r="G11" s="117"/>
      <c r="H11" s="116"/>
      <c r="I11" s="115"/>
      <c r="J11" s="114"/>
      <c r="K11" s="114"/>
      <c r="L11" s="114"/>
      <c r="M11" s="114"/>
      <c r="N11" s="113"/>
      <c r="O11" s="113"/>
    </row>
    <row r="12" spans="1:15" x14ac:dyDescent="0.25">
      <c r="G12" s="23"/>
    </row>
    <row r="13" spans="1:15" x14ac:dyDescent="0.25">
      <c r="D13" s="105" t="s">
        <v>29</v>
      </c>
    </row>
    <row r="14" spans="1:15" x14ac:dyDescent="0.25">
      <c r="D14" s="104" t="s">
        <v>28</v>
      </c>
    </row>
    <row r="15" spans="1:15" x14ac:dyDescent="0.25">
      <c r="D15" s="103"/>
    </row>
    <row r="16" spans="1:15" ht="18.75" x14ac:dyDescent="0.3">
      <c r="A16" s="112"/>
    </row>
    <row r="17" spans="4:6" x14ac:dyDescent="0.25">
      <c r="D17" s="111"/>
      <c r="E17" s="111"/>
      <c r="F17" s="111"/>
    </row>
    <row r="18" spans="4:6" ht="15.75" customHeight="1" x14ac:dyDescent="0.25">
      <c r="D18" s="111"/>
      <c r="E18" s="111"/>
      <c r="F18" s="111"/>
    </row>
    <row r="19" spans="4:6" x14ac:dyDescent="0.25">
      <c r="D19" s="111"/>
      <c r="E19" s="111"/>
      <c r="F19" s="111"/>
    </row>
    <row r="20" spans="4:6" ht="15.75" customHeight="1" x14ac:dyDescent="0.25">
      <c r="D20" s="111"/>
      <c r="E20" s="111"/>
      <c r="F20" s="111"/>
    </row>
    <row r="21" spans="4:6" x14ac:dyDescent="0.25">
      <c r="D21" s="111"/>
      <c r="E21" s="111"/>
      <c r="F21" s="111"/>
    </row>
    <row r="22" spans="4:6" x14ac:dyDescent="0.25">
      <c r="D22" s="111"/>
      <c r="E22" s="111"/>
      <c r="F22" s="111"/>
    </row>
    <row r="23" spans="4:6" x14ac:dyDescent="0.25">
      <c r="D23" s="111"/>
      <c r="E23" s="111"/>
      <c r="F23" s="111"/>
    </row>
  </sheetData>
  <mergeCells count="13">
    <mergeCell ref="H8:I8"/>
    <mergeCell ref="J8:L8"/>
    <mergeCell ref="N8:O9"/>
    <mergeCell ref="F10:G10"/>
    <mergeCell ref="I10:M10"/>
    <mergeCell ref="F11:G11"/>
    <mergeCell ref="I11:M11"/>
    <mergeCell ref="F6:N6"/>
    <mergeCell ref="F7:G7"/>
    <mergeCell ref="H7:I7"/>
    <mergeCell ref="J7:L7"/>
    <mergeCell ref="N7:O7"/>
    <mergeCell ref="F8:G8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D606DA5-9512-4705-B8B6-242322293357}">
            <xm:f>Facture!$B$54&lt;&gt;"Virement"</xm:f>
            <x14:dxf>
              <font>
                <color theme="0"/>
              </font>
              <border>
                <left/>
                <right/>
                <top/>
                <bottom/>
                <vertical/>
                <horizontal/>
              </border>
            </x14:dxf>
          </x14:cfRule>
          <xm:sqref>F6:O11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Vos données</vt:lpstr>
      <vt:lpstr>'Vos données'!Professionnel</vt:lpstr>
      <vt:lpstr>'Vos données'!reglement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CA</cp:lastModifiedBy>
  <cp:lastPrinted>2018-04-14T16:19:44Z</cp:lastPrinted>
  <dcterms:created xsi:type="dcterms:W3CDTF">2018-04-14T14:36:38Z</dcterms:created>
  <dcterms:modified xsi:type="dcterms:W3CDTF">2018-04-14T16:22:02Z</dcterms:modified>
</cp:coreProperties>
</file>