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669DC118-599B-4B3A-AA2E-4CD39291AA17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TCD" sheetId="14" r:id="rId1"/>
    <sheet name="Janvier_Février" sheetId="13" r:id="rId2"/>
    <sheet name="Fé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ût" sheetId="8" r:id="rId9"/>
    <sheet name="Septembre" sheetId="9" r:id="rId10"/>
    <sheet name="Octobre" sheetId="10" r:id="rId11"/>
    <sheet name="Novembre" sheetId="11" r:id="rId12"/>
    <sheet name="Décembre " sheetId="12" r:id="rId13"/>
    <sheet name="Produits" sheetId="15" r:id="rId14"/>
  </sheets>
  <definedNames>
    <definedName name="Segment_Mois">#N/A</definedName>
  </definedNames>
  <calcPr calcId="191029"/>
  <pivotCaches>
    <pivotCache cacheId="0" r:id="rId15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7" i="13" l="1"/>
  <c r="H106" i="13" l="1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C188" i="13"/>
  <c r="C189" i="13"/>
  <c r="C186" i="13"/>
  <c r="C187" i="13"/>
  <c r="C177" i="13"/>
  <c r="C178" i="13"/>
  <c r="C179" i="13"/>
  <c r="C180" i="13"/>
  <c r="C181" i="13"/>
  <c r="C182" i="13"/>
  <c r="C183" i="13"/>
  <c r="C184" i="13"/>
  <c r="C185" i="13"/>
  <c r="C169" i="13"/>
  <c r="C170" i="13"/>
  <c r="C171" i="13"/>
  <c r="C172" i="13"/>
  <c r="C173" i="13"/>
  <c r="C174" i="13"/>
  <c r="C175" i="13"/>
  <c r="C176" i="13"/>
  <c r="C162" i="13"/>
  <c r="C163" i="13"/>
  <c r="C164" i="13"/>
  <c r="C165" i="13"/>
  <c r="C166" i="13"/>
  <c r="C167" i="13"/>
  <c r="C168" i="13"/>
  <c r="C148" i="13"/>
  <c r="C149" i="13"/>
  <c r="C150" i="13"/>
  <c r="C151" i="13"/>
  <c r="C152" i="13"/>
  <c r="C153" i="13"/>
  <c r="C154" i="13"/>
  <c r="C155" i="13"/>
  <c r="C156" i="13"/>
  <c r="C157" i="13"/>
  <c r="C158" i="13"/>
  <c r="C159" i="13"/>
  <c r="C160" i="13"/>
  <c r="C161" i="13"/>
  <c r="C130" i="13"/>
  <c r="C131" i="13"/>
  <c r="C132" i="13"/>
  <c r="C133" i="13"/>
  <c r="C134" i="13"/>
  <c r="C135" i="13"/>
  <c r="C136" i="13"/>
  <c r="C137" i="13"/>
  <c r="C138" i="13"/>
  <c r="C139" i="13"/>
  <c r="C140" i="13"/>
  <c r="C141" i="13"/>
  <c r="C142" i="13"/>
  <c r="C143" i="13"/>
  <c r="C144" i="13"/>
  <c r="C145" i="13"/>
  <c r="C146" i="13"/>
  <c r="C147" i="13"/>
  <c r="C118" i="13"/>
  <c r="C119" i="13"/>
  <c r="C120" i="13"/>
  <c r="C121" i="13"/>
  <c r="C122" i="13"/>
  <c r="C123" i="13"/>
  <c r="C124" i="13"/>
  <c r="C125" i="13"/>
  <c r="C126" i="13"/>
  <c r="C127" i="13"/>
  <c r="C128" i="13"/>
  <c r="C129" i="13"/>
  <c r="C106" i="13"/>
  <c r="C108" i="13"/>
  <c r="C109" i="13"/>
  <c r="C110" i="13"/>
  <c r="C111" i="13"/>
  <c r="C112" i="13"/>
  <c r="C113" i="13"/>
  <c r="C114" i="13"/>
  <c r="C115" i="13"/>
  <c r="C116" i="13"/>
  <c r="C117" i="13"/>
  <c r="C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71" i="13"/>
  <c r="C72" i="13"/>
  <c r="C73" i="13"/>
  <c r="C74" i="13"/>
  <c r="C75" i="13"/>
  <c r="C76" i="13"/>
  <c r="C77" i="13"/>
  <c r="C78" i="13"/>
  <c r="C79" i="13"/>
  <c r="C80" i="13"/>
  <c r="C81" i="13"/>
  <c r="C82" i="13"/>
  <c r="C83" i="13"/>
  <c r="C84" i="13"/>
  <c r="C85" i="13"/>
  <c r="C86" i="13"/>
  <c r="C87" i="13"/>
  <c r="C88" i="13"/>
  <c r="C89" i="13"/>
  <c r="C90" i="13"/>
  <c r="C91" i="13"/>
  <c r="C92" i="13"/>
  <c r="C93" i="13"/>
  <c r="C94" i="13"/>
  <c r="C95" i="13"/>
  <c r="C96" i="13"/>
  <c r="C97" i="13"/>
  <c r="C98" i="13"/>
  <c r="C99" i="13"/>
  <c r="C100" i="13"/>
  <c r="C101" i="13"/>
  <c r="C102" i="13"/>
  <c r="C103" i="13"/>
  <c r="C104" i="13"/>
  <c r="C105" i="13"/>
  <c r="C3" i="13"/>
  <c r="I73" i="13" l="1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65" i="13"/>
  <c r="I49" i="13"/>
  <c r="I30" i="13"/>
  <c r="G4" i="13"/>
  <c r="G5" i="13"/>
  <c r="G6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H30" i="13" s="1"/>
  <c r="G31" i="13"/>
  <c r="H31" i="13" s="1"/>
  <c r="G32" i="13"/>
  <c r="H32" i="13" s="1"/>
  <c r="G33" i="13"/>
  <c r="H33" i="13" s="1"/>
  <c r="G34" i="13"/>
  <c r="H34" i="13" s="1"/>
  <c r="G35" i="13"/>
  <c r="H35" i="13" s="1"/>
  <c r="G36" i="13"/>
  <c r="H36" i="13" s="1"/>
  <c r="G37" i="13"/>
  <c r="H37" i="13" s="1"/>
  <c r="G38" i="13"/>
  <c r="H38" i="13" s="1"/>
  <c r="G39" i="13"/>
  <c r="H39" i="13" s="1"/>
  <c r="G40" i="13"/>
  <c r="H40" i="13" s="1"/>
  <c r="G41" i="13"/>
  <c r="H41" i="13" s="1"/>
  <c r="G42" i="13"/>
  <c r="H42" i="13" s="1"/>
  <c r="G43" i="13"/>
  <c r="H43" i="13" s="1"/>
  <c r="G44" i="13"/>
  <c r="H44" i="13" s="1"/>
  <c r="G45" i="13"/>
  <c r="H45" i="13" s="1"/>
  <c r="G46" i="13"/>
  <c r="H46" i="13" s="1"/>
  <c r="G47" i="13"/>
  <c r="H47" i="13" s="1"/>
  <c r="G48" i="13"/>
  <c r="H48" i="13" s="1"/>
  <c r="G49" i="13"/>
  <c r="H49" i="13" s="1"/>
  <c r="G50" i="13"/>
  <c r="H50" i="13" s="1"/>
  <c r="G51" i="13"/>
  <c r="H51" i="13" s="1"/>
  <c r="G52" i="13"/>
  <c r="H52" i="13" s="1"/>
  <c r="G53" i="13"/>
  <c r="H53" i="13" s="1"/>
  <c r="G54" i="13"/>
  <c r="H54" i="13" s="1"/>
  <c r="G55" i="13"/>
  <c r="H55" i="13" s="1"/>
  <c r="G56" i="13"/>
  <c r="H56" i="13" s="1"/>
  <c r="G57" i="13"/>
  <c r="H57" i="13" s="1"/>
  <c r="G58" i="13"/>
  <c r="H58" i="13" s="1"/>
  <c r="G59" i="13"/>
  <c r="H59" i="13" s="1"/>
  <c r="G60" i="13"/>
  <c r="H60" i="13" s="1"/>
  <c r="G61" i="13"/>
  <c r="H61" i="13" s="1"/>
  <c r="G62" i="13"/>
  <c r="H62" i="13" s="1"/>
  <c r="G63" i="13"/>
  <c r="H63" i="13" s="1"/>
  <c r="G64" i="13"/>
  <c r="H64" i="13" s="1"/>
  <c r="G65" i="13"/>
  <c r="H65" i="13" s="1"/>
  <c r="G66" i="13"/>
  <c r="H66" i="13" s="1"/>
  <c r="G67" i="13"/>
  <c r="H67" i="13" s="1"/>
  <c r="G68" i="13"/>
  <c r="H68" i="13" s="1"/>
  <c r="G69" i="13"/>
  <c r="H69" i="13" s="1"/>
  <c r="G70" i="13"/>
  <c r="H70" i="13" s="1"/>
  <c r="G71" i="13"/>
  <c r="H71" i="13" s="1"/>
  <c r="G72" i="13"/>
  <c r="H72" i="13" s="1"/>
  <c r="G73" i="13"/>
  <c r="H73" i="13" s="1"/>
  <c r="G74" i="13"/>
  <c r="H74" i="13" s="1"/>
  <c r="G75" i="13"/>
  <c r="H75" i="13" s="1"/>
  <c r="G76" i="13"/>
  <c r="H76" i="13" s="1"/>
  <c r="G77" i="13"/>
  <c r="H77" i="13" s="1"/>
  <c r="G78" i="13"/>
  <c r="H78" i="13" s="1"/>
  <c r="G79" i="13"/>
  <c r="H79" i="13" s="1"/>
  <c r="G80" i="13"/>
  <c r="H80" i="13" s="1"/>
  <c r="G81" i="13"/>
  <c r="H81" i="13" s="1"/>
  <c r="G82" i="13"/>
  <c r="H82" i="13" s="1"/>
  <c r="G83" i="13"/>
  <c r="H83" i="13" s="1"/>
  <c r="G84" i="13"/>
  <c r="H84" i="13" s="1"/>
  <c r="G85" i="13"/>
  <c r="H85" i="13" s="1"/>
  <c r="G86" i="13"/>
  <c r="H86" i="13" s="1"/>
  <c r="G87" i="13"/>
  <c r="H87" i="13" s="1"/>
  <c r="G88" i="13"/>
  <c r="H88" i="13" s="1"/>
  <c r="G89" i="13"/>
  <c r="H89" i="13" s="1"/>
  <c r="G90" i="13"/>
  <c r="H90" i="13" s="1"/>
  <c r="G91" i="13"/>
  <c r="H91" i="13" s="1"/>
  <c r="G92" i="13"/>
  <c r="H92" i="13" s="1"/>
  <c r="G93" i="13"/>
  <c r="H93" i="13" s="1"/>
  <c r="G94" i="13"/>
  <c r="H94" i="13" s="1"/>
  <c r="G95" i="13"/>
  <c r="H95" i="13" s="1"/>
  <c r="G96" i="13"/>
  <c r="H96" i="13" s="1"/>
  <c r="G97" i="13"/>
  <c r="G98" i="13"/>
  <c r="H98" i="13" s="1"/>
  <c r="G99" i="13"/>
  <c r="H99" i="13" s="1"/>
  <c r="G100" i="13"/>
  <c r="H100" i="13" s="1"/>
  <c r="G101" i="13"/>
  <c r="H101" i="13" s="1"/>
  <c r="G102" i="13"/>
  <c r="H102" i="13" s="1"/>
  <c r="G103" i="13"/>
  <c r="H103" i="13" s="1"/>
  <c r="G104" i="13"/>
  <c r="H104" i="13" s="1"/>
  <c r="G105" i="13"/>
  <c r="H105" i="13" s="1"/>
  <c r="G3" i="13"/>
  <c r="I16" i="13"/>
  <c r="I3" i="13"/>
  <c r="H97" i="13" l="1"/>
  <c r="I105" i="13"/>
  <c r="I104" i="13"/>
  <c r="I103" i="13"/>
  <c r="I102" i="13"/>
  <c r="I101" i="13"/>
  <c r="I100" i="13"/>
  <c r="I72" i="13"/>
  <c r="I71" i="13"/>
  <c r="I70" i="13"/>
  <c r="I69" i="13"/>
  <c r="I68" i="13"/>
  <c r="I67" i="13"/>
  <c r="I66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29" i="13"/>
  <c r="H29" i="13"/>
  <c r="I28" i="13"/>
  <c r="H28" i="13"/>
  <c r="I27" i="13"/>
  <c r="H27" i="13"/>
  <c r="I26" i="13"/>
  <c r="H26" i="13"/>
  <c r="I25" i="13"/>
  <c r="H25" i="13"/>
  <c r="I24" i="13"/>
  <c r="H24" i="13"/>
  <c r="I23" i="13"/>
  <c r="H23" i="13"/>
  <c r="I22" i="13"/>
  <c r="H22" i="13"/>
  <c r="I21" i="13"/>
  <c r="H21" i="13"/>
  <c r="I20" i="13"/>
  <c r="H20" i="13"/>
  <c r="I19" i="13"/>
  <c r="H19" i="13"/>
  <c r="I18" i="13"/>
  <c r="H18" i="13"/>
  <c r="I17" i="13"/>
  <c r="H17" i="13"/>
  <c r="I15" i="13"/>
  <c r="H15" i="13"/>
  <c r="I14" i="13"/>
  <c r="H14" i="13"/>
  <c r="I13" i="13"/>
  <c r="H13" i="13"/>
  <c r="I12" i="13"/>
  <c r="H12" i="13"/>
  <c r="I11" i="13"/>
  <c r="H11" i="13"/>
  <c r="I10" i="13"/>
  <c r="H10" i="13"/>
  <c r="I9" i="13"/>
  <c r="H9" i="13"/>
  <c r="I8" i="13"/>
  <c r="H8" i="13"/>
  <c r="I7" i="13"/>
  <c r="H7" i="13"/>
  <c r="I6" i="13"/>
  <c r="H6" i="13"/>
  <c r="I5" i="13"/>
  <c r="H5" i="13"/>
  <c r="I4" i="13"/>
  <c r="H4" i="13"/>
  <c r="G106" i="12" l="1"/>
  <c r="E106" i="12"/>
  <c r="F106" i="12" s="1"/>
  <c r="G105" i="12"/>
  <c r="F105" i="12"/>
  <c r="E105" i="12"/>
  <c r="G104" i="12"/>
  <c r="E104" i="12"/>
  <c r="F104" i="12" s="1"/>
  <c r="G103" i="12"/>
  <c r="E103" i="12"/>
  <c r="F103" i="12" s="1"/>
  <c r="G102" i="12"/>
  <c r="E102" i="12"/>
  <c r="F102" i="12" s="1"/>
  <c r="G101" i="12"/>
  <c r="E101" i="12"/>
  <c r="F101" i="12" s="1"/>
  <c r="G99" i="12"/>
  <c r="E99" i="12"/>
  <c r="F99" i="12" s="1"/>
  <c r="G98" i="12"/>
  <c r="E98" i="12"/>
  <c r="F98" i="12" s="1"/>
  <c r="G97" i="12"/>
  <c r="E97" i="12"/>
  <c r="F97" i="12" s="1"/>
  <c r="G96" i="12"/>
  <c r="E96" i="12"/>
  <c r="F96" i="12" s="1"/>
  <c r="G94" i="12"/>
  <c r="E94" i="12"/>
  <c r="F94" i="12" s="1"/>
  <c r="G93" i="12"/>
  <c r="E93" i="12"/>
  <c r="F93" i="12" s="1"/>
  <c r="G92" i="12"/>
  <c r="E92" i="12"/>
  <c r="F92" i="12" s="1"/>
  <c r="G91" i="12"/>
  <c r="E91" i="12"/>
  <c r="F91" i="12" s="1"/>
  <c r="G90" i="12"/>
  <c r="E90" i="12"/>
  <c r="F90" i="12" s="1"/>
  <c r="G89" i="12"/>
  <c r="E89" i="12"/>
  <c r="F89" i="12" s="1"/>
  <c r="G88" i="12"/>
  <c r="E88" i="12"/>
  <c r="F88" i="12" s="1"/>
  <c r="G87" i="12"/>
  <c r="F87" i="12"/>
  <c r="E87" i="12"/>
  <c r="G86" i="12"/>
  <c r="E86" i="12"/>
  <c r="F86" i="12" s="1"/>
  <c r="G85" i="12"/>
  <c r="E85" i="12"/>
  <c r="F85" i="12" s="1"/>
  <c r="G84" i="12"/>
  <c r="E84" i="12"/>
  <c r="F84" i="12" s="1"/>
  <c r="G82" i="12"/>
  <c r="E82" i="12"/>
  <c r="F82" i="12" s="1"/>
  <c r="G81" i="12"/>
  <c r="E81" i="12"/>
  <c r="F81" i="12" s="1"/>
  <c r="G80" i="12"/>
  <c r="E80" i="12"/>
  <c r="F80" i="12" s="1"/>
  <c r="G79" i="12"/>
  <c r="E79" i="12"/>
  <c r="F79" i="12" s="1"/>
  <c r="G78" i="12"/>
  <c r="E78" i="12"/>
  <c r="F78" i="12" s="1"/>
  <c r="G77" i="12"/>
  <c r="E77" i="12"/>
  <c r="F77" i="12" s="1"/>
  <c r="G76" i="12"/>
  <c r="E76" i="12"/>
  <c r="F76" i="12" s="1"/>
  <c r="G75" i="12"/>
  <c r="E75" i="12"/>
  <c r="F75" i="12" s="1"/>
  <c r="G73" i="12"/>
  <c r="E73" i="12"/>
  <c r="F73" i="12" s="1"/>
  <c r="G72" i="12"/>
  <c r="E72" i="12"/>
  <c r="F72" i="12" s="1"/>
  <c r="G71" i="12"/>
  <c r="E71" i="12"/>
  <c r="F71" i="12" s="1"/>
  <c r="G70" i="12"/>
  <c r="E70" i="12"/>
  <c r="F70" i="12" s="1"/>
  <c r="G69" i="12"/>
  <c r="E69" i="12"/>
  <c r="F69" i="12" s="1"/>
  <c r="G68" i="12"/>
  <c r="E68" i="12"/>
  <c r="F68" i="12" s="1"/>
  <c r="G67" i="12"/>
  <c r="E67" i="12"/>
  <c r="F67" i="12" s="1"/>
  <c r="G65" i="12"/>
  <c r="E65" i="12"/>
  <c r="F65" i="12" s="1"/>
  <c r="G64" i="12"/>
  <c r="E64" i="12"/>
  <c r="F64" i="12" s="1"/>
  <c r="G63" i="12"/>
  <c r="E63" i="12"/>
  <c r="F63" i="12" s="1"/>
  <c r="G62" i="12"/>
  <c r="E62" i="12"/>
  <c r="F62" i="12" s="1"/>
  <c r="G61" i="12"/>
  <c r="E61" i="12"/>
  <c r="F61" i="12" s="1"/>
  <c r="G60" i="12"/>
  <c r="E60" i="12"/>
  <c r="F60" i="12" s="1"/>
  <c r="G59" i="12"/>
  <c r="E59" i="12"/>
  <c r="F59" i="12" s="1"/>
  <c r="G58" i="12"/>
  <c r="E58" i="12"/>
  <c r="F58" i="12" s="1"/>
  <c r="G57" i="12"/>
  <c r="E57" i="12"/>
  <c r="F57" i="12" s="1"/>
  <c r="G56" i="12"/>
  <c r="E56" i="12"/>
  <c r="F56" i="12" s="1"/>
  <c r="G55" i="12"/>
  <c r="E55" i="12"/>
  <c r="F55" i="12" s="1"/>
  <c r="G54" i="12"/>
  <c r="E54" i="12"/>
  <c r="F54" i="12" s="1"/>
  <c r="G53" i="12"/>
  <c r="E53" i="12"/>
  <c r="F53" i="12" s="1"/>
  <c r="G52" i="12"/>
  <c r="E52" i="12"/>
  <c r="F52" i="12" s="1"/>
  <c r="G51" i="12"/>
  <c r="E51" i="12"/>
  <c r="F51" i="12" s="1"/>
  <c r="G49" i="12"/>
  <c r="E49" i="12"/>
  <c r="F49" i="12" s="1"/>
  <c r="G48" i="12"/>
  <c r="E48" i="12"/>
  <c r="F48" i="12" s="1"/>
  <c r="G47" i="12"/>
  <c r="E47" i="12"/>
  <c r="F47" i="12" s="1"/>
  <c r="G46" i="12"/>
  <c r="E46" i="12"/>
  <c r="F46" i="12" s="1"/>
  <c r="G45" i="12"/>
  <c r="E45" i="12"/>
  <c r="F45" i="12" s="1"/>
  <c r="G44" i="12"/>
  <c r="E44" i="12"/>
  <c r="F44" i="12" s="1"/>
  <c r="G43" i="12"/>
  <c r="E43" i="12"/>
  <c r="F43" i="12" s="1"/>
  <c r="G42" i="12"/>
  <c r="E42" i="12"/>
  <c r="F42" i="12" s="1"/>
  <c r="G41" i="12"/>
  <c r="E41" i="12"/>
  <c r="F41" i="12" s="1"/>
  <c r="G40" i="12"/>
  <c r="E40" i="12"/>
  <c r="F40" i="12" s="1"/>
  <c r="G39" i="12"/>
  <c r="E39" i="12"/>
  <c r="F39" i="12" s="1"/>
  <c r="G38" i="12"/>
  <c r="E38" i="12"/>
  <c r="F38" i="12" s="1"/>
  <c r="G37" i="12"/>
  <c r="E37" i="12"/>
  <c r="F37" i="12" s="1"/>
  <c r="G36" i="12"/>
  <c r="E36" i="12"/>
  <c r="F36" i="12" s="1"/>
  <c r="G35" i="12"/>
  <c r="F35" i="12"/>
  <c r="E35" i="12"/>
  <c r="G34" i="12"/>
  <c r="E34" i="12"/>
  <c r="F34" i="12" s="1"/>
  <c r="G33" i="12"/>
  <c r="E33" i="12"/>
  <c r="F33" i="12" s="1"/>
  <c r="G32" i="12"/>
  <c r="E32" i="12"/>
  <c r="F32" i="12" s="1"/>
  <c r="G30" i="12"/>
  <c r="E30" i="12"/>
  <c r="F30" i="12" s="1"/>
  <c r="G29" i="12"/>
  <c r="E29" i="12"/>
  <c r="F29" i="12" s="1"/>
  <c r="G28" i="12"/>
  <c r="E28" i="12"/>
  <c r="F28" i="12" s="1"/>
  <c r="G27" i="12"/>
  <c r="E27" i="12"/>
  <c r="F27" i="12" s="1"/>
  <c r="G26" i="12"/>
  <c r="F26" i="12"/>
  <c r="E26" i="12"/>
  <c r="G25" i="12"/>
  <c r="E25" i="12"/>
  <c r="F25" i="12" s="1"/>
  <c r="G24" i="12"/>
  <c r="E24" i="12"/>
  <c r="F24" i="12" s="1"/>
  <c r="G23" i="12"/>
  <c r="E23" i="12"/>
  <c r="F23" i="12" s="1"/>
  <c r="G22" i="12"/>
  <c r="E22" i="12"/>
  <c r="F22" i="12" s="1"/>
  <c r="G21" i="12"/>
  <c r="E21" i="12"/>
  <c r="F21" i="12" s="1"/>
  <c r="G20" i="12"/>
  <c r="E20" i="12"/>
  <c r="F20" i="12" s="1"/>
  <c r="G19" i="12"/>
  <c r="E19" i="12"/>
  <c r="F19" i="12" s="1"/>
  <c r="G18" i="12"/>
  <c r="E18" i="12"/>
  <c r="F18" i="12" s="1"/>
  <c r="G16" i="12"/>
  <c r="E16" i="12"/>
  <c r="F16" i="12" s="1"/>
  <c r="G15" i="12"/>
  <c r="E15" i="12"/>
  <c r="F15" i="12" s="1"/>
  <c r="G14" i="12"/>
  <c r="E14" i="12"/>
  <c r="F14" i="12" s="1"/>
  <c r="G13" i="12"/>
  <c r="E13" i="12"/>
  <c r="F13" i="12" s="1"/>
  <c r="G12" i="12"/>
  <c r="E12" i="12"/>
  <c r="F12" i="12" s="1"/>
  <c r="G11" i="12"/>
  <c r="E11" i="12"/>
  <c r="F11" i="12" s="1"/>
  <c r="G10" i="12"/>
  <c r="E10" i="12"/>
  <c r="F10" i="12" s="1"/>
  <c r="G9" i="12"/>
  <c r="F9" i="12"/>
  <c r="E9" i="12"/>
  <c r="G8" i="12"/>
  <c r="E8" i="12"/>
  <c r="F8" i="12" s="1"/>
  <c r="G7" i="12"/>
  <c r="E7" i="12"/>
  <c r="F7" i="12" s="1"/>
  <c r="G6" i="12"/>
  <c r="E6" i="12"/>
  <c r="F6" i="12" s="1"/>
  <c r="G5" i="12"/>
  <c r="E5" i="12"/>
  <c r="F5" i="12" s="1"/>
  <c r="G106" i="11"/>
  <c r="E106" i="11"/>
  <c r="F106" i="11" s="1"/>
  <c r="G105" i="11"/>
  <c r="E105" i="11"/>
  <c r="F105" i="11" s="1"/>
  <c r="G104" i="11"/>
  <c r="E104" i="11"/>
  <c r="F104" i="11" s="1"/>
  <c r="G103" i="11"/>
  <c r="E103" i="11"/>
  <c r="F103" i="11" s="1"/>
  <c r="G102" i="11"/>
  <c r="E102" i="11"/>
  <c r="F102" i="11" s="1"/>
  <c r="G101" i="11"/>
  <c r="E101" i="11"/>
  <c r="F101" i="11" s="1"/>
  <c r="G99" i="11"/>
  <c r="E99" i="11"/>
  <c r="F99" i="11" s="1"/>
  <c r="G98" i="11"/>
  <c r="E98" i="11"/>
  <c r="F98" i="11" s="1"/>
  <c r="G97" i="11"/>
  <c r="E97" i="11"/>
  <c r="F97" i="11" s="1"/>
  <c r="G96" i="11"/>
  <c r="E96" i="11"/>
  <c r="F96" i="11" s="1"/>
  <c r="G94" i="11"/>
  <c r="E94" i="11"/>
  <c r="F94" i="11" s="1"/>
  <c r="G93" i="11"/>
  <c r="F93" i="11"/>
  <c r="E93" i="11"/>
  <c r="G92" i="11"/>
  <c r="E92" i="11"/>
  <c r="F92" i="11" s="1"/>
  <c r="G91" i="11"/>
  <c r="E91" i="11"/>
  <c r="F91" i="11" s="1"/>
  <c r="G90" i="11"/>
  <c r="E90" i="11"/>
  <c r="F90" i="11" s="1"/>
  <c r="G89" i="11"/>
  <c r="E89" i="11"/>
  <c r="F89" i="11" s="1"/>
  <c r="G88" i="11"/>
  <c r="E88" i="11"/>
  <c r="F88" i="11" s="1"/>
  <c r="G87" i="11"/>
  <c r="E87" i="11"/>
  <c r="F87" i="11" s="1"/>
  <c r="G86" i="11"/>
  <c r="E86" i="11"/>
  <c r="F86" i="11" s="1"/>
  <c r="G85" i="11"/>
  <c r="E85" i="11"/>
  <c r="F85" i="11" s="1"/>
  <c r="G84" i="11"/>
  <c r="E84" i="11"/>
  <c r="F84" i="11" s="1"/>
  <c r="G82" i="11"/>
  <c r="E82" i="11"/>
  <c r="F82" i="11" s="1"/>
  <c r="G81" i="11"/>
  <c r="E81" i="11"/>
  <c r="F81" i="11" s="1"/>
  <c r="G80" i="11"/>
  <c r="E80" i="11"/>
  <c r="F80" i="11" s="1"/>
  <c r="G79" i="11"/>
  <c r="E79" i="11"/>
  <c r="F79" i="11" s="1"/>
  <c r="G78" i="11"/>
  <c r="E78" i="11"/>
  <c r="F78" i="11" s="1"/>
  <c r="G77" i="11"/>
  <c r="E77" i="11"/>
  <c r="F77" i="11" s="1"/>
  <c r="G76" i="11"/>
  <c r="F76" i="11"/>
  <c r="E76" i="11"/>
  <c r="G75" i="11"/>
  <c r="E75" i="11"/>
  <c r="F75" i="11" s="1"/>
  <c r="G73" i="11"/>
  <c r="E73" i="11"/>
  <c r="F73" i="11" s="1"/>
  <c r="G72" i="11"/>
  <c r="E72" i="11"/>
  <c r="F72" i="11" s="1"/>
  <c r="G71" i="11"/>
  <c r="E71" i="11"/>
  <c r="F71" i="11" s="1"/>
  <c r="G70" i="11"/>
  <c r="E70" i="11"/>
  <c r="F70" i="11" s="1"/>
  <c r="G69" i="11"/>
  <c r="F69" i="11"/>
  <c r="E69" i="11"/>
  <c r="G68" i="11"/>
  <c r="E68" i="11"/>
  <c r="F68" i="11" s="1"/>
  <c r="G67" i="11"/>
  <c r="E67" i="11"/>
  <c r="F67" i="11" s="1"/>
  <c r="G65" i="11"/>
  <c r="E65" i="11"/>
  <c r="F65" i="11" s="1"/>
  <c r="G64" i="11"/>
  <c r="E64" i="11"/>
  <c r="F64" i="11" s="1"/>
  <c r="G63" i="11"/>
  <c r="F63" i="11"/>
  <c r="E63" i="11"/>
  <c r="G62" i="11"/>
  <c r="E62" i="11"/>
  <c r="F62" i="11" s="1"/>
  <c r="G61" i="11"/>
  <c r="E61" i="11"/>
  <c r="F61" i="11" s="1"/>
  <c r="G60" i="11"/>
  <c r="E60" i="11"/>
  <c r="F60" i="11" s="1"/>
  <c r="G59" i="11"/>
  <c r="E59" i="11"/>
  <c r="F59" i="11" s="1"/>
  <c r="G58" i="11"/>
  <c r="F58" i="11"/>
  <c r="E58" i="11"/>
  <c r="G57" i="11"/>
  <c r="E57" i="11"/>
  <c r="F57" i="11" s="1"/>
  <c r="G56" i="11"/>
  <c r="E56" i="11"/>
  <c r="F56" i="11" s="1"/>
  <c r="G55" i="11"/>
  <c r="E55" i="11"/>
  <c r="F55" i="11" s="1"/>
  <c r="G54" i="11"/>
  <c r="E54" i="11"/>
  <c r="F54" i="11" s="1"/>
  <c r="G53" i="11"/>
  <c r="E53" i="11"/>
  <c r="F53" i="11" s="1"/>
  <c r="G52" i="11"/>
  <c r="F52" i="11"/>
  <c r="E52" i="11"/>
  <c r="G51" i="11"/>
  <c r="E51" i="11"/>
  <c r="F51" i="11" s="1"/>
  <c r="G49" i="11"/>
  <c r="E49" i="11"/>
  <c r="F49" i="11" s="1"/>
  <c r="G48" i="11"/>
  <c r="E48" i="11"/>
  <c r="F48" i="11" s="1"/>
  <c r="G47" i="11"/>
  <c r="E47" i="11"/>
  <c r="F47" i="11" s="1"/>
  <c r="G46" i="11"/>
  <c r="F46" i="11"/>
  <c r="E46" i="11"/>
  <c r="G45" i="11"/>
  <c r="E45" i="11"/>
  <c r="F45" i="11" s="1"/>
  <c r="G44" i="11"/>
  <c r="E44" i="11"/>
  <c r="F44" i="11" s="1"/>
  <c r="G43" i="11"/>
  <c r="E43" i="11"/>
  <c r="F43" i="11" s="1"/>
  <c r="G42" i="11"/>
  <c r="E42" i="11"/>
  <c r="F42" i="11" s="1"/>
  <c r="G41" i="11"/>
  <c r="F41" i="11"/>
  <c r="E41" i="11"/>
  <c r="G40" i="11"/>
  <c r="E40" i="11"/>
  <c r="F40" i="11" s="1"/>
  <c r="G39" i="11"/>
  <c r="E39" i="11"/>
  <c r="F39" i="11" s="1"/>
  <c r="G38" i="11"/>
  <c r="E38" i="11"/>
  <c r="F38" i="11" s="1"/>
  <c r="G37" i="11"/>
  <c r="E37" i="11"/>
  <c r="F37" i="11" s="1"/>
  <c r="G36" i="11"/>
  <c r="E36" i="11"/>
  <c r="F36" i="11" s="1"/>
  <c r="G35" i="11"/>
  <c r="E35" i="11"/>
  <c r="F35" i="11" s="1"/>
  <c r="G34" i="11"/>
  <c r="E34" i="11"/>
  <c r="F34" i="11" s="1"/>
  <c r="G33" i="11"/>
  <c r="E33" i="11"/>
  <c r="F33" i="11" s="1"/>
  <c r="G32" i="11"/>
  <c r="E32" i="11"/>
  <c r="F32" i="11" s="1"/>
  <c r="G30" i="11"/>
  <c r="E30" i="11"/>
  <c r="F30" i="11" s="1"/>
  <c r="G29" i="11"/>
  <c r="E29" i="11"/>
  <c r="F29" i="11" s="1"/>
  <c r="G28" i="11"/>
  <c r="E28" i="11"/>
  <c r="F28" i="11" s="1"/>
  <c r="G27" i="11"/>
  <c r="E27" i="11"/>
  <c r="F27" i="11" s="1"/>
  <c r="G26" i="11"/>
  <c r="E26" i="11"/>
  <c r="F26" i="11" s="1"/>
  <c r="G25" i="11"/>
  <c r="E25" i="11"/>
  <c r="F25" i="11" s="1"/>
  <c r="G24" i="11"/>
  <c r="F24" i="11"/>
  <c r="E24" i="11"/>
  <c r="G23" i="11"/>
  <c r="E23" i="11"/>
  <c r="F23" i="11" s="1"/>
  <c r="G22" i="11"/>
  <c r="E22" i="11"/>
  <c r="F22" i="11" s="1"/>
  <c r="G21" i="11"/>
  <c r="E21" i="11"/>
  <c r="F21" i="11" s="1"/>
  <c r="G20" i="11"/>
  <c r="E20" i="11"/>
  <c r="F20" i="11" s="1"/>
  <c r="G19" i="11"/>
  <c r="E19" i="11"/>
  <c r="F19" i="11" s="1"/>
  <c r="G18" i="11"/>
  <c r="E18" i="11"/>
  <c r="F18" i="11" s="1"/>
  <c r="G16" i="11"/>
  <c r="E16" i="11"/>
  <c r="F16" i="11" s="1"/>
  <c r="G15" i="11"/>
  <c r="E15" i="11"/>
  <c r="F15" i="11" s="1"/>
  <c r="G14" i="11"/>
  <c r="E14" i="11"/>
  <c r="F14" i="11" s="1"/>
  <c r="G13" i="11"/>
  <c r="E13" i="11"/>
  <c r="F13" i="11" s="1"/>
  <c r="G12" i="11"/>
  <c r="E12" i="11"/>
  <c r="F12" i="11" s="1"/>
  <c r="G11" i="11"/>
  <c r="E11" i="11"/>
  <c r="F11" i="11" s="1"/>
  <c r="G10" i="11"/>
  <c r="E10" i="11"/>
  <c r="F10" i="11" s="1"/>
  <c r="G9" i="11"/>
  <c r="E9" i="11"/>
  <c r="F9" i="11" s="1"/>
  <c r="G8" i="11"/>
  <c r="E8" i="11"/>
  <c r="F8" i="11" s="1"/>
  <c r="G7" i="11"/>
  <c r="E7" i="11"/>
  <c r="F7" i="11" s="1"/>
  <c r="G6" i="11"/>
  <c r="E6" i="11"/>
  <c r="F6" i="11" s="1"/>
  <c r="G5" i="11"/>
  <c r="E5" i="11"/>
  <c r="F5" i="11" s="1"/>
  <c r="G106" i="10"/>
  <c r="E106" i="10"/>
  <c r="F106" i="10" s="1"/>
  <c r="G105" i="10"/>
  <c r="E105" i="10"/>
  <c r="F105" i="10" s="1"/>
  <c r="G104" i="10"/>
  <c r="E104" i="10"/>
  <c r="F104" i="10" s="1"/>
  <c r="G103" i="10"/>
  <c r="E103" i="10"/>
  <c r="F103" i="10" s="1"/>
  <c r="G102" i="10"/>
  <c r="E102" i="10"/>
  <c r="F102" i="10" s="1"/>
  <c r="G101" i="10"/>
  <c r="E101" i="10"/>
  <c r="F101" i="10" s="1"/>
  <c r="G99" i="10"/>
  <c r="F99" i="10"/>
  <c r="E99" i="10"/>
  <c r="G98" i="10"/>
  <c r="E98" i="10"/>
  <c r="F98" i="10" s="1"/>
  <c r="G97" i="10"/>
  <c r="E97" i="10"/>
  <c r="F97" i="10" s="1"/>
  <c r="G96" i="10"/>
  <c r="E96" i="10"/>
  <c r="F96" i="10" s="1"/>
  <c r="G94" i="10"/>
  <c r="E94" i="10"/>
  <c r="F94" i="10" s="1"/>
  <c r="G93" i="10"/>
  <c r="E93" i="10"/>
  <c r="F93" i="10" s="1"/>
  <c r="G92" i="10"/>
  <c r="E92" i="10"/>
  <c r="F92" i="10" s="1"/>
  <c r="G91" i="10"/>
  <c r="E91" i="10"/>
  <c r="F91" i="10" s="1"/>
  <c r="G90" i="10"/>
  <c r="F90" i="10"/>
  <c r="E90" i="10"/>
  <c r="G89" i="10"/>
  <c r="E89" i="10"/>
  <c r="F89" i="10" s="1"/>
  <c r="G88" i="10"/>
  <c r="E88" i="10"/>
  <c r="F88" i="10" s="1"/>
  <c r="G87" i="10"/>
  <c r="E87" i="10"/>
  <c r="F87" i="10" s="1"/>
  <c r="G86" i="10"/>
  <c r="E86" i="10"/>
  <c r="F86" i="10" s="1"/>
  <c r="G85" i="10"/>
  <c r="E85" i="10"/>
  <c r="F85" i="10" s="1"/>
  <c r="G84" i="10"/>
  <c r="E84" i="10"/>
  <c r="F84" i="10" s="1"/>
  <c r="G82" i="10"/>
  <c r="E82" i="10"/>
  <c r="F82" i="10" s="1"/>
  <c r="G81" i="10"/>
  <c r="F81" i="10"/>
  <c r="E81" i="10"/>
  <c r="G80" i="10"/>
  <c r="E80" i="10"/>
  <c r="F80" i="10" s="1"/>
  <c r="G79" i="10"/>
  <c r="E79" i="10"/>
  <c r="F79" i="10" s="1"/>
  <c r="G78" i="10"/>
  <c r="E78" i="10"/>
  <c r="F78" i="10" s="1"/>
  <c r="G77" i="10"/>
  <c r="E77" i="10"/>
  <c r="F77" i="10" s="1"/>
  <c r="G76" i="10"/>
  <c r="E76" i="10"/>
  <c r="F76" i="10" s="1"/>
  <c r="G75" i="10"/>
  <c r="E75" i="10"/>
  <c r="F75" i="10" s="1"/>
  <c r="G73" i="10"/>
  <c r="E73" i="10"/>
  <c r="F73" i="10" s="1"/>
  <c r="G72" i="10"/>
  <c r="F72" i="10"/>
  <c r="E72" i="10"/>
  <c r="G71" i="10"/>
  <c r="E71" i="10"/>
  <c r="F71" i="10" s="1"/>
  <c r="G70" i="10"/>
  <c r="E70" i="10"/>
  <c r="F70" i="10" s="1"/>
  <c r="G69" i="10"/>
  <c r="E69" i="10"/>
  <c r="F69" i="10" s="1"/>
  <c r="G68" i="10"/>
  <c r="E68" i="10"/>
  <c r="F68" i="10" s="1"/>
  <c r="G67" i="10"/>
  <c r="F67" i="10"/>
  <c r="E67" i="10"/>
  <c r="G65" i="10"/>
  <c r="E65" i="10"/>
  <c r="F65" i="10" s="1"/>
  <c r="G64" i="10"/>
  <c r="E64" i="10"/>
  <c r="F64" i="10" s="1"/>
  <c r="G63" i="10"/>
  <c r="E63" i="10"/>
  <c r="F63" i="10" s="1"/>
  <c r="G62" i="10"/>
  <c r="E62" i="10"/>
  <c r="F62" i="10" s="1"/>
  <c r="G61" i="10"/>
  <c r="E61" i="10"/>
  <c r="F61" i="10" s="1"/>
  <c r="G60" i="10"/>
  <c r="F60" i="10"/>
  <c r="E60" i="10"/>
  <c r="G59" i="10"/>
  <c r="E59" i="10"/>
  <c r="F59" i="10" s="1"/>
  <c r="G58" i="10"/>
  <c r="E58" i="10"/>
  <c r="F58" i="10" s="1"/>
  <c r="G57" i="10"/>
  <c r="E57" i="10"/>
  <c r="F57" i="10" s="1"/>
  <c r="G56" i="10"/>
  <c r="E56" i="10"/>
  <c r="F56" i="10" s="1"/>
  <c r="G55" i="10"/>
  <c r="F55" i="10"/>
  <c r="E55" i="10"/>
  <c r="G54" i="10"/>
  <c r="E54" i="10"/>
  <c r="F54" i="10" s="1"/>
  <c r="G53" i="10"/>
  <c r="E53" i="10"/>
  <c r="F53" i="10" s="1"/>
  <c r="G52" i="10"/>
  <c r="E52" i="10"/>
  <c r="F52" i="10" s="1"/>
  <c r="G51" i="10"/>
  <c r="E51" i="10"/>
  <c r="F51" i="10" s="1"/>
  <c r="G49" i="10"/>
  <c r="F49" i="10"/>
  <c r="E49" i="10"/>
  <c r="G48" i="10"/>
  <c r="E48" i="10"/>
  <c r="F48" i="10" s="1"/>
  <c r="G47" i="10"/>
  <c r="E47" i="10"/>
  <c r="F47" i="10" s="1"/>
  <c r="G46" i="10"/>
  <c r="E46" i="10"/>
  <c r="F46" i="10" s="1"/>
  <c r="G45" i="10"/>
  <c r="E45" i="10"/>
  <c r="F45" i="10" s="1"/>
  <c r="G44" i="10"/>
  <c r="E44" i="10"/>
  <c r="F44" i="10" s="1"/>
  <c r="G43" i="10"/>
  <c r="F43" i="10"/>
  <c r="E43" i="10"/>
  <c r="G42" i="10"/>
  <c r="E42" i="10"/>
  <c r="F42" i="10" s="1"/>
  <c r="G41" i="10"/>
  <c r="E41" i="10"/>
  <c r="F41" i="10" s="1"/>
  <c r="G40" i="10"/>
  <c r="E40" i="10"/>
  <c r="F40" i="10" s="1"/>
  <c r="G39" i="10"/>
  <c r="E39" i="10"/>
  <c r="F39" i="10" s="1"/>
  <c r="G38" i="10"/>
  <c r="E38" i="10"/>
  <c r="F38" i="10" s="1"/>
  <c r="G37" i="10"/>
  <c r="E37" i="10"/>
  <c r="F37" i="10" s="1"/>
  <c r="G36" i="10"/>
  <c r="E36" i="10"/>
  <c r="F36" i="10" s="1"/>
  <c r="G35" i="10"/>
  <c r="E35" i="10"/>
  <c r="F35" i="10" s="1"/>
  <c r="G34" i="10"/>
  <c r="F34" i="10"/>
  <c r="E34" i="10"/>
  <c r="G33" i="10"/>
  <c r="E33" i="10"/>
  <c r="F33" i="10" s="1"/>
  <c r="G32" i="10"/>
  <c r="E32" i="10"/>
  <c r="F32" i="10" s="1"/>
  <c r="G30" i="10"/>
  <c r="E30" i="10"/>
  <c r="F30" i="10" s="1"/>
  <c r="G29" i="10"/>
  <c r="E29" i="10"/>
  <c r="F29" i="10" s="1"/>
  <c r="G28" i="10"/>
  <c r="E28" i="10"/>
  <c r="F28" i="10" s="1"/>
  <c r="G27" i="10"/>
  <c r="E27" i="10"/>
  <c r="F27" i="10" s="1"/>
  <c r="G26" i="10"/>
  <c r="E26" i="10"/>
  <c r="F26" i="10" s="1"/>
  <c r="G25" i="10"/>
  <c r="E25" i="10"/>
  <c r="F25" i="10" s="1"/>
  <c r="G24" i="10"/>
  <c r="E24" i="10"/>
  <c r="F24" i="10" s="1"/>
  <c r="G23" i="10"/>
  <c r="E23" i="10"/>
  <c r="F23" i="10" s="1"/>
  <c r="G22" i="10"/>
  <c r="E22" i="10"/>
  <c r="F22" i="10" s="1"/>
  <c r="G21" i="10"/>
  <c r="E21" i="10"/>
  <c r="F21" i="10" s="1"/>
  <c r="G20" i="10"/>
  <c r="F20" i="10"/>
  <c r="E20" i="10"/>
  <c r="G19" i="10"/>
  <c r="E19" i="10"/>
  <c r="F19" i="10" s="1"/>
  <c r="G18" i="10"/>
  <c r="E18" i="10"/>
  <c r="F18" i="10" s="1"/>
  <c r="G16" i="10"/>
  <c r="F16" i="10"/>
  <c r="E16" i="10"/>
  <c r="G15" i="10"/>
  <c r="E15" i="10"/>
  <c r="F15" i="10" s="1"/>
  <c r="G14" i="10"/>
  <c r="E14" i="10"/>
  <c r="F14" i="10" s="1"/>
  <c r="G13" i="10"/>
  <c r="F13" i="10"/>
  <c r="E13" i="10"/>
  <c r="G12" i="10"/>
  <c r="E12" i="10"/>
  <c r="F12" i="10" s="1"/>
  <c r="G11" i="10"/>
  <c r="E11" i="10"/>
  <c r="F11" i="10" s="1"/>
  <c r="G10" i="10"/>
  <c r="E10" i="10"/>
  <c r="F10" i="10" s="1"/>
  <c r="G9" i="10"/>
  <c r="E9" i="10"/>
  <c r="F9" i="10" s="1"/>
  <c r="G8" i="10"/>
  <c r="E8" i="10"/>
  <c r="F8" i="10" s="1"/>
  <c r="G7" i="10"/>
  <c r="E7" i="10"/>
  <c r="F7" i="10" s="1"/>
  <c r="G6" i="10"/>
  <c r="E6" i="10"/>
  <c r="F6" i="10" s="1"/>
  <c r="G5" i="10"/>
  <c r="E5" i="10"/>
  <c r="F5" i="10" s="1"/>
  <c r="G106" i="9"/>
  <c r="E106" i="9"/>
  <c r="F106" i="9" s="1"/>
  <c r="G105" i="9"/>
  <c r="F105" i="9"/>
  <c r="E105" i="9"/>
  <c r="G104" i="9"/>
  <c r="E104" i="9"/>
  <c r="F104" i="9" s="1"/>
  <c r="G103" i="9"/>
  <c r="E103" i="9"/>
  <c r="F103" i="9" s="1"/>
  <c r="G102" i="9"/>
  <c r="E102" i="9"/>
  <c r="F102" i="9" s="1"/>
  <c r="G101" i="9"/>
  <c r="E101" i="9"/>
  <c r="F101" i="9" s="1"/>
  <c r="G99" i="9"/>
  <c r="F99" i="9"/>
  <c r="E99" i="9"/>
  <c r="G98" i="9"/>
  <c r="E98" i="9"/>
  <c r="F98" i="9" s="1"/>
  <c r="G97" i="9"/>
  <c r="E97" i="9"/>
  <c r="F97" i="9" s="1"/>
  <c r="G96" i="9"/>
  <c r="E96" i="9"/>
  <c r="F96" i="9" s="1"/>
  <c r="G94" i="9"/>
  <c r="E94" i="9"/>
  <c r="F94" i="9" s="1"/>
  <c r="G93" i="9"/>
  <c r="E93" i="9"/>
  <c r="F93" i="9" s="1"/>
  <c r="G92" i="9"/>
  <c r="E92" i="9"/>
  <c r="F92" i="9" s="1"/>
  <c r="G91" i="9"/>
  <c r="E91" i="9"/>
  <c r="F91" i="9" s="1"/>
  <c r="G90" i="9"/>
  <c r="F90" i="9"/>
  <c r="E90" i="9"/>
  <c r="G89" i="9"/>
  <c r="E89" i="9"/>
  <c r="F89" i="9" s="1"/>
  <c r="G88" i="9"/>
  <c r="E88" i="9"/>
  <c r="F88" i="9" s="1"/>
  <c r="G87" i="9"/>
  <c r="E87" i="9"/>
  <c r="F87" i="9" s="1"/>
  <c r="G86" i="9"/>
  <c r="E86" i="9"/>
  <c r="F86" i="9" s="1"/>
  <c r="G85" i="9"/>
  <c r="F85" i="9"/>
  <c r="E85" i="9"/>
  <c r="G84" i="9"/>
  <c r="E84" i="9"/>
  <c r="F84" i="9" s="1"/>
  <c r="G82" i="9"/>
  <c r="E82" i="9"/>
  <c r="F82" i="9" s="1"/>
  <c r="G81" i="9"/>
  <c r="E81" i="9"/>
  <c r="F81" i="9" s="1"/>
  <c r="G80" i="9"/>
  <c r="E80" i="9"/>
  <c r="F80" i="9" s="1"/>
  <c r="G79" i="9"/>
  <c r="E79" i="9"/>
  <c r="F79" i="9" s="1"/>
  <c r="G78" i="9"/>
  <c r="E78" i="9"/>
  <c r="F78" i="9" s="1"/>
  <c r="G77" i="9"/>
  <c r="E77" i="9"/>
  <c r="F77" i="9" s="1"/>
  <c r="G76" i="9"/>
  <c r="E76" i="9"/>
  <c r="F76" i="9" s="1"/>
  <c r="G75" i="9"/>
  <c r="E75" i="9"/>
  <c r="F75" i="9" s="1"/>
  <c r="G73" i="9"/>
  <c r="E73" i="9"/>
  <c r="F73" i="9" s="1"/>
  <c r="G72" i="9"/>
  <c r="E72" i="9"/>
  <c r="F72" i="9" s="1"/>
  <c r="G71" i="9"/>
  <c r="E71" i="9"/>
  <c r="F71" i="9" s="1"/>
  <c r="G70" i="9"/>
  <c r="E70" i="9"/>
  <c r="F70" i="9" s="1"/>
  <c r="G69" i="9"/>
  <c r="E69" i="9"/>
  <c r="F69" i="9" s="1"/>
  <c r="G68" i="9"/>
  <c r="E68" i="9"/>
  <c r="F68" i="9" s="1"/>
  <c r="G67" i="9"/>
  <c r="E67" i="9"/>
  <c r="F67" i="9" s="1"/>
  <c r="G65" i="9"/>
  <c r="E65" i="9"/>
  <c r="F65" i="9" s="1"/>
  <c r="G64" i="9"/>
  <c r="E64" i="9"/>
  <c r="F64" i="9" s="1"/>
  <c r="G63" i="9"/>
  <c r="E63" i="9"/>
  <c r="F63" i="9" s="1"/>
  <c r="G62" i="9"/>
  <c r="E62" i="9"/>
  <c r="F62" i="9" s="1"/>
  <c r="G61" i="9"/>
  <c r="E61" i="9"/>
  <c r="F61" i="9" s="1"/>
  <c r="G60" i="9"/>
  <c r="F60" i="9"/>
  <c r="E60" i="9"/>
  <c r="G59" i="9"/>
  <c r="E59" i="9"/>
  <c r="F59" i="9" s="1"/>
  <c r="G58" i="9"/>
  <c r="E58" i="9"/>
  <c r="F58" i="9" s="1"/>
  <c r="G57" i="9"/>
  <c r="E57" i="9"/>
  <c r="F57" i="9" s="1"/>
  <c r="G56" i="9"/>
  <c r="E56" i="9"/>
  <c r="F56" i="9" s="1"/>
  <c r="G55" i="9"/>
  <c r="F55" i="9"/>
  <c r="E55" i="9"/>
  <c r="G54" i="9"/>
  <c r="E54" i="9"/>
  <c r="F54" i="9" s="1"/>
  <c r="G53" i="9"/>
  <c r="E53" i="9"/>
  <c r="F53" i="9" s="1"/>
  <c r="G52" i="9"/>
  <c r="E52" i="9"/>
  <c r="F52" i="9" s="1"/>
  <c r="G51" i="9"/>
  <c r="E51" i="9"/>
  <c r="F51" i="9" s="1"/>
  <c r="G49" i="9"/>
  <c r="F49" i="9"/>
  <c r="E49" i="9"/>
  <c r="G48" i="9"/>
  <c r="E48" i="9"/>
  <c r="F48" i="9" s="1"/>
  <c r="G47" i="9"/>
  <c r="E47" i="9"/>
  <c r="F47" i="9" s="1"/>
  <c r="G46" i="9"/>
  <c r="E46" i="9"/>
  <c r="F46" i="9" s="1"/>
  <c r="G45" i="9"/>
  <c r="E45" i="9"/>
  <c r="F45" i="9" s="1"/>
  <c r="G44" i="9"/>
  <c r="E44" i="9"/>
  <c r="F44" i="9" s="1"/>
  <c r="G43" i="9"/>
  <c r="F43" i="9"/>
  <c r="E43" i="9"/>
  <c r="G42" i="9"/>
  <c r="E42" i="9"/>
  <c r="F42" i="9" s="1"/>
  <c r="G41" i="9"/>
  <c r="E41" i="9"/>
  <c r="F41" i="9" s="1"/>
  <c r="G40" i="9"/>
  <c r="E40" i="9"/>
  <c r="F40" i="9" s="1"/>
  <c r="G39" i="9"/>
  <c r="E39" i="9"/>
  <c r="F39" i="9" s="1"/>
  <c r="G38" i="9"/>
  <c r="F38" i="9"/>
  <c r="E38" i="9"/>
  <c r="G37" i="9"/>
  <c r="E37" i="9"/>
  <c r="F37" i="9" s="1"/>
  <c r="G36" i="9"/>
  <c r="E36" i="9"/>
  <c r="F36" i="9" s="1"/>
  <c r="G35" i="9"/>
  <c r="E35" i="9"/>
  <c r="F35" i="9" s="1"/>
  <c r="G34" i="9"/>
  <c r="E34" i="9"/>
  <c r="F34" i="9" s="1"/>
  <c r="G33" i="9"/>
  <c r="F33" i="9"/>
  <c r="E33" i="9"/>
  <c r="G32" i="9"/>
  <c r="E32" i="9"/>
  <c r="F32" i="9" s="1"/>
  <c r="G30" i="9"/>
  <c r="E30" i="9"/>
  <c r="F30" i="9" s="1"/>
  <c r="G29" i="9"/>
  <c r="E29" i="9"/>
  <c r="F29" i="9" s="1"/>
  <c r="G28" i="9"/>
  <c r="E28" i="9"/>
  <c r="F28" i="9" s="1"/>
  <c r="G27" i="9"/>
  <c r="E27" i="9"/>
  <c r="F27" i="9" s="1"/>
  <c r="G26" i="9"/>
  <c r="F26" i="9"/>
  <c r="E26" i="9"/>
  <c r="G25" i="9"/>
  <c r="E25" i="9"/>
  <c r="F25" i="9" s="1"/>
  <c r="G24" i="9"/>
  <c r="E24" i="9"/>
  <c r="F24" i="9" s="1"/>
  <c r="G23" i="9"/>
  <c r="E23" i="9"/>
  <c r="F23" i="9" s="1"/>
  <c r="G22" i="9"/>
  <c r="E22" i="9"/>
  <c r="F22" i="9" s="1"/>
  <c r="G21" i="9"/>
  <c r="F21" i="9"/>
  <c r="E21" i="9"/>
  <c r="G20" i="9"/>
  <c r="E20" i="9"/>
  <c r="F20" i="9" s="1"/>
  <c r="G19" i="9"/>
  <c r="E19" i="9"/>
  <c r="F19" i="9" s="1"/>
  <c r="G18" i="9"/>
  <c r="E18" i="9"/>
  <c r="F18" i="9" s="1"/>
  <c r="G16" i="9"/>
  <c r="E16" i="9"/>
  <c r="F16" i="9" s="1"/>
  <c r="G15" i="9"/>
  <c r="F15" i="9"/>
  <c r="E15" i="9"/>
  <c r="G14" i="9"/>
  <c r="E14" i="9"/>
  <c r="F14" i="9" s="1"/>
  <c r="G13" i="9"/>
  <c r="E13" i="9"/>
  <c r="F13" i="9" s="1"/>
  <c r="G12" i="9"/>
  <c r="E12" i="9"/>
  <c r="F12" i="9" s="1"/>
  <c r="G11" i="9"/>
  <c r="E11" i="9"/>
  <c r="F11" i="9" s="1"/>
  <c r="G10" i="9"/>
  <c r="E10" i="9"/>
  <c r="F10" i="9" s="1"/>
  <c r="G9" i="9"/>
  <c r="F9" i="9"/>
  <c r="E9" i="9"/>
  <c r="G8" i="9"/>
  <c r="E8" i="9"/>
  <c r="F8" i="9" s="1"/>
  <c r="G7" i="9"/>
  <c r="E7" i="9"/>
  <c r="F7" i="9" s="1"/>
  <c r="G6" i="9"/>
  <c r="E6" i="9"/>
  <c r="F6" i="9" s="1"/>
  <c r="G5" i="9"/>
  <c r="E5" i="9"/>
  <c r="F5" i="9" s="1"/>
  <c r="G106" i="8"/>
  <c r="E106" i="8"/>
  <c r="F106" i="8" s="1"/>
  <c r="G105" i="8"/>
  <c r="E105" i="8"/>
  <c r="F105" i="8" s="1"/>
  <c r="G104" i="8"/>
  <c r="E104" i="8"/>
  <c r="F104" i="8" s="1"/>
  <c r="G103" i="8"/>
  <c r="E103" i="8"/>
  <c r="F103" i="8" s="1"/>
  <c r="G102" i="8"/>
  <c r="E102" i="8"/>
  <c r="F102" i="8" s="1"/>
  <c r="G101" i="8"/>
  <c r="E101" i="8"/>
  <c r="F101" i="8" s="1"/>
  <c r="G99" i="8"/>
  <c r="F99" i="8"/>
  <c r="E99" i="8"/>
  <c r="G98" i="8"/>
  <c r="E98" i="8"/>
  <c r="F98" i="8" s="1"/>
  <c r="G97" i="8"/>
  <c r="E97" i="8"/>
  <c r="F97" i="8" s="1"/>
  <c r="G96" i="8"/>
  <c r="E96" i="8"/>
  <c r="F96" i="8" s="1"/>
  <c r="G94" i="8"/>
  <c r="E94" i="8"/>
  <c r="F94" i="8" s="1"/>
  <c r="G93" i="8"/>
  <c r="E93" i="8"/>
  <c r="F93" i="8" s="1"/>
  <c r="G92" i="8"/>
  <c r="E92" i="8"/>
  <c r="F92" i="8" s="1"/>
  <c r="G91" i="8"/>
  <c r="E91" i="8"/>
  <c r="F91" i="8" s="1"/>
  <c r="G90" i="8"/>
  <c r="F90" i="8"/>
  <c r="E90" i="8"/>
  <c r="G89" i="8"/>
  <c r="E89" i="8"/>
  <c r="F89" i="8" s="1"/>
  <c r="G88" i="8"/>
  <c r="E88" i="8"/>
  <c r="F88" i="8" s="1"/>
  <c r="G87" i="8"/>
  <c r="E87" i="8"/>
  <c r="F87" i="8" s="1"/>
  <c r="G86" i="8"/>
  <c r="E86" i="8"/>
  <c r="F86" i="8" s="1"/>
  <c r="G85" i="8"/>
  <c r="F85" i="8"/>
  <c r="E85" i="8"/>
  <c r="G84" i="8"/>
  <c r="E84" i="8"/>
  <c r="F84" i="8" s="1"/>
  <c r="G82" i="8"/>
  <c r="E82" i="8"/>
  <c r="F82" i="8" s="1"/>
  <c r="G81" i="8"/>
  <c r="E81" i="8"/>
  <c r="F81" i="8" s="1"/>
  <c r="G80" i="8"/>
  <c r="E80" i="8"/>
  <c r="F80" i="8" s="1"/>
  <c r="G79" i="8"/>
  <c r="E79" i="8"/>
  <c r="F79" i="8" s="1"/>
  <c r="G78" i="8"/>
  <c r="F78" i="8"/>
  <c r="E78" i="8"/>
  <c r="G77" i="8"/>
  <c r="E77" i="8"/>
  <c r="F77" i="8" s="1"/>
  <c r="G76" i="8"/>
  <c r="E76" i="8"/>
  <c r="F76" i="8" s="1"/>
  <c r="G75" i="8"/>
  <c r="E75" i="8"/>
  <c r="F75" i="8" s="1"/>
  <c r="G73" i="8"/>
  <c r="E73" i="8"/>
  <c r="F73" i="8" s="1"/>
  <c r="G72" i="8"/>
  <c r="F72" i="8"/>
  <c r="E72" i="8"/>
  <c r="G71" i="8"/>
  <c r="E71" i="8"/>
  <c r="F71" i="8" s="1"/>
  <c r="G70" i="8"/>
  <c r="E70" i="8"/>
  <c r="F70" i="8" s="1"/>
  <c r="G69" i="8"/>
  <c r="E69" i="8"/>
  <c r="F69" i="8" s="1"/>
  <c r="G68" i="8"/>
  <c r="E68" i="8"/>
  <c r="F68" i="8" s="1"/>
  <c r="G67" i="8"/>
  <c r="F67" i="8"/>
  <c r="E67" i="8"/>
  <c r="G65" i="8"/>
  <c r="E65" i="8"/>
  <c r="F65" i="8" s="1"/>
  <c r="G64" i="8"/>
  <c r="E64" i="8"/>
  <c r="F64" i="8" s="1"/>
  <c r="G63" i="8"/>
  <c r="E63" i="8"/>
  <c r="F63" i="8" s="1"/>
  <c r="G62" i="8"/>
  <c r="E62" i="8"/>
  <c r="F62" i="8" s="1"/>
  <c r="G61" i="8"/>
  <c r="E61" i="8"/>
  <c r="F61" i="8" s="1"/>
  <c r="G60" i="8"/>
  <c r="F60" i="8"/>
  <c r="E60" i="8"/>
  <c r="G59" i="8"/>
  <c r="E59" i="8"/>
  <c r="F59" i="8" s="1"/>
  <c r="G58" i="8"/>
  <c r="E58" i="8"/>
  <c r="F58" i="8" s="1"/>
  <c r="G57" i="8"/>
  <c r="E57" i="8"/>
  <c r="F57" i="8" s="1"/>
  <c r="G56" i="8"/>
  <c r="E56" i="8"/>
  <c r="F56" i="8" s="1"/>
  <c r="G55" i="8"/>
  <c r="F55" i="8"/>
  <c r="E55" i="8"/>
  <c r="G54" i="8"/>
  <c r="E54" i="8"/>
  <c r="F54" i="8" s="1"/>
  <c r="G53" i="8"/>
  <c r="E53" i="8"/>
  <c r="F53" i="8" s="1"/>
  <c r="G52" i="8"/>
  <c r="E52" i="8"/>
  <c r="F52" i="8" s="1"/>
  <c r="G51" i="8"/>
  <c r="E51" i="8"/>
  <c r="F51" i="8" s="1"/>
  <c r="G49" i="8"/>
  <c r="F49" i="8"/>
  <c r="E49" i="8"/>
  <c r="G48" i="8"/>
  <c r="E48" i="8"/>
  <c r="F48" i="8" s="1"/>
  <c r="G47" i="8"/>
  <c r="E47" i="8"/>
  <c r="F47" i="8" s="1"/>
  <c r="G46" i="8"/>
  <c r="E46" i="8"/>
  <c r="F46" i="8" s="1"/>
  <c r="G45" i="8"/>
  <c r="E45" i="8"/>
  <c r="F45" i="8" s="1"/>
  <c r="G44" i="8"/>
  <c r="E44" i="8"/>
  <c r="F44" i="8" s="1"/>
  <c r="G43" i="8"/>
  <c r="F43" i="8"/>
  <c r="E43" i="8"/>
  <c r="G42" i="8"/>
  <c r="E42" i="8"/>
  <c r="F42" i="8" s="1"/>
  <c r="G41" i="8"/>
  <c r="E41" i="8"/>
  <c r="F41" i="8" s="1"/>
  <c r="G40" i="8"/>
  <c r="E40" i="8"/>
  <c r="F40" i="8" s="1"/>
  <c r="G39" i="8"/>
  <c r="E39" i="8"/>
  <c r="F39" i="8" s="1"/>
  <c r="G38" i="8"/>
  <c r="F38" i="8"/>
  <c r="E38" i="8"/>
  <c r="G37" i="8"/>
  <c r="E37" i="8"/>
  <c r="F37" i="8" s="1"/>
  <c r="G36" i="8"/>
  <c r="E36" i="8"/>
  <c r="F36" i="8" s="1"/>
  <c r="G35" i="8"/>
  <c r="E35" i="8"/>
  <c r="F35" i="8" s="1"/>
  <c r="G34" i="8"/>
  <c r="E34" i="8"/>
  <c r="F34" i="8" s="1"/>
  <c r="G33" i="8"/>
  <c r="F33" i="8"/>
  <c r="E33" i="8"/>
  <c r="G32" i="8"/>
  <c r="E32" i="8"/>
  <c r="F32" i="8" s="1"/>
  <c r="G30" i="8"/>
  <c r="E30" i="8"/>
  <c r="F30" i="8" s="1"/>
  <c r="G29" i="8"/>
  <c r="E29" i="8"/>
  <c r="F29" i="8" s="1"/>
  <c r="G28" i="8"/>
  <c r="E28" i="8"/>
  <c r="F28" i="8" s="1"/>
  <c r="G27" i="8"/>
  <c r="E27" i="8"/>
  <c r="F27" i="8" s="1"/>
  <c r="G26" i="8"/>
  <c r="E26" i="8"/>
  <c r="F26" i="8" s="1"/>
  <c r="G25" i="8"/>
  <c r="E25" i="8"/>
  <c r="F25" i="8" s="1"/>
  <c r="G24" i="8"/>
  <c r="E24" i="8"/>
  <c r="F24" i="8" s="1"/>
  <c r="G23" i="8"/>
  <c r="E23" i="8"/>
  <c r="F23" i="8" s="1"/>
  <c r="G22" i="8"/>
  <c r="E22" i="8"/>
  <c r="F22" i="8" s="1"/>
  <c r="G21" i="8"/>
  <c r="E21" i="8"/>
  <c r="F21" i="8" s="1"/>
  <c r="G20" i="8"/>
  <c r="E20" i="8"/>
  <c r="F20" i="8" s="1"/>
  <c r="G19" i="8"/>
  <c r="E19" i="8"/>
  <c r="F19" i="8" s="1"/>
  <c r="G18" i="8"/>
  <c r="E18" i="8"/>
  <c r="F18" i="8" s="1"/>
  <c r="G16" i="8"/>
  <c r="E16" i="8"/>
  <c r="F16" i="8" s="1"/>
  <c r="G15" i="8"/>
  <c r="E15" i="8"/>
  <c r="F15" i="8" s="1"/>
  <c r="G14" i="8"/>
  <c r="E14" i="8"/>
  <c r="F14" i="8" s="1"/>
  <c r="G13" i="8"/>
  <c r="E13" i="8"/>
  <c r="F13" i="8" s="1"/>
  <c r="G12" i="8"/>
  <c r="E12" i="8"/>
  <c r="F12" i="8" s="1"/>
  <c r="G11" i="8"/>
  <c r="E11" i="8"/>
  <c r="F11" i="8" s="1"/>
  <c r="G10" i="8"/>
  <c r="E10" i="8"/>
  <c r="F10" i="8" s="1"/>
  <c r="G9" i="8"/>
  <c r="F9" i="8"/>
  <c r="E9" i="8"/>
  <c r="G8" i="8"/>
  <c r="E8" i="8"/>
  <c r="F8" i="8" s="1"/>
  <c r="G7" i="8"/>
  <c r="E7" i="8"/>
  <c r="F7" i="8" s="1"/>
  <c r="G6" i="8"/>
  <c r="E6" i="8"/>
  <c r="F6" i="8" s="1"/>
  <c r="G5" i="8"/>
  <c r="E5" i="8"/>
  <c r="F5" i="8" s="1"/>
  <c r="G106" i="7"/>
  <c r="E106" i="7"/>
  <c r="F106" i="7" s="1"/>
  <c r="G105" i="7"/>
  <c r="F105" i="7"/>
  <c r="E105" i="7"/>
  <c r="G104" i="7"/>
  <c r="E104" i="7"/>
  <c r="F104" i="7" s="1"/>
  <c r="G103" i="7"/>
  <c r="E103" i="7"/>
  <c r="F103" i="7" s="1"/>
  <c r="G102" i="7"/>
  <c r="E102" i="7"/>
  <c r="F102" i="7" s="1"/>
  <c r="G101" i="7"/>
  <c r="E101" i="7"/>
  <c r="F101" i="7" s="1"/>
  <c r="G99" i="7"/>
  <c r="F99" i="7"/>
  <c r="E99" i="7"/>
  <c r="G98" i="7"/>
  <c r="E98" i="7"/>
  <c r="F98" i="7" s="1"/>
  <c r="G97" i="7"/>
  <c r="E97" i="7"/>
  <c r="F97" i="7" s="1"/>
  <c r="G96" i="7"/>
  <c r="E96" i="7"/>
  <c r="F96" i="7" s="1"/>
  <c r="G94" i="7"/>
  <c r="E94" i="7"/>
  <c r="F94" i="7" s="1"/>
  <c r="G93" i="7"/>
  <c r="F93" i="7"/>
  <c r="E93" i="7"/>
  <c r="G92" i="7"/>
  <c r="E92" i="7"/>
  <c r="F92" i="7" s="1"/>
  <c r="G91" i="7"/>
  <c r="E91" i="7"/>
  <c r="F91" i="7" s="1"/>
  <c r="G90" i="7"/>
  <c r="E90" i="7"/>
  <c r="F90" i="7" s="1"/>
  <c r="G89" i="7"/>
  <c r="E89" i="7"/>
  <c r="F89" i="7" s="1"/>
  <c r="G88" i="7"/>
  <c r="E88" i="7"/>
  <c r="F88" i="7" s="1"/>
  <c r="G87" i="7"/>
  <c r="F87" i="7"/>
  <c r="E87" i="7"/>
  <c r="G86" i="7"/>
  <c r="E86" i="7"/>
  <c r="F86" i="7" s="1"/>
  <c r="G85" i="7"/>
  <c r="E85" i="7"/>
  <c r="F85" i="7" s="1"/>
  <c r="G84" i="7"/>
  <c r="E84" i="7"/>
  <c r="F84" i="7" s="1"/>
  <c r="G82" i="7"/>
  <c r="E82" i="7"/>
  <c r="F82" i="7" s="1"/>
  <c r="G81" i="7"/>
  <c r="F81" i="7"/>
  <c r="E81" i="7"/>
  <c r="G80" i="7"/>
  <c r="E80" i="7"/>
  <c r="F80" i="7" s="1"/>
  <c r="G79" i="7"/>
  <c r="E79" i="7"/>
  <c r="F79" i="7" s="1"/>
  <c r="G78" i="7"/>
  <c r="E78" i="7"/>
  <c r="F78" i="7" s="1"/>
  <c r="G77" i="7"/>
  <c r="E77" i="7"/>
  <c r="F77" i="7" s="1"/>
  <c r="G76" i="7"/>
  <c r="F76" i="7"/>
  <c r="E76" i="7"/>
  <c r="G75" i="7"/>
  <c r="E75" i="7"/>
  <c r="F75" i="7" s="1"/>
  <c r="G73" i="7"/>
  <c r="E73" i="7"/>
  <c r="F73" i="7" s="1"/>
  <c r="G72" i="7"/>
  <c r="E72" i="7"/>
  <c r="F72" i="7" s="1"/>
  <c r="G71" i="7"/>
  <c r="E71" i="7"/>
  <c r="F71" i="7" s="1"/>
  <c r="G70" i="7"/>
  <c r="E70" i="7"/>
  <c r="F70" i="7" s="1"/>
  <c r="G69" i="7"/>
  <c r="E69" i="7"/>
  <c r="F69" i="7" s="1"/>
  <c r="G68" i="7"/>
  <c r="F68" i="7"/>
  <c r="E68" i="7"/>
  <c r="G67" i="7"/>
  <c r="E67" i="7"/>
  <c r="F67" i="7" s="1"/>
  <c r="G65" i="7"/>
  <c r="E65" i="7"/>
  <c r="F65" i="7" s="1"/>
  <c r="G64" i="7"/>
  <c r="F64" i="7"/>
  <c r="E64" i="7"/>
  <c r="G63" i="7"/>
  <c r="E63" i="7"/>
  <c r="F63" i="7" s="1"/>
  <c r="G62" i="7"/>
  <c r="E62" i="7"/>
  <c r="F62" i="7" s="1"/>
  <c r="G61" i="7"/>
  <c r="E61" i="7"/>
  <c r="F61" i="7" s="1"/>
  <c r="G60" i="7"/>
  <c r="F60" i="7"/>
  <c r="E60" i="7"/>
  <c r="G59" i="7"/>
  <c r="E59" i="7"/>
  <c r="F59" i="7" s="1"/>
  <c r="G58" i="7"/>
  <c r="E58" i="7"/>
  <c r="F58" i="7" s="1"/>
  <c r="G57" i="7"/>
  <c r="E57" i="7"/>
  <c r="F57" i="7" s="1"/>
  <c r="G56" i="7"/>
  <c r="E56" i="7"/>
  <c r="F56" i="7" s="1"/>
  <c r="G55" i="7"/>
  <c r="E55" i="7"/>
  <c r="F55" i="7" s="1"/>
  <c r="G54" i="7"/>
  <c r="E54" i="7"/>
  <c r="F54" i="7" s="1"/>
  <c r="G53" i="7"/>
  <c r="E53" i="7"/>
  <c r="F53" i="7" s="1"/>
  <c r="G52" i="7"/>
  <c r="E52" i="7"/>
  <c r="F52" i="7" s="1"/>
  <c r="G51" i="7"/>
  <c r="E51" i="7"/>
  <c r="F51" i="7" s="1"/>
  <c r="G49" i="7"/>
  <c r="E49" i="7"/>
  <c r="F49" i="7" s="1"/>
  <c r="G48" i="7"/>
  <c r="E48" i="7"/>
  <c r="F48" i="7" s="1"/>
  <c r="G47" i="7"/>
  <c r="F47" i="7"/>
  <c r="E47" i="7"/>
  <c r="G46" i="7"/>
  <c r="E46" i="7"/>
  <c r="F46" i="7" s="1"/>
  <c r="G45" i="7"/>
  <c r="E45" i="7"/>
  <c r="F45" i="7" s="1"/>
  <c r="G44" i="7"/>
  <c r="E44" i="7"/>
  <c r="F44" i="7" s="1"/>
  <c r="G43" i="7"/>
  <c r="F43" i="7"/>
  <c r="E43" i="7"/>
  <c r="G42" i="7"/>
  <c r="E42" i="7"/>
  <c r="F42" i="7" s="1"/>
  <c r="G41" i="7"/>
  <c r="E41" i="7"/>
  <c r="F41" i="7" s="1"/>
  <c r="G40" i="7"/>
  <c r="E40" i="7"/>
  <c r="F40" i="7" s="1"/>
  <c r="G39" i="7"/>
  <c r="E39" i="7"/>
  <c r="F39" i="7" s="1"/>
  <c r="G38" i="7"/>
  <c r="E38" i="7"/>
  <c r="F38" i="7" s="1"/>
  <c r="G37" i="7"/>
  <c r="E37" i="7"/>
  <c r="F37" i="7" s="1"/>
  <c r="G36" i="7"/>
  <c r="E36" i="7"/>
  <c r="F36" i="7" s="1"/>
  <c r="G35" i="7"/>
  <c r="E35" i="7"/>
  <c r="F35" i="7" s="1"/>
  <c r="G34" i="7"/>
  <c r="F34" i="7"/>
  <c r="E34" i="7"/>
  <c r="G33" i="7"/>
  <c r="E33" i="7"/>
  <c r="F33" i="7" s="1"/>
  <c r="G32" i="7"/>
  <c r="E32" i="7"/>
  <c r="F32" i="7" s="1"/>
  <c r="G30" i="7"/>
  <c r="F30" i="7"/>
  <c r="E30" i="7"/>
  <c r="G29" i="7"/>
  <c r="E29" i="7"/>
  <c r="F29" i="7" s="1"/>
  <c r="G28" i="7"/>
  <c r="E28" i="7"/>
  <c r="F28" i="7" s="1"/>
  <c r="G27" i="7"/>
  <c r="E27" i="7"/>
  <c r="F27" i="7" s="1"/>
  <c r="G26" i="7"/>
  <c r="F26" i="7"/>
  <c r="E26" i="7"/>
  <c r="G25" i="7"/>
  <c r="E25" i="7"/>
  <c r="F25" i="7" s="1"/>
  <c r="G24" i="7"/>
  <c r="E24" i="7"/>
  <c r="F24" i="7" s="1"/>
  <c r="G23" i="7"/>
  <c r="E23" i="7"/>
  <c r="F23" i="7" s="1"/>
  <c r="G22" i="7"/>
  <c r="E22" i="7"/>
  <c r="F22" i="7" s="1"/>
  <c r="G21" i="7"/>
  <c r="E21" i="7"/>
  <c r="F21" i="7" s="1"/>
  <c r="G20" i="7"/>
  <c r="E20" i="7"/>
  <c r="F20" i="7" s="1"/>
  <c r="G19" i="7"/>
  <c r="E19" i="7"/>
  <c r="F19" i="7" s="1"/>
  <c r="G18" i="7"/>
  <c r="E18" i="7"/>
  <c r="F18" i="7" s="1"/>
  <c r="G16" i="7"/>
  <c r="F16" i="7"/>
  <c r="E16" i="7"/>
  <c r="G15" i="7"/>
  <c r="E15" i="7"/>
  <c r="F15" i="7" s="1"/>
  <c r="G14" i="7"/>
  <c r="E14" i="7"/>
  <c r="F14" i="7" s="1"/>
  <c r="G13" i="7"/>
  <c r="E13" i="7"/>
  <c r="F13" i="7" s="1"/>
  <c r="G12" i="7"/>
  <c r="E12" i="7"/>
  <c r="F12" i="7" s="1"/>
  <c r="G11" i="7"/>
  <c r="E11" i="7"/>
  <c r="F11" i="7" s="1"/>
  <c r="G10" i="7"/>
  <c r="E10" i="7"/>
  <c r="F10" i="7" s="1"/>
  <c r="G9" i="7"/>
  <c r="F9" i="7"/>
  <c r="E9" i="7"/>
  <c r="G8" i="7"/>
  <c r="E8" i="7"/>
  <c r="F8" i="7" s="1"/>
  <c r="G7" i="7"/>
  <c r="E7" i="7"/>
  <c r="F7" i="7" s="1"/>
  <c r="G6" i="7"/>
  <c r="E6" i="7"/>
  <c r="F6" i="7" s="1"/>
  <c r="G5" i="7"/>
  <c r="E5" i="7"/>
  <c r="F5" i="7" s="1"/>
  <c r="G106" i="6"/>
  <c r="E106" i="6"/>
  <c r="F106" i="6" s="1"/>
  <c r="G105" i="6"/>
  <c r="E105" i="6"/>
  <c r="F105" i="6" s="1"/>
  <c r="G104" i="6"/>
  <c r="E104" i="6"/>
  <c r="F104" i="6" s="1"/>
  <c r="G103" i="6"/>
  <c r="F103" i="6"/>
  <c r="E103" i="6"/>
  <c r="G102" i="6"/>
  <c r="E102" i="6"/>
  <c r="F102" i="6" s="1"/>
  <c r="G101" i="6"/>
  <c r="E101" i="6"/>
  <c r="F101" i="6" s="1"/>
  <c r="G99" i="6"/>
  <c r="E99" i="6"/>
  <c r="F99" i="6" s="1"/>
  <c r="G98" i="6"/>
  <c r="E98" i="6"/>
  <c r="F98" i="6" s="1"/>
  <c r="G97" i="6"/>
  <c r="E97" i="6"/>
  <c r="F97" i="6" s="1"/>
  <c r="G96" i="6"/>
  <c r="E96" i="6"/>
  <c r="F96" i="6" s="1"/>
  <c r="G94" i="6"/>
  <c r="E94" i="6"/>
  <c r="F94" i="6" s="1"/>
  <c r="G93" i="6"/>
  <c r="F93" i="6"/>
  <c r="E93" i="6"/>
  <c r="G92" i="6"/>
  <c r="E92" i="6"/>
  <c r="F92" i="6" s="1"/>
  <c r="G91" i="6"/>
  <c r="E91" i="6"/>
  <c r="F91" i="6" s="1"/>
  <c r="G90" i="6"/>
  <c r="E90" i="6"/>
  <c r="F90" i="6" s="1"/>
  <c r="G89" i="6"/>
  <c r="E89" i="6"/>
  <c r="F89" i="6" s="1"/>
  <c r="G88" i="6"/>
  <c r="E88" i="6"/>
  <c r="F88" i="6" s="1"/>
  <c r="G87" i="6"/>
  <c r="E87" i="6"/>
  <c r="F87" i="6" s="1"/>
  <c r="G86" i="6"/>
  <c r="E86" i="6"/>
  <c r="F86" i="6" s="1"/>
  <c r="G85" i="6"/>
  <c r="F85" i="6"/>
  <c r="E85" i="6"/>
  <c r="G84" i="6"/>
  <c r="E84" i="6"/>
  <c r="F84" i="6" s="1"/>
  <c r="G82" i="6"/>
  <c r="E82" i="6"/>
  <c r="F82" i="6" s="1"/>
  <c r="G81" i="6"/>
  <c r="E81" i="6"/>
  <c r="F81" i="6" s="1"/>
  <c r="G80" i="6"/>
  <c r="E80" i="6"/>
  <c r="F80" i="6" s="1"/>
  <c r="G79" i="6"/>
  <c r="E79" i="6"/>
  <c r="F79" i="6" s="1"/>
  <c r="G78" i="6"/>
  <c r="E78" i="6"/>
  <c r="F78" i="6" s="1"/>
  <c r="G77" i="6"/>
  <c r="E77" i="6"/>
  <c r="F77" i="6" s="1"/>
  <c r="G76" i="6"/>
  <c r="F76" i="6"/>
  <c r="E76" i="6"/>
  <c r="G75" i="6"/>
  <c r="E75" i="6"/>
  <c r="F75" i="6" s="1"/>
  <c r="G73" i="6"/>
  <c r="E73" i="6"/>
  <c r="F73" i="6" s="1"/>
  <c r="G72" i="6"/>
  <c r="E72" i="6"/>
  <c r="F72" i="6" s="1"/>
  <c r="G71" i="6"/>
  <c r="F71" i="6"/>
  <c r="E71" i="6"/>
  <c r="G70" i="6"/>
  <c r="E70" i="6"/>
  <c r="F70" i="6" s="1"/>
  <c r="G69" i="6"/>
  <c r="E69" i="6"/>
  <c r="F69" i="6" s="1"/>
  <c r="G68" i="6"/>
  <c r="F68" i="6"/>
  <c r="E68" i="6"/>
  <c r="G67" i="6"/>
  <c r="E67" i="6"/>
  <c r="F67" i="6" s="1"/>
  <c r="G65" i="6"/>
  <c r="E65" i="6"/>
  <c r="F65" i="6" s="1"/>
  <c r="G64" i="6"/>
  <c r="E64" i="6"/>
  <c r="F64" i="6" s="1"/>
  <c r="G63" i="6"/>
  <c r="E63" i="6"/>
  <c r="F63" i="6" s="1"/>
  <c r="G62" i="6"/>
  <c r="E62" i="6"/>
  <c r="F62" i="6" s="1"/>
  <c r="G61" i="6"/>
  <c r="E61" i="6"/>
  <c r="F61" i="6" s="1"/>
  <c r="G60" i="6"/>
  <c r="E60" i="6"/>
  <c r="F60" i="6" s="1"/>
  <c r="G59" i="6"/>
  <c r="E59" i="6"/>
  <c r="F59" i="6" s="1"/>
  <c r="G58" i="6"/>
  <c r="E58" i="6"/>
  <c r="F58" i="6" s="1"/>
  <c r="G57" i="6"/>
  <c r="E57" i="6"/>
  <c r="F57" i="6" s="1"/>
  <c r="G56" i="6"/>
  <c r="E56" i="6"/>
  <c r="F56" i="6" s="1"/>
  <c r="G55" i="6"/>
  <c r="E55" i="6"/>
  <c r="F55" i="6" s="1"/>
  <c r="G54" i="6"/>
  <c r="F54" i="6"/>
  <c r="E54" i="6"/>
  <c r="G53" i="6"/>
  <c r="E53" i="6"/>
  <c r="F53" i="6" s="1"/>
  <c r="G52" i="6"/>
  <c r="E52" i="6"/>
  <c r="F52" i="6" s="1"/>
  <c r="G51" i="6"/>
  <c r="F51" i="6"/>
  <c r="E51" i="6"/>
  <c r="G49" i="6"/>
  <c r="E49" i="6"/>
  <c r="F49" i="6" s="1"/>
  <c r="G48" i="6"/>
  <c r="E48" i="6"/>
  <c r="F48" i="6" s="1"/>
  <c r="G47" i="6"/>
  <c r="E47" i="6"/>
  <c r="F47" i="6" s="1"/>
  <c r="G46" i="6"/>
  <c r="E46" i="6"/>
  <c r="F46" i="6" s="1"/>
  <c r="G45" i="6"/>
  <c r="E45" i="6"/>
  <c r="F45" i="6" s="1"/>
  <c r="G44" i="6"/>
  <c r="E44" i="6"/>
  <c r="F44" i="6" s="1"/>
  <c r="G43" i="6"/>
  <c r="E43" i="6"/>
  <c r="F43" i="6" s="1"/>
  <c r="G42" i="6"/>
  <c r="E42" i="6"/>
  <c r="F42" i="6" s="1"/>
  <c r="G41" i="6"/>
  <c r="F41" i="6"/>
  <c r="E41" i="6"/>
  <c r="G40" i="6"/>
  <c r="E40" i="6"/>
  <c r="F40" i="6" s="1"/>
  <c r="G39" i="6"/>
  <c r="E39" i="6"/>
  <c r="F39" i="6" s="1"/>
  <c r="G38" i="6"/>
  <c r="E38" i="6"/>
  <c r="F38" i="6" s="1"/>
  <c r="G37" i="6"/>
  <c r="E37" i="6"/>
  <c r="F37" i="6" s="1"/>
  <c r="G36" i="6"/>
  <c r="E36" i="6"/>
  <c r="F36" i="6" s="1"/>
  <c r="G35" i="6"/>
  <c r="E35" i="6"/>
  <c r="F35" i="6" s="1"/>
  <c r="G34" i="6"/>
  <c r="F34" i="6"/>
  <c r="E34" i="6"/>
  <c r="G33" i="6"/>
  <c r="E33" i="6"/>
  <c r="F33" i="6" s="1"/>
  <c r="G32" i="6"/>
  <c r="E32" i="6"/>
  <c r="F32" i="6" s="1"/>
  <c r="G30" i="6"/>
  <c r="E30" i="6"/>
  <c r="F30" i="6" s="1"/>
  <c r="G29" i="6"/>
  <c r="E29" i="6"/>
  <c r="F29" i="6" s="1"/>
  <c r="G28" i="6"/>
  <c r="E28" i="6"/>
  <c r="F28" i="6" s="1"/>
  <c r="G27" i="6"/>
  <c r="E27" i="6"/>
  <c r="F27" i="6" s="1"/>
  <c r="G26" i="6"/>
  <c r="E26" i="6"/>
  <c r="F26" i="6" s="1"/>
  <c r="G25" i="6"/>
  <c r="E25" i="6"/>
  <c r="F25" i="6" s="1"/>
  <c r="G24" i="6"/>
  <c r="F24" i="6"/>
  <c r="E24" i="6"/>
  <c r="G23" i="6"/>
  <c r="E23" i="6"/>
  <c r="F23" i="6" s="1"/>
  <c r="G22" i="6"/>
  <c r="E22" i="6"/>
  <c r="F22" i="6" s="1"/>
  <c r="G21" i="6"/>
  <c r="E21" i="6"/>
  <c r="F21" i="6" s="1"/>
  <c r="G20" i="6"/>
  <c r="F20" i="6"/>
  <c r="E20" i="6"/>
  <c r="G19" i="6"/>
  <c r="E19" i="6"/>
  <c r="F19" i="6" s="1"/>
  <c r="G18" i="6"/>
  <c r="E18" i="6"/>
  <c r="F18" i="6" s="1"/>
  <c r="G16" i="6"/>
  <c r="F16" i="6"/>
  <c r="E16" i="6"/>
  <c r="G15" i="6"/>
  <c r="E15" i="6"/>
  <c r="F15" i="6" s="1"/>
  <c r="G14" i="6"/>
  <c r="E14" i="6"/>
  <c r="F14" i="6" s="1"/>
  <c r="G13" i="6"/>
  <c r="E13" i="6"/>
  <c r="F13" i="6" s="1"/>
  <c r="G12" i="6"/>
  <c r="E12" i="6"/>
  <c r="F12" i="6" s="1"/>
  <c r="G11" i="6"/>
  <c r="E11" i="6"/>
  <c r="F11" i="6" s="1"/>
  <c r="G10" i="6"/>
  <c r="E10" i="6"/>
  <c r="F10" i="6" s="1"/>
  <c r="G9" i="6"/>
  <c r="E9" i="6"/>
  <c r="F9" i="6" s="1"/>
  <c r="G8" i="6"/>
  <c r="E8" i="6"/>
  <c r="F8" i="6" s="1"/>
  <c r="G7" i="6"/>
  <c r="F7" i="6"/>
  <c r="E7" i="6"/>
  <c r="G6" i="6"/>
  <c r="E6" i="6"/>
  <c r="F6" i="6" s="1"/>
  <c r="G5" i="6"/>
  <c r="E5" i="6"/>
  <c r="F5" i="6" s="1"/>
  <c r="G106" i="5"/>
  <c r="E106" i="5"/>
  <c r="F106" i="5" s="1"/>
  <c r="G105" i="5"/>
  <c r="E105" i="5"/>
  <c r="F105" i="5" s="1"/>
  <c r="G104" i="5"/>
  <c r="E104" i="5"/>
  <c r="F104" i="5" s="1"/>
  <c r="G103" i="5"/>
  <c r="E103" i="5"/>
  <c r="F103" i="5" s="1"/>
  <c r="G102" i="5"/>
  <c r="E102" i="5"/>
  <c r="F102" i="5" s="1"/>
  <c r="G101" i="5"/>
  <c r="E101" i="5"/>
  <c r="F101" i="5" s="1"/>
  <c r="G99" i="5"/>
  <c r="E99" i="5"/>
  <c r="F99" i="5" s="1"/>
  <c r="G98" i="5"/>
  <c r="E98" i="5"/>
  <c r="F98" i="5" s="1"/>
  <c r="G97" i="5"/>
  <c r="E97" i="5"/>
  <c r="F97" i="5" s="1"/>
  <c r="G96" i="5"/>
  <c r="E96" i="5"/>
  <c r="F96" i="5" s="1"/>
  <c r="G94" i="5"/>
  <c r="E94" i="5"/>
  <c r="F94" i="5" s="1"/>
  <c r="G93" i="5"/>
  <c r="E93" i="5"/>
  <c r="F93" i="5" s="1"/>
  <c r="G92" i="5"/>
  <c r="E92" i="5"/>
  <c r="F92" i="5" s="1"/>
  <c r="G91" i="5"/>
  <c r="E91" i="5"/>
  <c r="F91" i="5" s="1"/>
  <c r="G90" i="5"/>
  <c r="E90" i="5"/>
  <c r="F90" i="5" s="1"/>
  <c r="G89" i="5"/>
  <c r="F89" i="5"/>
  <c r="E89" i="5"/>
  <c r="G88" i="5"/>
  <c r="E88" i="5"/>
  <c r="F88" i="5" s="1"/>
  <c r="G87" i="5"/>
  <c r="E87" i="5"/>
  <c r="F87" i="5" s="1"/>
  <c r="G86" i="5"/>
  <c r="E86" i="5"/>
  <c r="F86" i="5" s="1"/>
  <c r="G85" i="5"/>
  <c r="E85" i="5"/>
  <c r="F85" i="5" s="1"/>
  <c r="G84" i="5"/>
  <c r="E84" i="5"/>
  <c r="F84" i="5" s="1"/>
  <c r="G82" i="5"/>
  <c r="E82" i="5"/>
  <c r="F82" i="5" s="1"/>
  <c r="G81" i="5"/>
  <c r="E81" i="5"/>
  <c r="F81" i="5" s="1"/>
  <c r="G80" i="5"/>
  <c r="E80" i="5"/>
  <c r="F80" i="5" s="1"/>
  <c r="G79" i="5"/>
  <c r="E79" i="5"/>
  <c r="F79" i="5" s="1"/>
  <c r="G78" i="5"/>
  <c r="E78" i="5"/>
  <c r="F78" i="5" s="1"/>
  <c r="G77" i="5"/>
  <c r="E77" i="5"/>
  <c r="F77" i="5" s="1"/>
  <c r="G76" i="5"/>
  <c r="E76" i="5"/>
  <c r="F76" i="5" s="1"/>
  <c r="G75" i="5"/>
  <c r="E75" i="5"/>
  <c r="F75" i="5" s="1"/>
  <c r="G73" i="5"/>
  <c r="E73" i="5"/>
  <c r="F73" i="5" s="1"/>
  <c r="G72" i="5"/>
  <c r="F72" i="5"/>
  <c r="E72" i="5"/>
  <c r="G71" i="5"/>
  <c r="E71" i="5"/>
  <c r="F71" i="5" s="1"/>
  <c r="G70" i="5"/>
  <c r="E70" i="5"/>
  <c r="F70" i="5" s="1"/>
  <c r="G69" i="5"/>
  <c r="E69" i="5"/>
  <c r="F69" i="5" s="1"/>
  <c r="G68" i="5"/>
  <c r="E68" i="5"/>
  <c r="F68" i="5" s="1"/>
  <c r="G67" i="5"/>
  <c r="E67" i="5"/>
  <c r="F67" i="5" s="1"/>
  <c r="G65" i="5"/>
  <c r="E65" i="5"/>
  <c r="F65" i="5" s="1"/>
  <c r="G64" i="5"/>
  <c r="E64" i="5"/>
  <c r="F64" i="5" s="1"/>
  <c r="G63" i="5"/>
  <c r="F63" i="5"/>
  <c r="E63" i="5"/>
  <c r="G62" i="5"/>
  <c r="E62" i="5"/>
  <c r="F62" i="5" s="1"/>
  <c r="G61" i="5"/>
  <c r="E61" i="5"/>
  <c r="F61" i="5" s="1"/>
  <c r="G60" i="5"/>
  <c r="E60" i="5"/>
  <c r="F60" i="5" s="1"/>
  <c r="G59" i="5"/>
  <c r="E59" i="5"/>
  <c r="F59" i="5" s="1"/>
  <c r="G58" i="5"/>
  <c r="E58" i="5"/>
  <c r="F58" i="5" s="1"/>
  <c r="G57" i="5"/>
  <c r="E57" i="5"/>
  <c r="F57" i="5" s="1"/>
  <c r="G56" i="5"/>
  <c r="E56" i="5"/>
  <c r="F56" i="5" s="1"/>
  <c r="G55" i="5"/>
  <c r="F55" i="5"/>
  <c r="E55" i="5"/>
  <c r="G54" i="5"/>
  <c r="E54" i="5"/>
  <c r="F54" i="5" s="1"/>
  <c r="G53" i="5"/>
  <c r="E53" i="5"/>
  <c r="F53" i="5" s="1"/>
  <c r="G52" i="5"/>
  <c r="E52" i="5"/>
  <c r="F52" i="5" s="1"/>
  <c r="G51" i="5"/>
  <c r="E51" i="5"/>
  <c r="F51" i="5" s="1"/>
  <c r="G49" i="5"/>
  <c r="E49" i="5"/>
  <c r="F49" i="5" s="1"/>
  <c r="G48" i="5"/>
  <c r="E48" i="5"/>
  <c r="F48" i="5" s="1"/>
  <c r="G47" i="5"/>
  <c r="E47" i="5"/>
  <c r="F47" i="5" s="1"/>
  <c r="G46" i="5"/>
  <c r="F46" i="5"/>
  <c r="E46" i="5"/>
  <c r="G45" i="5"/>
  <c r="E45" i="5"/>
  <c r="F45" i="5" s="1"/>
  <c r="G44" i="5"/>
  <c r="E44" i="5"/>
  <c r="F44" i="5" s="1"/>
  <c r="G43" i="5"/>
  <c r="E43" i="5"/>
  <c r="F43" i="5" s="1"/>
  <c r="G42" i="5"/>
  <c r="E42" i="5"/>
  <c r="F42" i="5" s="1"/>
  <c r="G41" i="5"/>
  <c r="E41" i="5"/>
  <c r="F41" i="5" s="1"/>
  <c r="G40" i="5"/>
  <c r="E40" i="5"/>
  <c r="F40" i="5" s="1"/>
  <c r="G39" i="5"/>
  <c r="E39" i="5"/>
  <c r="F39" i="5" s="1"/>
  <c r="G38" i="5"/>
  <c r="F38" i="5"/>
  <c r="E38" i="5"/>
  <c r="G37" i="5"/>
  <c r="E37" i="5"/>
  <c r="F37" i="5" s="1"/>
  <c r="G36" i="5"/>
  <c r="E36" i="5"/>
  <c r="F36" i="5" s="1"/>
  <c r="G35" i="5"/>
  <c r="E35" i="5"/>
  <c r="F35" i="5" s="1"/>
  <c r="G34" i="5"/>
  <c r="E34" i="5"/>
  <c r="F34" i="5" s="1"/>
  <c r="G33" i="5"/>
  <c r="E33" i="5"/>
  <c r="F33" i="5" s="1"/>
  <c r="G32" i="5"/>
  <c r="E32" i="5"/>
  <c r="F32" i="5" s="1"/>
  <c r="G30" i="5"/>
  <c r="E30" i="5"/>
  <c r="F30" i="5" s="1"/>
  <c r="G29" i="5"/>
  <c r="F29" i="5"/>
  <c r="E29" i="5"/>
  <c r="G28" i="5"/>
  <c r="E28" i="5"/>
  <c r="F28" i="5" s="1"/>
  <c r="G27" i="5"/>
  <c r="E27" i="5"/>
  <c r="F27" i="5" s="1"/>
  <c r="G26" i="5"/>
  <c r="E26" i="5"/>
  <c r="F26" i="5" s="1"/>
  <c r="G25" i="5"/>
  <c r="E25" i="5"/>
  <c r="F25" i="5" s="1"/>
  <c r="G24" i="5"/>
  <c r="E24" i="5"/>
  <c r="F24" i="5" s="1"/>
  <c r="G23" i="5"/>
  <c r="E23" i="5"/>
  <c r="F23" i="5" s="1"/>
  <c r="G22" i="5"/>
  <c r="E22" i="5"/>
  <c r="F22" i="5" s="1"/>
  <c r="G21" i="5"/>
  <c r="F21" i="5"/>
  <c r="E21" i="5"/>
  <c r="G20" i="5"/>
  <c r="E20" i="5"/>
  <c r="F20" i="5" s="1"/>
  <c r="G19" i="5"/>
  <c r="E19" i="5"/>
  <c r="F19" i="5" s="1"/>
  <c r="G18" i="5"/>
  <c r="E18" i="5"/>
  <c r="F18" i="5" s="1"/>
  <c r="G16" i="5"/>
  <c r="E16" i="5"/>
  <c r="F16" i="5" s="1"/>
  <c r="G15" i="5"/>
  <c r="E15" i="5"/>
  <c r="F15" i="5" s="1"/>
  <c r="G14" i="5"/>
  <c r="E14" i="5"/>
  <c r="F14" i="5" s="1"/>
  <c r="G13" i="5"/>
  <c r="E13" i="5"/>
  <c r="F13" i="5" s="1"/>
  <c r="G12" i="5"/>
  <c r="F12" i="5"/>
  <c r="E12" i="5"/>
  <c r="G11" i="5"/>
  <c r="E11" i="5"/>
  <c r="F11" i="5" s="1"/>
  <c r="G10" i="5"/>
  <c r="E10" i="5"/>
  <c r="F10" i="5" s="1"/>
  <c r="G9" i="5"/>
  <c r="E9" i="5"/>
  <c r="F9" i="5" s="1"/>
  <c r="G8" i="5"/>
  <c r="E8" i="5"/>
  <c r="F8" i="5" s="1"/>
  <c r="G7" i="5"/>
  <c r="E7" i="5"/>
  <c r="F7" i="5" s="1"/>
  <c r="G6" i="5"/>
  <c r="E6" i="5"/>
  <c r="F6" i="5" s="1"/>
  <c r="G5" i="5"/>
  <c r="E5" i="5"/>
  <c r="F5" i="5" s="1"/>
  <c r="G106" i="4"/>
  <c r="E106" i="4"/>
  <c r="F106" i="4" s="1"/>
  <c r="G105" i="4"/>
  <c r="F105" i="4"/>
  <c r="E105" i="4"/>
  <c r="G104" i="4"/>
  <c r="E104" i="4"/>
  <c r="F104" i="4" s="1"/>
  <c r="G103" i="4"/>
  <c r="E103" i="4"/>
  <c r="F103" i="4" s="1"/>
  <c r="G102" i="4"/>
  <c r="E102" i="4"/>
  <c r="F102" i="4" s="1"/>
  <c r="G101" i="4"/>
  <c r="E101" i="4"/>
  <c r="F101" i="4" s="1"/>
  <c r="G99" i="4"/>
  <c r="E99" i="4"/>
  <c r="F99" i="4" s="1"/>
  <c r="G98" i="4"/>
  <c r="E98" i="4"/>
  <c r="F98" i="4" s="1"/>
  <c r="G97" i="4"/>
  <c r="E97" i="4"/>
  <c r="F97" i="4" s="1"/>
  <c r="G96" i="4"/>
  <c r="E96" i="4"/>
  <c r="F96" i="4" s="1"/>
  <c r="G94" i="4"/>
  <c r="E94" i="4"/>
  <c r="F94" i="4" s="1"/>
  <c r="G93" i="4"/>
  <c r="F93" i="4"/>
  <c r="E93" i="4"/>
  <c r="G92" i="4"/>
  <c r="E92" i="4"/>
  <c r="F92" i="4" s="1"/>
  <c r="G91" i="4"/>
  <c r="E91" i="4"/>
  <c r="F91" i="4" s="1"/>
  <c r="G90" i="4"/>
  <c r="E90" i="4"/>
  <c r="F90" i="4" s="1"/>
  <c r="G89" i="4"/>
  <c r="E89" i="4"/>
  <c r="F89" i="4" s="1"/>
  <c r="G88" i="4"/>
  <c r="E88" i="4"/>
  <c r="F88" i="4" s="1"/>
  <c r="G87" i="4"/>
  <c r="F87" i="4"/>
  <c r="E87" i="4"/>
  <c r="G86" i="4"/>
  <c r="E86" i="4"/>
  <c r="F86" i="4" s="1"/>
  <c r="G85" i="4"/>
  <c r="E85" i="4"/>
  <c r="F85" i="4" s="1"/>
  <c r="G84" i="4"/>
  <c r="E84" i="4"/>
  <c r="F84" i="4" s="1"/>
  <c r="G82" i="4"/>
  <c r="E82" i="4"/>
  <c r="F82" i="4" s="1"/>
  <c r="G81" i="4"/>
  <c r="E81" i="4"/>
  <c r="F81" i="4" s="1"/>
  <c r="G80" i="4"/>
  <c r="E80" i="4"/>
  <c r="F80" i="4" s="1"/>
  <c r="G79" i="4"/>
  <c r="E79" i="4"/>
  <c r="F79" i="4" s="1"/>
  <c r="G78" i="4"/>
  <c r="E78" i="4"/>
  <c r="F78" i="4" s="1"/>
  <c r="G77" i="4"/>
  <c r="E77" i="4"/>
  <c r="F77" i="4" s="1"/>
  <c r="G76" i="4"/>
  <c r="F76" i="4"/>
  <c r="E76" i="4"/>
  <c r="G75" i="4"/>
  <c r="E75" i="4"/>
  <c r="F75" i="4" s="1"/>
  <c r="G73" i="4"/>
  <c r="E73" i="4"/>
  <c r="F73" i="4" s="1"/>
  <c r="G72" i="4"/>
  <c r="E72" i="4"/>
  <c r="F72" i="4" s="1"/>
  <c r="G71" i="4"/>
  <c r="E71" i="4"/>
  <c r="F71" i="4" s="1"/>
  <c r="G70" i="4"/>
  <c r="E70" i="4"/>
  <c r="F70" i="4" s="1"/>
  <c r="G69" i="4"/>
  <c r="E69" i="4"/>
  <c r="F69" i="4" s="1"/>
  <c r="G68" i="4"/>
  <c r="E68" i="4"/>
  <c r="F68" i="4" s="1"/>
  <c r="G67" i="4"/>
  <c r="E67" i="4"/>
  <c r="F67" i="4" s="1"/>
  <c r="G65" i="4"/>
  <c r="E65" i="4"/>
  <c r="F65" i="4" s="1"/>
  <c r="G64" i="4"/>
  <c r="E64" i="4"/>
  <c r="F64" i="4" s="1"/>
  <c r="G63" i="4"/>
  <c r="E63" i="4"/>
  <c r="F63" i="4" s="1"/>
  <c r="G62" i="4"/>
  <c r="E62" i="4"/>
  <c r="F62" i="4" s="1"/>
  <c r="G61" i="4"/>
  <c r="E61" i="4"/>
  <c r="F61" i="4" s="1"/>
  <c r="G60" i="4"/>
  <c r="E60" i="4"/>
  <c r="F60" i="4" s="1"/>
  <c r="G59" i="4"/>
  <c r="E59" i="4"/>
  <c r="F59" i="4" s="1"/>
  <c r="G58" i="4"/>
  <c r="F58" i="4"/>
  <c r="E58" i="4"/>
  <c r="G57" i="4"/>
  <c r="E57" i="4"/>
  <c r="F57" i="4" s="1"/>
  <c r="G56" i="4"/>
  <c r="E56" i="4"/>
  <c r="F56" i="4" s="1"/>
  <c r="G55" i="4"/>
  <c r="E55" i="4"/>
  <c r="F55" i="4" s="1"/>
  <c r="G54" i="4"/>
  <c r="E54" i="4"/>
  <c r="F54" i="4" s="1"/>
  <c r="G53" i="4"/>
  <c r="E53" i="4"/>
  <c r="F53" i="4" s="1"/>
  <c r="G52" i="4"/>
  <c r="E52" i="4"/>
  <c r="F52" i="4" s="1"/>
  <c r="G51" i="4"/>
  <c r="E51" i="4"/>
  <c r="F51" i="4" s="1"/>
  <c r="G49" i="4"/>
  <c r="F49" i="4"/>
  <c r="E49" i="4"/>
  <c r="G48" i="4"/>
  <c r="E48" i="4"/>
  <c r="F48" i="4" s="1"/>
  <c r="G47" i="4"/>
  <c r="E47" i="4"/>
  <c r="F47" i="4" s="1"/>
  <c r="G46" i="4"/>
  <c r="E46" i="4"/>
  <c r="F46" i="4" s="1"/>
  <c r="G45" i="4"/>
  <c r="E45" i="4"/>
  <c r="F45" i="4" s="1"/>
  <c r="G44" i="4"/>
  <c r="E44" i="4"/>
  <c r="F44" i="4" s="1"/>
  <c r="G43" i="4"/>
  <c r="E43" i="4"/>
  <c r="F43" i="4" s="1"/>
  <c r="G42" i="4"/>
  <c r="E42" i="4"/>
  <c r="F42" i="4" s="1"/>
  <c r="G41" i="4"/>
  <c r="F41" i="4"/>
  <c r="E41" i="4"/>
  <c r="G40" i="4"/>
  <c r="E40" i="4"/>
  <c r="F40" i="4" s="1"/>
  <c r="G39" i="4"/>
  <c r="E39" i="4"/>
  <c r="F39" i="4" s="1"/>
  <c r="G38" i="4"/>
  <c r="E38" i="4"/>
  <c r="F38" i="4" s="1"/>
  <c r="G37" i="4"/>
  <c r="E37" i="4"/>
  <c r="F37" i="4" s="1"/>
  <c r="G36" i="4"/>
  <c r="E36" i="4"/>
  <c r="F36" i="4" s="1"/>
  <c r="G35" i="4"/>
  <c r="E35" i="4"/>
  <c r="F35" i="4" s="1"/>
  <c r="G34" i="4"/>
  <c r="E34" i="4"/>
  <c r="F34" i="4" s="1"/>
  <c r="G33" i="4"/>
  <c r="F33" i="4"/>
  <c r="E33" i="4"/>
  <c r="G32" i="4"/>
  <c r="E32" i="4"/>
  <c r="F32" i="4" s="1"/>
  <c r="G30" i="4"/>
  <c r="E30" i="4"/>
  <c r="F30" i="4" s="1"/>
  <c r="G29" i="4"/>
  <c r="E29" i="4"/>
  <c r="F29" i="4" s="1"/>
  <c r="G28" i="4"/>
  <c r="E28" i="4"/>
  <c r="F28" i="4" s="1"/>
  <c r="G27" i="4"/>
  <c r="E27" i="4"/>
  <c r="F27" i="4" s="1"/>
  <c r="G26" i="4"/>
  <c r="E26" i="4"/>
  <c r="F26" i="4" s="1"/>
  <c r="G25" i="4"/>
  <c r="E25" i="4"/>
  <c r="F25" i="4" s="1"/>
  <c r="G24" i="4"/>
  <c r="F24" i="4"/>
  <c r="E24" i="4"/>
  <c r="G23" i="4"/>
  <c r="E23" i="4"/>
  <c r="F23" i="4" s="1"/>
  <c r="G22" i="4"/>
  <c r="E22" i="4"/>
  <c r="F22" i="4" s="1"/>
  <c r="G21" i="4"/>
  <c r="E21" i="4"/>
  <c r="F21" i="4" s="1"/>
  <c r="G20" i="4"/>
  <c r="E20" i="4"/>
  <c r="F20" i="4" s="1"/>
  <c r="G19" i="4"/>
  <c r="E19" i="4"/>
  <c r="F19" i="4" s="1"/>
  <c r="G18" i="4"/>
  <c r="E18" i="4"/>
  <c r="F18" i="4" s="1"/>
  <c r="G16" i="4"/>
  <c r="E16" i="4"/>
  <c r="F16" i="4" s="1"/>
  <c r="G15" i="4"/>
  <c r="F15" i="4"/>
  <c r="E15" i="4"/>
  <c r="G14" i="4"/>
  <c r="E14" i="4"/>
  <c r="F14" i="4" s="1"/>
  <c r="G13" i="4"/>
  <c r="E13" i="4"/>
  <c r="F13" i="4" s="1"/>
  <c r="G12" i="4"/>
  <c r="E12" i="4"/>
  <c r="F12" i="4" s="1"/>
  <c r="G11" i="4"/>
  <c r="E11" i="4"/>
  <c r="F11" i="4" s="1"/>
  <c r="G10" i="4"/>
  <c r="E10" i="4"/>
  <c r="F10" i="4" s="1"/>
  <c r="G9" i="4"/>
  <c r="E9" i="4"/>
  <c r="F9" i="4" s="1"/>
  <c r="G8" i="4"/>
  <c r="E8" i="4"/>
  <c r="F8" i="4" s="1"/>
  <c r="G7" i="4"/>
  <c r="F7" i="4"/>
  <c r="E7" i="4"/>
  <c r="G6" i="4"/>
  <c r="E6" i="4"/>
  <c r="F6" i="4" s="1"/>
  <c r="G5" i="4"/>
  <c r="E5" i="4"/>
  <c r="F5" i="4" s="1"/>
  <c r="G106" i="3"/>
  <c r="E106" i="3"/>
  <c r="F106" i="3" s="1"/>
  <c r="G105" i="3"/>
  <c r="E105" i="3"/>
  <c r="F105" i="3" s="1"/>
  <c r="G104" i="3"/>
  <c r="E104" i="3"/>
  <c r="F104" i="3" s="1"/>
  <c r="G103" i="3"/>
  <c r="E103" i="3"/>
  <c r="F103" i="3" s="1"/>
  <c r="G102" i="3"/>
  <c r="E102" i="3"/>
  <c r="F102" i="3" s="1"/>
  <c r="G101" i="3"/>
  <c r="F101" i="3"/>
  <c r="E101" i="3"/>
  <c r="G99" i="3"/>
  <c r="E99" i="3"/>
  <c r="F99" i="3" s="1"/>
  <c r="G98" i="3"/>
  <c r="E98" i="3"/>
  <c r="F98" i="3" s="1"/>
  <c r="G97" i="3"/>
  <c r="E97" i="3"/>
  <c r="F97" i="3" s="1"/>
  <c r="G96" i="3"/>
  <c r="E96" i="3"/>
  <c r="F96" i="3" s="1"/>
  <c r="G94" i="3"/>
  <c r="F94" i="3"/>
  <c r="E94" i="3"/>
  <c r="G93" i="3"/>
  <c r="E93" i="3"/>
  <c r="F93" i="3" s="1"/>
  <c r="G92" i="3"/>
  <c r="E92" i="3"/>
  <c r="F92" i="3" s="1"/>
  <c r="G91" i="3"/>
  <c r="E91" i="3"/>
  <c r="F91" i="3" s="1"/>
  <c r="G90" i="3"/>
  <c r="E90" i="3"/>
  <c r="F90" i="3" s="1"/>
  <c r="G89" i="3"/>
  <c r="F89" i="3"/>
  <c r="E89" i="3"/>
  <c r="G88" i="3"/>
  <c r="E88" i="3"/>
  <c r="F88" i="3" s="1"/>
  <c r="G87" i="3"/>
  <c r="E87" i="3"/>
  <c r="F87" i="3" s="1"/>
  <c r="G86" i="3"/>
  <c r="E86" i="3"/>
  <c r="F86" i="3" s="1"/>
  <c r="G85" i="3"/>
  <c r="E85" i="3"/>
  <c r="F85" i="3" s="1"/>
  <c r="G84" i="3"/>
  <c r="E84" i="3"/>
  <c r="F84" i="3" s="1"/>
  <c r="G82" i="3"/>
  <c r="F82" i="3"/>
  <c r="E82" i="3"/>
  <c r="G81" i="3"/>
  <c r="E81" i="3"/>
  <c r="F81" i="3" s="1"/>
  <c r="G80" i="3"/>
  <c r="E80" i="3"/>
  <c r="F80" i="3" s="1"/>
  <c r="G79" i="3"/>
  <c r="E79" i="3"/>
  <c r="F79" i="3" s="1"/>
  <c r="G78" i="3"/>
  <c r="E78" i="3"/>
  <c r="F78" i="3" s="1"/>
  <c r="G77" i="3"/>
  <c r="F77" i="3"/>
  <c r="E77" i="3"/>
  <c r="G76" i="3"/>
  <c r="E76" i="3"/>
  <c r="F76" i="3" s="1"/>
  <c r="G75" i="3"/>
  <c r="E75" i="3"/>
  <c r="F75" i="3" s="1"/>
  <c r="G73" i="3"/>
  <c r="E73" i="3"/>
  <c r="F73" i="3" s="1"/>
  <c r="G72" i="3"/>
  <c r="E72" i="3"/>
  <c r="F72" i="3" s="1"/>
  <c r="G71" i="3"/>
  <c r="F71" i="3"/>
  <c r="E71" i="3"/>
  <c r="G70" i="3"/>
  <c r="E70" i="3"/>
  <c r="F70" i="3" s="1"/>
  <c r="G69" i="3"/>
  <c r="E69" i="3"/>
  <c r="F69" i="3" s="1"/>
  <c r="G68" i="3"/>
  <c r="E68" i="3"/>
  <c r="F68" i="3" s="1"/>
  <c r="G67" i="3"/>
  <c r="E67" i="3"/>
  <c r="F67" i="3" s="1"/>
  <c r="G65" i="3"/>
  <c r="E65" i="3"/>
  <c r="F65" i="3" s="1"/>
  <c r="G64" i="3"/>
  <c r="E64" i="3"/>
  <c r="F64" i="3" s="1"/>
  <c r="G63" i="3"/>
  <c r="E63" i="3"/>
  <c r="F63" i="3" s="1"/>
  <c r="G62" i="3"/>
  <c r="E62" i="3"/>
  <c r="F62" i="3" s="1"/>
  <c r="G61" i="3"/>
  <c r="E61" i="3"/>
  <c r="F61" i="3" s="1"/>
  <c r="G60" i="3"/>
  <c r="E60" i="3"/>
  <c r="F60" i="3" s="1"/>
  <c r="G59" i="3"/>
  <c r="E59" i="3"/>
  <c r="F59" i="3" s="1"/>
  <c r="G58" i="3"/>
  <c r="E58" i="3"/>
  <c r="F58" i="3" s="1"/>
  <c r="G57" i="3"/>
  <c r="E57" i="3"/>
  <c r="F57" i="3" s="1"/>
  <c r="G56" i="3"/>
  <c r="E56" i="3"/>
  <c r="F56" i="3" s="1"/>
  <c r="G55" i="3"/>
  <c r="E55" i="3"/>
  <c r="F55" i="3" s="1"/>
  <c r="G54" i="3"/>
  <c r="E54" i="3"/>
  <c r="F54" i="3" s="1"/>
  <c r="G53" i="3"/>
  <c r="E53" i="3"/>
  <c r="F53" i="3" s="1"/>
  <c r="G52" i="3"/>
  <c r="E52" i="3"/>
  <c r="F52" i="3" s="1"/>
  <c r="G51" i="3"/>
  <c r="E51" i="3"/>
  <c r="F51" i="3" s="1"/>
  <c r="G49" i="3"/>
  <c r="E49" i="3"/>
  <c r="F49" i="3" s="1"/>
  <c r="G48" i="3"/>
  <c r="E48" i="3"/>
  <c r="F48" i="3" s="1"/>
  <c r="G47" i="3"/>
  <c r="F47" i="3"/>
  <c r="E47" i="3"/>
  <c r="G46" i="3"/>
  <c r="E46" i="3"/>
  <c r="F46" i="3" s="1"/>
  <c r="G45" i="3"/>
  <c r="E45" i="3"/>
  <c r="F45" i="3" s="1"/>
  <c r="G44" i="3"/>
  <c r="E44" i="3"/>
  <c r="F44" i="3" s="1"/>
  <c r="G43" i="3"/>
  <c r="E43" i="3"/>
  <c r="F43" i="3" s="1"/>
  <c r="G42" i="3"/>
  <c r="F42" i="3"/>
  <c r="E42" i="3"/>
  <c r="G41" i="3"/>
  <c r="E41" i="3"/>
  <c r="F41" i="3" s="1"/>
  <c r="G40" i="3"/>
  <c r="E40" i="3"/>
  <c r="F40" i="3" s="1"/>
  <c r="G39" i="3"/>
  <c r="E39" i="3"/>
  <c r="F39" i="3" s="1"/>
  <c r="G38" i="3"/>
  <c r="E38" i="3"/>
  <c r="F38" i="3" s="1"/>
  <c r="G37" i="3"/>
  <c r="F37" i="3"/>
  <c r="E37" i="3"/>
  <c r="G36" i="3"/>
  <c r="E36" i="3"/>
  <c r="F36" i="3" s="1"/>
  <c r="G35" i="3"/>
  <c r="E35" i="3"/>
  <c r="F35" i="3" s="1"/>
  <c r="G34" i="3"/>
  <c r="E34" i="3"/>
  <c r="F34" i="3" s="1"/>
  <c r="G33" i="3"/>
  <c r="E33" i="3"/>
  <c r="F33" i="3" s="1"/>
  <c r="G32" i="3"/>
  <c r="E32" i="3"/>
  <c r="F32" i="3" s="1"/>
  <c r="G30" i="3"/>
  <c r="F30" i="3"/>
  <c r="E30" i="3"/>
  <c r="G29" i="3"/>
  <c r="E29" i="3"/>
  <c r="F29" i="3" s="1"/>
  <c r="G28" i="3"/>
  <c r="E28" i="3"/>
  <c r="F28" i="3" s="1"/>
  <c r="G27" i="3"/>
  <c r="E27" i="3"/>
  <c r="F27" i="3" s="1"/>
  <c r="G26" i="3"/>
  <c r="E26" i="3"/>
  <c r="F26" i="3" s="1"/>
  <c r="G25" i="3"/>
  <c r="F25" i="3"/>
  <c r="E25" i="3"/>
  <c r="G24" i="3"/>
  <c r="E24" i="3"/>
  <c r="F24" i="3" s="1"/>
  <c r="G23" i="3"/>
  <c r="E23" i="3"/>
  <c r="F23" i="3" s="1"/>
  <c r="G22" i="3"/>
  <c r="E22" i="3"/>
  <c r="F22" i="3" s="1"/>
  <c r="G21" i="3"/>
  <c r="E21" i="3"/>
  <c r="F21" i="3" s="1"/>
  <c r="G20" i="3"/>
  <c r="F20" i="3"/>
  <c r="E20" i="3"/>
  <c r="G19" i="3"/>
  <c r="E19" i="3"/>
  <c r="F19" i="3" s="1"/>
  <c r="G18" i="3"/>
  <c r="E18" i="3"/>
  <c r="F18" i="3" s="1"/>
  <c r="G16" i="3"/>
  <c r="E16" i="3"/>
  <c r="F16" i="3" s="1"/>
  <c r="G15" i="3"/>
  <c r="E15" i="3"/>
  <c r="F15" i="3" s="1"/>
  <c r="G14" i="3"/>
  <c r="E14" i="3"/>
  <c r="F14" i="3" s="1"/>
  <c r="G13" i="3"/>
  <c r="F13" i="3"/>
  <c r="E13" i="3"/>
  <c r="G12" i="3"/>
  <c r="E12" i="3"/>
  <c r="F12" i="3" s="1"/>
  <c r="G11" i="3"/>
  <c r="E11" i="3"/>
  <c r="F11" i="3" s="1"/>
  <c r="G10" i="3"/>
  <c r="E10" i="3"/>
  <c r="F10" i="3" s="1"/>
  <c r="G9" i="3"/>
  <c r="E9" i="3"/>
  <c r="F9" i="3" s="1"/>
  <c r="G8" i="3"/>
  <c r="F8" i="3"/>
  <c r="E8" i="3"/>
  <c r="G7" i="3"/>
  <c r="E7" i="3"/>
  <c r="F7" i="3" s="1"/>
  <c r="G6" i="3"/>
  <c r="E6" i="3"/>
  <c r="F6" i="3" s="1"/>
  <c r="G5" i="3"/>
  <c r="E5" i="3"/>
  <c r="F5" i="3" s="1"/>
  <c r="H106" i="2"/>
  <c r="F106" i="2"/>
  <c r="G106" i="2" s="1"/>
  <c r="H105" i="2"/>
  <c r="F105" i="2"/>
  <c r="G105" i="2" s="1"/>
  <c r="H104" i="2"/>
  <c r="F104" i="2"/>
  <c r="G104" i="2" s="1"/>
  <c r="H103" i="2"/>
  <c r="F103" i="2"/>
  <c r="G103" i="2" s="1"/>
  <c r="H102" i="2"/>
  <c r="F102" i="2"/>
  <c r="G102" i="2" s="1"/>
  <c r="H101" i="2"/>
  <c r="F101" i="2"/>
  <c r="G101" i="2" s="1"/>
  <c r="H99" i="2"/>
  <c r="F99" i="2"/>
  <c r="G99" i="2" s="1"/>
  <c r="H98" i="2"/>
  <c r="F98" i="2"/>
  <c r="G98" i="2" s="1"/>
  <c r="H97" i="2"/>
  <c r="F97" i="2"/>
  <c r="G97" i="2" s="1"/>
  <c r="H96" i="2"/>
  <c r="F96" i="2"/>
  <c r="G96" i="2" s="1"/>
  <c r="H94" i="2"/>
  <c r="F94" i="2"/>
  <c r="G94" i="2" s="1"/>
  <c r="H93" i="2"/>
  <c r="F93" i="2"/>
  <c r="G93" i="2" s="1"/>
  <c r="H92" i="2"/>
  <c r="F92" i="2"/>
  <c r="G92" i="2" s="1"/>
  <c r="H91" i="2"/>
  <c r="F91" i="2"/>
  <c r="G91" i="2" s="1"/>
  <c r="H90" i="2"/>
  <c r="F90" i="2"/>
  <c r="G90" i="2" s="1"/>
  <c r="H89" i="2"/>
  <c r="F89" i="2"/>
  <c r="G89" i="2" s="1"/>
  <c r="H88" i="2"/>
  <c r="F88" i="2"/>
  <c r="G88" i="2" s="1"/>
  <c r="H87" i="2"/>
  <c r="F87" i="2"/>
  <c r="G87" i="2" s="1"/>
  <c r="H86" i="2"/>
  <c r="F86" i="2"/>
  <c r="G86" i="2" s="1"/>
  <c r="H85" i="2"/>
  <c r="F85" i="2"/>
  <c r="G85" i="2" s="1"/>
  <c r="H84" i="2"/>
  <c r="F84" i="2"/>
  <c r="G84" i="2" s="1"/>
  <c r="H82" i="2"/>
  <c r="F82" i="2"/>
  <c r="G82" i="2" s="1"/>
  <c r="H81" i="2"/>
  <c r="F81" i="2"/>
  <c r="G81" i="2" s="1"/>
  <c r="H80" i="2"/>
  <c r="F80" i="2"/>
  <c r="G80" i="2" s="1"/>
  <c r="H79" i="2"/>
  <c r="F79" i="2"/>
  <c r="G79" i="2" s="1"/>
  <c r="H78" i="2"/>
  <c r="F78" i="2"/>
  <c r="G78" i="2" s="1"/>
  <c r="H77" i="2"/>
  <c r="F77" i="2"/>
  <c r="G77" i="2" s="1"/>
  <c r="H76" i="2"/>
  <c r="F76" i="2"/>
  <c r="G76" i="2" s="1"/>
  <c r="H75" i="2"/>
  <c r="F75" i="2"/>
  <c r="G75" i="2" s="1"/>
  <c r="H73" i="2"/>
  <c r="F73" i="2"/>
  <c r="G73" i="2" s="1"/>
  <c r="H72" i="2"/>
  <c r="F72" i="2"/>
  <c r="G72" i="2" s="1"/>
  <c r="H71" i="2"/>
  <c r="F71" i="2"/>
  <c r="G71" i="2" s="1"/>
  <c r="H70" i="2"/>
  <c r="F70" i="2"/>
  <c r="G70" i="2" s="1"/>
  <c r="H69" i="2"/>
  <c r="F69" i="2"/>
  <c r="G69" i="2" s="1"/>
  <c r="H68" i="2"/>
  <c r="F68" i="2"/>
  <c r="G68" i="2" s="1"/>
  <c r="H67" i="2"/>
  <c r="F67" i="2"/>
  <c r="G67" i="2" s="1"/>
  <c r="H65" i="2"/>
  <c r="F65" i="2"/>
  <c r="G65" i="2" s="1"/>
  <c r="H64" i="2"/>
  <c r="F64" i="2"/>
  <c r="G64" i="2" s="1"/>
  <c r="H63" i="2"/>
  <c r="F63" i="2"/>
  <c r="G63" i="2" s="1"/>
  <c r="H62" i="2"/>
  <c r="F62" i="2"/>
  <c r="G62" i="2" s="1"/>
  <c r="H61" i="2"/>
  <c r="F61" i="2"/>
  <c r="G61" i="2" s="1"/>
  <c r="H60" i="2"/>
  <c r="F60" i="2"/>
  <c r="G60" i="2" s="1"/>
  <c r="H59" i="2"/>
  <c r="F59" i="2"/>
  <c r="G59" i="2" s="1"/>
  <c r="H58" i="2"/>
  <c r="F58" i="2"/>
  <c r="G58" i="2" s="1"/>
  <c r="H57" i="2"/>
  <c r="F57" i="2"/>
  <c r="G57" i="2" s="1"/>
  <c r="H56" i="2"/>
  <c r="F56" i="2"/>
  <c r="G56" i="2" s="1"/>
  <c r="H55" i="2"/>
  <c r="F55" i="2"/>
  <c r="G55" i="2" s="1"/>
  <c r="H54" i="2"/>
  <c r="F54" i="2"/>
  <c r="G54" i="2" s="1"/>
  <c r="H53" i="2"/>
  <c r="F53" i="2"/>
  <c r="G53" i="2" s="1"/>
  <c r="H52" i="2"/>
  <c r="F52" i="2"/>
  <c r="G52" i="2" s="1"/>
  <c r="H51" i="2"/>
  <c r="F51" i="2"/>
  <c r="G51" i="2" s="1"/>
  <c r="H49" i="2"/>
  <c r="F49" i="2"/>
  <c r="G49" i="2" s="1"/>
  <c r="H48" i="2"/>
  <c r="F48" i="2"/>
  <c r="G48" i="2" s="1"/>
  <c r="H47" i="2"/>
  <c r="F47" i="2"/>
  <c r="G47" i="2" s="1"/>
  <c r="H46" i="2"/>
  <c r="F46" i="2"/>
  <c r="G46" i="2" s="1"/>
  <c r="H45" i="2"/>
  <c r="F45" i="2"/>
  <c r="G45" i="2" s="1"/>
  <c r="H44" i="2"/>
  <c r="F44" i="2"/>
  <c r="G44" i="2" s="1"/>
  <c r="H43" i="2"/>
  <c r="G43" i="2"/>
  <c r="F43" i="2"/>
  <c r="H42" i="2"/>
  <c r="F42" i="2"/>
  <c r="G42" i="2" s="1"/>
  <c r="H41" i="2"/>
  <c r="F41" i="2"/>
  <c r="G41" i="2" s="1"/>
  <c r="H40" i="2"/>
  <c r="F40" i="2"/>
  <c r="G40" i="2" s="1"/>
  <c r="H39" i="2"/>
  <c r="F39" i="2"/>
  <c r="G39" i="2" s="1"/>
  <c r="H38" i="2"/>
  <c r="F38" i="2"/>
  <c r="G38" i="2" s="1"/>
  <c r="H37" i="2"/>
  <c r="F37" i="2"/>
  <c r="G37" i="2" s="1"/>
  <c r="H36" i="2"/>
  <c r="F36" i="2"/>
  <c r="G36" i="2" s="1"/>
  <c r="H35" i="2"/>
  <c r="F35" i="2"/>
  <c r="G35" i="2" s="1"/>
  <c r="H34" i="2"/>
  <c r="F34" i="2"/>
  <c r="G34" i="2" s="1"/>
  <c r="H33" i="2"/>
  <c r="F33" i="2"/>
  <c r="G33" i="2" s="1"/>
  <c r="H32" i="2"/>
  <c r="F32" i="2"/>
  <c r="G32" i="2" s="1"/>
  <c r="H30" i="2"/>
  <c r="F30" i="2"/>
  <c r="G30" i="2" s="1"/>
  <c r="H29" i="2"/>
  <c r="F29" i="2"/>
  <c r="G29" i="2" s="1"/>
  <c r="H28" i="2"/>
  <c r="F28" i="2"/>
  <c r="G28" i="2" s="1"/>
  <c r="H27" i="2"/>
  <c r="F27" i="2"/>
  <c r="G27" i="2" s="1"/>
  <c r="H26" i="2"/>
  <c r="F26" i="2"/>
  <c r="G26" i="2" s="1"/>
  <c r="H25" i="2"/>
  <c r="F25" i="2"/>
  <c r="G25" i="2" s="1"/>
  <c r="H24" i="2"/>
  <c r="F24" i="2"/>
  <c r="G24" i="2" s="1"/>
  <c r="H23" i="2"/>
  <c r="F23" i="2"/>
  <c r="G23" i="2" s="1"/>
  <c r="H22" i="2"/>
  <c r="F22" i="2"/>
  <c r="G22" i="2" s="1"/>
  <c r="H21" i="2"/>
  <c r="F21" i="2"/>
  <c r="G21" i="2" s="1"/>
  <c r="H20" i="2"/>
  <c r="F20" i="2"/>
  <c r="G20" i="2" s="1"/>
  <c r="H19" i="2"/>
  <c r="F19" i="2"/>
  <c r="G19" i="2" s="1"/>
  <c r="H18" i="2"/>
  <c r="F18" i="2"/>
  <c r="G18" i="2" s="1"/>
  <c r="H16" i="2"/>
  <c r="F16" i="2"/>
  <c r="G16" i="2" s="1"/>
  <c r="H15" i="2"/>
  <c r="F15" i="2"/>
  <c r="G15" i="2" s="1"/>
  <c r="H14" i="2"/>
  <c r="F14" i="2"/>
  <c r="G14" i="2" s="1"/>
  <c r="H13" i="2"/>
  <c r="F13" i="2"/>
  <c r="G13" i="2" s="1"/>
  <c r="H12" i="2"/>
  <c r="F12" i="2"/>
  <c r="G12" i="2" s="1"/>
  <c r="H11" i="2"/>
  <c r="F11" i="2"/>
  <c r="G11" i="2" s="1"/>
  <c r="H10" i="2"/>
  <c r="F10" i="2"/>
  <c r="G10" i="2" s="1"/>
  <c r="H9" i="2"/>
  <c r="G9" i="2"/>
  <c r="F9" i="2"/>
  <c r="H8" i="2"/>
  <c r="F8" i="2"/>
  <c r="G8" i="2" s="1"/>
  <c r="H7" i="2"/>
  <c r="F7" i="2"/>
  <c r="G7" i="2" s="1"/>
  <c r="H6" i="2"/>
  <c r="F6" i="2"/>
  <c r="G6" i="2" s="1"/>
  <c r="H5" i="2"/>
  <c r="F5" i="2"/>
  <c r="G5" i="2" s="1"/>
  <c r="H107" i="2" l="1"/>
  <c r="G107" i="3"/>
  <c r="G107" i="12"/>
  <c r="G107" i="11"/>
  <c r="G107" i="10"/>
  <c r="G107" i="9"/>
  <c r="G107" i="8"/>
  <c r="G107" i="7"/>
  <c r="G107" i="6"/>
  <c r="G107" i="5"/>
  <c r="G107" i="4"/>
</calcChain>
</file>

<file path=xl/sharedStrings.xml><?xml version="1.0" encoding="utf-8"?>
<sst xmlns="http://schemas.openxmlformats.org/spreadsheetml/2006/main" count="1553" uniqueCount="140">
  <si>
    <t>Articles</t>
  </si>
  <si>
    <t>Prix unitaire</t>
  </si>
  <si>
    <t xml:space="preserve">Stock de base </t>
  </si>
  <si>
    <t xml:space="preserve">Légumes </t>
  </si>
  <si>
    <t>Haricots</t>
  </si>
  <si>
    <t>Petits pois et Carottes</t>
  </si>
  <si>
    <t>Epinard</t>
  </si>
  <si>
    <t xml:space="preserve">Poireaux </t>
  </si>
  <si>
    <t xml:space="preserve">Céléri </t>
  </si>
  <si>
    <t xml:space="preserve">Prix total </t>
  </si>
  <si>
    <t xml:space="preserve">Boissons </t>
  </si>
  <si>
    <t>Coca</t>
  </si>
  <si>
    <t xml:space="preserve">Orangeade </t>
  </si>
  <si>
    <t>Dentifrice</t>
  </si>
  <si>
    <t xml:space="preserve">Coton tige </t>
  </si>
  <si>
    <t xml:space="preserve">Gel douche </t>
  </si>
  <si>
    <t xml:space="preserve">Shampoing </t>
  </si>
  <si>
    <t>Mois de Mars</t>
  </si>
  <si>
    <t>Mois de Avril</t>
  </si>
  <si>
    <t xml:space="preserve">Total complet </t>
  </si>
  <si>
    <t>Salsifis</t>
  </si>
  <si>
    <t>Choux Rouge</t>
  </si>
  <si>
    <t>Compote</t>
  </si>
  <si>
    <t>Stock Restant</t>
  </si>
  <si>
    <t>Stock Utilisé</t>
  </si>
  <si>
    <t>Lait</t>
  </si>
  <si>
    <t>Cafés</t>
  </si>
  <si>
    <t>Cacao Paille</t>
  </si>
  <si>
    <t>Cacao Litre</t>
  </si>
  <si>
    <t>Jus école</t>
  </si>
  <si>
    <t>Eaux Plate</t>
  </si>
  <si>
    <t>Eaux Péti.</t>
  </si>
  <si>
    <t>Lame de Rasoir</t>
  </si>
  <si>
    <t>Déodorant</t>
  </si>
  <si>
    <t>Produits Entretiens</t>
  </si>
  <si>
    <t>Surgelés</t>
  </si>
  <si>
    <t>Tablet Lave Vaiselle</t>
  </si>
  <si>
    <t>Rinçage Lave Vaiselle</t>
  </si>
  <si>
    <t>Sel LaveVaiselle</t>
  </si>
  <si>
    <t>Produits Vaiselles</t>
  </si>
  <si>
    <t>Frites</t>
  </si>
  <si>
    <t>Croquettes</t>
  </si>
  <si>
    <t>Lompia</t>
  </si>
  <si>
    <t>Nuggets</t>
  </si>
  <si>
    <t>Hamburger</t>
  </si>
  <si>
    <t>Mix Apéro</t>
  </si>
  <si>
    <t>Pizza</t>
  </si>
  <si>
    <t>Oignons</t>
  </si>
  <si>
    <t xml:space="preserve">Ail </t>
  </si>
  <si>
    <t>Produits Nettoyages</t>
  </si>
  <si>
    <t>Mois de Décembre</t>
  </si>
  <si>
    <t>Mois de Novembre</t>
  </si>
  <si>
    <t>Mois de Octobre</t>
  </si>
  <si>
    <t>Mois de Septembre</t>
  </si>
  <si>
    <t>Mois de Août</t>
  </si>
  <si>
    <t>Mois de Juillet</t>
  </si>
  <si>
    <t>Mois de Juin</t>
  </si>
  <si>
    <t>Mois de Mai</t>
  </si>
  <si>
    <t xml:space="preserve">Mois de Février </t>
  </si>
  <si>
    <t>Vins Rosés</t>
  </si>
  <si>
    <t>Thé Pêche</t>
  </si>
  <si>
    <t xml:space="preserve">Vins Rouges </t>
  </si>
  <si>
    <t>Bonbons</t>
  </si>
  <si>
    <t>Ecoles</t>
  </si>
  <si>
    <t>Maisons</t>
  </si>
  <si>
    <t>Chats</t>
  </si>
  <si>
    <t>Litières</t>
  </si>
  <si>
    <t xml:space="preserve">Croquettes Friskies </t>
  </si>
  <si>
    <t xml:space="preserve">Produis Salle de bains </t>
  </si>
  <si>
    <t>Margarine de cuisson</t>
  </si>
  <si>
    <t>Margarine à tartiner</t>
  </si>
  <si>
    <t>Choco</t>
  </si>
  <si>
    <t>Vinaigre</t>
  </si>
  <si>
    <t>Huile Salade</t>
  </si>
  <si>
    <t>Huile Friteuse</t>
  </si>
  <si>
    <t>Divers +Epices</t>
  </si>
  <si>
    <t>Sucre</t>
  </si>
  <si>
    <t xml:space="preserve">Sel </t>
  </si>
  <si>
    <t>Poivre</t>
  </si>
  <si>
    <t>Noix de Muscade</t>
  </si>
  <si>
    <t>Pâtes</t>
  </si>
  <si>
    <t>Riz</t>
  </si>
  <si>
    <t>Liquide Lave Linge</t>
  </si>
  <si>
    <t xml:space="preserve">Adoucissant </t>
  </si>
  <si>
    <t>Lingettes Machine</t>
  </si>
  <si>
    <t>Lingettes Mains</t>
  </si>
  <si>
    <t>Pastis</t>
  </si>
  <si>
    <t>Passoa</t>
  </si>
  <si>
    <t>Amaretto</t>
  </si>
  <si>
    <t>Papier W.C</t>
  </si>
  <si>
    <t>Batida</t>
  </si>
  <si>
    <t>Whiskie</t>
  </si>
  <si>
    <t>Vodka</t>
  </si>
  <si>
    <t>Œufs</t>
  </si>
  <si>
    <t>Charcuteries+Fromages</t>
  </si>
  <si>
    <t>Jambon</t>
  </si>
  <si>
    <t>Gouda</t>
  </si>
  <si>
    <t xml:space="preserve">Filet de Poulet </t>
  </si>
  <si>
    <t>Filet de Dinde</t>
  </si>
  <si>
    <t>Gruyère</t>
  </si>
  <si>
    <t>Parmessan</t>
  </si>
  <si>
    <t>Fromage à Tartiner</t>
  </si>
  <si>
    <t>Américain</t>
  </si>
  <si>
    <t>Boudin Blanc</t>
  </si>
  <si>
    <t>Salami</t>
  </si>
  <si>
    <t>Saucisson au Jambon</t>
  </si>
  <si>
    <t>Fromage à Raclette</t>
  </si>
  <si>
    <t>Commander</t>
  </si>
  <si>
    <t>Pain Blanc</t>
  </si>
  <si>
    <t>Pdt Nicolas</t>
  </si>
  <si>
    <t>Frites 2,5kg</t>
  </si>
  <si>
    <t>Caps dolce gusto( cappu</t>
  </si>
  <si>
    <t>Petits pois et Car. 400gr</t>
  </si>
  <si>
    <t>Crème culinaire 25 cl</t>
  </si>
  <si>
    <t>Haricots princesses</t>
  </si>
  <si>
    <t>Haricots blanc 200gr</t>
  </si>
  <si>
    <t>Céléri</t>
  </si>
  <si>
    <t>Asperges</t>
  </si>
  <si>
    <t>Macédoine de Légumes</t>
  </si>
  <si>
    <t>Type</t>
  </si>
  <si>
    <t>Haricots Rouges</t>
  </si>
  <si>
    <t>Boissons</t>
  </si>
  <si>
    <t>Étiquettes de lignes</t>
  </si>
  <si>
    <t>Total général</t>
  </si>
  <si>
    <t>Somme de Prix unitaire</t>
  </si>
  <si>
    <t xml:space="preserve">Somme de Prix total </t>
  </si>
  <si>
    <t>Somme de Stock Restant</t>
  </si>
  <si>
    <t>Somme de Stock Utilisé</t>
  </si>
  <si>
    <t>à commander</t>
  </si>
  <si>
    <t>Persil</t>
  </si>
  <si>
    <t>Ciboulette</t>
  </si>
  <si>
    <t>Travail</t>
  </si>
  <si>
    <t>Sport</t>
  </si>
  <si>
    <t>Caps dolce gusto ( Latte Macchio )</t>
  </si>
  <si>
    <t>Caps dolce gusto ( Chocolat )</t>
  </si>
  <si>
    <t xml:space="preserve">Caps dolce gusto ( Corsé ) </t>
  </si>
  <si>
    <t xml:space="preserve">Somme de Stock de base </t>
  </si>
  <si>
    <t>Produit</t>
  </si>
  <si>
    <t>Colonne1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</si>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</sst>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#,##0.00\ [$€-80C]"/>
    <numFmt numFmtId="165" formatCode="#,##0.00\ &quot;€&quot;"/>
    <numFmt numFmtId="166" formatCode="[$-40C]mmmm\-yy;@"/>
  </numFmts>
  <fonts count="3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164" fontId="0" fillId="0" borderId="0" xfId="0" applyNumberFormat="1"/>
    <xf numFmtId="1" fontId="0" fillId="0" borderId="0" xfId="0" applyNumberFormat="1"/>
    <xf numFmtId="0" fontId="0" fillId="11" borderId="1" xfId="0" applyFont="1" applyFill="1" applyBorder="1"/>
    <xf numFmtId="164" fontId="0" fillId="11" borderId="1" xfId="0" applyNumberFormat="1" applyFont="1" applyFill="1" applyBorder="1"/>
    <xf numFmtId="1" fontId="0" fillId="11" borderId="1" xfId="0" applyNumberFormat="1" applyFont="1" applyFill="1" applyBorder="1"/>
    <xf numFmtId="164" fontId="0" fillId="0" borderId="1" xfId="0" applyNumberFormat="1" applyFont="1" applyBorder="1"/>
    <xf numFmtId="1" fontId="0" fillId="0" borderId="1" xfId="0" applyNumberFormat="1" applyFont="1" applyBorder="1"/>
    <xf numFmtId="0" fontId="0" fillId="2" borderId="2" xfId="0" applyFont="1" applyFill="1" applyBorder="1"/>
    <xf numFmtId="0" fontId="0" fillId="0" borderId="2" xfId="0" applyFont="1" applyBorder="1"/>
    <xf numFmtId="0" fontId="0" fillId="11" borderId="2" xfId="0" applyFont="1" applyFill="1" applyBorder="1"/>
    <xf numFmtId="0" fontId="0" fillId="10" borderId="2" xfId="0" applyFont="1" applyFill="1" applyBorder="1"/>
    <xf numFmtId="0" fontId="0" fillId="3" borderId="2" xfId="0" applyFont="1" applyFill="1" applyBorder="1"/>
    <xf numFmtId="0" fontId="0" fillId="5" borderId="2" xfId="0" applyFont="1" applyFill="1" applyBorder="1"/>
    <xf numFmtId="0" fontId="0" fillId="9" borderId="2" xfId="0" applyFont="1" applyFill="1" applyBorder="1"/>
    <xf numFmtId="0" fontId="0" fillId="6" borderId="2" xfId="0" applyFont="1" applyFill="1" applyBorder="1"/>
    <xf numFmtId="0" fontId="0" fillId="8" borderId="2" xfId="0" applyFont="1" applyFill="1" applyBorder="1"/>
    <xf numFmtId="1" fontId="0" fillId="11" borderId="3" xfId="0" applyNumberFormat="1" applyFont="1" applyFill="1" applyBorder="1"/>
    <xf numFmtId="1" fontId="0" fillId="0" borderId="3" xfId="0" applyNumberFormat="1" applyFont="1" applyBorder="1"/>
    <xf numFmtId="0" fontId="0" fillId="4" borderId="4" xfId="0" applyFont="1" applyFill="1" applyBorder="1"/>
    <xf numFmtId="164" fontId="0" fillId="4" borderId="5" xfId="0" applyNumberFormat="1" applyFont="1" applyFill="1" applyBorder="1"/>
    <xf numFmtId="1" fontId="0" fillId="4" borderId="5" xfId="0" applyNumberFormat="1" applyFont="1" applyFill="1" applyBorder="1"/>
    <xf numFmtId="1" fontId="0" fillId="4" borderId="6" xfId="0" applyNumberFormat="1" applyFont="1" applyFill="1" applyBorder="1"/>
    <xf numFmtId="0" fontId="0" fillId="7" borderId="7" xfId="0" applyFont="1" applyFill="1" applyBorder="1"/>
    <xf numFmtId="164" fontId="0" fillId="0" borderId="8" xfId="0" applyNumberFormat="1" applyFont="1" applyBorder="1"/>
    <xf numFmtId="1" fontId="0" fillId="0" borderId="8" xfId="0" applyNumberFormat="1" applyFont="1" applyBorder="1"/>
    <xf numFmtId="164" fontId="1" fillId="0" borderId="9" xfId="0" applyNumberFormat="1" applyFont="1" applyBorder="1"/>
    <xf numFmtId="1" fontId="2" fillId="4" borderId="5" xfId="0" applyNumberFormat="1" applyFont="1" applyFill="1" applyBorder="1"/>
    <xf numFmtId="0" fontId="0" fillId="0" borderId="2" xfId="0" applyFont="1" applyFill="1" applyBorder="1"/>
    <xf numFmtId="0" fontId="0" fillId="0" borderId="0" xfId="0" pivotButton="1"/>
    <xf numFmtId="165" fontId="0" fillId="0" borderId="0" xfId="0" applyNumberFormat="1"/>
    <xf numFmtId="0" fontId="2" fillId="4" borderId="4" xfId="0" applyFont="1" applyFill="1" applyBorder="1"/>
    <xf numFmtId="164" fontId="2" fillId="4" borderId="5" xfId="0" applyNumberFormat="1" applyFont="1" applyFill="1" applyBorder="1"/>
    <xf numFmtId="1" fontId="2" fillId="4" borderId="6" xfId="0" applyNumberFormat="1" applyFont="1" applyFill="1" applyBorder="1"/>
    <xf numFmtId="166" fontId="0" fillId="0" borderId="5" xfId="0" applyNumberFormat="1" applyFont="1" applyBorder="1"/>
    <xf numFmtId="166" fontId="0" fillId="0" borderId="1" xfId="0" applyNumberFormat="1" applyFont="1" applyBorder="1"/>
    <xf numFmtId="166" fontId="0" fillId="0" borderId="8" xfId="0" applyNumberFormat="1" applyFont="1" applyBorder="1"/>
    <xf numFmtId="1" fontId="0" fillId="0" borderId="2" xfId="0" applyNumberFormat="1" applyFont="1" applyFill="1" applyBorder="1"/>
    <xf numFmtId="0" fontId="0" fillId="11" borderId="7" xfId="0" applyFont="1" applyFill="1" applyBorder="1"/>
    <xf numFmtId="1" fontId="0" fillId="0" borderId="7" xfId="0" applyNumberFormat="1" applyFont="1" applyFill="1" applyBorder="1"/>
    <xf numFmtId="164" fontId="0" fillId="11" borderId="8" xfId="0" applyNumberFormat="1" applyFont="1" applyFill="1" applyBorder="1"/>
    <xf numFmtId="1" fontId="0" fillId="11" borderId="8" xfId="0" applyNumberFormat="1" applyFont="1" applyFill="1" applyBorder="1"/>
    <xf numFmtId="0" fontId="0" fillId="0" borderId="7" xfId="0" applyFont="1" applyBorder="1"/>
    <xf numFmtId="166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1" fontId="0" fillId="7" borderId="1" xfId="0" applyNumberFormat="1" applyFont="1" applyFill="1" applyBorder="1"/>
  </cellXfs>
  <cellStyles count="1">
    <cellStyle name="Normal" xfId="0" builtinId="0"/>
  </cellStyles>
  <dxfs count="187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[$-40C]mmmm\-yy;@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numFmt numFmtId="1" formatCode="0"/>
    </dxf>
    <dxf>
      <numFmt numFmtId="1" formatCode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" formatCode="0"/>
    </dxf>
    <dxf>
      <numFmt numFmtId="1" formatCode="0"/>
    </dxf>
  </dxfs>
  <tableStyles count="2" defaultTableStyle="TableStyleMedium2" defaultPivotStyle="PivotStyleLight16">
    <tableStyle name="Style de tableau 1" pivot="0" count="0" xr9:uid="{00000000-0011-0000-FFFF-FFFF00000000}"/>
    <tableStyle name="Style de tableau croisé dynamique 1" table="0" count="0" xr9:uid="{00000000-0011-0000-FFFF-FFFF01000000}"/>
  </tableStyles>
  <colors>
    <mruColors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114300</xdr:rowOff>
    </xdr:from>
    <xdr:to>
      <xdr:col>4</xdr:col>
      <xdr:colOff>76200</xdr:colOff>
      <xdr:row>1</xdr:row>
      <xdr:rowOff>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 flipV="1">
          <a:off x="3095625" y="114300"/>
          <a:ext cx="2857500" cy="7620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66675</xdr:colOff>
      <xdr:row>0</xdr:row>
      <xdr:rowOff>47626</xdr:rowOff>
    </xdr:from>
    <xdr:to>
      <xdr:col>4</xdr:col>
      <xdr:colOff>514350</xdr:colOff>
      <xdr:row>0</xdr:row>
      <xdr:rowOff>971550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4864CCE7-EE1E-48EB-B843-38A293B93D2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5" y="47626"/>
              <a:ext cx="5467350" cy="9239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" refreshedDate="43788.725337152777" createdVersion="5" refreshedVersion="4" minRefreshableVersion="3" recordCount="187" xr:uid="{00000000-000A-0000-FFFF-FFFF11000000}">
  <cacheSource type="worksheet">
    <worksheetSource name="T_2019"/>
  </cacheSource>
  <cacheFields count="9">
    <cacheField name="Mois" numFmtId="166">
      <sharedItems containsSemiMixedTypes="0" containsNonDate="0" containsDate="1" containsString="0" minDate="2019-01-01T00:00:00" maxDate="2019-04-26T00:00:00" count="85">
        <d v="2019-01-01T00:00:00"/>
        <d v="2019-02-01T00:00:00"/>
        <d v="2019-02-16T00:00:00" u="1"/>
        <d v="2019-04-07T00:00:00" u="1"/>
        <d v="2019-03-21T00:00:00" u="1"/>
        <d v="2019-02-09T00:00:00" u="1"/>
        <d v="2019-03-14T00:00:00" u="1"/>
        <d v="2019-02-28T00:00:00" u="1"/>
        <d v="2019-04-19T00:00:00" u="1"/>
        <d v="2019-02-02T00:00:00" u="1"/>
        <d v="2019-03-07T00:00:00" u="1"/>
        <d v="2019-02-21T00:00:00" u="1"/>
        <d v="2019-04-12T00:00:00" u="1"/>
        <d v="2019-03-26T00:00:00" u="1"/>
        <d v="2019-02-14T00:00:00" u="1"/>
        <d v="2019-04-05T00:00:00" u="1"/>
        <d v="2019-03-19T00:00:00" u="1"/>
        <d v="2019-04-24T00:00:00" u="1"/>
        <d v="2019-02-07T00:00:00" u="1"/>
        <d v="2019-03-12T00:00:00" u="1"/>
        <d v="2019-02-26T00:00:00" u="1"/>
        <d v="2019-04-17T00:00:00" u="1"/>
        <d v="2019-03-31T00:00:00" u="1"/>
        <d v="2019-03-05T00:00:00" u="1"/>
        <d v="2019-02-19T00:00:00" u="1"/>
        <d v="2019-04-10T00:00:00" u="1"/>
        <d v="2019-03-24T00:00:00" u="1"/>
        <d v="2019-02-12T00:00:00" u="1"/>
        <d v="2019-04-03T00:00:00" u="1"/>
        <d v="2019-03-17T00:00:00" u="1"/>
        <d v="2019-04-22T00:00:00" u="1"/>
        <d v="2019-02-05T00:00:00" u="1"/>
        <d v="2019-03-10T00:00:00" u="1"/>
        <d v="2019-02-24T00:00:00" u="1"/>
        <d v="2019-04-15T00:00:00" u="1"/>
        <d v="2019-03-29T00:00:00" u="1"/>
        <d v="2019-03-03T00:00:00" u="1"/>
        <d v="2019-02-17T00:00:00" u="1"/>
        <d v="2019-04-08T00:00:00" u="1"/>
        <d v="2019-03-22T00:00:00" u="1"/>
        <d v="2019-02-10T00:00:00" u="1"/>
        <d v="2019-04-01T00:00:00" u="1"/>
        <d v="2019-03-15T00:00:00" u="1"/>
        <d v="2019-04-20T00:00:00" u="1"/>
        <d v="2019-02-03T00:00:00" u="1"/>
        <d v="2019-03-08T00:00:00" u="1"/>
        <d v="2019-02-22T00:00:00" u="1"/>
        <d v="2019-04-13T00:00:00" u="1"/>
        <d v="2019-03-27T00:00:00" u="1"/>
        <d v="2019-03-01T00:00:00" u="1"/>
        <d v="2019-02-15T00:00:00" u="1"/>
        <d v="2019-04-06T00:00:00" u="1"/>
        <d v="2019-03-20T00:00:00" u="1"/>
        <d v="2019-04-25T00:00:00" u="1"/>
        <d v="2019-02-08T00:00:00" u="1"/>
        <d v="2019-03-13T00:00:00" u="1"/>
        <d v="2019-02-27T00:00:00" u="1"/>
        <d v="2019-04-18T00:00:00" u="1"/>
        <d v="2019-03-06T00:00:00" u="1"/>
        <d v="2019-02-20T00:00:00" u="1"/>
        <d v="2019-04-11T00:00:00" u="1"/>
        <d v="2019-03-25T00:00:00" u="1"/>
        <d v="2019-02-13T00:00:00" u="1"/>
        <d v="2019-04-04T00:00:00" u="1"/>
        <d v="2019-03-18T00:00:00" u="1"/>
        <d v="2019-04-23T00:00:00" u="1"/>
        <d v="2019-02-06T00:00:00" u="1"/>
        <d v="2019-03-11T00:00:00" u="1"/>
        <d v="2019-02-25T00:00:00" u="1"/>
        <d v="2019-04-16T00:00:00" u="1"/>
        <d v="2019-03-30T00:00:00" u="1"/>
        <d v="2019-03-04T00:00:00" u="1"/>
        <d v="2019-02-18T00:00:00" u="1"/>
        <d v="2019-04-09T00:00:00" u="1"/>
        <d v="2019-03-23T00:00:00" u="1"/>
        <d v="2019-02-11T00:00:00" u="1"/>
        <d v="2019-04-02T00:00:00" u="1"/>
        <d v="2019-03-16T00:00:00" u="1"/>
        <d v="2019-04-21T00:00:00" u="1"/>
        <d v="2019-02-04T00:00:00" u="1"/>
        <d v="2019-03-09T00:00:00" u="1"/>
        <d v="2019-02-23T00:00:00" u="1"/>
        <d v="2019-04-14T00:00:00" u="1"/>
        <d v="2019-03-28T00:00:00" u="1"/>
        <d v="2019-03-02T00:00:00" u="1"/>
      </sharedItems>
    </cacheField>
    <cacheField name="Articles" numFmtId="0">
      <sharedItems containsBlank="1" count="109">
        <s v="Haricots Rouges"/>
        <s v="Haricots princesses"/>
        <s v="Petits pois et Car. 400gr"/>
        <s v="Epinard"/>
        <s v="Poireaux "/>
        <s v="Haricots blanc 200gr"/>
        <s v="Salsifis"/>
        <s v="Choux Rouge"/>
        <s v="Compote"/>
        <s v="Céléri"/>
        <s v="Asperges"/>
        <s v="Pain Blanc"/>
        <s v="Macédoine de Légumes"/>
        <s v="Charcuteries+Fromages"/>
        <s v="Jambon"/>
        <s v="Gouda"/>
        <s v="Filet de Poulet "/>
        <s v="Filet de Dinde"/>
        <s v="Gruyère"/>
        <s v="Parmessan"/>
        <s v="Fromage à Tartiner"/>
        <s v="Américain"/>
        <s v="Boudin Blanc"/>
        <s v="Salami"/>
        <s v="Saucisson au Jambon"/>
        <s v="Fromage à Raclette"/>
        <s v="Pdt Nicolas"/>
        <s v="Boissons "/>
        <s v="Batida"/>
        <s v="Whiskie"/>
        <s v="Vodka"/>
        <s v="Pastis"/>
        <s v="Passoa"/>
        <s v="Amaretto"/>
        <s v="Lait"/>
        <s v="Cafés"/>
        <s v="Cacao Paille"/>
        <s v="Cacao Litre"/>
        <s v="Jus école"/>
        <s v="Vins Rosés"/>
        <s v="Coca"/>
        <s v="Orangeade "/>
        <s v="Eaux Plate"/>
        <s v="Eaux Péti."/>
        <s v="Thé Pêche"/>
        <s v="Vins Rouges "/>
        <s v="Divers +Epices"/>
        <s v="Vinaigre"/>
        <s v="Huile Salade"/>
        <s v="Huile Friteuse"/>
        <s v="Sel "/>
        <s v="Sucre"/>
        <s v="Poivre"/>
        <s v="Noix de Muscade"/>
        <s v="Pâtes"/>
        <s v="Riz"/>
        <s v="Œufs"/>
        <s v="Margarine de cuisson"/>
        <s v="Margarine à tartiner"/>
        <s v="Choco"/>
        <s v="Papier W.C"/>
        <s v="Crème culinaire 25 cl"/>
        <s v="Produis Salle de bains "/>
        <s v="Lingettes Mains"/>
        <s v="Dentifrice"/>
        <s v="Coton tige "/>
        <s v="Gel douche "/>
        <s v="Shampoing "/>
        <s v="Lame de Rasoir"/>
        <s v="Déodorant"/>
        <s v="Produits Entretiens"/>
        <s v="Tablet Lave Vaiselle"/>
        <s v="Rinçage Lave Vaiselle"/>
        <s v="Sel LaveVaiselle"/>
        <s v="Produits Vaiselles"/>
        <s v="Produits Nettoyages"/>
        <s v="Liquide Lave Linge"/>
        <s v="Adoucissant "/>
        <s v="Lingettes Machine"/>
        <s v="Surgelés"/>
        <s v="Frites 2,5kg"/>
        <s v="Croquettes"/>
        <s v="Lompia"/>
        <s v="Nuggets"/>
        <s v="Hamburger"/>
        <s v="Mix Apéro"/>
        <s v="Pizza"/>
        <s v="Oignons"/>
        <s v="Ail "/>
        <s v="Persil"/>
        <s v="Ciboulette"/>
        <s v="Bonbons"/>
        <s v="Ecoles"/>
        <s v="Maisons"/>
        <s v="Travail"/>
        <s v="Sport"/>
        <s v="Chats"/>
        <s v="Litières"/>
        <s v="Croquettes Friskies "/>
        <s v="Caps dolce gusto( cappu"/>
        <s v="Caps dolce gusto ( Latte Macchio )"/>
        <s v="Caps dolce gusto ( Chocolat )"/>
        <s v="Caps dolce gusto ( Corsé ) "/>
        <s v="Haricots"/>
        <s v="Petits pois et Carottes"/>
        <s v="Céléri "/>
        <s v="Frites"/>
        <m u="1"/>
        <s v="Total complet " u="1"/>
      </sharedItems>
    </cacheField>
    <cacheField name="Type" numFmtId="0">
      <sharedItems/>
    </cacheField>
    <cacheField name="Prix unitaire" numFmtId="164">
      <sharedItems containsSemiMixedTypes="0" containsString="0" containsNumber="1" minValue="0.38" maxValue="35"/>
    </cacheField>
    <cacheField name="Stock de base " numFmtId="1">
      <sharedItems containsString="0" containsBlank="1" containsNumber="1" containsInteger="1" minValue="1" maxValue="48"/>
    </cacheField>
    <cacheField name="Stock Restant" numFmtId="1">
      <sharedItems containsString="0" containsBlank="1" containsNumber="1" containsInteger="1" minValue="0" maxValue="48"/>
    </cacheField>
    <cacheField name="Stock Utilisé" numFmtId="1">
      <sharedItems containsSemiMixedTypes="0" containsString="0" containsNumber="1" containsInteger="1" minValue="0" maxValue="15"/>
    </cacheField>
    <cacheField name="Prix total " numFmtId="164">
      <sharedItems containsSemiMixedTypes="0" containsString="0" containsNumber="1" minValue="0" maxValue="420"/>
    </cacheField>
    <cacheField name="Commander" numFmtId="1">
      <sharedItems containsMixedTypes="1" containsNumber="1" containsInteger="1" minValue="508" maxValue="508" count="3">
        <s v="à commander"/>
        <s v="Pas besoin"/>
        <n v="508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7">
  <r>
    <x v="0"/>
    <x v="0"/>
    <s v="Légumes "/>
    <n v="1.35"/>
    <n v="12"/>
    <n v="10"/>
    <n v="2"/>
    <n v="0"/>
    <x v="0"/>
  </r>
  <r>
    <x v="0"/>
    <x v="1"/>
    <s v="Légumes "/>
    <n v="1"/>
    <n v="12"/>
    <n v="12"/>
    <n v="0"/>
    <n v="0"/>
    <x v="1"/>
  </r>
  <r>
    <x v="0"/>
    <x v="2"/>
    <s v="Légumes "/>
    <n v="0.79"/>
    <n v="12"/>
    <n v="12"/>
    <n v="0"/>
    <n v="0"/>
    <x v="1"/>
  </r>
  <r>
    <x v="0"/>
    <x v="3"/>
    <s v="Légumes "/>
    <n v="3"/>
    <n v="12"/>
    <n v="12"/>
    <n v="0"/>
    <n v="0"/>
    <x v="1"/>
  </r>
  <r>
    <x v="0"/>
    <x v="4"/>
    <s v="Légumes "/>
    <n v="4"/>
    <n v="12"/>
    <n v="12"/>
    <n v="0"/>
    <n v="0"/>
    <x v="1"/>
  </r>
  <r>
    <x v="0"/>
    <x v="5"/>
    <s v="Légumes "/>
    <n v="0.43"/>
    <n v="12"/>
    <n v="12"/>
    <n v="0"/>
    <n v="0"/>
    <x v="1"/>
  </r>
  <r>
    <x v="0"/>
    <x v="6"/>
    <s v="Légumes "/>
    <n v="6"/>
    <n v="12"/>
    <n v="12"/>
    <n v="0"/>
    <n v="0"/>
    <x v="1"/>
  </r>
  <r>
    <x v="0"/>
    <x v="7"/>
    <s v="Légumes "/>
    <n v="0.55000000000000004"/>
    <n v="12"/>
    <n v="12"/>
    <n v="0"/>
    <n v="0"/>
    <x v="1"/>
  </r>
  <r>
    <x v="0"/>
    <x v="8"/>
    <s v="Légumes "/>
    <n v="0.93"/>
    <n v="6"/>
    <n v="6"/>
    <n v="0"/>
    <n v="0"/>
    <x v="1"/>
  </r>
  <r>
    <x v="0"/>
    <x v="9"/>
    <s v="Légumes "/>
    <n v="9"/>
    <n v="12"/>
    <n v="10"/>
    <n v="2"/>
    <n v="18"/>
    <x v="0"/>
  </r>
  <r>
    <x v="0"/>
    <x v="10"/>
    <s v="Légumes "/>
    <n v="10"/>
    <n v="12"/>
    <n v="5"/>
    <n v="7"/>
    <n v="70"/>
    <x v="0"/>
  </r>
  <r>
    <x v="0"/>
    <x v="11"/>
    <s v="Légumes "/>
    <n v="0.72"/>
    <n v="12"/>
    <n v="12"/>
    <n v="0"/>
    <n v="0"/>
    <x v="1"/>
  </r>
  <r>
    <x v="0"/>
    <x v="12"/>
    <s v="Légumes "/>
    <n v="12"/>
    <n v="12"/>
    <n v="12"/>
    <n v="0"/>
    <n v="0"/>
    <x v="1"/>
  </r>
  <r>
    <x v="0"/>
    <x v="13"/>
    <s v="Charcuteries+Fromages"/>
    <n v="25"/>
    <n v="12"/>
    <n v="12"/>
    <n v="0"/>
    <n v="0"/>
    <x v="1"/>
  </r>
  <r>
    <x v="0"/>
    <x v="14"/>
    <s v="Charcuteries+Fromages"/>
    <n v="1.73"/>
    <n v="12"/>
    <n v="12"/>
    <n v="0"/>
    <n v="0"/>
    <x v="1"/>
  </r>
  <r>
    <x v="0"/>
    <x v="15"/>
    <s v="Charcuteries+Fromages"/>
    <n v="2.5"/>
    <n v="12"/>
    <n v="12"/>
    <n v="0"/>
    <n v="0"/>
    <x v="1"/>
  </r>
  <r>
    <x v="0"/>
    <x v="16"/>
    <s v="Charcuteries+Fromages"/>
    <n v="3.5"/>
    <n v="12"/>
    <n v="12"/>
    <n v="0"/>
    <n v="0"/>
    <x v="1"/>
  </r>
  <r>
    <x v="0"/>
    <x v="17"/>
    <s v="Charcuteries+Fromages"/>
    <n v="1.49"/>
    <n v="12"/>
    <n v="12"/>
    <n v="0"/>
    <n v="0"/>
    <x v="1"/>
  </r>
  <r>
    <x v="0"/>
    <x v="18"/>
    <s v="Charcuteries+Fromages"/>
    <n v="5.5"/>
    <n v="6"/>
    <n v="6"/>
    <n v="0"/>
    <n v="0"/>
    <x v="1"/>
  </r>
  <r>
    <x v="0"/>
    <x v="19"/>
    <s v="Charcuteries+Fromages"/>
    <n v="6.5"/>
    <n v="12"/>
    <n v="12"/>
    <n v="0"/>
    <n v="0"/>
    <x v="1"/>
  </r>
  <r>
    <x v="0"/>
    <x v="20"/>
    <s v="Charcuteries+Fromages"/>
    <n v="7.5"/>
    <n v="12"/>
    <n v="12"/>
    <n v="0"/>
    <n v="0"/>
    <x v="1"/>
  </r>
  <r>
    <x v="0"/>
    <x v="21"/>
    <s v="Charcuteries+Fromages"/>
    <n v="8.5"/>
    <n v="12"/>
    <n v="12"/>
    <n v="0"/>
    <n v="0"/>
    <x v="1"/>
  </r>
  <r>
    <x v="0"/>
    <x v="22"/>
    <s v="Charcuteries+Fromages"/>
    <n v="9.5"/>
    <n v="12"/>
    <n v="12"/>
    <n v="0"/>
    <n v="0"/>
    <x v="1"/>
  </r>
  <r>
    <x v="0"/>
    <x v="23"/>
    <s v="Charcuteries+Fromages"/>
    <n v="10.5"/>
    <n v="12"/>
    <n v="12"/>
    <n v="0"/>
    <n v="0"/>
    <x v="1"/>
  </r>
  <r>
    <x v="0"/>
    <x v="24"/>
    <s v="Charcuteries+Fromages"/>
    <n v="1.25"/>
    <n v="12"/>
    <n v="12"/>
    <n v="0"/>
    <n v="0"/>
    <x v="1"/>
  </r>
  <r>
    <x v="0"/>
    <x v="25"/>
    <s v="Charcuteries+Fromages"/>
    <n v="12.5"/>
    <n v="12"/>
    <n v="12"/>
    <n v="0"/>
    <n v="0"/>
    <x v="1"/>
  </r>
  <r>
    <x v="0"/>
    <x v="26"/>
    <s v="Charcuteries+Fromages"/>
    <n v="4.76"/>
    <n v="12"/>
    <n v="12"/>
    <n v="0"/>
    <n v="0"/>
    <x v="1"/>
  </r>
  <r>
    <x v="0"/>
    <x v="27"/>
    <s v="Boissons"/>
    <n v="35"/>
    <n v="36"/>
    <n v="24"/>
    <n v="12"/>
    <n v="420"/>
    <x v="0"/>
  </r>
  <r>
    <x v="0"/>
    <x v="28"/>
    <s v="Boissons"/>
    <n v="1.1000000000000001"/>
    <n v="4"/>
    <n v="4"/>
    <n v="0"/>
    <n v="0"/>
    <x v="1"/>
  </r>
  <r>
    <x v="0"/>
    <x v="29"/>
    <s v="Boissons"/>
    <n v="1.2"/>
    <n v="9"/>
    <n v="9"/>
    <n v="0"/>
    <n v="0"/>
    <x v="1"/>
  </r>
  <r>
    <x v="0"/>
    <x v="30"/>
    <s v="Boissons"/>
    <n v="1.3"/>
    <n v="6"/>
    <n v="6"/>
    <n v="0"/>
    <n v="0"/>
    <x v="1"/>
  </r>
  <r>
    <x v="0"/>
    <x v="31"/>
    <s v="Boissons"/>
    <n v="15.99"/>
    <n v="4"/>
    <n v="4"/>
    <n v="0"/>
    <n v="0"/>
    <x v="1"/>
  </r>
  <r>
    <x v="0"/>
    <x v="32"/>
    <s v="Boissons"/>
    <n v="1.5"/>
    <n v="9"/>
    <n v="9"/>
    <n v="0"/>
    <n v="0"/>
    <x v="1"/>
  </r>
  <r>
    <x v="0"/>
    <x v="33"/>
    <s v="Boissons"/>
    <n v="1.6"/>
    <n v="6"/>
    <n v="6"/>
    <n v="0"/>
    <n v="0"/>
    <x v="1"/>
  </r>
  <r>
    <x v="0"/>
    <x v="34"/>
    <s v="Boissons"/>
    <n v="0.56999999999999995"/>
    <n v="48"/>
    <n v="48"/>
    <n v="0"/>
    <n v="0"/>
    <x v="1"/>
  </r>
  <r>
    <x v="0"/>
    <x v="35"/>
    <s v="Boissons"/>
    <n v="1.8"/>
    <n v="9"/>
    <n v="9"/>
    <n v="0"/>
    <n v="0"/>
    <x v="1"/>
  </r>
  <r>
    <x v="0"/>
    <x v="36"/>
    <s v="Boissons"/>
    <n v="1.9"/>
    <n v="6"/>
    <n v="6"/>
    <n v="0"/>
    <n v="0"/>
    <x v="1"/>
  </r>
  <r>
    <x v="0"/>
    <x v="37"/>
    <s v="Boissons"/>
    <n v="2.1"/>
    <n v="12"/>
    <n v="12"/>
    <n v="0"/>
    <n v="0"/>
    <x v="1"/>
  </r>
  <r>
    <x v="0"/>
    <x v="38"/>
    <s v="Boissons"/>
    <n v="2.2000000000000002"/>
    <n v="12"/>
    <n v="12"/>
    <n v="0"/>
    <n v="0"/>
    <x v="1"/>
  </r>
  <r>
    <x v="0"/>
    <x v="39"/>
    <s v="Boissons"/>
    <n v="1.92"/>
    <n v="16"/>
    <n v="16"/>
    <n v="0"/>
    <n v="0"/>
    <x v="1"/>
  </r>
  <r>
    <x v="0"/>
    <x v="40"/>
    <s v="Boissons"/>
    <n v="2.4"/>
    <n v="12"/>
    <n v="12"/>
    <n v="0"/>
    <n v="0"/>
    <x v="1"/>
  </r>
  <r>
    <x v="0"/>
    <x v="41"/>
    <s v="Boissons"/>
    <n v="2.5"/>
    <n v="12"/>
    <n v="12"/>
    <n v="0"/>
    <n v="0"/>
    <x v="1"/>
  </r>
  <r>
    <x v="0"/>
    <x v="42"/>
    <s v="Boissons"/>
    <n v="0.38"/>
    <n v="12"/>
    <n v="12"/>
    <n v="0"/>
    <n v="0"/>
    <x v="1"/>
  </r>
  <r>
    <x v="0"/>
    <x v="43"/>
    <s v="Boissons"/>
    <n v="2.7"/>
    <n v="12"/>
    <n v="12"/>
    <n v="0"/>
    <n v="0"/>
    <x v="1"/>
  </r>
  <r>
    <x v="0"/>
    <x v="44"/>
    <s v="Boissons"/>
    <n v="2.8"/>
    <n v="12"/>
    <n v="12"/>
    <n v="0"/>
    <n v="0"/>
    <x v="1"/>
  </r>
  <r>
    <x v="0"/>
    <x v="45"/>
    <s v="Boissons"/>
    <n v="2.76"/>
    <n v="6"/>
    <n v="6"/>
    <n v="0"/>
    <n v="0"/>
    <x v="1"/>
  </r>
  <r>
    <x v="0"/>
    <x v="46"/>
    <s v="Divers +Epices"/>
    <n v="18"/>
    <n v="12"/>
    <n v="6"/>
    <n v="6"/>
    <n v="108"/>
    <x v="0"/>
  </r>
  <r>
    <x v="0"/>
    <x v="47"/>
    <s v="Divers +Epices"/>
    <n v="3.1"/>
    <n v="12"/>
    <n v="12"/>
    <n v="0"/>
    <n v="0"/>
    <x v="1"/>
  </r>
  <r>
    <x v="0"/>
    <x v="48"/>
    <s v="Divers +Epices"/>
    <n v="3.2"/>
    <n v="3"/>
    <n v="3"/>
    <n v="0"/>
    <n v="0"/>
    <x v="1"/>
  </r>
  <r>
    <x v="0"/>
    <x v="49"/>
    <s v="Divers +Epices"/>
    <n v="3.3"/>
    <n v="12"/>
    <n v="12"/>
    <n v="0"/>
    <n v="0"/>
    <x v="1"/>
  </r>
  <r>
    <x v="0"/>
    <x v="50"/>
    <s v="Divers +Epices"/>
    <n v="3.4"/>
    <n v="6"/>
    <n v="6"/>
    <n v="0"/>
    <n v="0"/>
    <x v="1"/>
  </r>
  <r>
    <x v="0"/>
    <x v="51"/>
    <s v="Divers +Epices"/>
    <n v="3.5"/>
    <n v="12"/>
    <n v="12"/>
    <n v="0"/>
    <n v="0"/>
    <x v="1"/>
  </r>
  <r>
    <x v="0"/>
    <x v="52"/>
    <s v="Divers +Epices"/>
    <n v="3.6"/>
    <n v="6"/>
    <n v="6"/>
    <n v="0"/>
    <n v="0"/>
    <x v="1"/>
  </r>
  <r>
    <x v="0"/>
    <x v="53"/>
    <s v="Divers +Epices"/>
    <n v="3.7"/>
    <n v="2"/>
    <n v="2"/>
    <n v="0"/>
    <n v="0"/>
    <x v="1"/>
  </r>
  <r>
    <x v="0"/>
    <x v="54"/>
    <s v="Divers +Epices"/>
    <n v="3.8"/>
    <n v="12"/>
    <n v="12"/>
    <n v="0"/>
    <n v="0"/>
    <x v="1"/>
  </r>
  <r>
    <x v="0"/>
    <x v="55"/>
    <s v="Divers +Epices"/>
    <n v="3.9"/>
    <n v="12"/>
    <n v="12"/>
    <n v="0"/>
    <n v="0"/>
    <x v="1"/>
  </r>
  <r>
    <x v="0"/>
    <x v="56"/>
    <s v="Divers +Epices"/>
    <n v="1.38"/>
    <n v="4"/>
    <n v="4"/>
    <n v="0"/>
    <n v="0"/>
    <x v="1"/>
  </r>
  <r>
    <x v="0"/>
    <x v="57"/>
    <s v="Divers +Epices"/>
    <n v="0.67"/>
    <n v="6"/>
    <n v="6"/>
    <n v="0"/>
    <n v="0"/>
    <x v="1"/>
  </r>
  <r>
    <x v="0"/>
    <x v="58"/>
    <s v="Divers +Epices"/>
    <n v="0.9"/>
    <n v="4"/>
    <n v="4"/>
    <n v="0"/>
    <n v="0"/>
    <x v="1"/>
  </r>
  <r>
    <x v="0"/>
    <x v="59"/>
    <s v="Divers +Epices"/>
    <n v="4.4000000000000004"/>
    <n v="4"/>
    <n v="4"/>
    <n v="0"/>
    <n v="0"/>
    <x v="1"/>
  </r>
  <r>
    <x v="0"/>
    <x v="60"/>
    <s v="Divers +Epices"/>
    <n v="2.82"/>
    <n v="12"/>
    <n v="12"/>
    <n v="0"/>
    <n v="0"/>
    <x v="1"/>
  </r>
  <r>
    <x v="0"/>
    <x v="61"/>
    <s v="Divers +Epices"/>
    <n v="0.79"/>
    <n v="6"/>
    <n v="6"/>
    <n v="0"/>
    <n v="0"/>
    <x v="1"/>
  </r>
  <r>
    <x v="0"/>
    <x v="62"/>
    <s v="Produis Salle de bains "/>
    <n v="35"/>
    <n v="1"/>
    <n v="0"/>
    <n v="1"/>
    <n v="35"/>
    <x v="0"/>
  </r>
  <r>
    <x v="0"/>
    <x v="63"/>
    <s v="Produis Salle de bains "/>
    <n v="5"/>
    <n v="6"/>
    <n v="6"/>
    <n v="0"/>
    <n v="0"/>
    <x v="1"/>
  </r>
  <r>
    <x v="0"/>
    <x v="64"/>
    <s v="Produis Salle de bains "/>
    <n v="5.2"/>
    <n v="6"/>
    <n v="6"/>
    <n v="0"/>
    <n v="0"/>
    <x v="1"/>
  </r>
  <r>
    <x v="0"/>
    <x v="65"/>
    <s v="Produis Salle de bains "/>
    <n v="5.3"/>
    <n v="6"/>
    <n v="6"/>
    <n v="0"/>
    <n v="0"/>
    <x v="1"/>
  </r>
  <r>
    <x v="0"/>
    <x v="66"/>
    <s v="Produis Salle de bains "/>
    <n v="5.4"/>
    <n v="6"/>
    <n v="6"/>
    <n v="0"/>
    <n v="0"/>
    <x v="1"/>
  </r>
  <r>
    <x v="0"/>
    <x v="67"/>
    <s v="Produis Salle de bains "/>
    <n v="5.5"/>
    <n v="6"/>
    <n v="6"/>
    <n v="0"/>
    <n v="0"/>
    <x v="1"/>
  </r>
  <r>
    <x v="0"/>
    <x v="68"/>
    <s v="Produis Salle de bains "/>
    <n v="5.6"/>
    <n v="2"/>
    <n v="2"/>
    <n v="0"/>
    <n v="0"/>
    <x v="1"/>
  </r>
  <r>
    <x v="0"/>
    <x v="69"/>
    <s v="Produis Salle de bains "/>
    <n v="5.7"/>
    <n v="6"/>
    <n v="6"/>
    <n v="0"/>
    <n v="0"/>
    <x v="1"/>
  </r>
  <r>
    <x v="0"/>
    <x v="70"/>
    <s v="Produits Entretiens"/>
    <n v="35"/>
    <n v="1"/>
    <n v="0"/>
    <n v="1"/>
    <n v="35"/>
    <x v="0"/>
  </r>
  <r>
    <x v="0"/>
    <x v="71"/>
    <s v="Produits Entretiens"/>
    <n v="6.1"/>
    <n v="4"/>
    <n v="4"/>
    <n v="0"/>
    <n v="0"/>
    <x v="1"/>
  </r>
  <r>
    <x v="0"/>
    <x v="72"/>
    <s v="Produits Entretiens"/>
    <n v="6.2"/>
    <n v="4"/>
    <n v="4"/>
    <n v="0"/>
    <n v="0"/>
    <x v="1"/>
  </r>
  <r>
    <x v="0"/>
    <x v="73"/>
    <s v="Produits Entretiens"/>
    <n v="6.3"/>
    <n v="2"/>
    <n v="2"/>
    <n v="0"/>
    <n v="0"/>
    <x v="1"/>
  </r>
  <r>
    <x v="0"/>
    <x v="74"/>
    <s v="Produits Entretiens"/>
    <n v="6.4"/>
    <n v="6"/>
    <n v="6"/>
    <n v="0"/>
    <n v="0"/>
    <x v="1"/>
  </r>
  <r>
    <x v="0"/>
    <x v="75"/>
    <s v="Produits Entretiens"/>
    <n v="6.5"/>
    <n v="6"/>
    <n v="6"/>
    <n v="0"/>
    <n v="0"/>
    <x v="1"/>
  </r>
  <r>
    <x v="0"/>
    <x v="76"/>
    <s v="Produits Entretiens"/>
    <n v="6.6"/>
    <n v="6"/>
    <n v="6"/>
    <n v="0"/>
    <n v="0"/>
    <x v="1"/>
  </r>
  <r>
    <x v="0"/>
    <x v="77"/>
    <s v="Produits Entretiens"/>
    <n v="6.7"/>
    <n v="6"/>
    <n v="6"/>
    <n v="0"/>
    <n v="0"/>
    <x v="1"/>
  </r>
  <r>
    <x v="0"/>
    <x v="78"/>
    <s v="Produits Entretiens"/>
    <n v="6.8"/>
    <n v="6"/>
    <n v="6"/>
    <n v="0"/>
    <n v="0"/>
    <x v="1"/>
  </r>
  <r>
    <x v="0"/>
    <x v="79"/>
    <s v="Surgelés"/>
    <n v="3"/>
    <n v="18"/>
    <n v="18"/>
    <n v="0"/>
    <n v="0"/>
    <x v="1"/>
  </r>
  <r>
    <x v="0"/>
    <x v="80"/>
    <s v="Surgelés"/>
    <n v="1.79"/>
    <n v="6"/>
    <n v="6"/>
    <n v="0"/>
    <n v="0"/>
    <x v="1"/>
  </r>
  <r>
    <x v="0"/>
    <x v="81"/>
    <s v="Surgelés"/>
    <n v="7.2"/>
    <n v="6"/>
    <n v="6"/>
    <n v="0"/>
    <n v="0"/>
    <x v="1"/>
  </r>
  <r>
    <x v="0"/>
    <x v="82"/>
    <s v="Surgelés"/>
    <n v="1.5"/>
    <n v="6"/>
    <n v="6"/>
    <n v="0"/>
    <n v="0"/>
    <x v="1"/>
  </r>
  <r>
    <x v="0"/>
    <x v="83"/>
    <s v="Surgelés"/>
    <n v="1.99"/>
    <n v="6"/>
    <n v="6"/>
    <n v="0"/>
    <n v="0"/>
    <x v="1"/>
  </r>
  <r>
    <x v="0"/>
    <x v="84"/>
    <s v="Surgelés"/>
    <n v="7.5"/>
    <n v="6"/>
    <n v="6"/>
    <n v="0"/>
    <n v="0"/>
    <x v="1"/>
  </r>
  <r>
    <x v="0"/>
    <x v="85"/>
    <s v="Surgelés"/>
    <n v="7.6"/>
    <n v="6"/>
    <n v="6"/>
    <n v="0"/>
    <n v="0"/>
    <x v="1"/>
  </r>
  <r>
    <x v="0"/>
    <x v="86"/>
    <s v="Surgelés"/>
    <n v="7.7"/>
    <n v="6"/>
    <n v="6"/>
    <n v="0"/>
    <n v="0"/>
    <x v="1"/>
  </r>
  <r>
    <x v="0"/>
    <x v="87"/>
    <s v="Surgelés"/>
    <n v="7.8"/>
    <n v="6"/>
    <n v="6"/>
    <n v="0"/>
    <n v="0"/>
    <x v="1"/>
  </r>
  <r>
    <x v="0"/>
    <x v="88"/>
    <s v="Surgelés"/>
    <n v="7.9"/>
    <n v="6"/>
    <n v="6"/>
    <n v="0"/>
    <n v="0"/>
    <x v="1"/>
  </r>
  <r>
    <x v="0"/>
    <x v="89"/>
    <s v="Surgelés"/>
    <n v="8.1"/>
    <n v="6"/>
    <n v="0"/>
    <n v="6"/>
    <n v="48.599999999999994"/>
    <x v="0"/>
  </r>
  <r>
    <x v="0"/>
    <x v="90"/>
    <s v="Surgelés"/>
    <n v="8.1999999999999993"/>
    <n v="6"/>
    <n v="0"/>
    <n v="6"/>
    <n v="49.199999999999996"/>
    <x v="0"/>
  </r>
  <r>
    <x v="0"/>
    <x v="91"/>
    <s v="Bonbons"/>
    <n v="25"/>
    <n v="15"/>
    <n v="0"/>
    <n v="15"/>
    <n v="375"/>
    <x v="0"/>
  </r>
  <r>
    <x v="0"/>
    <x v="92"/>
    <s v="Bonbons"/>
    <n v="8.3000000000000007"/>
    <n v="12"/>
    <n v="12"/>
    <n v="0"/>
    <n v="0"/>
    <x v="1"/>
  </r>
  <r>
    <x v="0"/>
    <x v="93"/>
    <s v="Bonbons"/>
    <n v="8.4"/>
    <n v="12"/>
    <n v="12"/>
    <n v="0"/>
    <n v="0"/>
    <x v="1"/>
  </r>
  <r>
    <x v="0"/>
    <x v="94"/>
    <s v="Bonbons"/>
    <n v="8.5"/>
    <n v="12"/>
    <n v="0"/>
    <n v="12"/>
    <n v="102"/>
    <x v="0"/>
  </r>
  <r>
    <x v="0"/>
    <x v="95"/>
    <s v="Bonbons"/>
    <n v="8.6"/>
    <n v="10"/>
    <n v="0"/>
    <n v="10"/>
    <n v="86"/>
    <x v="0"/>
  </r>
  <r>
    <x v="0"/>
    <x v="96"/>
    <s v="Chats"/>
    <n v="8.99"/>
    <n v="6"/>
    <n v="0"/>
    <n v="6"/>
    <n v="53.94"/>
    <x v="0"/>
  </r>
  <r>
    <x v="0"/>
    <x v="97"/>
    <s v="Chats"/>
    <n v="0.99"/>
    <n v="6"/>
    <n v="6"/>
    <n v="0"/>
    <n v="0"/>
    <x v="1"/>
  </r>
  <r>
    <x v="0"/>
    <x v="98"/>
    <s v="Chats"/>
    <n v="9.1999999999999993"/>
    <n v="6"/>
    <n v="6"/>
    <n v="0"/>
    <n v="0"/>
    <x v="1"/>
  </r>
  <r>
    <x v="0"/>
    <x v="99"/>
    <s v="Boissons"/>
    <n v="2.89"/>
    <n v="6"/>
    <n v="6"/>
    <n v="0"/>
    <n v="0"/>
    <x v="1"/>
  </r>
  <r>
    <x v="0"/>
    <x v="100"/>
    <s v="Boissons"/>
    <n v="9.4"/>
    <n v="6"/>
    <n v="0"/>
    <n v="6"/>
    <n v="56.400000000000006"/>
    <x v="0"/>
  </r>
  <r>
    <x v="0"/>
    <x v="101"/>
    <s v="Boissons"/>
    <n v="9.5"/>
    <n v="6"/>
    <n v="0"/>
    <n v="6"/>
    <n v="57"/>
    <x v="0"/>
  </r>
  <r>
    <x v="0"/>
    <x v="102"/>
    <s v="Boissons"/>
    <n v="9.5"/>
    <n v="6"/>
    <n v="0"/>
    <n v="6"/>
    <n v="57"/>
    <x v="0"/>
  </r>
  <r>
    <x v="1"/>
    <x v="103"/>
    <e v="#N/A"/>
    <n v="1"/>
    <n v="12"/>
    <n v="12"/>
    <n v="0"/>
    <n v="0"/>
    <x v="1"/>
  </r>
  <r>
    <x v="1"/>
    <x v="104"/>
    <e v="#N/A"/>
    <n v="2"/>
    <n v="12"/>
    <n v="12"/>
    <n v="0"/>
    <n v="0"/>
    <x v="1"/>
  </r>
  <r>
    <x v="1"/>
    <x v="3"/>
    <s v="Légumes "/>
    <n v="3"/>
    <n v="12"/>
    <n v="0"/>
    <n v="0"/>
    <n v="0"/>
    <x v="0"/>
  </r>
  <r>
    <x v="1"/>
    <x v="4"/>
    <s v="Légumes "/>
    <n v="4"/>
    <n v="12"/>
    <n v="12"/>
    <n v="0"/>
    <n v="0"/>
    <x v="1"/>
  </r>
  <r>
    <x v="1"/>
    <x v="105"/>
    <e v="#N/A"/>
    <n v="5"/>
    <n v="12"/>
    <n v="12"/>
    <n v="0"/>
    <n v="0"/>
    <x v="1"/>
  </r>
  <r>
    <x v="1"/>
    <x v="6"/>
    <s v="Légumes "/>
    <n v="6"/>
    <n v="12"/>
    <n v="12"/>
    <n v="0"/>
    <n v="0"/>
    <x v="1"/>
  </r>
  <r>
    <x v="1"/>
    <x v="7"/>
    <s v="Légumes "/>
    <n v="7"/>
    <n v="12"/>
    <n v="12"/>
    <n v="0"/>
    <n v="0"/>
    <x v="1"/>
  </r>
  <r>
    <x v="1"/>
    <x v="8"/>
    <s v="Légumes "/>
    <n v="8"/>
    <n v="6"/>
    <n v="6"/>
    <n v="0"/>
    <n v="0"/>
    <x v="1"/>
  </r>
  <r>
    <x v="1"/>
    <x v="103"/>
    <e v="#N/A"/>
    <n v="9"/>
    <n v="12"/>
    <n v="12"/>
    <n v="0"/>
    <n v="0"/>
    <x v="1"/>
  </r>
  <r>
    <x v="1"/>
    <x v="104"/>
    <e v="#N/A"/>
    <n v="10"/>
    <n v="12"/>
    <n v="12"/>
    <n v="0"/>
    <n v="0"/>
    <x v="1"/>
  </r>
  <r>
    <x v="1"/>
    <x v="103"/>
    <e v="#N/A"/>
    <n v="11"/>
    <n v="12"/>
    <n v="12"/>
    <n v="0"/>
    <n v="0"/>
    <x v="1"/>
  </r>
  <r>
    <x v="1"/>
    <x v="104"/>
    <e v="#N/A"/>
    <n v="12"/>
    <n v="12"/>
    <n v="12"/>
    <n v="0"/>
    <n v="0"/>
    <x v="1"/>
  </r>
  <r>
    <x v="1"/>
    <x v="14"/>
    <s v="Charcuteries+Fromages"/>
    <n v="1.5"/>
    <n v="12"/>
    <n v="12"/>
    <n v="0"/>
    <n v="0"/>
    <x v="1"/>
  </r>
  <r>
    <x v="1"/>
    <x v="15"/>
    <s v="Charcuteries+Fromages"/>
    <n v="2.5"/>
    <n v="12"/>
    <n v="12"/>
    <n v="0"/>
    <n v="0"/>
    <x v="1"/>
  </r>
  <r>
    <x v="1"/>
    <x v="16"/>
    <s v="Charcuteries+Fromages"/>
    <n v="3.5"/>
    <n v="12"/>
    <n v="12"/>
    <n v="0"/>
    <n v="0"/>
    <x v="1"/>
  </r>
  <r>
    <x v="1"/>
    <x v="17"/>
    <s v="Charcuteries+Fromages"/>
    <n v="4.5"/>
    <n v="12"/>
    <n v="12"/>
    <n v="0"/>
    <n v="0"/>
    <x v="1"/>
  </r>
  <r>
    <x v="1"/>
    <x v="18"/>
    <s v="Charcuteries+Fromages"/>
    <n v="5.5"/>
    <n v="6"/>
    <n v="6"/>
    <n v="0"/>
    <n v="0"/>
    <x v="1"/>
  </r>
  <r>
    <x v="1"/>
    <x v="19"/>
    <s v="Charcuteries+Fromages"/>
    <n v="6.5"/>
    <n v="12"/>
    <n v="12"/>
    <n v="0"/>
    <n v="0"/>
    <x v="1"/>
  </r>
  <r>
    <x v="1"/>
    <x v="20"/>
    <s v="Charcuteries+Fromages"/>
    <n v="7.5"/>
    <n v="12"/>
    <n v="12"/>
    <n v="0"/>
    <n v="0"/>
    <x v="1"/>
  </r>
  <r>
    <x v="1"/>
    <x v="21"/>
    <s v="Charcuteries+Fromages"/>
    <n v="8.5"/>
    <n v="12"/>
    <n v="12"/>
    <n v="0"/>
    <n v="0"/>
    <x v="1"/>
  </r>
  <r>
    <x v="1"/>
    <x v="22"/>
    <s v="Charcuteries+Fromages"/>
    <n v="9.5"/>
    <n v="12"/>
    <n v="12"/>
    <n v="0"/>
    <n v="0"/>
    <x v="1"/>
  </r>
  <r>
    <x v="1"/>
    <x v="23"/>
    <s v="Charcuteries+Fromages"/>
    <n v="10.5"/>
    <n v="12"/>
    <n v="12"/>
    <n v="0"/>
    <n v="0"/>
    <x v="1"/>
  </r>
  <r>
    <x v="1"/>
    <x v="24"/>
    <s v="Charcuteries+Fromages"/>
    <n v="11.5"/>
    <n v="12"/>
    <n v="12"/>
    <n v="0"/>
    <n v="0"/>
    <x v="1"/>
  </r>
  <r>
    <x v="1"/>
    <x v="25"/>
    <s v="Charcuteries+Fromages"/>
    <n v="12.5"/>
    <n v="12"/>
    <n v="12"/>
    <n v="0"/>
    <n v="0"/>
    <x v="1"/>
  </r>
  <r>
    <x v="1"/>
    <x v="28"/>
    <s v="Boissons"/>
    <n v="1.1000000000000001"/>
    <n v="4"/>
    <n v="4"/>
    <n v="0"/>
    <n v="0"/>
    <x v="1"/>
  </r>
  <r>
    <x v="1"/>
    <x v="29"/>
    <s v="Boissons"/>
    <n v="1.2"/>
    <n v="9"/>
    <n v="9"/>
    <n v="0"/>
    <n v="0"/>
    <x v="1"/>
  </r>
  <r>
    <x v="1"/>
    <x v="30"/>
    <s v="Boissons"/>
    <n v="1.3"/>
    <n v="6"/>
    <n v="6"/>
    <n v="0"/>
    <n v="0"/>
    <x v="1"/>
  </r>
  <r>
    <x v="1"/>
    <x v="31"/>
    <s v="Boissons"/>
    <n v="1.4"/>
    <n v="4"/>
    <n v="4"/>
    <n v="0"/>
    <n v="0"/>
    <x v="1"/>
  </r>
  <r>
    <x v="1"/>
    <x v="32"/>
    <s v="Boissons"/>
    <n v="1.5"/>
    <n v="9"/>
    <n v="9"/>
    <n v="0"/>
    <n v="0"/>
    <x v="1"/>
  </r>
  <r>
    <x v="1"/>
    <x v="33"/>
    <s v="Boissons"/>
    <n v="1.6"/>
    <n v="6"/>
    <n v="6"/>
    <n v="0"/>
    <n v="0"/>
    <x v="1"/>
  </r>
  <r>
    <x v="1"/>
    <x v="34"/>
    <s v="Boissons"/>
    <n v="1.7"/>
    <n v="48"/>
    <n v="48"/>
    <n v="0"/>
    <n v="0"/>
    <x v="1"/>
  </r>
  <r>
    <x v="1"/>
    <x v="35"/>
    <s v="Boissons"/>
    <n v="1.8"/>
    <n v="9"/>
    <n v="9"/>
    <n v="0"/>
    <n v="0"/>
    <x v="1"/>
  </r>
  <r>
    <x v="1"/>
    <x v="36"/>
    <s v="Boissons"/>
    <n v="1.9"/>
    <n v="6"/>
    <n v="6"/>
    <n v="0"/>
    <n v="0"/>
    <x v="1"/>
  </r>
  <r>
    <x v="1"/>
    <x v="37"/>
    <s v="Boissons"/>
    <n v="2.1"/>
    <n v="12"/>
    <n v="12"/>
    <n v="0"/>
    <n v="0"/>
    <x v="1"/>
  </r>
  <r>
    <x v="1"/>
    <x v="38"/>
    <s v="Boissons"/>
    <n v="2.2000000000000002"/>
    <n v="12"/>
    <n v="12"/>
    <n v="0"/>
    <n v="0"/>
    <x v="1"/>
  </r>
  <r>
    <x v="1"/>
    <x v="39"/>
    <s v="Boissons"/>
    <n v="2.2999999999999998"/>
    <n v="16"/>
    <n v="16"/>
    <n v="0"/>
    <n v="0"/>
    <x v="1"/>
  </r>
  <r>
    <x v="1"/>
    <x v="40"/>
    <s v="Boissons"/>
    <n v="2.4"/>
    <n v="12"/>
    <n v="12"/>
    <n v="0"/>
    <n v="0"/>
    <x v="1"/>
  </r>
  <r>
    <x v="1"/>
    <x v="41"/>
    <s v="Boissons"/>
    <n v="2.5"/>
    <n v="12"/>
    <n v="12"/>
    <n v="0"/>
    <n v="0"/>
    <x v="1"/>
  </r>
  <r>
    <x v="1"/>
    <x v="42"/>
    <s v="Boissons"/>
    <n v="2.6"/>
    <n v="12"/>
    <n v="12"/>
    <n v="0"/>
    <n v="0"/>
    <x v="1"/>
  </r>
  <r>
    <x v="1"/>
    <x v="43"/>
    <s v="Boissons"/>
    <n v="2.7"/>
    <n v="12"/>
    <n v="12"/>
    <n v="0"/>
    <n v="0"/>
    <x v="1"/>
  </r>
  <r>
    <x v="1"/>
    <x v="44"/>
    <s v="Boissons"/>
    <n v="2.8"/>
    <n v="12"/>
    <n v="12"/>
    <n v="0"/>
    <n v="0"/>
    <x v="1"/>
  </r>
  <r>
    <x v="1"/>
    <x v="45"/>
    <s v="Boissons"/>
    <n v="2.9"/>
    <n v="6"/>
    <n v="6"/>
    <n v="0"/>
    <n v="0"/>
    <x v="1"/>
  </r>
  <r>
    <x v="1"/>
    <x v="47"/>
    <s v="Divers +Epices"/>
    <n v="3.1"/>
    <n v="12"/>
    <n v="12"/>
    <n v="0"/>
    <n v="0"/>
    <x v="1"/>
  </r>
  <r>
    <x v="1"/>
    <x v="48"/>
    <s v="Divers +Epices"/>
    <n v="3.2"/>
    <n v="3"/>
    <n v="3"/>
    <n v="0"/>
    <n v="0"/>
    <x v="1"/>
  </r>
  <r>
    <x v="1"/>
    <x v="49"/>
    <s v="Divers +Epices"/>
    <n v="3.3"/>
    <n v="12"/>
    <n v="12"/>
    <n v="0"/>
    <n v="0"/>
    <x v="1"/>
  </r>
  <r>
    <x v="1"/>
    <x v="50"/>
    <s v="Divers +Epices"/>
    <n v="3.4"/>
    <n v="6"/>
    <n v="6"/>
    <n v="0"/>
    <n v="0"/>
    <x v="1"/>
  </r>
  <r>
    <x v="1"/>
    <x v="51"/>
    <s v="Divers +Epices"/>
    <n v="3.5"/>
    <n v="12"/>
    <n v="12"/>
    <n v="0"/>
    <n v="0"/>
    <x v="1"/>
  </r>
  <r>
    <x v="1"/>
    <x v="52"/>
    <s v="Divers +Epices"/>
    <n v="3.6"/>
    <n v="6"/>
    <n v="6"/>
    <n v="0"/>
    <n v="0"/>
    <x v="1"/>
  </r>
  <r>
    <x v="1"/>
    <x v="53"/>
    <s v="Divers +Epices"/>
    <n v="3.7"/>
    <n v="2"/>
    <n v="2"/>
    <n v="0"/>
    <n v="0"/>
    <x v="1"/>
  </r>
  <r>
    <x v="1"/>
    <x v="54"/>
    <s v="Divers +Epices"/>
    <n v="3.8"/>
    <n v="12"/>
    <n v="12"/>
    <n v="0"/>
    <n v="0"/>
    <x v="1"/>
  </r>
  <r>
    <x v="1"/>
    <x v="55"/>
    <s v="Divers +Epices"/>
    <n v="3.9"/>
    <n v="12"/>
    <n v="12"/>
    <n v="0"/>
    <n v="0"/>
    <x v="1"/>
  </r>
  <r>
    <x v="1"/>
    <x v="56"/>
    <s v="Divers +Epices"/>
    <n v="4.0999999999999996"/>
    <n v="4"/>
    <n v="4"/>
    <n v="0"/>
    <n v="0"/>
    <x v="1"/>
  </r>
  <r>
    <x v="1"/>
    <x v="57"/>
    <s v="Divers +Epices"/>
    <n v="4.2"/>
    <n v="6"/>
    <n v="6"/>
    <n v="0"/>
    <n v="0"/>
    <x v="1"/>
  </r>
  <r>
    <x v="1"/>
    <x v="58"/>
    <s v="Divers +Epices"/>
    <n v="4.3"/>
    <n v="4"/>
    <n v="4"/>
    <n v="0"/>
    <n v="0"/>
    <x v="1"/>
  </r>
  <r>
    <x v="1"/>
    <x v="59"/>
    <s v="Divers +Epices"/>
    <n v="4.4000000000000004"/>
    <n v="4"/>
    <n v="4"/>
    <n v="0"/>
    <n v="0"/>
    <x v="1"/>
  </r>
  <r>
    <x v="1"/>
    <x v="60"/>
    <s v="Divers +Epices"/>
    <n v="4.5"/>
    <n v="12"/>
    <n v="12"/>
    <n v="0"/>
    <n v="0"/>
    <x v="1"/>
  </r>
  <r>
    <x v="1"/>
    <x v="63"/>
    <s v="Produis Salle de bains "/>
    <n v="5"/>
    <n v="6"/>
    <n v="6"/>
    <n v="0"/>
    <n v="0"/>
    <x v="1"/>
  </r>
  <r>
    <x v="1"/>
    <x v="64"/>
    <s v="Produis Salle de bains "/>
    <n v="5.2"/>
    <n v="6"/>
    <n v="6"/>
    <n v="0"/>
    <n v="0"/>
    <x v="1"/>
  </r>
  <r>
    <x v="1"/>
    <x v="65"/>
    <s v="Produis Salle de bains "/>
    <n v="5.3"/>
    <n v="6"/>
    <n v="6"/>
    <n v="0"/>
    <n v="0"/>
    <x v="1"/>
  </r>
  <r>
    <x v="1"/>
    <x v="66"/>
    <s v="Produis Salle de bains "/>
    <n v="5.4"/>
    <n v="6"/>
    <n v="6"/>
    <n v="0"/>
    <n v="0"/>
    <x v="1"/>
  </r>
  <r>
    <x v="1"/>
    <x v="67"/>
    <s v="Produis Salle de bains "/>
    <n v="5.5"/>
    <n v="6"/>
    <n v="6"/>
    <n v="0"/>
    <n v="0"/>
    <x v="1"/>
  </r>
  <r>
    <x v="1"/>
    <x v="68"/>
    <s v="Produis Salle de bains "/>
    <n v="5.6"/>
    <n v="2"/>
    <n v="2"/>
    <n v="0"/>
    <n v="0"/>
    <x v="1"/>
  </r>
  <r>
    <x v="1"/>
    <x v="69"/>
    <s v="Produis Salle de bains "/>
    <n v="5.7"/>
    <m/>
    <m/>
    <n v="0"/>
    <n v="0"/>
    <x v="1"/>
  </r>
  <r>
    <x v="1"/>
    <x v="71"/>
    <s v="Produits Entretiens"/>
    <n v="6.1"/>
    <n v="4"/>
    <n v="4"/>
    <n v="0"/>
    <n v="0"/>
    <x v="1"/>
  </r>
  <r>
    <x v="1"/>
    <x v="72"/>
    <s v="Produits Entretiens"/>
    <n v="6.2"/>
    <n v="4"/>
    <n v="4"/>
    <n v="0"/>
    <n v="0"/>
    <x v="1"/>
  </r>
  <r>
    <x v="1"/>
    <x v="73"/>
    <s v="Produits Entretiens"/>
    <n v="6.3"/>
    <n v="2"/>
    <n v="2"/>
    <n v="0"/>
    <n v="0"/>
    <x v="1"/>
  </r>
  <r>
    <x v="1"/>
    <x v="74"/>
    <s v="Produits Entretiens"/>
    <n v="6.4"/>
    <n v="6"/>
    <n v="6"/>
    <n v="0"/>
    <n v="0"/>
    <x v="1"/>
  </r>
  <r>
    <x v="1"/>
    <x v="75"/>
    <s v="Produits Entretiens"/>
    <n v="6.5"/>
    <n v="6"/>
    <n v="6"/>
    <n v="0"/>
    <n v="0"/>
    <x v="1"/>
  </r>
  <r>
    <x v="1"/>
    <x v="76"/>
    <s v="Produits Entretiens"/>
    <n v="6.6"/>
    <n v="6"/>
    <n v="6"/>
    <n v="0"/>
    <n v="0"/>
    <x v="1"/>
  </r>
  <r>
    <x v="1"/>
    <x v="77"/>
    <s v="Produits Entretiens"/>
    <n v="6.7"/>
    <n v="6"/>
    <n v="6"/>
    <n v="0"/>
    <n v="0"/>
    <x v="1"/>
  </r>
  <r>
    <x v="1"/>
    <x v="78"/>
    <s v="Produits Entretiens"/>
    <n v="6.8"/>
    <n v="6"/>
    <n v="6"/>
    <n v="0"/>
    <n v="0"/>
    <x v="1"/>
  </r>
  <r>
    <x v="1"/>
    <x v="106"/>
    <e v="#N/A"/>
    <n v="7.1"/>
    <n v="6"/>
    <n v="6"/>
    <n v="0"/>
    <n v="0"/>
    <x v="1"/>
  </r>
  <r>
    <x v="1"/>
    <x v="81"/>
    <s v="Surgelés"/>
    <n v="7.2"/>
    <n v="6"/>
    <n v="6"/>
    <n v="0"/>
    <n v="0"/>
    <x v="1"/>
  </r>
  <r>
    <x v="1"/>
    <x v="82"/>
    <s v="Surgelés"/>
    <n v="7.3"/>
    <n v="6"/>
    <n v="6"/>
    <n v="0"/>
    <n v="0"/>
    <x v="1"/>
  </r>
  <r>
    <x v="1"/>
    <x v="83"/>
    <s v="Surgelés"/>
    <n v="7.4"/>
    <n v="6"/>
    <n v="6"/>
    <n v="0"/>
    <n v="0"/>
    <x v="1"/>
  </r>
  <r>
    <x v="1"/>
    <x v="84"/>
    <s v="Surgelés"/>
    <n v="7.5"/>
    <n v="6"/>
    <n v="6"/>
    <n v="0"/>
    <n v="0"/>
    <x v="1"/>
  </r>
  <r>
    <x v="1"/>
    <x v="85"/>
    <s v="Surgelés"/>
    <n v="7.6"/>
    <n v="6"/>
    <n v="6"/>
    <n v="0"/>
    <n v="0"/>
    <x v="1"/>
  </r>
  <r>
    <x v="1"/>
    <x v="86"/>
    <s v="Surgelés"/>
    <n v="7.7"/>
    <n v="6"/>
    <n v="6"/>
    <n v="0"/>
    <n v="0"/>
    <x v="1"/>
  </r>
  <r>
    <x v="1"/>
    <x v="87"/>
    <s v="Surgelés"/>
    <n v="7.8"/>
    <n v="6"/>
    <n v="6"/>
    <n v="0"/>
    <n v="0"/>
    <x v="1"/>
  </r>
  <r>
    <x v="1"/>
    <x v="88"/>
    <s v="Surgelés"/>
    <n v="7.9"/>
    <n v="6"/>
    <n v="6"/>
    <n v="0"/>
    <n v="0"/>
    <x v="1"/>
  </r>
  <r>
    <x v="1"/>
    <x v="92"/>
    <s v="Bonbons"/>
    <n v="8.3000000000000007"/>
    <n v="12"/>
    <n v="12"/>
    <n v="0"/>
    <n v="0"/>
    <x v="1"/>
  </r>
  <r>
    <x v="1"/>
    <x v="93"/>
    <s v="Bonbons"/>
    <n v="8.4"/>
    <n v="12"/>
    <n v="12"/>
    <n v="0"/>
    <n v="0"/>
    <x v="1"/>
  </r>
  <r>
    <x v="1"/>
    <x v="97"/>
    <s v="Chats"/>
    <n v="9.1"/>
    <n v="6"/>
    <n v="6"/>
    <n v="0"/>
    <n v="0"/>
    <x v="1"/>
  </r>
  <r>
    <x v="1"/>
    <x v="98"/>
    <s v="Chats"/>
    <n v="9.1999999999999993"/>
    <n v="6"/>
    <n v="6"/>
    <n v="0"/>
    <n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A3:F23" firstHeaderRow="0" firstDataRow="1" firstDataCol="1" rowPageCount="1" colPageCount="1"/>
  <pivotFields count="9">
    <pivotField axis="axisRow" numFmtId="166" showAll="0">
      <items count="86">
        <item x="0"/>
        <item x="1"/>
        <item m="1" x="9"/>
        <item m="1" x="44"/>
        <item m="1" x="79"/>
        <item m="1" x="31"/>
        <item m="1" x="66"/>
        <item m="1" x="18"/>
        <item m="1" x="54"/>
        <item m="1" x="5"/>
        <item m="1" x="40"/>
        <item m="1" x="75"/>
        <item m="1" x="27"/>
        <item m="1" x="62"/>
        <item m="1" x="14"/>
        <item m="1" x="50"/>
        <item m="1" x="2"/>
        <item m="1" x="37"/>
        <item m="1" x="72"/>
        <item m="1" x="24"/>
        <item m="1" x="59"/>
        <item m="1" x="11"/>
        <item m="1" x="46"/>
        <item m="1" x="81"/>
        <item m="1" x="33"/>
        <item m="1" x="68"/>
        <item m="1" x="20"/>
        <item m="1" x="56"/>
        <item m="1" x="7"/>
        <item m="1" x="49"/>
        <item m="1" x="84"/>
        <item m="1" x="36"/>
        <item m="1" x="71"/>
        <item m="1" x="23"/>
        <item m="1" x="58"/>
        <item m="1" x="10"/>
        <item m="1" x="45"/>
        <item m="1" x="80"/>
        <item m="1" x="32"/>
        <item m="1" x="67"/>
        <item m="1" x="19"/>
        <item m="1" x="55"/>
        <item m="1" x="6"/>
        <item m="1" x="42"/>
        <item m="1" x="77"/>
        <item m="1" x="29"/>
        <item m="1" x="64"/>
        <item m="1" x="16"/>
        <item m="1" x="52"/>
        <item m="1" x="4"/>
        <item m="1" x="39"/>
        <item m="1" x="74"/>
        <item m="1" x="26"/>
        <item m="1" x="61"/>
        <item m="1" x="13"/>
        <item m="1" x="48"/>
        <item m="1" x="83"/>
        <item m="1" x="35"/>
        <item m="1" x="70"/>
        <item m="1" x="22"/>
        <item m="1" x="41"/>
        <item m="1" x="76"/>
        <item m="1" x="28"/>
        <item m="1" x="63"/>
        <item m="1" x="15"/>
        <item m="1" x="51"/>
        <item m="1" x="3"/>
        <item m="1" x="38"/>
        <item m="1" x="73"/>
        <item m="1" x="25"/>
        <item m="1" x="60"/>
        <item m="1" x="12"/>
        <item m="1" x="47"/>
        <item m="1" x="82"/>
        <item m="1" x="34"/>
        <item m="1" x="69"/>
        <item m="1" x="21"/>
        <item m="1" x="57"/>
        <item m="1" x="8"/>
        <item m="1" x="43"/>
        <item m="1" x="78"/>
        <item m="1" x="30"/>
        <item m="1" x="65"/>
        <item m="1" x="17"/>
        <item m="1" x="53"/>
        <item t="default"/>
      </items>
    </pivotField>
    <pivotField axis="axisRow" showAll="0" measureFilter="1">
      <items count="110">
        <item x="77"/>
        <item x="88"/>
        <item x="33"/>
        <item x="21"/>
        <item x="10"/>
        <item x="28"/>
        <item x="27"/>
        <item x="91"/>
        <item x="22"/>
        <item x="37"/>
        <item x="36"/>
        <item x="35"/>
        <item x="99"/>
        <item x="9"/>
        <item x="13"/>
        <item x="96"/>
        <item x="59"/>
        <item x="7"/>
        <item x="40"/>
        <item x="8"/>
        <item x="65"/>
        <item x="61"/>
        <item x="81"/>
        <item x="98"/>
        <item x="64"/>
        <item x="69"/>
        <item x="46"/>
        <item x="43"/>
        <item x="42"/>
        <item x="92"/>
        <item x="3"/>
        <item x="17"/>
        <item x="16"/>
        <item x="80"/>
        <item x="25"/>
        <item x="20"/>
        <item x="66"/>
        <item x="15"/>
        <item x="18"/>
        <item x="84"/>
        <item x="5"/>
        <item x="1"/>
        <item x="0"/>
        <item x="49"/>
        <item x="48"/>
        <item x="14"/>
        <item x="38"/>
        <item x="34"/>
        <item x="68"/>
        <item x="78"/>
        <item x="63"/>
        <item x="76"/>
        <item x="97"/>
        <item x="82"/>
        <item x="12"/>
        <item x="93"/>
        <item x="58"/>
        <item x="57"/>
        <item x="85"/>
        <item x="53"/>
        <item x="83"/>
        <item x="56"/>
        <item x="87"/>
        <item x="41"/>
        <item x="11"/>
        <item x="60"/>
        <item x="19"/>
        <item x="32"/>
        <item x="31"/>
        <item x="54"/>
        <item x="26"/>
        <item x="2"/>
        <item x="86"/>
        <item x="4"/>
        <item x="52"/>
        <item x="62"/>
        <item x="70"/>
        <item x="75"/>
        <item x="74"/>
        <item x="72"/>
        <item x="55"/>
        <item x="23"/>
        <item x="6"/>
        <item x="24"/>
        <item x="50"/>
        <item x="73"/>
        <item x="67"/>
        <item x="51"/>
        <item x="79"/>
        <item x="71"/>
        <item x="44"/>
        <item m="1" x="108"/>
        <item x="47"/>
        <item x="39"/>
        <item x="45"/>
        <item x="30"/>
        <item x="29"/>
        <item m="1" x="107"/>
        <item x="89"/>
        <item x="90"/>
        <item x="94"/>
        <item x="95"/>
        <item x="100"/>
        <item x="101"/>
        <item x="102"/>
        <item x="103"/>
        <item x="104"/>
        <item x="105"/>
        <item x="10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axis="axisPage" showAll="0">
      <items count="4">
        <item m="1" x="2"/>
        <item x="0"/>
        <item x="1"/>
        <item t="default"/>
      </items>
    </pivotField>
  </pivotFields>
  <rowFields count="2">
    <field x="0"/>
    <field x="1"/>
  </rowFields>
  <rowItems count="20">
    <i>
      <x/>
    </i>
    <i r="1">
      <x v="4"/>
    </i>
    <i r="1">
      <x v="6"/>
    </i>
    <i r="1">
      <x v="7"/>
    </i>
    <i r="1">
      <x v="13"/>
    </i>
    <i r="1">
      <x v="15"/>
    </i>
    <i r="1">
      <x v="26"/>
    </i>
    <i r="1">
      <x v="42"/>
    </i>
    <i r="1">
      <x v="75"/>
    </i>
    <i r="1">
      <x v="76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>
      <x v="1"/>
    </i>
    <i r="1">
      <x v="30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8" item="1" hier="-1"/>
  </pageFields>
  <dataFields count="5">
    <dataField name="Somme de Stock de base " fld="4" baseField="0" baseItem="76"/>
    <dataField name="Somme de Prix unitaire" fld="3" baseField="0" baseItem="12" numFmtId="165"/>
    <dataField name="Somme de Stock Restant" fld="5" baseField="0" baseItem="0"/>
    <dataField name="Somme de Stock Utilisé" fld="6" baseField="0" baseItem="0" numFmtId="1"/>
    <dataField name="Somme de Prix total " fld="7" baseField="0" baseItem="12" numFmtId="165"/>
  </dataFields>
  <formats count="8">
    <format dxfId="186">
      <pivotArea outline="0" collapsedLevelsAreSubtotals="1" fieldPosition="0"/>
    </format>
    <format dxfId="185">
      <pivotArea dataOnly="0" labelOnly="1" outline="0" axis="axisValues" fieldPosition="0"/>
    </format>
    <format dxfId="184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183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8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8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80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179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TableStyleInfo name="PivotStyleLight16" showRowHeaders="1" showColHeaders="1" showRowStripes="0" showColStripes="0" showLastColumn="1"/>
  <filters count="1">
    <filter fld="1" type="valueNotEqual" evalOrder="-1" id="1" iMeasureFld="1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9257C9DF-575E-439E-B35B-EB9209806CFA}" sourceName="Mois">
  <extLst>
    <x:ext xmlns:x15="http://schemas.microsoft.com/office/spreadsheetml/2010/11/main" uri="{2F2917AC-EB37-4324-AD4E-5DD8C200BD13}">
      <x15:tableSlicerCache tableId="13" column="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CF63CED8-DA08-421D-ADC0-839D06CE1589}" cache="Segment_Mois" caption="Moi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_2019" displayName="T_2019" ref="A2:I189" headerRowDxfId="178" dataDxfId="176" headerRowBorderDxfId="177" tableBorderDxfId="175" totalsRowBorderDxfId="174">
  <autoFilter ref="A2:I189" xr:uid="{00000000-0009-0000-0100-00000D000000}">
    <filterColumn colId="0">
      <filters>
        <dateGroupItem year="2019" month="2" day="1" dateTimeGrouping="day"/>
      </filters>
    </filterColumn>
  </autoFilter>
  <tableColumns count="9">
    <tableColumn id="9" xr3:uid="{00000000-0010-0000-0000-000009000000}" name="Mois" dataDxfId="173" totalsRowDxfId="172"/>
    <tableColumn id="1" xr3:uid="{00000000-0010-0000-0000-000001000000}" name="Articles" totalsRowLabel="Total" totalsRowDxfId="171"/>
    <tableColumn id="8" xr3:uid="{00000000-0010-0000-0000-000008000000}" name="Type" dataDxfId="170" totalsRowDxfId="169">
      <calculatedColumnFormula>VLOOKUP(T_2019[[#This Row],[Articles]],T_Produits[],2,0)</calculatedColumnFormula>
    </tableColumn>
    <tableColumn id="2" xr3:uid="{00000000-0010-0000-0000-000002000000}" name="Prix unitaire" totalsRowFunction="custom" dataDxfId="168" totalsRowDxfId="167">
      <totalsRowFormula>SUM(D3:D189)</totalsRowFormula>
    </tableColumn>
    <tableColumn id="3" xr3:uid="{00000000-0010-0000-0000-000003000000}" name="Stock de base " totalsRowFunction="sum" dataDxfId="166" totalsRowDxfId="165"/>
    <tableColumn id="4" xr3:uid="{00000000-0010-0000-0000-000004000000}" name="Stock Restant" totalsRowFunction="sum" dataDxfId="164" totalsRowDxfId="163"/>
    <tableColumn id="5" xr3:uid="{00000000-0010-0000-0000-000005000000}" name="Stock Utilisé" totalsRowFunction="sum" dataDxfId="162" totalsRowDxfId="161"/>
    <tableColumn id="6" xr3:uid="{00000000-0010-0000-0000-000006000000}" name="Prix total " totalsRowFunction="sum" dataDxfId="160" totalsRowDxfId="159"/>
    <tableColumn id="7" xr3:uid="{00000000-0010-0000-0000-000007000000}" name="Commander" totalsRowDxfId="158"/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3:H107" totalsRowShown="0" headerRowDxfId="157" dataDxfId="155" headerRowBorderDxfId="156" tableBorderDxfId="154" totalsRowBorderDxfId="153">
  <autoFilter ref="A3:H107" xr:uid="{00000000-0009-0000-0100-000002000000}"/>
  <tableColumns count="8">
    <tableColumn id="1" xr3:uid="{00000000-0010-0000-0100-000001000000}" name="Articles"/>
    <tableColumn id="8" xr3:uid="{00000000-0010-0000-0100-000008000000}" name="Colonne1"/>
    <tableColumn id="2" xr3:uid="{00000000-0010-0000-0100-000002000000}" name="Prix unitaire" dataDxfId="152"/>
    <tableColumn id="3" xr3:uid="{00000000-0010-0000-0100-000003000000}" name="Stock de base " dataDxfId="151"/>
    <tableColumn id="4" xr3:uid="{00000000-0010-0000-0100-000004000000}" name="Stock Restant" dataDxfId="150"/>
    <tableColumn id="5" xr3:uid="{00000000-0010-0000-0100-000005000000}" name="Stock Utilisé" dataDxfId="149"/>
    <tableColumn id="6" xr3:uid="{00000000-0010-0000-0100-000006000000}" name="Prix total " dataDxfId="148"/>
    <tableColumn id="7" xr3:uid="{00000000-0010-0000-0100-000007000000}" name="Commander"/>
  </tableColumns>
  <tableStyleInfo name="TableStyleMedium2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3:G107" totalsRowShown="0" headerRowDxfId="147" dataDxfId="145" headerRowBorderDxfId="146" tableBorderDxfId="144" totalsRowBorderDxfId="143">
  <autoFilter ref="A3:G107" xr:uid="{00000000-0009-0000-0100-000003000000}"/>
  <tableColumns count="7">
    <tableColumn id="1" xr3:uid="{00000000-0010-0000-0200-000001000000}" name="Articles"/>
    <tableColumn id="2" xr3:uid="{00000000-0010-0000-0200-000002000000}" name="Prix unitaire" dataDxfId="142"/>
    <tableColumn id="3" xr3:uid="{00000000-0010-0000-0200-000003000000}" name="Stock de base " dataDxfId="141"/>
    <tableColumn id="4" xr3:uid="{00000000-0010-0000-0200-000004000000}" name="Stock Restant" dataDxfId="140"/>
    <tableColumn id="5" xr3:uid="{00000000-0010-0000-0200-000005000000}" name="Stock Utilisé" dataDxfId="139"/>
    <tableColumn id="6" xr3:uid="{00000000-0010-0000-0200-000006000000}" name="Prix total " dataDxfId="138"/>
    <tableColumn id="7" xr3:uid="{00000000-0010-0000-0200-000007000000}" name="Commander"/>
  </tableColumns>
  <tableStyleInfo name="TableStyleMedium2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3:G107" totalsRowShown="0" headerRowDxfId="137" dataDxfId="135" headerRowBorderDxfId="136" tableBorderDxfId="134" totalsRowBorderDxfId="133">
  <autoFilter ref="A3:G107" xr:uid="{00000000-0009-0000-0100-000004000000}"/>
  <tableColumns count="7">
    <tableColumn id="1" xr3:uid="{00000000-0010-0000-0300-000001000000}" name="Articles"/>
    <tableColumn id="2" xr3:uid="{00000000-0010-0000-0300-000002000000}" name="Prix unitaire" dataDxfId="132"/>
    <tableColumn id="3" xr3:uid="{00000000-0010-0000-0300-000003000000}" name="Stock de base " dataDxfId="131"/>
    <tableColumn id="4" xr3:uid="{00000000-0010-0000-0300-000004000000}" name="Stock Restant" dataDxfId="130"/>
    <tableColumn id="5" xr3:uid="{00000000-0010-0000-0300-000005000000}" name="Stock Utilisé" dataDxfId="129"/>
    <tableColumn id="6" xr3:uid="{00000000-0010-0000-0300-000006000000}" name="Prix total " dataDxfId="128"/>
    <tableColumn id="7" xr3:uid="{00000000-0010-0000-0300-000007000000}" name="Commander"/>
  </tableColumns>
  <tableStyleInfo name="TableStyleMedium2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A3:G107" totalsRowShown="0" headerRowDxfId="127" dataDxfId="125" headerRowBorderDxfId="126" tableBorderDxfId="124" totalsRowBorderDxfId="123">
  <autoFilter ref="A3:G107" xr:uid="{00000000-0009-0000-0100-000005000000}"/>
  <tableColumns count="7">
    <tableColumn id="1" xr3:uid="{00000000-0010-0000-0400-000001000000}" name="Articles"/>
    <tableColumn id="2" xr3:uid="{00000000-0010-0000-0400-000002000000}" name="Prix unitaire" dataDxfId="122"/>
    <tableColumn id="3" xr3:uid="{00000000-0010-0000-0400-000003000000}" name="Stock de base " dataDxfId="121"/>
    <tableColumn id="4" xr3:uid="{00000000-0010-0000-0400-000004000000}" name="Stock Restant" dataDxfId="120"/>
    <tableColumn id="5" xr3:uid="{00000000-0010-0000-0400-000005000000}" name="Stock Utilisé" dataDxfId="119"/>
    <tableColumn id="6" xr3:uid="{00000000-0010-0000-0400-000006000000}" name="Prix total " dataDxfId="118"/>
    <tableColumn id="7" xr3:uid="{00000000-0010-0000-0400-000007000000}" name="Commander"/>
  </tableColumns>
  <tableStyleInfo name="TableStyleMedium2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A3:G107" totalsRowShown="0" headerRowDxfId="117" dataDxfId="115" headerRowBorderDxfId="116" tableBorderDxfId="114" totalsRowBorderDxfId="113">
  <autoFilter ref="A3:G107" xr:uid="{00000000-0009-0000-0100-000006000000}"/>
  <tableColumns count="7">
    <tableColumn id="1" xr3:uid="{00000000-0010-0000-0500-000001000000}" name="Articles"/>
    <tableColumn id="2" xr3:uid="{00000000-0010-0000-0500-000002000000}" name="Prix unitaire" dataDxfId="112"/>
    <tableColumn id="3" xr3:uid="{00000000-0010-0000-0500-000003000000}" name="Stock de base " dataDxfId="111"/>
    <tableColumn id="4" xr3:uid="{00000000-0010-0000-0500-000004000000}" name="Stock Restant" dataDxfId="110"/>
    <tableColumn id="5" xr3:uid="{00000000-0010-0000-0500-000005000000}" name="Stock Utilisé" dataDxfId="109"/>
    <tableColumn id="6" xr3:uid="{00000000-0010-0000-0500-000006000000}" name="Prix total " dataDxfId="108"/>
    <tableColumn id="7" xr3:uid="{00000000-0010-0000-0500-000007000000}" name="Commander"/>
  </tableColumns>
  <tableStyleInfo name="TableStyleMedium2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A3:G107" totalsRowShown="0" headerRowDxfId="107" dataDxfId="105" headerRowBorderDxfId="106" tableBorderDxfId="104" totalsRowBorderDxfId="103">
  <autoFilter ref="A3:G107" xr:uid="{00000000-0009-0000-0100-000007000000}"/>
  <tableColumns count="7">
    <tableColumn id="1" xr3:uid="{00000000-0010-0000-0600-000001000000}" name="Articles"/>
    <tableColumn id="2" xr3:uid="{00000000-0010-0000-0600-000002000000}" name="Prix unitaire" dataDxfId="102"/>
    <tableColumn id="3" xr3:uid="{00000000-0010-0000-0600-000003000000}" name="Stock de base " dataDxfId="101"/>
    <tableColumn id="4" xr3:uid="{00000000-0010-0000-0600-000004000000}" name="Stock Restant" dataDxfId="100"/>
    <tableColumn id="5" xr3:uid="{00000000-0010-0000-0600-000005000000}" name="Stock Utilisé" dataDxfId="99"/>
    <tableColumn id="6" xr3:uid="{00000000-0010-0000-0600-000006000000}" name="Prix total " dataDxfId="98"/>
    <tableColumn id="7" xr3:uid="{00000000-0010-0000-0600-000007000000}" name="Commander"/>
  </tableColumns>
  <tableStyleInfo name="TableStyleMedium2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au8" displayName="Tableau8" ref="A3:G107" totalsRowShown="0" headerRowDxfId="97" dataDxfId="95" headerRowBorderDxfId="96" tableBorderDxfId="94" totalsRowBorderDxfId="93">
  <autoFilter ref="A3:G107" xr:uid="{00000000-0009-0000-0100-000008000000}"/>
  <tableColumns count="7">
    <tableColumn id="1" xr3:uid="{00000000-0010-0000-0700-000001000000}" name="Articles"/>
    <tableColumn id="2" xr3:uid="{00000000-0010-0000-0700-000002000000}" name="Prix unitaire" dataDxfId="92"/>
    <tableColumn id="3" xr3:uid="{00000000-0010-0000-0700-000003000000}" name="Stock de base " dataDxfId="91"/>
    <tableColumn id="4" xr3:uid="{00000000-0010-0000-0700-000004000000}" name="Stock Restant" dataDxfId="90"/>
    <tableColumn id="5" xr3:uid="{00000000-0010-0000-0700-000005000000}" name="Stock Utilisé" dataDxfId="89"/>
    <tableColumn id="6" xr3:uid="{00000000-0010-0000-0700-000006000000}" name="Prix total " dataDxfId="88"/>
    <tableColumn id="7" xr3:uid="{00000000-0010-0000-0700-000007000000}" name="Commander"/>
  </tableColumns>
  <tableStyleInfo name="TableStyleMedium2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au9" displayName="Tableau9" ref="A3:G107" totalsRowShown="0" headerRowDxfId="87" dataDxfId="85" headerRowBorderDxfId="86" tableBorderDxfId="84" totalsRowBorderDxfId="83">
  <autoFilter ref="A3:G107" xr:uid="{00000000-0009-0000-0100-000009000000}"/>
  <tableColumns count="7">
    <tableColumn id="1" xr3:uid="{00000000-0010-0000-0800-000001000000}" name="Articles"/>
    <tableColumn id="2" xr3:uid="{00000000-0010-0000-0800-000002000000}" name="Prix unitaire" dataDxfId="82"/>
    <tableColumn id="3" xr3:uid="{00000000-0010-0000-0800-000003000000}" name="Stock de base " dataDxfId="81"/>
    <tableColumn id="4" xr3:uid="{00000000-0010-0000-0800-000004000000}" name="Stock Restant" dataDxfId="80"/>
    <tableColumn id="5" xr3:uid="{00000000-0010-0000-0800-000005000000}" name="Stock Utilisé" dataDxfId="79"/>
    <tableColumn id="6" xr3:uid="{00000000-0010-0000-0800-000006000000}" name="Prix total " dataDxfId="78"/>
    <tableColumn id="7" xr3:uid="{00000000-0010-0000-0800-000007000000}" name="Commander"/>
  </tableColumns>
  <tableStyleInfo name="TableStyleMedium2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eau10" displayName="Tableau10" ref="A3:G107" totalsRowShown="0" headerRowDxfId="77" dataDxfId="75" headerRowBorderDxfId="76" tableBorderDxfId="74" totalsRowBorderDxfId="73">
  <autoFilter ref="A3:G107" xr:uid="{00000000-0009-0000-0100-00000A000000}"/>
  <tableColumns count="7">
    <tableColumn id="1" xr3:uid="{00000000-0010-0000-0900-000001000000}" name="Articles"/>
    <tableColumn id="2" xr3:uid="{00000000-0010-0000-0900-000002000000}" name="Prix unitaire" dataDxfId="72"/>
    <tableColumn id="3" xr3:uid="{00000000-0010-0000-0900-000003000000}" name="Stock de base " dataDxfId="71"/>
    <tableColumn id="4" xr3:uid="{00000000-0010-0000-0900-000004000000}" name="Stock Restant" dataDxfId="70"/>
    <tableColumn id="5" xr3:uid="{00000000-0010-0000-0900-000005000000}" name="Stock Utilisé" dataDxfId="69"/>
    <tableColumn id="6" xr3:uid="{00000000-0010-0000-0900-000006000000}" name="Prix total " dataDxfId="68"/>
    <tableColumn id="7" xr3:uid="{00000000-0010-0000-0900-000007000000}" name="Commander"/>
  </tableColumns>
  <tableStyleInfo name="TableStyleMedium24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eau11" displayName="Tableau11" ref="A3:G107" totalsRowShown="0" headerRowDxfId="67" dataDxfId="65" headerRowBorderDxfId="66" tableBorderDxfId="64" totalsRowBorderDxfId="63">
  <autoFilter ref="A3:G107" xr:uid="{00000000-0009-0000-0100-00000B000000}"/>
  <tableColumns count="7">
    <tableColumn id="1" xr3:uid="{00000000-0010-0000-0A00-000001000000}" name="Articles"/>
    <tableColumn id="2" xr3:uid="{00000000-0010-0000-0A00-000002000000}" name="Prix unitaire" dataDxfId="62"/>
    <tableColumn id="3" xr3:uid="{00000000-0010-0000-0A00-000003000000}" name="Stock de base " dataDxfId="61"/>
    <tableColumn id="4" xr3:uid="{00000000-0010-0000-0A00-000004000000}" name="Stock Restant" dataDxfId="60"/>
    <tableColumn id="5" xr3:uid="{00000000-0010-0000-0A00-000005000000}" name="Stock Utilisé" dataDxfId="59"/>
    <tableColumn id="6" xr3:uid="{00000000-0010-0000-0A00-000006000000}" name="Prix total " dataDxfId="58"/>
    <tableColumn id="7" xr3:uid="{00000000-0010-0000-0A00-000007000000}" name="Commander"/>
  </tableColumns>
  <tableStyleInfo name="TableStyleMedium24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eau12" displayName="Tableau12" ref="A3:G107" totalsRowShown="0" headerRowDxfId="57" dataDxfId="55" headerRowBorderDxfId="56" tableBorderDxfId="54" totalsRowBorderDxfId="53">
  <autoFilter ref="A3:G107" xr:uid="{00000000-0009-0000-0100-00000C000000}"/>
  <tableColumns count="7">
    <tableColumn id="1" xr3:uid="{00000000-0010-0000-0B00-000001000000}" name="Articles"/>
    <tableColumn id="2" xr3:uid="{00000000-0010-0000-0B00-000002000000}" name="Prix unitaire" dataDxfId="52"/>
    <tableColumn id="3" xr3:uid="{00000000-0010-0000-0B00-000003000000}" name="Stock de base " dataDxfId="51"/>
    <tableColumn id="4" xr3:uid="{00000000-0010-0000-0B00-000004000000}" name="Stock Restant" dataDxfId="50"/>
    <tableColumn id="5" xr3:uid="{00000000-0010-0000-0B00-000005000000}" name="Stock Utilisé" dataDxfId="49"/>
    <tableColumn id="6" xr3:uid="{00000000-0010-0000-0B00-000006000000}" name="Prix total " dataDxfId="48"/>
    <tableColumn id="7" xr3:uid="{00000000-0010-0000-0B00-000007000000}" name="Commander"/>
  </tableColumns>
  <tableStyleInfo name="TableStyleMedium24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C000000}" name="T_Produits" displayName="T_Produits" ref="A1:B104" totalsRowShown="0">
  <autoFilter ref="A1:B104" xr:uid="{00000000-0009-0000-0100-000001000000}"/>
  <sortState xmlns:xlrd2="http://schemas.microsoft.com/office/spreadsheetml/2017/richdata2" ref="A2:B104">
    <sortCondition ref="A1:A104"/>
  </sortState>
  <tableColumns count="2">
    <tableColumn id="1" xr3:uid="{00000000-0010-0000-0C00-000001000000}" name="Produit"/>
    <tableColumn id="2" xr3:uid="{00000000-0010-0000-0C00-000002000000}" name="Typ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0"/>
  <sheetViews>
    <sheetView workbookViewId="0">
      <selection activeCell="B35" sqref="B35"/>
    </sheetView>
  </sheetViews>
  <sheetFormatPr baseColWidth="10" defaultRowHeight="15" x14ac:dyDescent="0.25"/>
  <cols>
    <col min="1" max="1" width="34.85546875" customWidth="1"/>
    <col min="2" max="2" width="23.5703125" style="30" customWidth="1"/>
    <col min="3" max="3" width="22" style="2" customWidth="1"/>
    <col min="4" max="4" width="23" customWidth="1"/>
    <col min="5" max="5" width="22.140625" bestFit="1" customWidth="1"/>
    <col min="6" max="6" width="19.42578125" bestFit="1" customWidth="1"/>
    <col min="7" max="8" width="5" bestFit="1" customWidth="1"/>
    <col min="9" max="9" width="4" bestFit="1" customWidth="1"/>
    <col min="10" max="11" width="5" bestFit="1" customWidth="1"/>
    <col min="12" max="12" width="2" bestFit="1" customWidth="1"/>
    <col min="13" max="14" width="4" bestFit="1" customWidth="1"/>
    <col min="15" max="15" width="5" bestFit="1" customWidth="1"/>
    <col min="16" max="16" width="4" bestFit="1" customWidth="1"/>
    <col min="17" max="19" width="5" bestFit="1" customWidth="1"/>
    <col min="20" max="21" width="4" bestFit="1" customWidth="1"/>
    <col min="22" max="23" width="5" bestFit="1" customWidth="1"/>
    <col min="24" max="25" width="4" bestFit="1" customWidth="1"/>
    <col min="26" max="27" width="5" bestFit="1" customWidth="1"/>
    <col min="28" max="32" width="4" bestFit="1" customWidth="1"/>
    <col min="33" max="33" width="5" bestFit="1" customWidth="1"/>
    <col min="34" max="34" width="4" bestFit="1" customWidth="1"/>
    <col min="35" max="36" width="5" bestFit="1" customWidth="1"/>
    <col min="37" max="37" width="2" bestFit="1" customWidth="1"/>
    <col min="38" max="46" width="4" bestFit="1" customWidth="1"/>
    <col min="47" max="47" width="2" bestFit="1" customWidth="1"/>
    <col min="48" max="48" width="4" bestFit="1" customWidth="1"/>
    <col min="49" max="49" width="5" bestFit="1" customWidth="1"/>
    <col min="50" max="50" width="2" bestFit="1" customWidth="1"/>
    <col min="51" max="56" width="4" bestFit="1" customWidth="1"/>
    <col min="57" max="57" width="2" bestFit="1" customWidth="1"/>
    <col min="58" max="77" width="4" bestFit="1" customWidth="1"/>
    <col min="78" max="78" width="2" bestFit="1" customWidth="1"/>
    <col min="79" max="81" width="4" bestFit="1" customWidth="1"/>
    <col min="82" max="82" width="3" bestFit="1" customWidth="1"/>
    <col min="83" max="83" width="5" bestFit="1" customWidth="1"/>
    <col min="84" max="84" width="3" bestFit="1" customWidth="1"/>
    <col min="85" max="85" width="5" bestFit="1" customWidth="1"/>
    <col min="86" max="86" width="6" bestFit="1" customWidth="1"/>
    <col min="87" max="88" width="3" bestFit="1" customWidth="1"/>
    <col min="89" max="89" width="6.28515625" bestFit="1" customWidth="1"/>
    <col min="90" max="90" width="12.5703125" bestFit="1" customWidth="1"/>
  </cols>
  <sheetData>
    <row r="1" spans="1:6" x14ac:dyDescent="0.25">
      <c r="A1" s="29" t="s">
        <v>107</v>
      </c>
      <c r="B1" t="s">
        <v>128</v>
      </c>
    </row>
    <row r="3" spans="1:6" x14ac:dyDescent="0.25">
      <c r="A3" s="29" t="s">
        <v>122</v>
      </c>
      <c r="B3" t="s">
        <v>136</v>
      </c>
      <c r="C3" s="30" t="s">
        <v>124</v>
      </c>
      <c r="D3" t="s">
        <v>126</v>
      </c>
      <c r="E3" s="2" t="s">
        <v>127</v>
      </c>
      <c r="F3" s="30" t="s">
        <v>125</v>
      </c>
    </row>
    <row r="4" spans="1:6" x14ac:dyDescent="0.25">
      <c r="A4" s="43">
        <v>43466</v>
      </c>
      <c r="B4" s="2">
        <v>159</v>
      </c>
      <c r="C4" s="30">
        <v>239.13999999999996</v>
      </c>
      <c r="D4" s="2">
        <v>55</v>
      </c>
      <c r="E4" s="2">
        <v>104</v>
      </c>
      <c r="F4" s="30">
        <v>1571.14</v>
      </c>
    </row>
    <row r="5" spans="1:6" x14ac:dyDescent="0.25">
      <c r="A5" s="44" t="s">
        <v>117</v>
      </c>
      <c r="B5" s="2">
        <v>12</v>
      </c>
      <c r="C5" s="30">
        <v>10</v>
      </c>
      <c r="D5" s="2">
        <v>5</v>
      </c>
      <c r="E5" s="2">
        <v>7</v>
      </c>
      <c r="F5" s="30">
        <v>70</v>
      </c>
    </row>
    <row r="6" spans="1:6" x14ac:dyDescent="0.25">
      <c r="A6" s="44" t="s">
        <v>10</v>
      </c>
      <c r="B6" s="2">
        <v>36</v>
      </c>
      <c r="C6" s="30">
        <v>35</v>
      </c>
      <c r="D6" s="2">
        <v>24</v>
      </c>
      <c r="E6" s="2">
        <v>12</v>
      </c>
      <c r="F6" s="30">
        <v>420</v>
      </c>
    </row>
    <row r="7" spans="1:6" x14ac:dyDescent="0.25">
      <c r="A7" s="44" t="s">
        <v>62</v>
      </c>
      <c r="B7" s="2">
        <v>15</v>
      </c>
      <c r="C7" s="30">
        <v>25</v>
      </c>
      <c r="D7" s="2">
        <v>0</v>
      </c>
      <c r="E7" s="2">
        <v>15</v>
      </c>
      <c r="F7" s="30">
        <v>375</v>
      </c>
    </row>
    <row r="8" spans="1:6" x14ac:dyDescent="0.25">
      <c r="A8" s="44" t="s">
        <v>116</v>
      </c>
      <c r="B8" s="2">
        <v>12</v>
      </c>
      <c r="C8" s="30">
        <v>9</v>
      </c>
      <c r="D8" s="2">
        <v>10</v>
      </c>
      <c r="E8" s="2">
        <v>2</v>
      </c>
      <c r="F8" s="30">
        <v>18</v>
      </c>
    </row>
    <row r="9" spans="1:6" x14ac:dyDescent="0.25">
      <c r="A9" s="44" t="s">
        <v>65</v>
      </c>
      <c r="B9" s="2">
        <v>6</v>
      </c>
      <c r="C9" s="30">
        <v>8.99</v>
      </c>
      <c r="D9" s="2">
        <v>0</v>
      </c>
      <c r="E9" s="2">
        <v>6</v>
      </c>
      <c r="F9" s="30">
        <v>53.94</v>
      </c>
    </row>
    <row r="10" spans="1:6" x14ac:dyDescent="0.25">
      <c r="A10" s="44" t="s">
        <v>75</v>
      </c>
      <c r="B10" s="2">
        <v>12</v>
      </c>
      <c r="C10" s="30">
        <v>18</v>
      </c>
      <c r="D10" s="2">
        <v>6</v>
      </c>
      <c r="E10" s="2">
        <v>6</v>
      </c>
      <c r="F10" s="30">
        <v>108</v>
      </c>
    </row>
    <row r="11" spans="1:6" x14ac:dyDescent="0.25">
      <c r="A11" s="44" t="s">
        <v>120</v>
      </c>
      <c r="B11" s="2">
        <v>12</v>
      </c>
      <c r="C11" s="30">
        <v>1.35</v>
      </c>
      <c r="D11" s="2">
        <v>10</v>
      </c>
      <c r="E11" s="2">
        <v>2</v>
      </c>
      <c r="F11" s="30">
        <v>0</v>
      </c>
    </row>
    <row r="12" spans="1:6" x14ac:dyDescent="0.25">
      <c r="A12" s="44" t="s">
        <v>68</v>
      </c>
      <c r="B12" s="2">
        <v>1</v>
      </c>
      <c r="C12" s="30">
        <v>35</v>
      </c>
      <c r="D12" s="2">
        <v>0</v>
      </c>
      <c r="E12" s="2">
        <v>1</v>
      </c>
      <c r="F12" s="30">
        <v>35</v>
      </c>
    </row>
    <row r="13" spans="1:6" x14ac:dyDescent="0.25">
      <c r="A13" s="44" t="s">
        <v>34</v>
      </c>
      <c r="B13" s="2">
        <v>1</v>
      </c>
      <c r="C13" s="30">
        <v>35</v>
      </c>
      <c r="D13" s="2">
        <v>0</v>
      </c>
      <c r="E13" s="2">
        <v>1</v>
      </c>
      <c r="F13" s="30">
        <v>35</v>
      </c>
    </row>
    <row r="14" spans="1:6" x14ac:dyDescent="0.25">
      <c r="A14" s="44" t="s">
        <v>129</v>
      </c>
      <c r="B14" s="2">
        <v>6</v>
      </c>
      <c r="C14" s="30">
        <v>8.1</v>
      </c>
      <c r="D14" s="2">
        <v>0</v>
      </c>
      <c r="E14" s="2">
        <v>6</v>
      </c>
      <c r="F14" s="30">
        <v>48.599999999999994</v>
      </c>
    </row>
    <row r="15" spans="1:6" x14ac:dyDescent="0.25">
      <c r="A15" s="44" t="s">
        <v>130</v>
      </c>
      <c r="B15" s="2">
        <v>6</v>
      </c>
      <c r="C15" s="30">
        <v>8.1999999999999993</v>
      </c>
      <c r="D15" s="2">
        <v>0</v>
      </c>
      <c r="E15" s="2">
        <v>6</v>
      </c>
      <c r="F15" s="30">
        <v>49.199999999999996</v>
      </c>
    </row>
    <row r="16" spans="1:6" x14ac:dyDescent="0.25">
      <c r="A16" s="44" t="s">
        <v>131</v>
      </c>
      <c r="B16" s="2">
        <v>12</v>
      </c>
      <c r="C16" s="30">
        <v>8.5</v>
      </c>
      <c r="D16" s="2">
        <v>0</v>
      </c>
      <c r="E16" s="2">
        <v>12</v>
      </c>
      <c r="F16" s="30">
        <v>102</v>
      </c>
    </row>
    <row r="17" spans="1:6" x14ac:dyDescent="0.25">
      <c r="A17" s="44" t="s">
        <v>132</v>
      </c>
      <c r="B17" s="2">
        <v>10</v>
      </c>
      <c r="C17" s="30">
        <v>8.6</v>
      </c>
      <c r="D17" s="2">
        <v>0</v>
      </c>
      <c r="E17" s="2">
        <v>10</v>
      </c>
      <c r="F17" s="30">
        <v>86</v>
      </c>
    </row>
    <row r="18" spans="1:6" x14ac:dyDescent="0.25">
      <c r="A18" s="44" t="s">
        <v>133</v>
      </c>
      <c r="B18" s="2">
        <v>6</v>
      </c>
      <c r="C18" s="30">
        <v>9.4</v>
      </c>
      <c r="D18" s="2">
        <v>0</v>
      </c>
      <c r="E18" s="2">
        <v>6</v>
      </c>
      <c r="F18" s="30">
        <v>56.400000000000006</v>
      </c>
    </row>
    <row r="19" spans="1:6" x14ac:dyDescent="0.25">
      <c r="A19" s="44" t="s">
        <v>134</v>
      </c>
      <c r="B19" s="2">
        <v>6</v>
      </c>
      <c r="C19" s="30">
        <v>9.5</v>
      </c>
      <c r="D19" s="2">
        <v>0</v>
      </c>
      <c r="E19" s="2">
        <v>6</v>
      </c>
      <c r="F19" s="30">
        <v>57</v>
      </c>
    </row>
    <row r="20" spans="1:6" x14ac:dyDescent="0.25">
      <c r="A20" s="44" t="s">
        <v>135</v>
      </c>
      <c r="B20" s="2">
        <v>6</v>
      </c>
      <c r="C20" s="30">
        <v>9.5</v>
      </c>
      <c r="D20" s="2">
        <v>0</v>
      </c>
      <c r="E20" s="2">
        <v>6</v>
      </c>
      <c r="F20" s="30">
        <v>57</v>
      </c>
    </row>
    <row r="21" spans="1:6" x14ac:dyDescent="0.25">
      <c r="A21" s="43">
        <v>43497</v>
      </c>
      <c r="B21" s="2">
        <v>12</v>
      </c>
      <c r="C21" s="30">
        <v>3</v>
      </c>
      <c r="D21" s="2">
        <v>0</v>
      </c>
      <c r="E21" s="2">
        <v>0</v>
      </c>
      <c r="F21" s="30">
        <v>0</v>
      </c>
    </row>
    <row r="22" spans="1:6" x14ac:dyDescent="0.25">
      <c r="A22" s="44" t="s">
        <v>6</v>
      </c>
      <c r="B22" s="2">
        <v>12</v>
      </c>
      <c r="C22" s="30">
        <v>3</v>
      </c>
      <c r="D22" s="2">
        <v>0</v>
      </c>
      <c r="E22" s="2">
        <v>0</v>
      </c>
      <c r="F22" s="30">
        <v>0</v>
      </c>
    </row>
    <row r="23" spans="1:6" x14ac:dyDescent="0.25">
      <c r="A23" s="43" t="s">
        <v>123</v>
      </c>
      <c r="B23" s="2">
        <v>171</v>
      </c>
      <c r="C23" s="30">
        <v>242.13999999999996</v>
      </c>
      <c r="D23" s="2">
        <v>55</v>
      </c>
      <c r="E23" s="2">
        <v>104</v>
      </c>
      <c r="F23" s="30">
        <v>1571.14</v>
      </c>
    </row>
    <row r="24" spans="1:6" x14ac:dyDescent="0.25">
      <c r="B24"/>
      <c r="C24"/>
    </row>
    <row r="25" spans="1:6" x14ac:dyDescent="0.25">
      <c r="B25"/>
      <c r="C25"/>
    </row>
    <row r="26" spans="1:6" x14ac:dyDescent="0.25">
      <c r="B26"/>
      <c r="C26"/>
    </row>
    <row r="27" spans="1:6" x14ac:dyDescent="0.25">
      <c r="B27"/>
      <c r="C27"/>
    </row>
    <row r="28" spans="1:6" x14ac:dyDescent="0.25">
      <c r="B28"/>
      <c r="C28"/>
    </row>
    <row r="29" spans="1:6" x14ac:dyDescent="0.25">
      <c r="B29"/>
      <c r="C29"/>
    </row>
    <row r="30" spans="1:6" x14ac:dyDescent="0.25">
      <c r="B30"/>
      <c r="C30"/>
    </row>
    <row r="31" spans="1:6" x14ac:dyDescent="0.25">
      <c r="B31"/>
      <c r="C31"/>
    </row>
    <row r="32" spans="1:6" x14ac:dyDescent="0.25">
      <c r="B32"/>
      <c r="C32"/>
    </row>
    <row r="33" spans="2:3" x14ac:dyDescent="0.25">
      <c r="B33"/>
      <c r="C33"/>
    </row>
    <row r="34" spans="2:3" x14ac:dyDescent="0.25">
      <c r="B34"/>
      <c r="C34"/>
    </row>
    <row r="35" spans="2:3" x14ac:dyDescent="0.25">
      <c r="B35"/>
      <c r="C35"/>
    </row>
    <row r="36" spans="2:3" x14ac:dyDescent="0.25">
      <c r="B36"/>
      <c r="C36"/>
    </row>
    <row r="37" spans="2:3" x14ac:dyDescent="0.25">
      <c r="B37"/>
      <c r="C37"/>
    </row>
    <row r="38" spans="2:3" x14ac:dyDescent="0.25">
      <c r="B38"/>
      <c r="C38"/>
    </row>
    <row r="39" spans="2:3" x14ac:dyDescent="0.25">
      <c r="B39"/>
      <c r="C39"/>
    </row>
    <row r="40" spans="2:3" x14ac:dyDescent="0.25">
      <c r="B40"/>
      <c r="C40"/>
    </row>
    <row r="41" spans="2:3" x14ac:dyDescent="0.25">
      <c r="B41"/>
      <c r="C41"/>
    </row>
    <row r="42" spans="2:3" x14ac:dyDescent="0.25">
      <c r="B42"/>
      <c r="C42"/>
    </row>
    <row r="43" spans="2:3" x14ac:dyDescent="0.25">
      <c r="B43"/>
      <c r="C43"/>
    </row>
    <row r="44" spans="2:3" x14ac:dyDescent="0.25">
      <c r="B44"/>
      <c r="C44"/>
    </row>
    <row r="45" spans="2:3" x14ac:dyDescent="0.25">
      <c r="B45"/>
      <c r="C45"/>
    </row>
    <row r="46" spans="2:3" x14ac:dyDescent="0.25">
      <c r="B46"/>
      <c r="C46"/>
    </row>
    <row r="47" spans="2:3" x14ac:dyDescent="0.25">
      <c r="B47"/>
      <c r="C47"/>
    </row>
    <row r="48" spans="2:3" x14ac:dyDescent="0.25">
      <c r="B48"/>
      <c r="C48"/>
    </row>
    <row r="49" spans="2:3" x14ac:dyDescent="0.25">
      <c r="B49"/>
      <c r="C49"/>
    </row>
    <row r="50" spans="2:3" x14ac:dyDescent="0.25">
      <c r="B50"/>
      <c r="C50"/>
    </row>
    <row r="51" spans="2:3" x14ac:dyDescent="0.25">
      <c r="B51"/>
      <c r="C51"/>
    </row>
    <row r="52" spans="2:3" x14ac:dyDescent="0.25">
      <c r="B52"/>
      <c r="C52"/>
    </row>
    <row r="53" spans="2:3" x14ac:dyDescent="0.25">
      <c r="B53"/>
      <c r="C53"/>
    </row>
    <row r="54" spans="2:3" x14ac:dyDescent="0.25">
      <c r="B54"/>
      <c r="C54"/>
    </row>
    <row r="55" spans="2:3" x14ac:dyDescent="0.25">
      <c r="B55"/>
      <c r="C55"/>
    </row>
    <row r="56" spans="2:3" x14ac:dyDescent="0.25">
      <c r="B56"/>
      <c r="C56"/>
    </row>
    <row r="57" spans="2:3" x14ac:dyDescent="0.25">
      <c r="B57"/>
      <c r="C57"/>
    </row>
    <row r="58" spans="2:3" x14ac:dyDescent="0.25">
      <c r="B58"/>
      <c r="C58"/>
    </row>
    <row r="59" spans="2:3" x14ac:dyDescent="0.25">
      <c r="B59"/>
      <c r="C59"/>
    </row>
    <row r="60" spans="2:3" x14ac:dyDescent="0.25">
      <c r="B60"/>
      <c r="C60"/>
    </row>
    <row r="61" spans="2:3" x14ac:dyDescent="0.25">
      <c r="B61"/>
      <c r="C61"/>
    </row>
    <row r="62" spans="2:3" x14ac:dyDescent="0.25">
      <c r="B62"/>
      <c r="C62"/>
    </row>
    <row r="63" spans="2:3" x14ac:dyDescent="0.25">
      <c r="B63"/>
      <c r="C63"/>
    </row>
    <row r="64" spans="2:3" x14ac:dyDescent="0.25">
      <c r="B64"/>
      <c r="C64"/>
    </row>
    <row r="65" spans="2:3" x14ac:dyDescent="0.25">
      <c r="B65"/>
      <c r="C65"/>
    </row>
    <row r="66" spans="2:3" x14ac:dyDescent="0.25">
      <c r="B66"/>
      <c r="C66"/>
    </row>
    <row r="67" spans="2:3" x14ac:dyDescent="0.25">
      <c r="B67"/>
      <c r="C67"/>
    </row>
    <row r="68" spans="2:3" x14ac:dyDescent="0.25">
      <c r="B68"/>
      <c r="C68"/>
    </row>
    <row r="69" spans="2:3" x14ac:dyDescent="0.25">
      <c r="B69"/>
      <c r="C69"/>
    </row>
    <row r="70" spans="2:3" x14ac:dyDescent="0.25">
      <c r="B70"/>
      <c r="C70"/>
    </row>
    <row r="71" spans="2:3" x14ac:dyDescent="0.25">
      <c r="B71"/>
      <c r="C71"/>
    </row>
    <row r="72" spans="2:3" x14ac:dyDescent="0.25">
      <c r="B72"/>
      <c r="C72"/>
    </row>
    <row r="73" spans="2:3" x14ac:dyDescent="0.25">
      <c r="B73"/>
      <c r="C73"/>
    </row>
    <row r="74" spans="2:3" x14ac:dyDescent="0.25">
      <c r="B74"/>
      <c r="C74"/>
    </row>
    <row r="75" spans="2:3" x14ac:dyDescent="0.25">
      <c r="B75"/>
      <c r="C75"/>
    </row>
    <row r="76" spans="2:3" x14ac:dyDescent="0.25">
      <c r="B76"/>
      <c r="C76"/>
    </row>
    <row r="77" spans="2:3" x14ac:dyDescent="0.25">
      <c r="B77"/>
      <c r="C77"/>
    </row>
    <row r="78" spans="2:3" x14ac:dyDescent="0.25">
      <c r="B78"/>
      <c r="C78"/>
    </row>
    <row r="79" spans="2:3" x14ac:dyDescent="0.25">
      <c r="B79"/>
      <c r="C79"/>
    </row>
    <row r="80" spans="2:3" x14ac:dyDescent="0.25">
      <c r="B80"/>
      <c r="C80"/>
    </row>
    <row r="81" spans="2:3" x14ac:dyDescent="0.25">
      <c r="B81"/>
      <c r="C81"/>
    </row>
    <row r="82" spans="2:3" x14ac:dyDescent="0.25">
      <c r="B82"/>
      <c r="C82"/>
    </row>
    <row r="83" spans="2:3" x14ac:dyDescent="0.25">
      <c r="B83"/>
      <c r="C83"/>
    </row>
    <row r="84" spans="2:3" x14ac:dyDescent="0.25">
      <c r="B84"/>
      <c r="C84"/>
    </row>
    <row r="85" spans="2:3" x14ac:dyDescent="0.25">
      <c r="B85"/>
      <c r="C85"/>
    </row>
    <row r="86" spans="2:3" x14ac:dyDescent="0.25">
      <c r="B86"/>
      <c r="C86"/>
    </row>
    <row r="87" spans="2:3" x14ac:dyDescent="0.25">
      <c r="B87"/>
      <c r="C87"/>
    </row>
    <row r="88" spans="2:3" x14ac:dyDescent="0.25">
      <c r="B88"/>
      <c r="C88"/>
    </row>
    <row r="89" spans="2:3" x14ac:dyDescent="0.25">
      <c r="B89"/>
      <c r="C89"/>
    </row>
    <row r="90" spans="2:3" x14ac:dyDescent="0.25">
      <c r="B90"/>
      <c r="C90"/>
    </row>
    <row r="91" spans="2:3" x14ac:dyDescent="0.25">
      <c r="B91"/>
      <c r="C91"/>
    </row>
    <row r="92" spans="2:3" x14ac:dyDescent="0.25">
      <c r="B92"/>
      <c r="C92"/>
    </row>
    <row r="93" spans="2:3" x14ac:dyDescent="0.25">
      <c r="B93"/>
      <c r="C93"/>
    </row>
    <row r="94" spans="2:3" x14ac:dyDescent="0.25">
      <c r="B94"/>
      <c r="C94"/>
    </row>
    <row r="95" spans="2:3" x14ac:dyDescent="0.25">
      <c r="B95"/>
      <c r="C95"/>
    </row>
    <row r="96" spans="2:3" x14ac:dyDescent="0.25">
      <c r="B96"/>
      <c r="C96"/>
    </row>
    <row r="97" spans="2:3" x14ac:dyDescent="0.25">
      <c r="B97"/>
      <c r="C97"/>
    </row>
    <row r="98" spans="2:3" x14ac:dyDescent="0.25">
      <c r="B98"/>
      <c r="C98"/>
    </row>
    <row r="99" spans="2:3" x14ac:dyDescent="0.25">
      <c r="B99"/>
      <c r="C99"/>
    </row>
    <row r="100" spans="2:3" x14ac:dyDescent="0.25">
      <c r="B100"/>
      <c r="C100"/>
    </row>
    <row r="101" spans="2:3" x14ac:dyDescent="0.25">
      <c r="B101"/>
      <c r="C101"/>
    </row>
    <row r="102" spans="2:3" x14ac:dyDescent="0.25">
      <c r="B102"/>
      <c r="C102"/>
    </row>
    <row r="103" spans="2:3" x14ac:dyDescent="0.25">
      <c r="B103"/>
      <c r="C103"/>
    </row>
    <row r="104" spans="2:3" x14ac:dyDescent="0.25">
      <c r="B104"/>
      <c r="C104"/>
    </row>
    <row r="105" spans="2:3" x14ac:dyDescent="0.25">
      <c r="B105"/>
      <c r="C105"/>
    </row>
    <row r="106" spans="2:3" x14ac:dyDescent="0.25">
      <c r="B106"/>
      <c r="C106"/>
    </row>
    <row r="107" spans="2:3" x14ac:dyDescent="0.25">
      <c r="B107"/>
      <c r="C107"/>
    </row>
    <row r="108" spans="2:3" x14ac:dyDescent="0.25">
      <c r="B108"/>
      <c r="C108"/>
    </row>
    <row r="109" spans="2:3" x14ac:dyDescent="0.25">
      <c r="B109"/>
      <c r="C109"/>
    </row>
    <row r="110" spans="2:3" x14ac:dyDescent="0.25">
      <c r="B110"/>
      <c r="C110"/>
    </row>
    <row r="111" spans="2:3" x14ac:dyDescent="0.25">
      <c r="B111"/>
      <c r="C111"/>
    </row>
    <row r="112" spans="2:3" x14ac:dyDescent="0.25">
      <c r="B112"/>
      <c r="C112"/>
    </row>
    <row r="113" spans="2:3" x14ac:dyDescent="0.25">
      <c r="B113"/>
      <c r="C113"/>
    </row>
    <row r="114" spans="2:3" x14ac:dyDescent="0.25">
      <c r="B114"/>
      <c r="C114"/>
    </row>
    <row r="115" spans="2:3" x14ac:dyDescent="0.25">
      <c r="B115"/>
      <c r="C115"/>
    </row>
    <row r="116" spans="2:3" x14ac:dyDescent="0.25">
      <c r="B116"/>
      <c r="C116"/>
    </row>
    <row r="117" spans="2:3" x14ac:dyDescent="0.25">
      <c r="B117"/>
      <c r="C117"/>
    </row>
    <row r="118" spans="2:3" x14ac:dyDescent="0.25">
      <c r="B118"/>
      <c r="C118"/>
    </row>
    <row r="119" spans="2:3" x14ac:dyDescent="0.25">
      <c r="B119"/>
      <c r="C119"/>
    </row>
    <row r="120" spans="2:3" x14ac:dyDescent="0.25">
      <c r="B120"/>
      <c r="C120"/>
    </row>
    <row r="121" spans="2:3" x14ac:dyDescent="0.25">
      <c r="B121"/>
      <c r="C121"/>
    </row>
    <row r="122" spans="2:3" x14ac:dyDescent="0.25">
      <c r="B122"/>
      <c r="C122"/>
    </row>
    <row r="123" spans="2:3" x14ac:dyDescent="0.25">
      <c r="B123"/>
      <c r="C123"/>
    </row>
    <row r="124" spans="2:3" x14ac:dyDescent="0.25">
      <c r="B124"/>
      <c r="C124"/>
    </row>
    <row r="125" spans="2:3" x14ac:dyDescent="0.25">
      <c r="B125"/>
      <c r="C125"/>
    </row>
    <row r="126" spans="2:3" x14ac:dyDescent="0.25">
      <c r="B126"/>
      <c r="C126"/>
    </row>
    <row r="127" spans="2:3" x14ac:dyDescent="0.25">
      <c r="B127"/>
      <c r="C127"/>
    </row>
    <row r="128" spans="2:3" x14ac:dyDescent="0.25">
      <c r="B128"/>
      <c r="C128"/>
    </row>
    <row r="129" spans="2:3" x14ac:dyDescent="0.25">
      <c r="B129"/>
      <c r="C129"/>
    </row>
    <row r="130" spans="2:3" x14ac:dyDescent="0.25">
      <c r="B130"/>
      <c r="C130"/>
    </row>
    <row r="131" spans="2:3" x14ac:dyDescent="0.25">
      <c r="B131"/>
      <c r="C131"/>
    </row>
    <row r="132" spans="2:3" x14ac:dyDescent="0.25">
      <c r="B132"/>
      <c r="C132"/>
    </row>
    <row r="133" spans="2:3" x14ac:dyDescent="0.25">
      <c r="B133"/>
      <c r="C133"/>
    </row>
    <row r="134" spans="2:3" x14ac:dyDescent="0.25">
      <c r="B134"/>
      <c r="C134"/>
    </row>
    <row r="135" spans="2:3" x14ac:dyDescent="0.25">
      <c r="B135"/>
      <c r="C135"/>
    </row>
    <row r="136" spans="2:3" x14ac:dyDescent="0.25">
      <c r="B136"/>
      <c r="C136"/>
    </row>
    <row r="137" spans="2:3" x14ac:dyDescent="0.25">
      <c r="B137"/>
      <c r="C137"/>
    </row>
    <row r="138" spans="2:3" x14ac:dyDescent="0.25">
      <c r="B138"/>
      <c r="C138"/>
    </row>
    <row r="139" spans="2:3" x14ac:dyDescent="0.25">
      <c r="B139"/>
      <c r="C139"/>
    </row>
    <row r="140" spans="2:3" x14ac:dyDescent="0.25">
      <c r="B140"/>
      <c r="C140"/>
    </row>
    <row r="141" spans="2:3" x14ac:dyDescent="0.25">
      <c r="B141"/>
      <c r="C141"/>
    </row>
    <row r="142" spans="2:3" x14ac:dyDescent="0.25">
      <c r="B142"/>
      <c r="C142"/>
    </row>
    <row r="143" spans="2:3" x14ac:dyDescent="0.25">
      <c r="B143"/>
      <c r="C143"/>
    </row>
    <row r="144" spans="2:3" x14ac:dyDescent="0.25">
      <c r="B144"/>
      <c r="C144"/>
    </row>
    <row r="145" spans="2:3" x14ac:dyDescent="0.25">
      <c r="B145"/>
      <c r="C145"/>
    </row>
    <row r="146" spans="2:3" x14ac:dyDescent="0.25">
      <c r="B146"/>
      <c r="C146"/>
    </row>
    <row r="147" spans="2:3" x14ac:dyDescent="0.25">
      <c r="B147"/>
      <c r="C147"/>
    </row>
    <row r="148" spans="2:3" x14ac:dyDescent="0.25">
      <c r="B148"/>
      <c r="C148"/>
    </row>
    <row r="149" spans="2:3" x14ac:dyDescent="0.25">
      <c r="B149"/>
      <c r="C149"/>
    </row>
    <row r="150" spans="2:3" x14ac:dyDescent="0.25">
      <c r="B150"/>
      <c r="C150"/>
    </row>
    <row r="151" spans="2:3" x14ac:dyDescent="0.25">
      <c r="B151"/>
      <c r="C151"/>
    </row>
    <row r="152" spans="2:3" x14ac:dyDescent="0.25">
      <c r="B152"/>
      <c r="C152"/>
    </row>
    <row r="153" spans="2:3" x14ac:dyDescent="0.25">
      <c r="B153"/>
      <c r="C153"/>
    </row>
    <row r="154" spans="2:3" x14ac:dyDescent="0.25">
      <c r="B154"/>
      <c r="C154"/>
    </row>
    <row r="155" spans="2:3" x14ac:dyDescent="0.25">
      <c r="B155"/>
      <c r="C155"/>
    </row>
    <row r="156" spans="2:3" x14ac:dyDescent="0.25">
      <c r="B156"/>
      <c r="C156"/>
    </row>
    <row r="157" spans="2:3" x14ac:dyDescent="0.25">
      <c r="B157"/>
      <c r="C157"/>
    </row>
    <row r="158" spans="2:3" x14ac:dyDescent="0.25">
      <c r="B158"/>
      <c r="C158"/>
    </row>
    <row r="159" spans="2:3" x14ac:dyDescent="0.25">
      <c r="B159"/>
      <c r="C159"/>
    </row>
    <row r="160" spans="2:3" x14ac:dyDescent="0.25">
      <c r="B160"/>
      <c r="C160"/>
    </row>
    <row r="161" spans="2:3" x14ac:dyDescent="0.25">
      <c r="B161"/>
      <c r="C161"/>
    </row>
    <row r="162" spans="2:3" x14ac:dyDescent="0.25">
      <c r="B162"/>
      <c r="C162"/>
    </row>
    <row r="163" spans="2:3" x14ac:dyDescent="0.25">
      <c r="B163"/>
      <c r="C163"/>
    </row>
    <row r="164" spans="2:3" x14ac:dyDescent="0.25">
      <c r="B164"/>
      <c r="C164"/>
    </row>
    <row r="165" spans="2:3" x14ac:dyDescent="0.25">
      <c r="B165"/>
      <c r="C165"/>
    </row>
    <row r="166" spans="2:3" x14ac:dyDescent="0.25">
      <c r="B166"/>
      <c r="C166"/>
    </row>
    <row r="167" spans="2:3" x14ac:dyDescent="0.25">
      <c r="B167"/>
      <c r="C167"/>
    </row>
    <row r="168" spans="2:3" x14ac:dyDescent="0.25">
      <c r="B168"/>
      <c r="C168"/>
    </row>
    <row r="169" spans="2:3" x14ac:dyDescent="0.25">
      <c r="B169"/>
      <c r="C169"/>
    </row>
    <row r="170" spans="2:3" x14ac:dyDescent="0.25">
      <c r="B170"/>
      <c r="C170"/>
    </row>
    <row r="171" spans="2:3" x14ac:dyDescent="0.25">
      <c r="B171"/>
      <c r="C171"/>
    </row>
    <row r="172" spans="2:3" x14ac:dyDescent="0.25">
      <c r="B172"/>
      <c r="C172"/>
    </row>
    <row r="173" spans="2:3" x14ac:dyDescent="0.25">
      <c r="B173"/>
      <c r="C173"/>
    </row>
    <row r="174" spans="2:3" x14ac:dyDescent="0.25">
      <c r="B174"/>
      <c r="C174"/>
    </row>
    <row r="175" spans="2:3" x14ac:dyDescent="0.25">
      <c r="B175"/>
      <c r="C175"/>
    </row>
    <row r="176" spans="2:3" x14ac:dyDescent="0.25">
      <c r="B176"/>
      <c r="C176"/>
    </row>
    <row r="177" spans="2:3" x14ac:dyDescent="0.25">
      <c r="B177"/>
      <c r="C177"/>
    </row>
    <row r="178" spans="2:3" x14ac:dyDescent="0.25">
      <c r="B178"/>
      <c r="C178"/>
    </row>
    <row r="179" spans="2:3" x14ac:dyDescent="0.25">
      <c r="B179"/>
      <c r="C179"/>
    </row>
    <row r="180" spans="2:3" x14ac:dyDescent="0.25">
      <c r="B180"/>
      <c r="C180"/>
    </row>
    <row r="181" spans="2:3" x14ac:dyDescent="0.25">
      <c r="B181"/>
      <c r="C181"/>
    </row>
    <row r="182" spans="2:3" x14ac:dyDescent="0.25">
      <c r="B182"/>
      <c r="C182"/>
    </row>
    <row r="183" spans="2:3" x14ac:dyDescent="0.25">
      <c r="B183"/>
      <c r="C183"/>
    </row>
    <row r="184" spans="2:3" x14ac:dyDescent="0.25">
      <c r="B184"/>
      <c r="C184"/>
    </row>
    <row r="185" spans="2:3" x14ac:dyDescent="0.25">
      <c r="B185"/>
      <c r="C185"/>
    </row>
    <row r="186" spans="2:3" x14ac:dyDescent="0.25">
      <c r="B186"/>
      <c r="C186"/>
    </row>
    <row r="187" spans="2:3" x14ac:dyDescent="0.25">
      <c r="B187"/>
      <c r="C187"/>
    </row>
    <row r="188" spans="2:3" x14ac:dyDescent="0.25">
      <c r="B188"/>
      <c r="C188"/>
    </row>
    <row r="189" spans="2:3" x14ac:dyDescent="0.25">
      <c r="B189"/>
      <c r="C189"/>
    </row>
    <row r="190" spans="2:3" x14ac:dyDescent="0.25">
      <c r="B190"/>
      <c r="C190"/>
    </row>
    <row r="191" spans="2:3" x14ac:dyDescent="0.25">
      <c r="B191"/>
      <c r="C191"/>
    </row>
    <row r="192" spans="2:3" x14ac:dyDescent="0.25">
      <c r="B192"/>
      <c r="C192"/>
    </row>
    <row r="193" spans="2:3" x14ac:dyDescent="0.25">
      <c r="B193"/>
      <c r="C193"/>
    </row>
    <row r="194" spans="2:3" x14ac:dyDescent="0.25">
      <c r="B194"/>
      <c r="C194"/>
    </row>
    <row r="195" spans="2:3" x14ac:dyDescent="0.25">
      <c r="B195"/>
      <c r="C195"/>
    </row>
    <row r="196" spans="2:3" x14ac:dyDescent="0.25">
      <c r="B196"/>
      <c r="C196"/>
    </row>
    <row r="197" spans="2:3" x14ac:dyDescent="0.25">
      <c r="B197"/>
      <c r="C197"/>
    </row>
    <row r="198" spans="2:3" x14ac:dyDescent="0.25">
      <c r="B198"/>
      <c r="C198"/>
    </row>
    <row r="199" spans="2:3" x14ac:dyDescent="0.25">
      <c r="B199"/>
      <c r="C199"/>
    </row>
    <row r="200" spans="2:3" x14ac:dyDescent="0.25">
      <c r="B200"/>
      <c r="C200"/>
    </row>
  </sheetData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89"/>
  <sheetViews>
    <sheetView tabSelected="1" workbookViewId="0">
      <pane xSplit="8" ySplit="15" topLeftCell="I124" activePane="bottomRight" state="frozen"/>
      <selection pane="topRight" activeCell="I1" sqref="I1"/>
      <selection pane="bottomLeft" activeCell="A16" sqref="A16"/>
      <selection pane="bottomRight" activeCell="L7" sqref="L7"/>
    </sheetView>
  </sheetViews>
  <sheetFormatPr baseColWidth="10" defaultRowHeight="15" x14ac:dyDescent="0.25"/>
  <cols>
    <col min="2" max="2" width="27.7109375" customWidth="1"/>
    <col min="3" max="3" width="22" style="1" bestFit="1" customWidth="1"/>
    <col min="4" max="4" width="14.140625" style="2" bestFit="1" customWidth="1"/>
    <col min="5" max="5" width="15" style="2" customWidth="1"/>
    <col min="6" max="6" width="15.140625" style="2" bestFit="1" customWidth="1"/>
    <col min="7" max="7" width="14.28515625" style="1" bestFit="1" customWidth="1"/>
    <col min="8" max="8" width="14" customWidth="1"/>
    <col min="9" max="9" width="21.42578125" customWidth="1"/>
  </cols>
  <sheetData>
    <row r="1" spans="1:9" ht="80.25" customHeight="1" x14ac:dyDescent="0.25"/>
    <row r="2" spans="1:9" x14ac:dyDescent="0.25">
      <c r="A2" s="21" t="s">
        <v>139</v>
      </c>
      <c r="B2" s="31" t="s">
        <v>0</v>
      </c>
      <c r="C2" s="27" t="s">
        <v>119</v>
      </c>
      <c r="D2" s="32" t="s">
        <v>1</v>
      </c>
      <c r="E2" s="27" t="s">
        <v>2</v>
      </c>
      <c r="F2" s="27" t="s">
        <v>23</v>
      </c>
      <c r="G2" s="27" t="s">
        <v>24</v>
      </c>
      <c r="H2" s="32" t="s">
        <v>9</v>
      </c>
      <c r="I2" s="33" t="s">
        <v>107</v>
      </c>
    </row>
    <row r="3" spans="1:9" hidden="1" x14ac:dyDescent="0.25">
      <c r="A3" s="34">
        <v>43466</v>
      </c>
      <c r="B3" s="28" t="s">
        <v>120</v>
      </c>
      <c r="C3" s="28" t="str">
        <f>VLOOKUP(T_2019[[#This Row],[Articles]],T_Produits[],2,0)</f>
        <v xml:space="preserve">Légumes </v>
      </c>
      <c r="D3" s="4">
        <v>1.35</v>
      </c>
      <c r="E3" s="5">
        <v>12</v>
      </c>
      <c r="F3" s="5">
        <v>10</v>
      </c>
      <c r="G3" s="5">
        <f>SUM(E3-F3)</f>
        <v>2</v>
      </c>
      <c r="H3" s="4">
        <v>0</v>
      </c>
      <c r="I3" s="18" t="str">
        <f>IF(F3&gt;=E3,"Pas besoin","à commander")</f>
        <v>à commander</v>
      </c>
    </row>
    <row r="4" spans="1:9" hidden="1" x14ac:dyDescent="0.25">
      <c r="A4" s="35">
        <v>43466</v>
      </c>
      <c r="B4" s="9" t="s">
        <v>114</v>
      </c>
      <c r="C4" s="28" t="str">
        <f>VLOOKUP(T_2019[[#This Row],[Articles]],T_Produits[],2,0)</f>
        <v xml:space="preserve">Légumes </v>
      </c>
      <c r="D4" s="6">
        <v>1</v>
      </c>
      <c r="E4" s="7">
        <v>12</v>
      </c>
      <c r="F4" s="7">
        <v>12</v>
      </c>
      <c r="G4" s="5">
        <f t="shared" ref="G4:G67" si="0">SUM(E4-F4)</f>
        <v>0</v>
      </c>
      <c r="H4" s="6">
        <f>SUM(D4*G4)</f>
        <v>0</v>
      </c>
      <c r="I4" s="18" t="str">
        <f>IF(F4&gt;=E4,"Pas besoin","à commander")</f>
        <v>Pas besoin</v>
      </c>
    </row>
    <row r="5" spans="1:9" hidden="1" x14ac:dyDescent="0.25">
      <c r="A5" s="35">
        <v>43466</v>
      </c>
      <c r="B5" s="10" t="s">
        <v>112</v>
      </c>
      <c r="C5" s="28" t="str">
        <f>VLOOKUP(T_2019[[#This Row],[Articles]],T_Produits[],2,0)</f>
        <v xml:space="preserve">Légumes </v>
      </c>
      <c r="D5" s="4">
        <v>0.79</v>
      </c>
      <c r="E5" s="5">
        <v>12</v>
      </c>
      <c r="F5" s="5">
        <v>12</v>
      </c>
      <c r="G5" s="5">
        <f t="shared" si="0"/>
        <v>0</v>
      </c>
      <c r="H5" s="4">
        <f t="shared" ref="H5:H11" si="1">SUM(D5*G5)</f>
        <v>0</v>
      </c>
      <c r="I5" s="17" t="str">
        <f t="shared" ref="I5:I14" si="2">IF(F5&gt;=E5,"Pas besoin","à commander")</f>
        <v>Pas besoin</v>
      </c>
    </row>
    <row r="6" spans="1:9" hidden="1" x14ac:dyDescent="0.25">
      <c r="A6" s="35">
        <v>43466</v>
      </c>
      <c r="B6" s="9" t="s">
        <v>6</v>
      </c>
      <c r="C6" s="28" t="str">
        <f>VLOOKUP(T_2019[[#This Row],[Articles]],T_Produits[],2,0)</f>
        <v xml:space="preserve">Légumes </v>
      </c>
      <c r="D6" s="6">
        <v>3</v>
      </c>
      <c r="E6" s="7">
        <v>12</v>
      </c>
      <c r="F6" s="7">
        <v>12</v>
      </c>
      <c r="G6" s="5">
        <f t="shared" si="0"/>
        <v>0</v>
      </c>
      <c r="H6" s="6">
        <f t="shared" si="1"/>
        <v>0</v>
      </c>
      <c r="I6" s="18" t="str">
        <f t="shared" si="2"/>
        <v>Pas besoin</v>
      </c>
    </row>
    <row r="7" spans="1:9" hidden="1" x14ac:dyDescent="0.25">
      <c r="A7" s="35">
        <v>43466</v>
      </c>
      <c r="B7" s="10" t="s">
        <v>7</v>
      </c>
      <c r="C7" s="28" t="str">
        <f>VLOOKUP(T_2019[[#This Row],[Articles]],T_Produits[],2,0)</f>
        <v xml:space="preserve">Légumes </v>
      </c>
      <c r="D7" s="4">
        <v>4</v>
      </c>
      <c r="E7" s="5">
        <v>12</v>
      </c>
      <c r="F7" s="5">
        <v>12</v>
      </c>
      <c r="G7" s="5">
        <f t="shared" si="0"/>
        <v>0</v>
      </c>
      <c r="H7" s="4">
        <f t="shared" si="1"/>
        <v>0</v>
      </c>
      <c r="I7" s="17" t="str">
        <f t="shared" si="2"/>
        <v>Pas besoin</v>
      </c>
    </row>
    <row r="8" spans="1:9" hidden="1" x14ac:dyDescent="0.25">
      <c r="A8" s="35">
        <v>43466</v>
      </c>
      <c r="B8" s="9" t="s">
        <v>115</v>
      </c>
      <c r="C8" s="28" t="str">
        <f>VLOOKUP(T_2019[[#This Row],[Articles]],T_Produits[],2,0)</f>
        <v xml:space="preserve">Légumes </v>
      </c>
      <c r="D8" s="6">
        <v>0.43</v>
      </c>
      <c r="E8" s="7">
        <v>12</v>
      </c>
      <c r="F8" s="7">
        <v>12</v>
      </c>
      <c r="G8" s="5">
        <f t="shared" si="0"/>
        <v>0</v>
      </c>
      <c r="H8" s="6">
        <f t="shared" si="1"/>
        <v>0</v>
      </c>
      <c r="I8" s="18" t="str">
        <f t="shared" si="2"/>
        <v>Pas besoin</v>
      </c>
    </row>
    <row r="9" spans="1:9" hidden="1" x14ac:dyDescent="0.25">
      <c r="A9" s="35">
        <v>43466</v>
      </c>
      <c r="B9" s="10" t="s">
        <v>20</v>
      </c>
      <c r="C9" s="28" t="str">
        <f>VLOOKUP(T_2019[[#This Row],[Articles]],T_Produits[],2,0)</f>
        <v xml:space="preserve">Légumes </v>
      </c>
      <c r="D9" s="4">
        <v>6</v>
      </c>
      <c r="E9" s="5">
        <v>12</v>
      </c>
      <c r="F9" s="5">
        <v>12</v>
      </c>
      <c r="G9" s="5">
        <f t="shared" si="0"/>
        <v>0</v>
      </c>
      <c r="H9" s="4">
        <f t="shared" si="1"/>
        <v>0</v>
      </c>
      <c r="I9" s="17" t="str">
        <f t="shared" si="2"/>
        <v>Pas besoin</v>
      </c>
    </row>
    <row r="10" spans="1:9" hidden="1" x14ac:dyDescent="0.25">
      <c r="A10" s="35">
        <v>43466</v>
      </c>
      <c r="B10" s="9" t="s">
        <v>21</v>
      </c>
      <c r="C10" s="28" t="str">
        <f>VLOOKUP(T_2019[[#This Row],[Articles]],T_Produits[],2,0)</f>
        <v xml:space="preserve">Légumes </v>
      </c>
      <c r="D10" s="6">
        <v>0.55000000000000004</v>
      </c>
      <c r="E10" s="7">
        <v>12</v>
      </c>
      <c r="F10" s="7">
        <v>12</v>
      </c>
      <c r="G10" s="5">
        <f t="shared" si="0"/>
        <v>0</v>
      </c>
      <c r="H10" s="6">
        <f t="shared" si="1"/>
        <v>0</v>
      </c>
      <c r="I10" s="18" t="str">
        <f t="shared" si="2"/>
        <v>Pas besoin</v>
      </c>
    </row>
    <row r="11" spans="1:9" hidden="1" x14ac:dyDescent="0.25">
      <c r="A11" s="35">
        <v>43466</v>
      </c>
      <c r="B11" s="10" t="s">
        <v>22</v>
      </c>
      <c r="C11" s="28" t="str">
        <f>VLOOKUP(T_2019[[#This Row],[Articles]],T_Produits[],2,0)</f>
        <v xml:space="preserve">Légumes </v>
      </c>
      <c r="D11" s="4">
        <v>0.93</v>
      </c>
      <c r="E11" s="5">
        <v>6</v>
      </c>
      <c r="F11" s="5">
        <v>6</v>
      </c>
      <c r="G11" s="5">
        <f t="shared" si="0"/>
        <v>0</v>
      </c>
      <c r="H11" s="4">
        <f t="shared" si="1"/>
        <v>0</v>
      </c>
      <c r="I11" s="17" t="str">
        <f t="shared" si="2"/>
        <v>Pas besoin</v>
      </c>
    </row>
    <row r="12" spans="1:9" hidden="1" x14ac:dyDescent="0.25">
      <c r="A12" s="35">
        <v>43466</v>
      </c>
      <c r="B12" s="9" t="s">
        <v>116</v>
      </c>
      <c r="C12" s="28" t="str">
        <f>VLOOKUP(T_2019[[#This Row],[Articles]],T_Produits[],2,0)</f>
        <v xml:space="preserve">Légumes </v>
      </c>
      <c r="D12" s="6">
        <v>9</v>
      </c>
      <c r="E12" s="7">
        <v>12</v>
      </c>
      <c r="F12" s="7">
        <v>10</v>
      </c>
      <c r="G12" s="5">
        <f t="shared" si="0"/>
        <v>2</v>
      </c>
      <c r="H12" s="6">
        <f>SUM(D12*G12)</f>
        <v>18</v>
      </c>
      <c r="I12" s="18" t="str">
        <f t="shared" si="2"/>
        <v>à commander</v>
      </c>
    </row>
    <row r="13" spans="1:9" hidden="1" x14ac:dyDescent="0.25">
      <c r="A13" s="35">
        <v>43466</v>
      </c>
      <c r="B13" s="10" t="s">
        <v>117</v>
      </c>
      <c r="C13" s="28" t="str">
        <f>VLOOKUP(T_2019[[#This Row],[Articles]],T_Produits[],2,0)</f>
        <v xml:space="preserve">Légumes </v>
      </c>
      <c r="D13" s="4">
        <v>10</v>
      </c>
      <c r="E13" s="5">
        <v>12</v>
      </c>
      <c r="F13" s="5">
        <v>5</v>
      </c>
      <c r="G13" s="5">
        <f t="shared" si="0"/>
        <v>7</v>
      </c>
      <c r="H13" s="4">
        <f t="shared" ref="H13" si="3">SUM(D13*G13)</f>
        <v>70</v>
      </c>
      <c r="I13" s="17" t="str">
        <f t="shared" si="2"/>
        <v>à commander</v>
      </c>
    </row>
    <row r="14" spans="1:9" hidden="1" x14ac:dyDescent="0.25">
      <c r="A14" s="35">
        <v>43466</v>
      </c>
      <c r="B14" s="9" t="s">
        <v>108</v>
      </c>
      <c r="C14" s="28" t="str">
        <f>VLOOKUP(T_2019[[#This Row],[Articles]],T_Produits[],2,0)</f>
        <v xml:space="preserve">Légumes </v>
      </c>
      <c r="D14" s="6">
        <v>0.72</v>
      </c>
      <c r="E14" s="7">
        <v>12</v>
      </c>
      <c r="F14" s="7">
        <v>12</v>
      </c>
      <c r="G14" s="5">
        <f t="shared" si="0"/>
        <v>0</v>
      </c>
      <c r="H14" s="6">
        <f>SUM(D14*G14)</f>
        <v>0</v>
      </c>
      <c r="I14" s="18" t="str">
        <f t="shared" si="2"/>
        <v>Pas besoin</v>
      </c>
    </row>
    <row r="15" spans="1:9" hidden="1" x14ac:dyDescent="0.25">
      <c r="A15" s="35">
        <v>43466</v>
      </c>
      <c r="B15" s="10" t="s">
        <v>118</v>
      </c>
      <c r="C15" s="28" t="str">
        <f>VLOOKUP(T_2019[[#This Row],[Articles]],T_Produits[],2,0)</f>
        <v xml:space="preserve">Légumes </v>
      </c>
      <c r="D15" s="4">
        <v>12</v>
      </c>
      <c r="E15" s="5">
        <v>12</v>
      </c>
      <c r="F15" s="5">
        <v>12</v>
      </c>
      <c r="G15" s="5">
        <f t="shared" si="0"/>
        <v>0</v>
      </c>
      <c r="H15" s="4">
        <f t="shared" ref="H15:H21" si="4">SUM(D15*G15)</f>
        <v>0</v>
      </c>
      <c r="I15" s="17" t="str">
        <f>IF(F15&gt;=E15,"Pas besoin","à commander")</f>
        <v>Pas besoin</v>
      </c>
    </row>
    <row r="16" spans="1:9" hidden="1" x14ac:dyDescent="0.25">
      <c r="A16" s="35">
        <v>43466</v>
      </c>
      <c r="B16" s="28" t="s">
        <v>94</v>
      </c>
      <c r="C16" s="28" t="str">
        <f>VLOOKUP(T_2019[[#This Row],[Articles]],T_Produits[],2,0)</f>
        <v>Charcuteries+Fromages</v>
      </c>
      <c r="D16" s="6">
        <v>25</v>
      </c>
      <c r="E16" s="7">
        <v>12</v>
      </c>
      <c r="F16" s="7">
        <v>12</v>
      </c>
      <c r="G16" s="5">
        <f t="shared" si="0"/>
        <v>0</v>
      </c>
      <c r="H16" s="6">
        <v>0</v>
      </c>
      <c r="I16" s="17" t="str">
        <f>IF(F16&gt;=E16,"Pas besoin","à commander")</f>
        <v>Pas besoin</v>
      </c>
    </row>
    <row r="17" spans="1:9" hidden="1" x14ac:dyDescent="0.25">
      <c r="A17" s="35">
        <v>43466</v>
      </c>
      <c r="B17" s="10" t="s">
        <v>95</v>
      </c>
      <c r="C17" s="28" t="str">
        <f>VLOOKUP(T_2019[[#This Row],[Articles]],T_Produits[],2,0)</f>
        <v>Charcuteries+Fromages</v>
      </c>
      <c r="D17" s="4">
        <v>1.73</v>
      </c>
      <c r="E17" s="5">
        <v>12</v>
      </c>
      <c r="F17" s="5">
        <v>12</v>
      </c>
      <c r="G17" s="5">
        <f t="shared" si="0"/>
        <v>0</v>
      </c>
      <c r="H17" s="4">
        <f t="shared" si="4"/>
        <v>0</v>
      </c>
      <c r="I17" s="17" t="str">
        <f>IF(F17&gt;=E17,"Pas besoin","à commander")</f>
        <v>Pas besoin</v>
      </c>
    </row>
    <row r="18" spans="1:9" hidden="1" x14ac:dyDescent="0.25">
      <c r="A18" s="35">
        <v>43466</v>
      </c>
      <c r="B18" s="9" t="s">
        <v>96</v>
      </c>
      <c r="C18" s="28" t="str">
        <f>VLOOKUP(T_2019[[#This Row],[Articles]],T_Produits[],2,0)</f>
        <v>Charcuteries+Fromages</v>
      </c>
      <c r="D18" s="6">
        <v>2.5</v>
      </c>
      <c r="E18" s="7">
        <v>12</v>
      </c>
      <c r="F18" s="7">
        <v>12</v>
      </c>
      <c r="G18" s="5">
        <f t="shared" si="0"/>
        <v>0</v>
      </c>
      <c r="H18" s="6">
        <f t="shared" si="4"/>
        <v>0</v>
      </c>
      <c r="I18" s="18" t="str">
        <f t="shared" ref="I18:I81" si="5">IF(F18&gt;=E18,"Pas besoin","à commander")</f>
        <v>Pas besoin</v>
      </c>
    </row>
    <row r="19" spans="1:9" hidden="1" x14ac:dyDescent="0.25">
      <c r="A19" s="35">
        <v>43466</v>
      </c>
      <c r="B19" s="10" t="s">
        <v>97</v>
      </c>
      <c r="C19" s="28" t="str">
        <f>VLOOKUP(T_2019[[#This Row],[Articles]],T_Produits[],2,0)</f>
        <v>Charcuteries+Fromages</v>
      </c>
      <c r="D19" s="4">
        <v>3.5</v>
      </c>
      <c r="E19" s="5">
        <v>12</v>
      </c>
      <c r="F19" s="5">
        <v>12</v>
      </c>
      <c r="G19" s="5">
        <f t="shared" si="0"/>
        <v>0</v>
      </c>
      <c r="H19" s="4">
        <f t="shared" si="4"/>
        <v>0</v>
      </c>
      <c r="I19" s="17" t="str">
        <f t="shared" si="5"/>
        <v>Pas besoin</v>
      </c>
    </row>
    <row r="20" spans="1:9" hidden="1" x14ac:dyDescent="0.25">
      <c r="A20" s="35">
        <v>43466</v>
      </c>
      <c r="B20" s="9" t="s">
        <v>98</v>
      </c>
      <c r="C20" s="28" t="str">
        <f>VLOOKUP(T_2019[[#This Row],[Articles]],T_Produits[],2,0)</f>
        <v>Charcuteries+Fromages</v>
      </c>
      <c r="D20" s="6">
        <v>1.49</v>
      </c>
      <c r="E20" s="7">
        <v>12</v>
      </c>
      <c r="F20" s="7">
        <v>12</v>
      </c>
      <c r="G20" s="5">
        <f t="shared" si="0"/>
        <v>0</v>
      </c>
      <c r="H20" s="6">
        <f t="shared" si="4"/>
        <v>0</v>
      </c>
      <c r="I20" s="18" t="str">
        <f t="shared" si="5"/>
        <v>Pas besoin</v>
      </c>
    </row>
    <row r="21" spans="1:9" hidden="1" x14ac:dyDescent="0.25">
      <c r="A21" s="35">
        <v>43466</v>
      </c>
      <c r="B21" s="10" t="s">
        <v>99</v>
      </c>
      <c r="C21" s="28" t="str">
        <f>VLOOKUP(T_2019[[#This Row],[Articles]],T_Produits[],2,0)</f>
        <v>Charcuteries+Fromages</v>
      </c>
      <c r="D21" s="4">
        <v>5.5</v>
      </c>
      <c r="E21" s="5">
        <v>6</v>
      </c>
      <c r="F21" s="5">
        <v>6</v>
      </c>
      <c r="G21" s="5">
        <f t="shared" si="0"/>
        <v>0</v>
      </c>
      <c r="H21" s="4">
        <f t="shared" si="4"/>
        <v>0</v>
      </c>
      <c r="I21" s="17" t="str">
        <f t="shared" si="5"/>
        <v>Pas besoin</v>
      </c>
    </row>
    <row r="22" spans="1:9" hidden="1" x14ac:dyDescent="0.25">
      <c r="A22" s="35">
        <v>43466</v>
      </c>
      <c r="B22" s="9" t="s">
        <v>100</v>
      </c>
      <c r="C22" s="28" t="str">
        <f>VLOOKUP(T_2019[[#This Row],[Articles]],T_Produits[],2,0)</f>
        <v>Charcuteries+Fromages</v>
      </c>
      <c r="D22" s="6">
        <v>6.5</v>
      </c>
      <c r="E22" s="7">
        <v>12</v>
      </c>
      <c r="F22" s="7">
        <v>12</v>
      </c>
      <c r="G22" s="5">
        <f t="shared" si="0"/>
        <v>0</v>
      </c>
      <c r="H22" s="6">
        <f>SUM(D22*G22)</f>
        <v>0</v>
      </c>
      <c r="I22" s="18" t="str">
        <f t="shared" si="5"/>
        <v>Pas besoin</v>
      </c>
    </row>
    <row r="23" spans="1:9" hidden="1" x14ac:dyDescent="0.25">
      <c r="A23" s="35">
        <v>43466</v>
      </c>
      <c r="B23" s="10" t="s">
        <v>101</v>
      </c>
      <c r="C23" s="28" t="str">
        <f>VLOOKUP(T_2019[[#This Row],[Articles]],T_Produits[],2,0)</f>
        <v>Charcuteries+Fromages</v>
      </c>
      <c r="D23" s="4">
        <v>7.5</v>
      </c>
      <c r="E23" s="5">
        <v>12</v>
      </c>
      <c r="F23" s="5">
        <v>12</v>
      </c>
      <c r="G23" s="5">
        <f t="shared" si="0"/>
        <v>0</v>
      </c>
      <c r="H23" s="4">
        <f t="shared" ref="H23:H105" si="6">SUM(D23*G23)</f>
        <v>0</v>
      </c>
      <c r="I23" s="17" t="str">
        <f t="shared" si="5"/>
        <v>Pas besoin</v>
      </c>
    </row>
    <row r="24" spans="1:9" hidden="1" x14ac:dyDescent="0.25">
      <c r="A24" s="35">
        <v>43466</v>
      </c>
      <c r="B24" s="9" t="s">
        <v>102</v>
      </c>
      <c r="C24" s="28" t="str">
        <f>VLOOKUP(T_2019[[#This Row],[Articles]],T_Produits[],2,0)</f>
        <v>Charcuteries+Fromages</v>
      </c>
      <c r="D24" s="6">
        <v>8.5</v>
      </c>
      <c r="E24" s="7">
        <v>12</v>
      </c>
      <c r="F24" s="7">
        <v>12</v>
      </c>
      <c r="G24" s="5">
        <f t="shared" si="0"/>
        <v>0</v>
      </c>
      <c r="H24" s="6">
        <f t="shared" si="6"/>
        <v>0</v>
      </c>
      <c r="I24" s="18" t="str">
        <f t="shared" si="5"/>
        <v>Pas besoin</v>
      </c>
    </row>
    <row r="25" spans="1:9" hidden="1" x14ac:dyDescent="0.25">
      <c r="A25" s="35">
        <v>43466</v>
      </c>
      <c r="B25" s="10" t="s">
        <v>103</v>
      </c>
      <c r="C25" s="28" t="str">
        <f>VLOOKUP(T_2019[[#This Row],[Articles]],T_Produits[],2,0)</f>
        <v>Charcuteries+Fromages</v>
      </c>
      <c r="D25" s="4">
        <v>9.5</v>
      </c>
      <c r="E25" s="5">
        <v>12</v>
      </c>
      <c r="F25" s="5">
        <v>12</v>
      </c>
      <c r="G25" s="5">
        <f t="shared" si="0"/>
        <v>0</v>
      </c>
      <c r="H25" s="4">
        <f t="shared" si="6"/>
        <v>0</v>
      </c>
      <c r="I25" s="17" t="str">
        <f t="shared" si="5"/>
        <v>Pas besoin</v>
      </c>
    </row>
    <row r="26" spans="1:9" hidden="1" x14ac:dyDescent="0.25">
      <c r="A26" s="35">
        <v>43466</v>
      </c>
      <c r="B26" s="9" t="s">
        <v>104</v>
      </c>
      <c r="C26" s="28" t="str">
        <f>VLOOKUP(T_2019[[#This Row],[Articles]],T_Produits[],2,0)</f>
        <v>Charcuteries+Fromages</v>
      </c>
      <c r="D26" s="6">
        <v>10.5</v>
      </c>
      <c r="E26" s="7">
        <v>12</v>
      </c>
      <c r="F26" s="7">
        <v>12</v>
      </c>
      <c r="G26" s="5">
        <f t="shared" si="0"/>
        <v>0</v>
      </c>
      <c r="H26" s="6">
        <f t="shared" si="6"/>
        <v>0</v>
      </c>
      <c r="I26" s="18" t="str">
        <f t="shared" si="5"/>
        <v>Pas besoin</v>
      </c>
    </row>
    <row r="27" spans="1:9" hidden="1" x14ac:dyDescent="0.25">
      <c r="A27" s="35">
        <v>43466</v>
      </c>
      <c r="B27" s="10" t="s">
        <v>105</v>
      </c>
      <c r="C27" s="28" t="str">
        <f>VLOOKUP(T_2019[[#This Row],[Articles]],T_Produits[],2,0)</f>
        <v>Charcuteries+Fromages</v>
      </c>
      <c r="D27" s="4">
        <v>1.25</v>
      </c>
      <c r="E27" s="5">
        <v>12</v>
      </c>
      <c r="F27" s="5">
        <v>12</v>
      </c>
      <c r="G27" s="5">
        <f t="shared" si="0"/>
        <v>0</v>
      </c>
      <c r="H27" s="4">
        <f t="shared" si="6"/>
        <v>0</v>
      </c>
      <c r="I27" s="17" t="str">
        <f t="shared" si="5"/>
        <v>Pas besoin</v>
      </c>
    </row>
    <row r="28" spans="1:9" hidden="1" x14ac:dyDescent="0.25">
      <c r="A28" s="35">
        <v>43466</v>
      </c>
      <c r="B28" s="9" t="s">
        <v>106</v>
      </c>
      <c r="C28" s="28" t="str">
        <f>VLOOKUP(T_2019[[#This Row],[Articles]],T_Produits[],2,0)</f>
        <v>Charcuteries+Fromages</v>
      </c>
      <c r="D28" s="6">
        <v>12.5</v>
      </c>
      <c r="E28" s="7">
        <v>12</v>
      </c>
      <c r="F28" s="7">
        <v>12</v>
      </c>
      <c r="G28" s="5">
        <f t="shared" si="0"/>
        <v>0</v>
      </c>
      <c r="H28" s="6">
        <f t="shared" si="6"/>
        <v>0</v>
      </c>
      <c r="I28" s="18" t="str">
        <f t="shared" si="5"/>
        <v>Pas besoin</v>
      </c>
    </row>
    <row r="29" spans="1:9" hidden="1" x14ac:dyDescent="0.25">
      <c r="A29" s="35">
        <v>43466</v>
      </c>
      <c r="B29" s="10" t="s">
        <v>109</v>
      </c>
      <c r="C29" s="28" t="str">
        <f>VLOOKUP(T_2019[[#This Row],[Articles]],T_Produits[],2,0)</f>
        <v>Charcuteries+Fromages</v>
      </c>
      <c r="D29" s="4">
        <v>4.76</v>
      </c>
      <c r="E29" s="5">
        <v>12</v>
      </c>
      <c r="F29" s="5">
        <v>12</v>
      </c>
      <c r="G29" s="5">
        <f t="shared" si="0"/>
        <v>0</v>
      </c>
      <c r="H29" s="4">
        <f t="shared" si="6"/>
        <v>0</v>
      </c>
      <c r="I29" s="17" t="str">
        <f t="shared" si="5"/>
        <v>Pas besoin</v>
      </c>
    </row>
    <row r="30" spans="1:9" hidden="1" x14ac:dyDescent="0.25">
      <c r="A30" s="35">
        <v>43466</v>
      </c>
      <c r="B30" s="28" t="s">
        <v>10</v>
      </c>
      <c r="C30" s="28" t="str">
        <f>VLOOKUP(T_2019[[#This Row],[Articles]],T_Produits[],2,0)</f>
        <v>Boissons</v>
      </c>
      <c r="D30" s="6">
        <v>35</v>
      </c>
      <c r="E30" s="7">
        <v>36</v>
      </c>
      <c r="F30" s="7">
        <v>24</v>
      </c>
      <c r="G30" s="5">
        <f t="shared" si="0"/>
        <v>12</v>
      </c>
      <c r="H30" s="4">
        <f t="shared" si="6"/>
        <v>420</v>
      </c>
      <c r="I30" s="17" t="str">
        <f t="shared" si="5"/>
        <v>à commander</v>
      </c>
    </row>
    <row r="31" spans="1:9" hidden="1" x14ac:dyDescent="0.25">
      <c r="A31" s="35">
        <v>43466</v>
      </c>
      <c r="B31" s="10" t="s">
        <v>90</v>
      </c>
      <c r="C31" s="28" t="str">
        <f>VLOOKUP(T_2019[[#This Row],[Articles]],T_Produits[],2,0)</f>
        <v>Boissons</v>
      </c>
      <c r="D31" s="4">
        <v>1.1000000000000001</v>
      </c>
      <c r="E31" s="5">
        <v>4</v>
      </c>
      <c r="F31" s="5">
        <v>4</v>
      </c>
      <c r="G31" s="5">
        <f t="shared" si="0"/>
        <v>0</v>
      </c>
      <c r="H31" s="4">
        <f t="shared" si="6"/>
        <v>0</v>
      </c>
      <c r="I31" s="17" t="str">
        <f t="shared" si="5"/>
        <v>Pas besoin</v>
      </c>
    </row>
    <row r="32" spans="1:9" hidden="1" x14ac:dyDescent="0.25">
      <c r="A32" s="35">
        <v>43466</v>
      </c>
      <c r="B32" s="9" t="s">
        <v>91</v>
      </c>
      <c r="C32" s="28" t="str">
        <f>VLOOKUP(T_2019[[#This Row],[Articles]],T_Produits[],2,0)</f>
        <v>Boissons</v>
      </c>
      <c r="D32" s="6">
        <v>1.2</v>
      </c>
      <c r="E32" s="7">
        <v>9</v>
      </c>
      <c r="F32" s="7">
        <v>9</v>
      </c>
      <c r="G32" s="5">
        <f t="shared" si="0"/>
        <v>0</v>
      </c>
      <c r="H32" s="4">
        <f t="shared" si="6"/>
        <v>0</v>
      </c>
      <c r="I32" s="18" t="str">
        <f t="shared" si="5"/>
        <v>Pas besoin</v>
      </c>
    </row>
    <row r="33" spans="1:9" hidden="1" x14ac:dyDescent="0.25">
      <c r="A33" s="35">
        <v>43466</v>
      </c>
      <c r="B33" s="10" t="s">
        <v>92</v>
      </c>
      <c r="C33" s="28" t="str">
        <f>VLOOKUP(T_2019[[#This Row],[Articles]],T_Produits[],2,0)</f>
        <v>Boissons</v>
      </c>
      <c r="D33" s="4">
        <v>1.3</v>
      </c>
      <c r="E33" s="5">
        <v>6</v>
      </c>
      <c r="F33" s="5">
        <v>6</v>
      </c>
      <c r="G33" s="5">
        <f t="shared" si="0"/>
        <v>0</v>
      </c>
      <c r="H33" s="4">
        <f t="shared" si="6"/>
        <v>0</v>
      </c>
      <c r="I33" s="17" t="str">
        <f t="shared" si="5"/>
        <v>Pas besoin</v>
      </c>
    </row>
    <row r="34" spans="1:9" hidden="1" x14ac:dyDescent="0.25">
      <c r="A34" s="35">
        <v>43466</v>
      </c>
      <c r="B34" s="9" t="s">
        <v>86</v>
      </c>
      <c r="C34" s="28" t="str">
        <f>VLOOKUP(T_2019[[#This Row],[Articles]],T_Produits[],2,0)</f>
        <v>Boissons</v>
      </c>
      <c r="D34" s="6">
        <v>15.99</v>
      </c>
      <c r="E34" s="7">
        <v>4</v>
      </c>
      <c r="F34" s="7">
        <v>4</v>
      </c>
      <c r="G34" s="5">
        <f t="shared" si="0"/>
        <v>0</v>
      </c>
      <c r="H34" s="4">
        <f t="shared" si="6"/>
        <v>0</v>
      </c>
      <c r="I34" s="18" t="str">
        <f t="shared" si="5"/>
        <v>Pas besoin</v>
      </c>
    </row>
    <row r="35" spans="1:9" hidden="1" x14ac:dyDescent="0.25">
      <c r="A35" s="35">
        <v>43466</v>
      </c>
      <c r="B35" s="10" t="s">
        <v>87</v>
      </c>
      <c r="C35" s="28" t="str">
        <f>VLOOKUP(T_2019[[#This Row],[Articles]],T_Produits[],2,0)</f>
        <v>Boissons</v>
      </c>
      <c r="D35" s="4">
        <v>1.5</v>
      </c>
      <c r="E35" s="5">
        <v>9</v>
      </c>
      <c r="F35" s="5">
        <v>9</v>
      </c>
      <c r="G35" s="5">
        <f t="shared" si="0"/>
        <v>0</v>
      </c>
      <c r="H35" s="4">
        <f t="shared" si="6"/>
        <v>0</v>
      </c>
      <c r="I35" s="17" t="str">
        <f t="shared" si="5"/>
        <v>Pas besoin</v>
      </c>
    </row>
    <row r="36" spans="1:9" hidden="1" x14ac:dyDescent="0.25">
      <c r="A36" s="35">
        <v>43466</v>
      </c>
      <c r="B36" s="9" t="s">
        <v>88</v>
      </c>
      <c r="C36" s="28" t="str">
        <f>VLOOKUP(T_2019[[#This Row],[Articles]],T_Produits[],2,0)</f>
        <v>Boissons</v>
      </c>
      <c r="D36" s="6">
        <v>1.6</v>
      </c>
      <c r="E36" s="7">
        <v>6</v>
      </c>
      <c r="F36" s="7">
        <v>6</v>
      </c>
      <c r="G36" s="5">
        <f t="shared" si="0"/>
        <v>0</v>
      </c>
      <c r="H36" s="4">
        <f t="shared" si="6"/>
        <v>0</v>
      </c>
      <c r="I36" s="18" t="str">
        <f t="shared" si="5"/>
        <v>Pas besoin</v>
      </c>
    </row>
    <row r="37" spans="1:9" hidden="1" x14ac:dyDescent="0.25">
      <c r="A37" s="35">
        <v>43466</v>
      </c>
      <c r="B37" s="10" t="s">
        <v>25</v>
      </c>
      <c r="C37" s="28" t="str">
        <f>VLOOKUP(T_2019[[#This Row],[Articles]],T_Produits[],2,0)</f>
        <v>Boissons</v>
      </c>
      <c r="D37" s="4">
        <v>0.56999999999999995</v>
      </c>
      <c r="E37" s="5">
        <v>48</v>
      </c>
      <c r="F37" s="5">
        <v>48</v>
      </c>
      <c r="G37" s="5">
        <f t="shared" si="0"/>
        <v>0</v>
      </c>
      <c r="H37" s="4">
        <f t="shared" si="6"/>
        <v>0</v>
      </c>
      <c r="I37" s="17" t="str">
        <f t="shared" si="5"/>
        <v>Pas besoin</v>
      </c>
    </row>
    <row r="38" spans="1:9" hidden="1" x14ac:dyDescent="0.25">
      <c r="A38" s="35">
        <v>43466</v>
      </c>
      <c r="B38" s="9" t="s">
        <v>26</v>
      </c>
      <c r="C38" s="28" t="str">
        <f>VLOOKUP(T_2019[[#This Row],[Articles]],T_Produits[],2,0)</f>
        <v>Boissons</v>
      </c>
      <c r="D38" s="6">
        <v>1.8</v>
      </c>
      <c r="E38" s="7">
        <v>9</v>
      </c>
      <c r="F38" s="7">
        <v>9</v>
      </c>
      <c r="G38" s="5">
        <f t="shared" si="0"/>
        <v>0</v>
      </c>
      <c r="H38" s="4">
        <f t="shared" si="6"/>
        <v>0</v>
      </c>
      <c r="I38" s="18" t="str">
        <f t="shared" si="5"/>
        <v>Pas besoin</v>
      </c>
    </row>
    <row r="39" spans="1:9" hidden="1" x14ac:dyDescent="0.25">
      <c r="A39" s="35">
        <v>43466</v>
      </c>
      <c r="B39" s="10" t="s">
        <v>27</v>
      </c>
      <c r="C39" s="28" t="str">
        <f>VLOOKUP(T_2019[[#This Row],[Articles]],T_Produits[],2,0)</f>
        <v>Boissons</v>
      </c>
      <c r="D39" s="4">
        <v>1.9</v>
      </c>
      <c r="E39" s="5">
        <v>6</v>
      </c>
      <c r="F39" s="5">
        <v>6</v>
      </c>
      <c r="G39" s="5">
        <f t="shared" si="0"/>
        <v>0</v>
      </c>
      <c r="H39" s="4">
        <f t="shared" si="6"/>
        <v>0</v>
      </c>
      <c r="I39" s="17" t="str">
        <f t="shared" si="5"/>
        <v>Pas besoin</v>
      </c>
    </row>
    <row r="40" spans="1:9" hidden="1" x14ac:dyDescent="0.25">
      <c r="A40" s="35">
        <v>43466</v>
      </c>
      <c r="B40" s="9" t="s">
        <v>28</v>
      </c>
      <c r="C40" s="28" t="str">
        <f>VLOOKUP(T_2019[[#This Row],[Articles]],T_Produits[],2,0)</f>
        <v>Boissons</v>
      </c>
      <c r="D40" s="6">
        <v>2.1</v>
      </c>
      <c r="E40" s="7">
        <v>12</v>
      </c>
      <c r="F40" s="7">
        <v>12</v>
      </c>
      <c r="G40" s="5">
        <f t="shared" si="0"/>
        <v>0</v>
      </c>
      <c r="H40" s="4">
        <f t="shared" si="6"/>
        <v>0</v>
      </c>
      <c r="I40" s="18" t="str">
        <f t="shared" si="5"/>
        <v>Pas besoin</v>
      </c>
    </row>
    <row r="41" spans="1:9" hidden="1" x14ac:dyDescent="0.25">
      <c r="A41" s="35">
        <v>43466</v>
      </c>
      <c r="B41" s="10" t="s">
        <v>29</v>
      </c>
      <c r="C41" s="28" t="str">
        <f>VLOOKUP(T_2019[[#This Row],[Articles]],T_Produits[],2,0)</f>
        <v>Boissons</v>
      </c>
      <c r="D41" s="4">
        <v>2.2000000000000002</v>
      </c>
      <c r="E41" s="5">
        <v>12</v>
      </c>
      <c r="F41" s="5">
        <v>12</v>
      </c>
      <c r="G41" s="5">
        <f t="shared" si="0"/>
        <v>0</v>
      </c>
      <c r="H41" s="4">
        <f t="shared" si="6"/>
        <v>0</v>
      </c>
      <c r="I41" s="17" t="str">
        <f t="shared" si="5"/>
        <v>Pas besoin</v>
      </c>
    </row>
    <row r="42" spans="1:9" hidden="1" x14ac:dyDescent="0.25">
      <c r="A42" s="35">
        <v>43466</v>
      </c>
      <c r="B42" s="9" t="s">
        <v>59</v>
      </c>
      <c r="C42" s="28" t="str">
        <f>VLOOKUP(T_2019[[#This Row],[Articles]],T_Produits[],2,0)</f>
        <v>Boissons</v>
      </c>
      <c r="D42" s="6">
        <v>1.92</v>
      </c>
      <c r="E42" s="7">
        <v>16</v>
      </c>
      <c r="F42" s="7">
        <v>16</v>
      </c>
      <c r="G42" s="5">
        <f t="shared" si="0"/>
        <v>0</v>
      </c>
      <c r="H42" s="4">
        <f t="shared" si="6"/>
        <v>0</v>
      </c>
      <c r="I42" s="18" t="str">
        <f t="shared" si="5"/>
        <v>Pas besoin</v>
      </c>
    </row>
    <row r="43" spans="1:9" hidden="1" x14ac:dyDescent="0.25">
      <c r="A43" s="35">
        <v>43466</v>
      </c>
      <c r="B43" s="10" t="s">
        <v>11</v>
      </c>
      <c r="C43" s="28" t="str">
        <f>VLOOKUP(T_2019[[#This Row],[Articles]],T_Produits[],2,0)</f>
        <v>Boissons</v>
      </c>
      <c r="D43" s="4">
        <v>2.4</v>
      </c>
      <c r="E43" s="5">
        <v>12</v>
      </c>
      <c r="F43" s="5">
        <v>12</v>
      </c>
      <c r="G43" s="5">
        <f t="shared" si="0"/>
        <v>0</v>
      </c>
      <c r="H43" s="4">
        <f t="shared" si="6"/>
        <v>0</v>
      </c>
      <c r="I43" s="17" t="str">
        <f t="shared" si="5"/>
        <v>Pas besoin</v>
      </c>
    </row>
    <row r="44" spans="1:9" hidden="1" x14ac:dyDescent="0.25">
      <c r="A44" s="35">
        <v>43466</v>
      </c>
      <c r="B44" s="9" t="s">
        <v>12</v>
      </c>
      <c r="C44" s="28" t="str">
        <f>VLOOKUP(T_2019[[#This Row],[Articles]],T_Produits[],2,0)</f>
        <v>Boissons</v>
      </c>
      <c r="D44" s="6">
        <v>2.5</v>
      </c>
      <c r="E44" s="7">
        <v>12</v>
      </c>
      <c r="F44" s="7">
        <v>12</v>
      </c>
      <c r="G44" s="5">
        <f t="shared" si="0"/>
        <v>0</v>
      </c>
      <c r="H44" s="4">
        <f t="shared" si="6"/>
        <v>0</v>
      </c>
      <c r="I44" s="18" t="str">
        <f t="shared" si="5"/>
        <v>Pas besoin</v>
      </c>
    </row>
    <row r="45" spans="1:9" hidden="1" x14ac:dyDescent="0.25">
      <c r="A45" s="35">
        <v>43466</v>
      </c>
      <c r="B45" s="10" t="s">
        <v>30</v>
      </c>
      <c r="C45" s="28" t="str">
        <f>VLOOKUP(T_2019[[#This Row],[Articles]],T_Produits[],2,0)</f>
        <v>Boissons</v>
      </c>
      <c r="D45" s="4">
        <v>0.38</v>
      </c>
      <c r="E45" s="5">
        <v>12</v>
      </c>
      <c r="F45" s="5">
        <v>12</v>
      </c>
      <c r="G45" s="5">
        <f t="shared" si="0"/>
        <v>0</v>
      </c>
      <c r="H45" s="4">
        <f t="shared" si="6"/>
        <v>0</v>
      </c>
      <c r="I45" s="17" t="str">
        <f t="shared" si="5"/>
        <v>Pas besoin</v>
      </c>
    </row>
    <row r="46" spans="1:9" hidden="1" x14ac:dyDescent="0.25">
      <c r="A46" s="35">
        <v>43466</v>
      </c>
      <c r="B46" s="9" t="s">
        <v>31</v>
      </c>
      <c r="C46" s="28" t="str">
        <f>VLOOKUP(T_2019[[#This Row],[Articles]],T_Produits[],2,0)</f>
        <v>Boissons</v>
      </c>
      <c r="D46" s="6">
        <v>2.7</v>
      </c>
      <c r="E46" s="7">
        <v>12</v>
      </c>
      <c r="F46" s="7">
        <v>12</v>
      </c>
      <c r="G46" s="5">
        <f t="shared" si="0"/>
        <v>0</v>
      </c>
      <c r="H46" s="4">
        <f t="shared" si="6"/>
        <v>0</v>
      </c>
      <c r="I46" s="18" t="str">
        <f t="shared" si="5"/>
        <v>Pas besoin</v>
      </c>
    </row>
    <row r="47" spans="1:9" hidden="1" x14ac:dyDescent="0.25">
      <c r="A47" s="35">
        <v>43466</v>
      </c>
      <c r="B47" s="10" t="s">
        <v>60</v>
      </c>
      <c r="C47" s="28" t="str">
        <f>VLOOKUP(T_2019[[#This Row],[Articles]],T_Produits[],2,0)</f>
        <v>Boissons</v>
      </c>
      <c r="D47" s="4">
        <v>2.8</v>
      </c>
      <c r="E47" s="5">
        <v>12</v>
      </c>
      <c r="F47" s="5">
        <v>12</v>
      </c>
      <c r="G47" s="5">
        <f t="shared" si="0"/>
        <v>0</v>
      </c>
      <c r="H47" s="4">
        <f t="shared" si="6"/>
        <v>0</v>
      </c>
      <c r="I47" s="17" t="str">
        <f t="shared" si="5"/>
        <v>Pas besoin</v>
      </c>
    </row>
    <row r="48" spans="1:9" hidden="1" x14ac:dyDescent="0.25">
      <c r="A48" s="35">
        <v>43466</v>
      </c>
      <c r="B48" s="9" t="s">
        <v>61</v>
      </c>
      <c r="C48" s="28" t="str">
        <f>VLOOKUP(T_2019[[#This Row],[Articles]],T_Produits[],2,0)</f>
        <v>Boissons</v>
      </c>
      <c r="D48" s="6">
        <v>2.76</v>
      </c>
      <c r="E48" s="7">
        <v>6</v>
      </c>
      <c r="F48" s="7">
        <v>6</v>
      </c>
      <c r="G48" s="5">
        <f t="shared" si="0"/>
        <v>0</v>
      </c>
      <c r="H48" s="4">
        <f t="shared" si="6"/>
        <v>0</v>
      </c>
      <c r="I48" s="18" t="str">
        <f t="shared" si="5"/>
        <v>Pas besoin</v>
      </c>
    </row>
    <row r="49" spans="1:9" hidden="1" x14ac:dyDescent="0.25">
      <c r="A49" s="35">
        <v>43466</v>
      </c>
      <c r="B49" s="28" t="s">
        <v>75</v>
      </c>
      <c r="C49" s="28" t="str">
        <f>VLOOKUP(T_2019[[#This Row],[Articles]],T_Produits[],2,0)</f>
        <v>Divers +Epices</v>
      </c>
      <c r="D49" s="4">
        <v>18</v>
      </c>
      <c r="E49" s="5">
        <v>12</v>
      </c>
      <c r="F49" s="7">
        <v>6</v>
      </c>
      <c r="G49" s="5">
        <f t="shared" si="0"/>
        <v>6</v>
      </c>
      <c r="H49" s="4">
        <f t="shared" si="6"/>
        <v>108</v>
      </c>
      <c r="I49" s="18" t="str">
        <f t="shared" si="5"/>
        <v>à commander</v>
      </c>
    </row>
    <row r="50" spans="1:9" hidden="1" x14ac:dyDescent="0.25">
      <c r="A50" s="35">
        <v>43466</v>
      </c>
      <c r="B50" s="9" t="s">
        <v>72</v>
      </c>
      <c r="C50" s="28" t="str">
        <f>VLOOKUP(T_2019[[#This Row],[Articles]],T_Produits[],2,0)</f>
        <v>Divers +Epices</v>
      </c>
      <c r="D50" s="6">
        <v>3.1</v>
      </c>
      <c r="E50" s="7">
        <v>12</v>
      </c>
      <c r="F50" s="7">
        <v>12</v>
      </c>
      <c r="G50" s="5">
        <f t="shared" si="0"/>
        <v>0</v>
      </c>
      <c r="H50" s="4">
        <f t="shared" si="6"/>
        <v>0</v>
      </c>
      <c r="I50" s="18" t="str">
        <f t="shared" si="5"/>
        <v>Pas besoin</v>
      </c>
    </row>
    <row r="51" spans="1:9" hidden="1" x14ac:dyDescent="0.25">
      <c r="A51" s="35">
        <v>43466</v>
      </c>
      <c r="B51" s="10" t="s">
        <v>73</v>
      </c>
      <c r="C51" s="28" t="str">
        <f>VLOOKUP(T_2019[[#This Row],[Articles]],T_Produits[],2,0)</f>
        <v>Divers +Epices</v>
      </c>
      <c r="D51" s="4">
        <v>3.2</v>
      </c>
      <c r="E51" s="5">
        <v>3</v>
      </c>
      <c r="F51" s="5">
        <v>3</v>
      </c>
      <c r="G51" s="5">
        <f t="shared" si="0"/>
        <v>0</v>
      </c>
      <c r="H51" s="4">
        <f t="shared" si="6"/>
        <v>0</v>
      </c>
      <c r="I51" s="17" t="str">
        <f t="shared" si="5"/>
        <v>Pas besoin</v>
      </c>
    </row>
    <row r="52" spans="1:9" hidden="1" x14ac:dyDescent="0.25">
      <c r="A52" s="35">
        <v>43466</v>
      </c>
      <c r="B52" s="9" t="s">
        <v>74</v>
      </c>
      <c r="C52" s="28" t="str">
        <f>VLOOKUP(T_2019[[#This Row],[Articles]],T_Produits[],2,0)</f>
        <v>Divers +Epices</v>
      </c>
      <c r="D52" s="6">
        <v>3.3</v>
      </c>
      <c r="E52" s="7">
        <v>12</v>
      </c>
      <c r="F52" s="7">
        <v>12</v>
      </c>
      <c r="G52" s="5">
        <f t="shared" si="0"/>
        <v>0</v>
      </c>
      <c r="H52" s="4">
        <f t="shared" si="6"/>
        <v>0</v>
      </c>
      <c r="I52" s="18" t="str">
        <f t="shared" si="5"/>
        <v>Pas besoin</v>
      </c>
    </row>
    <row r="53" spans="1:9" hidden="1" x14ac:dyDescent="0.25">
      <c r="A53" s="35">
        <v>43466</v>
      </c>
      <c r="B53" s="10" t="s">
        <v>77</v>
      </c>
      <c r="C53" s="28" t="str">
        <f>VLOOKUP(T_2019[[#This Row],[Articles]],T_Produits[],2,0)</f>
        <v>Divers +Epices</v>
      </c>
      <c r="D53" s="4">
        <v>3.4</v>
      </c>
      <c r="E53" s="5">
        <v>6</v>
      </c>
      <c r="F53" s="5">
        <v>6</v>
      </c>
      <c r="G53" s="5">
        <f t="shared" si="0"/>
        <v>0</v>
      </c>
      <c r="H53" s="4">
        <f t="shared" si="6"/>
        <v>0</v>
      </c>
      <c r="I53" s="17" t="str">
        <f t="shared" si="5"/>
        <v>Pas besoin</v>
      </c>
    </row>
    <row r="54" spans="1:9" hidden="1" x14ac:dyDescent="0.25">
      <c r="A54" s="35">
        <v>43466</v>
      </c>
      <c r="B54" s="9" t="s">
        <v>76</v>
      </c>
      <c r="C54" s="28" t="str">
        <f>VLOOKUP(T_2019[[#This Row],[Articles]],T_Produits[],2,0)</f>
        <v>Divers +Epices</v>
      </c>
      <c r="D54" s="6">
        <v>3.5</v>
      </c>
      <c r="E54" s="7">
        <v>12</v>
      </c>
      <c r="F54" s="7">
        <v>12</v>
      </c>
      <c r="G54" s="5">
        <f t="shared" si="0"/>
        <v>0</v>
      </c>
      <c r="H54" s="4">
        <f t="shared" si="6"/>
        <v>0</v>
      </c>
      <c r="I54" s="18" t="str">
        <f t="shared" si="5"/>
        <v>Pas besoin</v>
      </c>
    </row>
    <row r="55" spans="1:9" hidden="1" x14ac:dyDescent="0.25">
      <c r="A55" s="35">
        <v>43466</v>
      </c>
      <c r="B55" s="10" t="s">
        <v>78</v>
      </c>
      <c r="C55" s="28" t="str">
        <f>VLOOKUP(T_2019[[#This Row],[Articles]],T_Produits[],2,0)</f>
        <v>Divers +Epices</v>
      </c>
      <c r="D55" s="4">
        <v>3.6</v>
      </c>
      <c r="E55" s="5">
        <v>6</v>
      </c>
      <c r="F55" s="5">
        <v>6</v>
      </c>
      <c r="G55" s="5">
        <f t="shared" si="0"/>
        <v>0</v>
      </c>
      <c r="H55" s="4">
        <f t="shared" si="6"/>
        <v>0</v>
      </c>
      <c r="I55" s="17" t="str">
        <f t="shared" si="5"/>
        <v>Pas besoin</v>
      </c>
    </row>
    <row r="56" spans="1:9" hidden="1" x14ac:dyDescent="0.25">
      <c r="A56" s="35">
        <v>43466</v>
      </c>
      <c r="B56" s="9" t="s">
        <v>79</v>
      </c>
      <c r="C56" s="28" t="str">
        <f>VLOOKUP(T_2019[[#This Row],[Articles]],T_Produits[],2,0)</f>
        <v>Divers +Epices</v>
      </c>
      <c r="D56" s="6">
        <v>3.7</v>
      </c>
      <c r="E56" s="7">
        <v>2</v>
      </c>
      <c r="F56" s="7">
        <v>2</v>
      </c>
      <c r="G56" s="5">
        <f t="shared" si="0"/>
        <v>0</v>
      </c>
      <c r="H56" s="4">
        <f t="shared" si="6"/>
        <v>0</v>
      </c>
      <c r="I56" s="18" t="str">
        <f t="shared" si="5"/>
        <v>Pas besoin</v>
      </c>
    </row>
    <row r="57" spans="1:9" hidden="1" x14ac:dyDescent="0.25">
      <c r="A57" s="35">
        <v>43466</v>
      </c>
      <c r="B57" s="10" t="s">
        <v>80</v>
      </c>
      <c r="C57" s="28" t="str">
        <f>VLOOKUP(T_2019[[#This Row],[Articles]],T_Produits[],2,0)</f>
        <v>Divers +Epices</v>
      </c>
      <c r="D57" s="4">
        <v>3.8</v>
      </c>
      <c r="E57" s="5">
        <v>12</v>
      </c>
      <c r="F57" s="5">
        <v>12</v>
      </c>
      <c r="G57" s="5">
        <f t="shared" si="0"/>
        <v>0</v>
      </c>
      <c r="H57" s="4">
        <f t="shared" si="6"/>
        <v>0</v>
      </c>
      <c r="I57" s="17" t="str">
        <f t="shared" si="5"/>
        <v>Pas besoin</v>
      </c>
    </row>
    <row r="58" spans="1:9" hidden="1" x14ac:dyDescent="0.25">
      <c r="A58" s="35">
        <v>43466</v>
      </c>
      <c r="B58" s="9" t="s">
        <v>81</v>
      </c>
      <c r="C58" s="28" t="str">
        <f>VLOOKUP(T_2019[[#This Row],[Articles]],T_Produits[],2,0)</f>
        <v>Divers +Epices</v>
      </c>
      <c r="D58" s="6">
        <v>3.9</v>
      </c>
      <c r="E58" s="7">
        <v>12</v>
      </c>
      <c r="F58" s="7">
        <v>12</v>
      </c>
      <c r="G58" s="5">
        <f t="shared" si="0"/>
        <v>0</v>
      </c>
      <c r="H58" s="4">
        <f t="shared" si="6"/>
        <v>0</v>
      </c>
      <c r="I58" s="18" t="str">
        <f t="shared" si="5"/>
        <v>Pas besoin</v>
      </c>
    </row>
    <row r="59" spans="1:9" hidden="1" x14ac:dyDescent="0.25">
      <c r="A59" s="35">
        <v>43466</v>
      </c>
      <c r="B59" s="10" t="s">
        <v>93</v>
      </c>
      <c r="C59" s="28" t="str">
        <f>VLOOKUP(T_2019[[#This Row],[Articles]],T_Produits[],2,0)</f>
        <v>Divers +Epices</v>
      </c>
      <c r="D59" s="4">
        <v>1.38</v>
      </c>
      <c r="E59" s="5">
        <v>4</v>
      </c>
      <c r="F59" s="5">
        <v>4</v>
      </c>
      <c r="G59" s="5">
        <f t="shared" si="0"/>
        <v>0</v>
      </c>
      <c r="H59" s="4">
        <f t="shared" si="6"/>
        <v>0</v>
      </c>
      <c r="I59" s="17" t="str">
        <f t="shared" si="5"/>
        <v>Pas besoin</v>
      </c>
    </row>
    <row r="60" spans="1:9" hidden="1" x14ac:dyDescent="0.25">
      <c r="A60" s="35">
        <v>43466</v>
      </c>
      <c r="B60" s="9" t="s">
        <v>69</v>
      </c>
      <c r="C60" s="28" t="str">
        <f>VLOOKUP(T_2019[[#This Row],[Articles]],T_Produits[],2,0)</f>
        <v>Divers +Epices</v>
      </c>
      <c r="D60" s="6">
        <v>0.67</v>
      </c>
      <c r="E60" s="7">
        <v>6</v>
      </c>
      <c r="F60" s="7">
        <v>6</v>
      </c>
      <c r="G60" s="5">
        <f t="shared" si="0"/>
        <v>0</v>
      </c>
      <c r="H60" s="4">
        <f t="shared" si="6"/>
        <v>0</v>
      </c>
      <c r="I60" s="18" t="str">
        <f t="shared" si="5"/>
        <v>Pas besoin</v>
      </c>
    </row>
    <row r="61" spans="1:9" hidden="1" x14ac:dyDescent="0.25">
      <c r="A61" s="35">
        <v>43466</v>
      </c>
      <c r="B61" s="10" t="s">
        <v>70</v>
      </c>
      <c r="C61" s="28" t="str">
        <f>VLOOKUP(T_2019[[#This Row],[Articles]],T_Produits[],2,0)</f>
        <v>Divers +Epices</v>
      </c>
      <c r="D61" s="4">
        <v>0.9</v>
      </c>
      <c r="E61" s="5">
        <v>4</v>
      </c>
      <c r="F61" s="5">
        <v>4</v>
      </c>
      <c r="G61" s="5">
        <f t="shared" si="0"/>
        <v>0</v>
      </c>
      <c r="H61" s="4">
        <f t="shared" si="6"/>
        <v>0</v>
      </c>
      <c r="I61" s="17" t="str">
        <f t="shared" si="5"/>
        <v>Pas besoin</v>
      </c>
    </row>
    <row r="62" spans="1:9" hidden="1" x14ac:dyDescent="0.25">
      <c r="A62" s="35">
        <v>43466</v>
      </c>
      <c r="B62" s="9" t="s">
        <v>71</v>
      </c>
      <c r="C62" s="28" t="str">
        <f>VLOOKUP(T_2019[[#This Row],[Articles]],T_Produits[],2,0)</f>
        <v>Divers +Epices</v>
      </c>
      <c r="D62" s="6">
        <v>4.4000000000000004</v>
      </c>
      <c r="E62" s="7">
        <v>4</v>
      </c>
      <c r="F62" s="7">
        <v>4</v>
      </c>
      <c r="G62" s="5">
        <f t="shared" si="0"/>
        <v>0</v>
      </c>
      <c r="H62" s="4">
        <f t="shared" si="6"/>
        <v>0</v>
      </c>
      <c r="I62" s="18" t="str">
        <f t="shared" si="5"/>
        <v>Pas besoin</v>
      </c>
    </row>
    <row r="63" spans="1:9" hidden="1" x14ac:dyDescent="0.25">
      <c r="A63" s="35">
        <v>43466</v>
      </c>
      <c r="B63" s="10" t="s">
        <v>89</v>
      </c>
      <c r="C63" s="28" t="str">
        <f>VLOOKUP(T_2019[[#This Row],[Articles]],T_Produits[],2,0)</f>
        <v>Divers +Epices</v>
      </c>
      <c r="D63" s="4">
        <v>2.82</v>
      </c>
      <c r="E63" s="5">
        <v>12</v>
      </c>
      <c r="F63" s="5">
        <v>12</v>
      </c>
      <c r="G63" s="5">
        <f t="shared" si="0"/>
        <v>0</v>
      </c>
      <c r="H63" s="4">
        <f t="shared" si="6"/>
        <v>0</v>
      </c>
      <c r="I63" s="17" t="str">
        <f t="shared" si="5"/>
        <v>Pas besoin</v>
      </c>
    </row>
    <row r="64" spans="1:9" hidden="1" x14ac:dyDescent="0.25">
      <c r="A64" s="35">
        <v>43466</v>
      </c>
      <c r="B64" s="9" t="s">
        <v>113</v>
      </c>
      <c r="C64" s="28" t="str">
        <f>VLOOKUP(T_2019[[#This Row],[Articles]],T_Produits[],2,0)</f>
        <v>Divers +Epices</v>
      </c>
      <c r="D64" s="6">
        <v>0.79</v>
      </c>
      <c r="E64" s="7">
        <v>6</v>
      </c>
      <c r="F64" s="7">
        <v>6</v>
      </c>
      <c r="G64" s="5">
        <f t="shared" si="0"/>
        <v>0</v>
      </c>
      <c r="H64" s="4">
        <f t="shared" si="6"/>
        <v>0</v>
      </c>
      <c r="I64" s="18" t="str">
        <f t="shared" si="5"/>
        <v>Pas besoin</v>
      </c>
    </row>
    <row r="65" spans="1:9" hidden="1" x14ac:dyDescent="0.25">
      <c r="A65" s="35">
        <v>43466</v>
      </c>
      <c r="B65" s="28" t="s">
        <v>68</v>
      </c>
      <c r="C65" s="28" t="str">
        <f>VLOOKUP(T_2019[[#This Row],[Articles]],T_Produits[],2,0)</f>
        <v xml:space="preserve">Produis Salle de bains </v>
      </c>
      <c r="D65" s="4">
        <v>35</v>
      </c>
      <c r="E65" s="5">
        <v>1</v>
      </c>
      <c r="F65" s="7">
        <v>0</v>
      </c>
      <c r="G65" s="5">
        <f t="shared" si="0"/>
        <v>1</v>
      </c>
      <c r="H65" s="4">
        <f t="shared" si="6"/>
        <v>35</v>
      </c>
      <c r="I65" s="18" t="str">
        <f t="shared" si="5"/>
        <v>à commander</v>
      </c>
    </row>
    <row r="66" spans="1:9" hidden="1" x14ac:dyDescent="0.25">
      <c r="A66" s="35">
        <v>43466</v>
      </c>
      <c r="B66" s="9" t="s">
        <v>85</v>
      </c>
      <c r="C66" s="28" t="str">
        <f>VLOOKUP(T_2019[[#This Row],[Articles]],T_Produits[],2,0)</f>
        <v xml:space="preserve">Produis Salle de bains </v>
      </c>
      <c r="D66" s="6">
        <v>5</v>
      </c>
      <c r="E66" s="7">
        <v>6</v>
      </c>
      <c r="F66" s="7">
        <v>6</v>
      </c>
      <c r="G66" s="5">
        <f t="shared" si="0"/>
        <v>0</v>
      </c>
      <c r="H66" s="4">
        <f t="shared" si="6"/>
        <v>0</v>
      </c>
      <c r="I66" s="18" t="str">
        <f t="shared" si="5"/>
        <v>Pas besoin</v>
      </c>
    </row>
    <row r="67" spans="1:9" hidden="1" x14ac:dyDescent="0.25">
      <c r="A67" s="35">
        <v>43466</v>
      </c>
      <c r="B67" s="10" t="s">
        <v>13</v>
      </c>
      <c r="C67" s="28" t="str">
        <f>VLOOKUP(T_2019[[#This Row],[Articles]],T_Produits[],2,0)</f>
        <v xml:space="preserve">Produis Salle de bains </v>
      </c>
      <c r="D67" s="4">
        <v>5.2</v>
      </c>
      <c r="E67" s="5">
        <v>6</v>
      </c>
      <c r="F67" s="5">
        <v>6</v>
      </c>
      <c r="G67" s="5">
        <f t="shared" si="0"/>
        <v>0</v>
      </c>
      <c r="H67" s="4">
        <f t="shared" si="6"/>
        <v>0</v>
      </c>
      <c r="I67" s="17" t="str">
        <f t="shared" si="5"/>
        <v>Pas besoin</v>
      </c>
    </row>
    <row r="68" spans="1:9" hidden="1" x14ac:dyDescent="0.25">
      <c r="A68" s="35">
        <v>43466</v>
      </c>
      <c r="B68" s="9" t="s">
        <v>14</v>
      </c>
      <c r="C68" s="28" t="str">
        <f>VLOOKUP(T_2019[[#This Row],[Articles]],T_Produits[],2,0)</f>
        <v xml:space="preserve">Produis Salle de bains </v>
      </c>
      <c r="D68" s="6">
        <v>5.3</v>
      </c>
      <c r="E68" s="7">
        <v>6</v>
      </c>
      <c r="F68" s="7">
        <v>6</v>
      </c>
      <c r="G68" s="5">
        <f t="shared" ref="G68:G105" si="7">SUM(E68-F68)</f>
        <v>0</v>
      </c>
      <c r="H68" s="4">
        <f t="shared" si="6"/>
        <v>0</v>
      </c>
      <c r="I68" s="18" t="str">
        <f t="shared" si="5"/>
        <v>Pas besoin</v>
      </c>
    </row>
    <row r="69" spans="1:9" hidden="1" x14ac:dyDescent="0.25">
      <c r="A69" s="35">
        <v>43466</v>
      </c>
      <c r="B69" s="10" t="s">
        <v>15</v>
      </c>
      <c r="C69" s="28" t="str">
        <f>VLOOKUP(T_2019[[#This Row],[Articles]],T_Produits[],2,0)</f>
        <v xml:space="preserve">Produis Salle de bains </v>
      </c>
      <c r="D69" s="4">
        <v>5.4</v>
      </c>
      <c r="E69" s="5">
        <v>6</v>
      </c>
      <c r="F69" s="5">
        <v>6</v>
      </c>
      <c r="G69" s="5">
        <f t="shared" si="7"/>
        <v>0</v>
      </c>
      <c r="H69" s="4">
        <f t="shared" si="6"/>
        <v>0</v>
      </c>
      <c r="I69" s="17" t="str">
        <f t="shared" si="5"/>
        <v>Pas besoin</v>
      </c>
    </row>
    <row r="70" spans="1:9" hidden="1" x14ac:dyDescent="0.25">
      <c r="A70" s="35">
        <v>43466</v>
      </c>
      <c r="B70" s="9" t="s">
        <v>16</v>
      </c>
      <c r="C70" s="28" t="str">
        <f>VLOOKUP(T_2019[[#This Row],[Articles]],T_Produits[],2,0)</f>
        <v xml:space="preserve">Produis Salle de bains </v>
      </c>
      <c r="D70" s="6">
        <v>5.5</v>
      </c>
      <c r="E70" s="7">
        <v>6</v>
      </c>
      <c r="F70" s="7">
        <v>6</v>
      </c>
      <c r="G70" s="5">
        <f t="shared" si="7"/>
        <v>0</v>
      </c>
      <c r="H70" s="4">
        <f t="shared" si="6"/>
        <v>0</v>
      </c>
      <c r="I70" s="18" t="str">
        <f t="shared" si="5"/>
        <v>Pas besoin</v>
      </c>
    </row>
    <row r="71" spans="1:9" hidden="1" x14ac:dyDescent="0.25">
      <c r="A71" s="35">
        <v>43466</v>
      </c>
      <c r="B71" s="10" t="s">
        <v>32</v>
      </c>
      <c r="C71" s="28" t="str">
        <f>VLOOKUP(T_2019[[#This Row],[Articles]],T_Produits[],2,0)</f>
        <v xml:space="preserve">Produis Salle de bains </v>
      </c>
      <c r="D71" s="4">
        <v>5.6</v>
      </c>
      <c r="E71" s="5">
        <v>2</v>
      </c>
      <c r="F71" s="5">
        <v>2</v>
      </c>
      <c r="G71" s="5">
        <f t="shared" si="7"/>
        <v>0</v>
      </c>
      <c r="H71" s="4">
        <f t="shared" si="6"/>
        <v>0</v>
      </c>
      <c r="I71" s="17" t="str">
        <f t="shared" si="5"/>
        <v>Pas besoin</v>
      </c>
    </row>
    <row r="72" spans="1:9" hidden="1" x14ac:dyDescent="0.25">
      <c r="A72" s="35">
        <v>43466</v>
      </c>
      <c r="B72" s="9" t="s">
        <v>33</v>
      </c>
      <c r="C72" s="28" t="str">
        <f>VLOOKUP(T_2019[[#This Row],[Articles]],T_Produits[],2,0)</f>
        <v xml:space="preserve">Produis Salle de bains </v>
      </c>
      <c r="D72" s="6">
        <v>5.7</v>
      </c>
      <c r="E72" s="7">
        <v>6</v>
      </c>
      <c r="F72" s="7">
        <v>6</v>
      </c>
      <c r="G72" s="5">
        <f t="shared" si="7"/>
        <v>0</v>
      </c>
      <c r="H72" s="4">
        <f t="shared" si="6"/>
        <v>0</v>
      </c>
      <c r="I72" s="18" t="str">
        <f t="shared" si="5"/>
        <v>Pas besoin</v>
      </c>
    </row>
    <row r="73" spans="1:9" hidden="1" x14ac:dyDescent="0.25">
      <c r="A73" s="35">
        <v>43466</v>
      </c>
      <c r="B73" s="28" t="s">
        <v>34</v>
      </c>
      <c r="C73" s="28" t="str">
        <f>VLOOKUP(T_2019[[#This Row],[Articles]],T_Produits[],2,0)</f>
        <v>Produits Entretiens</v>
      </c>
      <c r="D73" s="4">
        <v>35</v>
      </c>
      <c r="E73" s="5">
        <v>1</v>
      </c>
      <c r="F73" s="7">
        <v>0</v>
      </c>
      <c r="G73" s="5">
        <f t="shared" si="7"/>
        <v>1</v>
      </c>
      <c r="H73" s="4">
        <f t="shared" si="6"/>
        <v>35</v>
      </c>
      <c r="I73" s="18" t="str">
        <f t="shared" si="5"/>
        <v>à commander</v>
      </c>
    </row>
    <row r="74" spans="1:9" hidden="1" x14ac:dyDescent="0.25">
      <c r="A74" s="35">
        <v>43466</v>
      </c>
      <c r="B74" s="9" t="s">
        <v>36</v>
      </c>
      <c r="C74" s="28" t="str">
        <f>VLOOKUP(T_2019[[#This Row],[Articles]],T_Produits[],2,0)</f>
        <v>Produits Entretiens</v>
      </c>
      <c r="D74" s="6">
        <v>6.1</v>
      </c>
      <c r="E74" s="7">
        <v>4</v>
      </c>
      <c r="F74" s="7">
        <v>4</v>
      </c>
      <c r="G74" s="5">
        <f t="shared" si="7"/>
        <v>0</v>
      </c>
      <c r="H74" s="4">
        <f t="shared" si="6"/>
        <v>0</v>
      </c>
      <c r="I74" s="18" t="str">
        <f t="shared" si="5"/>
        <v>Pas besoin</v>
      </c>
    </row>
    <row r="75" spans="1:9" hidden="1" x14ac:dyDescent="0.25">
      <c r="A75" s="35">
        <v>43466</v>
      </c>
      <c r="B75" s="10" t="s">
        <v>37</v>
      </c>
      <c r="C75" s="28" t="str">
        <f>VLOOKUP(T_2019[[#This Row],[Articles]],T_Produits[],2,0)</f>
        <v>Produits Entretiens</v>
      </c>
      <c r="D75" s="4">
        <v>6.2</v>
      </c>
      <c r="E75" s="5">
        <v>4</v>
      </c>
      <c r="F75" s="5">
        <v>4</v>
      </c>
      <c r="G75" s="5">
        <f t="shared" si="7"/>
        <v>0</v>
      </c>
      <c r="H75" s="4">
        <f t="shared" si="6"/>
        <v>0</v>
      </c>
      <c r="I75" s="18" t="str">
        <f t="shared" si="5"/>
        <v>Pas besoin</v>
      </c>
    </row>
    <row r="76" spans="1:9" hidden="1" x14ac:dyDescent="0.25">
      <c r="A76" s="35">
        <v>43466</v>
      </c>
      <c r="B76" s="9" t="s">
        <v>38</v>
      </c>
      <c r="C76" s="28" t="str">
        <f>VLOOKUP(T_2019[[#This Row],[Articles]],T_Produits[],2,0)</f>
        <v>Produits Entretiens</v>
      </c>
      <c r="D76" s="6">
        <v>6.3</v>
      </c>
      <c r="E76" s="7">
        <v>2</v>
      </c>
      <c r="F76" s="7">
        <v>2</v>
      </c>
      <c r="G76" s="5">
        <f t="shared" si="7"/>
        <v>0</v>
      </c>
      <c r="H76" s="4">
        <f t="shared" si="6"/>
        <v>0</v>
      </c>
      <c r="I76" s="18" t="str">
        <f t="shared" si="5"/>
        <v>Pas besoin</v>
      </c>
    </row>
    <row r="77" spans="1:9" hidden="1" x14ac:dyDescent="0.25">
      <c r="A77" s="35">
        <v>43466</v>
      </c>
      <c r="B77" s="10" t="s">
        <v>39</v>
      </c>
      <c r="C77" s="28" t="str">
        <f>VLOOKUP(T_2019[[#This Row],[Articles]],T_Produits[],2,0)</f>
        <v>Produits Entretiens</v>
      </c>
      <c r="D77" s="4">
        <v>6.4</v>
      </c>
      <c r="E77" s="5">
        <v>6</v>
      </c>
      <c r="F77" s="5">
        <v>6</v>
      </c>
      <c r="G77" s="5">
        <f t="shared" si="7"/>
        <v>0</v>
      </c>
      <c r="H77" s="4">
        <f t="shared" si="6"/>
        <v>0</v>
      </c>
      <c r="I77" s="18" t="str">
        <f t="shared" si="5"/>
        <v>Pas besoin</v>
      </c>
    </row>
    <row r="78" spans="1:9" hidden="1" x14ac:dyDescent="0.25">
      <c r="A78" s="35">
        <v>43466</v>
      </c>
      <c r="B78" s="9" t="s">
        <v>49</v>
      </c>
      <c r="C78" s="28" t="str">
        <f>VLOOKUP(T_2019[[#This Row],[Articles]],T_Produits[],2,0)</f>
        <v>Produits Entretiens</v>
      </c>
      <c r="D78" s="6">
        <v>6.5</v>
      </c>
      <c r="E78" s="7">
        <v>6</v>
      </c>
      <c r="F78" s="7">
        <v>6</v>
      </c>
      <c r="G78" s="5">
        <f t="shared" si="7"/>
        <v>0</v>
      </c>
      <c r="H78" s="4">
        <f t="shared" si="6"/>
        <v>0</v>
      </c>
      <c r="I78" s="18" t="str">
        <f t="shared" si="5"/>
        <v>Pas besoin</v>
      </c>
    </row>
    <row r="79" spans="1:9" hidden="1" x14ac:dyDescent="0.25">
      <c r="A79" s="35">
        <v>43466</v>
      </c>
      <c r="B79" s="10" t="s">
        <v>82</v>
      </c>
      <c r="C79" s="28" t="str">
        <f>VLOOKUP(T_2019[[#This Row],[Articles]],T_Produits[],2,0)</f>
        <v>Produits Entretiens</v>
      </c>
      <c r="D79" s="4">
        <v>6.6</v>
      </c>
      <c r="E79" s="5">
        <v>6</v>
      </c>
      <c r="F79" s="5">
        <v>6</v>
      </c>
      <c r="G79" s="5">
        <f t="shared" si="7"/>
        <v>0</v>
      </c>
      <c r="H79" s="4">
        <f t="shared" si="6"/>
        <v>0</v>
      </c>
      <c r="I79" s="18" t="str">
        <f t="shared" si="5"/>
        <v>Pas besoin</v>
      </c>
    </row>
    <row r="80" spans="1:9" hidden="1" x14ac:dyDescent="0.25">
      <c r="A80" s="35">
        <v>43466</v>
      </c>
      <c r="B80" s="9" t="s">
        <v>83</v>
      </c>
      <c r="C80" s="28" t="str">
        <f>VLOOKUP(T_2019[[#This Row],[Articles]],T_Produits[],2,0)</f>
        <v>Produits Entretiens</v>
      </c>
      <c r="D80" s="6">
        <v>6.7</v>
      </c>
      <c r="E80" s="7">
        <v>6</v>
      </c>
      <c r="F80" s="7">
        <v>6</v>
      </c>
      <c r="G80" s="5">
        <f t="shared" si="7"/>
        <v>0</v>
      </c>
      <c r="H80" s="4">
        <f t="shared" si="6"/>
        <v>0</v>
      </c>
      <c r="I80" s="18" t="str">
        <f t="shared" si="5"/>
        <v>Pas besoin</v>
      </c>
    </row>
    <row r="81" spans="1:9" hidden="1" x14ac:dyDescent="0.25">
      <c r="A81" s="35">
        <v>43466</v>
      </c>
      <c r="B81" s="10" t="s">
        <v>84</v>
      </c>
      <c r="C81" s="28" t="str">
        <f>VLOOKUP(T_2019[[#This Row],[Articles]],T_Produits[],2,0)</f>
        <v>Produits Entretiens</v>
      </c>
      <c r="D81" s="4">
        <v>6.8</v>
      </c>
      <c r="E81" s="5">
        <v>6</v>
      </c>
      <c r="F81" s="5">
        <v>6</v>
      </c>
      <c r="G81" s="5">
        <f t="shared" si="7"/>
        <v>0</v>
      </c>
      <c r="H81" s="4">
        <f t="shared" si="6"/>
        <v>0</v>
      </c>
      <c r="I81" s="18" t="str">
        <f t="shared" si="5"/>
        <v>Pas besoin</v>
      </c>
    </row>
    <row r="82" spans="1:9" hidden="1" x14ac:dyDescent="0.25">
      <c r="A82" s="35">
        <v>43466</v>
      </c>
      <c r="B82" s="28" t="s">
        <v>35</v>
      </c>
      <c r="C82" s="28" t="str">
        <f>VLOOKUP(T_2019[[#This Row],[Articles]],T_Produits[],2,0)</f>
        <v>Surgelés</v>
      </c>
      <c r="D82" s="6">
        <v>3</v>
      </c>
      <c r="E82" s="7">
        <v>18</v>
      </c>
      <c r="F82" s="7">
        <v>18</v>
      </c>
      <c r="G82" s="5">
        <f t="shared" si="7"/>
        <v>0</v>
      </c>
      <c r="H82" s="4">
        <f t="shared" si="6"/>
        <v>0</v>
      </c>
      <c r="I82" s="18" t="str">
        <f t="shared" ref="I82:I99" si="8">IF(F82&gt;=E82,"Pas besoin","à commander")</f>
        <v>Pas besoin</v>
      </c>
    </row>
    <row r="83" spans="1:9" hidden="1" x14ac:dyDescent="0.25">
      <c r="A83" s="35">
        <v>43466</v>
      </c>
      <c r="B83" s="10" t="s">
        <v>110</v>
      </c>
      <c r="C83" s="28" t="str">
        <f>VLOOKUP(T_2019[[#This Row],[Articles]],T_Produits[],2,0)</f>
        <v>Surgelés</v>
      </c>
      <c r="D83" s="4">
        <v>1.79</v>
      </c>
      <c r="E83" s="5">
        <v>6</v>
      </c>
      <c r="F83" s="5">
        <v>6</v>
      </c>
      <c r="G83" s="5">
        <f t="shared" si="7"/>
        <v>0</v>
      </c>
      <c r="H83" s="4">
        <f t="shared" si="6"/>
        <v>0</v>
      </c>
      <c r="I83" s="18" t="str">
        <f t="shared" si="8"/>
        <v>Pas besoin</v>
      </c>
    </row>
    <row r="84" spans="1:9" hidden="1" x14ac:dyDescent="0.25">
      <c r="A84" s="35">
        <v>43466</v>
      </c>
      <c r="B84" s="9" t="s">
        <v>41</v>
      </c>
      <c r="C84" s="28" t="str">
        <f>VLOOKUP(T_2019[[#This Row],[Articles]],T_Produits[],2,0)</f>
        <v>Surgelés</v>
      </c>
      <c r="D84" s="6">
        <v>7.2</v>
      </c>
      <c r="E84" s="7">
        <v>6</v>
      </c>
      <c r="F84" s="7">
        <v>6</v>
      </c>
      <c r="G84" s="5">
        <f t="shared" si="7"/>
        <v>0</v>
      </c>
      <c r="H84" s="4">
        <f t="shared" si="6"/>
        <v>0</v>
      </c>
      <c r="I84" s="18" t="str">
        <f t="shared" si="8"/>
        <v>Pas besoin</v>
      </c>
    </row>
    <row r="85" spans="1:9" hidden="1" x14ac:dyDescent="0.25">
      <c r="A85" s="35">
        <v>43466</v>
      </c>
      <c r="B85" s="10" t="s">
        <v>42</v>
      </c>
      <c r="C85" s="28" t="str">
        <f>VLOOKUP(T_2019[[#This Row],[Articles]],T_Produits[],2,0)</f>
        <v>Surgelés</v>
      </c>
      <c r="D85" s="4">
        <v>1.5</v>
      </c>
      <c r="E85" s="5">
        <v>6</v>
      </c>
      <c r="F85" s="5">
        <v>6</v>
      </c>
      <c r="G85" s="5">
        <f t="shared" si="7"/>
        <v>0</v>
      </c>
      <c r="H85" s="4">
        <f t="shared" si="6"/>
        <v>0</v>
      </c>
      <c r="I85" s="18" t="str">
        <f t="shared" si="8"/>
        <v>Pas besoin</v>
      </c>
    </row>
    <row r="86" spans="1:9" hidden="1" x14ac:dyDescent="0.25">
      <c r="A86" s="35">
        <v>43466</v>
      </c>
      <c r="B86" s="9" t="s">
        <v>43</v>
      </c>
      <c r="C86" s="28" t="str">
        <f>VLOOKUP(T_2019[[#This Row],[Articles]],T_Produits[],2,0)</f>
        <v>Surgelés</v>
      </c>
      <c r="D86" s="6">
        <v>1.99</v>
      </c>
      <c r="E86" s="7">
        <v>6</v>
      </c>
      <c r="F86" s="7">
        <v>6</v>
      </c>
      <c r="G86" s="5">
        <f t="shared" si="7"/>
        <v>0</v>
      </c>
      <c r="H86" s="4">
        <f t="shared" si="6"/>
        <v>0</v>
      </c>
      <c r="I86" s="18" t="str">
        <f t="shared" si="8"/>
        <v>Pas besoin</v>
      </c>
    </row>
    <row r="87" spans="1:9" hidden="1" x14ac:dyDescent="0.25">
      <c r="A87" s="35">
        <v>43466</v>
      </c>
      <c r="B87" s="10" t="s">
        <v>44</v>
      </c>
      <c r="C87" s="28" t="str">
        <f>VLOOKUP(T_2019[[#This Row],[Articles]],T_Produits[],2,0)</f>
        <v>Surgelés</v>
      </c>
      <c r="D87" s="4">
        <v>7.5</v>
      </c>
      <c r="E87" s="5">
        <v>6</v>
      </c>
      <c r="F87" s="5">
        <v>6</v>
      </c>
      <c r="G87" s="5">
        <f t="shared" si="7"/>
        <v>0</v>
      </c>
      <c r="H87" s="4">
        <f t="shared" si="6"/>
        <v>0</v>
      </c>
      <c r="I87" s="18" t="str">
        <f t="shared" si="8"/>
        <v>Pas besoin</v>
      </c>
    </row>
    <row r="88" spans="1:9" hidden="1" x14ac:dyDescent="0.25">
      <c r="A88" s="35">
        <v>43466</v>
      </c>
      <c r="B88" s="9" t="s">
        <v>45</v>
      </c>
      <c r="C88" s="28" t="str">
        <f>VLOOKUP(T_2019[[#This Row],[Articles]],T_Produits[],2,0)</f>
        <v>Surgelés</v>
      </c>
      <c r="D88" s="6">
        <v>7.6</v>
      </c>
      <c r="E88" s="7">
        <v>6</v>
      </c>
      <c r="F88" s="7">
        <v>6</v>
      </c>
      <c r="G88" s="5">
        <f t="shared" si="7"/>
        <v>0</v>
      </c>
      <c r="H88" s="4">
        <f t="shared" si="6"/>
        <v>0</v>
      </c>
      <c r="I88" s="18" t="str">
        <f t="shared" si="8"/>
        <v>Pas besoin</v>
      </c>
    </row>
    <row r="89" spans="1:9" hidden="1" x14ac:dyDescent="0.25">
      <c r="A89" s="35">
        <v>43466</v>
      </c>
      <c r="B89" s="10" t="s">
        <v>46</v>
      </c>
      <c r="C89" s="28" t="str">
        <f>VLOOKUP(T_2019[[#This Row],[Articles]],T_Produits[],2,0)</f>
        <v>Surgelés</v>
      </c>
      <c r="D89" s="4">
        <v>7.7</v>
      </c>
      <c r="E89" s="5">
        <v>6</v>
      </c>
      <c r="F89" s="5">
        <v>6</v>
      </c>
      <c r="G89" s="5">
        <f t="shared" si="7"/>
        <v>0</v>
      </c>
      <c r="H89" s="4">
        <f t="shared" si="6"/>
        <v>0</v>
      </c>
      <c r="I89" s="18" t="str">
        <f t="shared" si="8"/>
        <v>Pas besoin</v>
      </c>
    </row>
    <row r="90" spans="1:9" hidden="1" x14ac:dyDescent="0.25">
      <c r="A90" s="35">
        <v>43466</v>
      </c>
      <c r="B90" s="9" t="s">
        <v>47</v>
      </c>
      <c r="C90" s="28" t="str">
        <f>VLOOKUP(T_2019[[#This Row],[Articles]],T_Produits[],2,0)</f>
        <v>Surgelés</v>
      </c>
      <c r="D90" s="6">
        <v>7.8</v>
      </c>
      <c r="E90" s="7">
        <v>6</v>
      </c>
      <c r="F90" s="7">
        <v>6</v>
      </c>
      <c r="G90" s="5">
        <f t="shared" si="7"/>
        <v>0</v>
      </c>
      <c r="H90" s="4">
        <f t="shared" si="6"/>
        <v>0</v>
      </c>
      <c r="I90" s="18" t="str">
        <f t="shared" si="8"/>
        <v>Pas besoin</v>
      </c>
    </row>
    <row r="91" spans="1:9" hidden="1" x14ac:dyDescent="0.25">
      <c r="A91" s="35">
        <v>43466</v>
      </c>
      <c r="B91" s="10" t="s">
        <v>48</v>
      </c>
      <c r="C91" s="28" t="str">
        <f>VLOOKUP(T_2019[[#This Row],[Articles]],T_Produits[],2,0)</f>
        <v>Surgelés</v>
      </c>
      <c r="D91" s="4">
        <v>7.9</v>
      </c>
      <c r="E91" s="5">
        <v>6</v>
      </c>
      <c r="F91" s="5">
        <v>6</v>
      </c>
      <c r="G91" s="5">
        <f t="shared" si="7"/>
        <v>0</v>
      </c>
      <c r="H91" s="4">
        <f t="shared" si="6"/>
        <v>0</v>
      </c>
      <c r="I91" s="18" t="str">
        <f t="shared" si="8"/>
        <v>Pas besoin</v>
      </c>
    </row>
    <row r="92" spans="1:9" hidden="1" x14ac:dyDescent="0.25">
      <c r="A92" s="35">
        <v>43466</v>
      </c>
      <c r="B92" s="28" t="s">
        <v>129</v>
      </c>
      <c r="C92" s="28" t="str">
        <f>VLOOKUP(T_2019[[#This Row],[Articles]],T_Produits[],2,0)</f>
        <v>Surgelés</v>
      </c>
      <c r="D92" s="6">
        <v>8.1</v>
      </c>
      <c r="E92" s="7">
        <v>6</v>
      </c>
      <c r="F92" s="7">
        <v>0</v>
      </c>
      <c r="G92" s="5">
        <f t="shared" si="7"/>
        <v>6</v>
      </c>
      <c r="H92" s="4">
        <f t="shared" si="6"/>
        <v>48.599999999999994</v>
      </c>
      <c r="I92" s="18" t="str">
        <f t="shared" si="8"/>
        <v>à commander</v>
      </c>
    </row>
    <row r="93" spans="1:9" hidden="1" x14ac:dyDescent="0.25">
      <c r="A93" s="35">
        <v>43466</v>
      </c>
      <c r="B93" s="28" t="s">
        <v>130</v>
      </c>
      <c r="C93" s="28" t="str">
        <f>VLOOKUP(T_2019[[#This Row],[Articles]],T_Produits[],2,0)</f>
        <v>Surgelés</v>
      </c>
      <c r="D93" s="4">
        <v>8.1999999999999993</v>
      </c>
      <c r="E93" s="5">
        <v>6</v>
      </c>
      <c r="F93" s="5">
        <v>0</v>
      </c>
      <c r="G93" s="5">
        <f t="shared" si="7"/>
        <v>6</v>
      </c>
      <c r="H93" s="4">
        <f t="shared" si="6"/>
        <v>49.199999999999996</v>
      </c>
      <c r="I93" s="18" t="str">
        <f t="shared" si="8"/>
        <v>à commander</v>
      </c>
    </row>
    <row r="94" spans="1:9" hidden="1" x14ac:dyDescent="0.25">
      <c r="A94" s="35">
        <v>43466</v>
      </c>
      <c r="B94" s="28" t="s">
        <v>62</v>
      </c>
      <c r="C94" s="28" t="str">
        <f>VLOOKUP(T_2019[[#This Row],[Articles]],T_Produits[],2,0)</f>
        <v>Bonbons</v>
      </c>
      <c r="D94" s="6">
        <v>25</v>
      </c>
      <c r="E94" s="7">
        <v>15</v>
      </c>
      <c r="F94" s="5">
        <v>0</v>
      </c>
      <c r="G94" s="5">
        <f t="shared" si="7"/>
        <v>15</v>
      </c>
      <c r="H94" s="4">
        <f t="shared" si="6"/>
        <v>375</v>
      </c>
      <c r="I94" s="18" t="str">
        <f t="shared" si="8"/>
        <v>à commander</v>
      </c>
    </row>
    <row r="95" spans="1:9" hidden="1" x14ac:dyDescent="0.25">
      <c r="A95" s="35">
        <v>43466</v>
      </c>
      <c r="B95" s="10" t="s">
        <v>63</v>
      </c>
      <c r="C95" s="28" t="str">
        <f>VLOOKUP(T_2019[[#This Row],[Articles]],T_Produits[],2,0)</f>
        <v>Bonbons</v>
      </c>
      <c r="D95" s="4">
        <v>8.3000000000000007</v>
      </c>
      <c r="E95" s="5">
        <v>12</v>
      </c>
      <c r="F95" s="5">
        <v>12</v>
      </c>
      <c r="G95" s="5">
        <f t="shared" si="7"/>
        <v>0</v>
      </c>
      <c r="H95" s="4">
        <f t="shared" si="6"/>
        <v>0</v>
      </c>
      <c r="I95" s="18" t="str">
        <f t="shared" si="8"/>
        <v>Pas besoin</v>
      </c>
    </row>
    <row r="96" spans="1:9" hidden="1" x14ac:dyDescent="0.25">
      <c r="A96" s="35">
        <v>43466</v>
      </c>
      <c r="B96" s="9" t="s">
        <v>64</v>
      </c>
      <c r="C96" s="28" t="str">
        <f>VLOOKUP(T_2019[[#This Row],[Articles]],T_Produits[],2,0)</f>
        <v>Bonbons</v>
      </c>
      <c r="D96" s="6">
        <v>8.4</v>
      </c>
      <c r="E96" s="7">
        <v>12</v>
      </c>
      <c r="F96" s="7">
        <v>12</v>
      </c>
      <c r="G96" s="5">
        <f t="shared" si="7"/>
        <v>0</v>
      </c>
      <c r="H96" s="4">
        <f t="shared" si="6"/>
        <v>0</v>
      </c>
      <c r="I96" s="18" t="str">
        <f t="shared" si="8"/>
        <v>Pas besoin</v>
      </c>
    </row>
    <row r="97" spans="1:9" hidden="1" x14ac:dyDescent="0.25">
      <c r="A97" s="35">
        <v>43466</v>
      </c>
      <c r="B97" s="28" t="s">
        <v>131</v>
      </c>
      <c r="C97" s="28" t="str">
        <f>VLOOKUP(T_2019[[#This Row],[Articles]],T_Produits[],2,0)</f>
        <v>Bonbons</v>
      </c>
      <c r="D97" s="4">
        <v>8.5</v>
      </c>
      <c r="E97" s="5">
        <v>12</v>
      </c>
      <c r="F97" s="5">
        <v>0</v>
      </c>
      <c r="G97" s="5">
        <f t="shared" si="7"/>
        <v>12</v>
      </c>
      <c r="H97" s="4">
        <f t="shared" si="6"/>
        <v>102</v>
      </c>
      <c r="I97" s="18" t="str">
        <f t="shared" si="8"/>
        <v>à commander</v>
      </c>
    </row>
    <row r="98" spans="1:9" hidden="1" x14ac:dyDescent="0.25">
      <c r="A98" s="35">
        <v>43466</v>
      </c>
      <c r="B98" s="28" t="s">
        <v>132</v>
      </c>
      <c r="C98" s="28" t="str">
        <f>VLOOKUP(T_2019[[#This Row],[Articles]],T_Produits[],2,0)</f>
        <v>Bonbons</v>
      </c>
      <c r="D98" s="6">
        <v>8.6</v>
      </c>
      <c r="E98" s="7">
        <v>10</v>
      </c>
      <c r="F98" s="7">
        <v>0</v>
      </c>
      <c r="G98" s="5">
        <f t="shared" si="7"/>
        <v>10</v>
      </c>
      <c r="H98" s="4">
        <f t="shared" si="6"/>
        <v>86</v>
      </c>
      <c r="I98" s="18" t="str">
        <f t="shared" si="8"/>
        <v>à commander</v>
      </c>
    </row>
    <row r="99" spans="1:9" hidden="1" x14ac:dyDescent="0.25">
      <c r="A99" s="35">
        <v>43466</v>
      </c>
      <c r="B99" s="28" t="s">
        <v>65</v>
      </c>
      <c r="C99" s="28" t="str">
        <f>VLOOKUP(T_2019[[#This Row],[Articles]],T_Produits[],2,0)</f>
        <v>Chats</v>
      </c>
      <c r="D99" s="4">
        <v>8.99</v>
      </c>
      <c r="E99" s="5">
        <v>6</v>
      </c>
      <c r="F99" s="7">
        <v>0</v>
      </c>
      <c r="G99" s="5">
        <f t="shared" si="7"/>
        <v>6</v>
      </c>
      <c r="H99" s="4">
        <f t="shared" si="6"/>
        <v>53.94</v>
      </c>
      <c r="I99" s="18" t="str">
        <f t="shared" si="8"/>
        <v>à commander</v>
      </c>
    </row>
    <row r="100" spans="1:9" hidden="1" x14ac:dyDescent="0.25">
      <c r="A100" s="35">
        <v>43466</v>
      </c>
      <c r="B100" s="9" t="s">
        <v>66</v>
      </c>
      <c r="C100" s="28" t="str">
        <f>VLOOKUP(T_2019[[#This Row],[Articles]],T_Produits[],2,0)</f>
        <v>Chats</v>
      </c>
      <c r="D100" s="6">
        <v>0.99</v>
      </c>
      <c r="E100" s="7">
        <v>6</v>
      </c>
      <c r="F100" s="7">
        <v>6</v>
      </c>
      <c r="G100" s="5">
        <f t="shared" si="7"/>
        <v>0</v>
      </c>
      <c r="H100" s="4">
        <f t="shared" si="6"/>
        <v>0</v>
      </c>
      <c r="I100" s="18" t="str">
        <f t="shared" ref="I100:I104" si="9">IF(F100&gt;=E100,"Pas besoin","à commander")</f>
        <v>Pas besoin</v>
      </c>
    </row>
    <row r="101" spans="1:9" hidden="1" x14ac:dyDescent="0.25">
      <c r="A101" s="35">
        <v>43466</v>
      </c>
      <c r="B101" s="10" t="s">
        <v>67</v>
      </c>
      <c r="C101" s="28" t="str">
        <f>VLOOKUP(T_2019[[#This Row],[Articles]],T_Produits[],2,0)</f>
        <v>Chats</v>
      </c>
      <c r="D101" s="4">
        <v>9.1999999999999993</v>
      </c>
      <c r="E101" s="5">
        <v>6</v>
      </c>
      <c r="F101" s="5">
        <v>6</v>
      </c>
      <c r="G101" s="5">
        <f t="shared" si="7"/>
        <v>0</v>
      </c>
      <c r="H101" s="4">
        <f t="shared" si="6"/>
        <v>0</v>
      </c>
      <c r="I101" s="17" t="str">
        <f t="shared" si="9"/>
        <v>Pas besoin</v>
      </c>
    </row>
    <row r="102" spans="1:9" hidden="1" x14ac:dyDescent="0.25">
      <c r="A102" s="35">
        <v>43466</v>
      </c>
      <c r="B102" s="9" t="s">
        <v>111</v>
      </c>
      <c r="C102" s="28" t="str">
        <f>VLOOKUP(T_2019[[#This Row],[Articles]],T_Produits[],2,0)</f>
        <v>Boissons</v>
      </c>
      <c r="D102" s="6">
        <v>2.89</v>
      </c>
      <c r="E102" s="7">
        <v>6</v>
      </c>
      <c r="F102" s="7">
        <v>6</v>
      </c>
      <c r="G102" s="5">
        <f t="shared" si="7"/>
        <v>0</v>
      </c>
      <c r="H102" s="4">
        <f t="shared" si="6"/>
        <v>0</v>
      </c>
      <c r="I102" s="18" t="str">
        <f t="shared" si="9"/>
        <v>Pas besoin</v>
      </c>
    </row>
    <row r="103" spans="1:9" hidden="1" x14ac:dyDescent="0.25">
      <c r="A103" s="35">
        <v>43466</v>
      </c>
      <c r="B103" s="28" t="s">
        <v>133</v>
      </c>
      <c r="C103" s="28" t="str">
        <f>VLOOKUP(T_2019[[#This Row],[Articles]],T_Produits[],2,0)</f>
        <v>Boissons</v>
      </c>
      <c r="D103" s="4">
        <v>9.4</v>
      </c>
      <c r="E103" s="5">
        <v>6</v>
      </c>
      <c r="F103" s="5">
        <v>0</v>
      </c>
      <c r="G103" s="5">
        <f t="shared" si="7"/>
        <v>6</v>
      </c>
      <c r="H103" s="4">
        <f t="shared" si="6"/>
        <v>56.400000000000006</v>
      </c>
      <c r="I103" s="17" t="str">
        <f t="shared" si="9"/>
        <v>à commander</v>
      </c>
    </row>
    <row r="104" spans="1:9" hidden="1" x14ac:dyDescent="0.25">
      <c r="A104" s="35">
        <v>43466</v>
      </c>
      <c r="B104" s="28" t="s">
        <v>134</v>
      </c>
      <c r="C104" s="28" t="str">
        <f>VLOOKUP(T_2019[[#This Row],[Articles]],T_Produits[],2,0)</f>
        <v>Boissons</v>
      </c>
      <c r="D104" s="6">
        <v>9.5</v>
      </c>
      <c r="E104" s="7">
        <v>6</v>
      </c>
      <c r="F104" s="7">
        <v>0</v>
      </c>
      <c r="G104" s="5">
        <f t="shared" si="7"/>
        <v>6</v>
      </c>
      <c r="H104" s="4">
        <f t="shared" si="6"/>
        <v>57</v>
      </c>
      <c r="I104" s="18" t="str">
        <f t="shared" si="9"/>
        <v>à commander</v>
      </c>
    </row>
    <row r="105" spans="1:9" hidden="1" x14ac:dyDescent="0.25">
      <c r="A105" s="36">
        <v>43466</v>
      </c>
      <c r="B105" s="28" t="s">
        <v>135</v>
      </c>
      <c r="C105" s="28" t="str">
        <f>VLOOKUP(T_2019[[#This Row],[Articles]],T_Produits[],2,0)</f>
        <v>Boissons</v>
      </c>
      <c r="D105" s="4">
        <v>9.5</v>
      </c>
      <c r="E105" s="5">
        <v>6</v>
      </c>
      <c r="F105" s="5">
        <v>0</v>
      </c>
      <c r="G105" s="5">
        <f t="shared" si="7"/>
        <v>6</v>
      </c>
      <c r="H105" s="4">
        <f t="shared" si="6"/>
        <v>57</v>
      </c>
      <c r="I105" s="17" t="str">
        <f>IF(F105&gt;=E105,"Pas besoin","à commander")</f>
        <v>à commander</v>
      </c>
    </row>
    <row r="106" spans="1:9" x14ac:dyDescent="0.25">
      <c r="A106" s="35">
        <v>43497</v>
      </c>
      <c r="B106" s="9" t="s">
        <v>114</v>
      </c>
      <c r="C106" s="37" t="str">
        <f>VLOOKUP(T_2019[[#This Row],[Articles]],T_Produits[],2,0)</f>
        <v xml:space="preserve">Légumes </v>
      </c>
      <c r="D106" s="6">
        <v>1</v>
      </c>
      <c r="E106" s="7">
        <v>12</v>
      </c>
      <c r="F106" s="7">
        <v>12</v>
      </c>
      <c r="G106" s="7">
        <v>0</v>
      </c>
      <c r="H106" s="4">
        <f t="shared" ref="H106:H169" si="10">SUM(D106*G106)</f>
        <v>0</v>
      </c>
      <c r="I106" s="17" t="str">
        <f t="shared" ref="I106:I169" si="11">IF(F106&gt;=E106,"Pas besoin","à commander")</f>
        <v>Pas besoin</v>
      </c>
    </row>
    <row r="107" spans="1:9" x14ac:dyDescent="0.25">
      <c r="A107" s="35">
        <v>43497</v>
      </c>
      <c r="B107" s="10" t="s">
        <v>112</v>
      </c>
      <c r="C107" s="37" t="str">
        <f>VLOOKUP(T_2019[[#This Row],[Articles]],T_Produits[],2,0)</f>
        <v xml:space="preserve">Légumes </v>
      </c>
      <c r="D107" s="4">
        <v>2</v>
      </c>
      <c r="E107" s="5">
        <v>12</v>
      </c>
      <c r="F107" s="5">
        <v>12</v>
      </c>
      <c r="G107" s="5">
        <v>0</v>
      </c>
      <c r="H107" s="4">
        <f t="shared" si="10"/>
        <v>0</v>
      </c>
      <c r="I107" s="17" t="str">
        <f t="shared" si="11"/>
        <v>Pas besoin</v>
      </c>
    </row>
    <row r="108" spans="1:9" x14ac:dyDescent="0.25">
      <c r="A108" s="35">
        <v>43497</v>
      </c>
      <c r="B108" s="9" t="s">
        <v>6</v>
      </c>
      <c r="C108" s="37" t="str">
        <f>VLOOKUP(T_2019[[#This Row],[Articles]],T_Produits[],2,0)</f>
        <v xml:space="preserve">Légumes </v>
      </c>
      <c r="D108" s="6">
        <v>3</v>
      </c>
      <c r="E108" s="7">
        <v>12</v>
      </c>
      <c r="F108" s="45">
        <v>0</v>
      </c>
      <c r="G108" s="7">
        <v>0</v>
      </c>
      <c r="H108" s="4">
        <f t="shared" si="10"/>
        <v>0</v>
      </c>
      <c r="I108" s="17" t="str">
        <f t="shared" si="11"/>
        <v>à commander</v>
      </c>
    </row>
    <row r="109" spans="1:9" x14ac:dyDescent="0.25">
      <c r="A109" s="35">
        <v>43497</v>
      </c>
      <c r="B109" s="10" t="s">
        <v>7</v>
      </c>
      <c r="C109" s="37" t="str">
        <f>VLOOKUP(T_2019[[#This Row],[Articles]],T_Produits[],2,0)</f>
        <v xml:space="preserve">Légumes </v>
      </c>
      <c r="D109" s="4">
        <v>4</v>
      </c>
      <c r="E109" s="5">
        <v>12</v>
      </c>
      <c r="F109" s="5">
        <v>12</v>
      </c>
      <c r="G109" s="5">
        <v>0</v>
      </c>
      <c r="H109" s="4">
        <f t="shared" si="10"/>
        <v>0</v>
      </c>
      <c r="I109" s="17" t="str">
        <f t="shared" si="11"/>
        <v>Pas besoin</v>
      </c>
    </row>
    <row r="110" spans="1:9" x14ac:dyDescent="0.25">
      <c r="A110" s="35">
        <v>43497</v>
      </c>
      <c r="B110" s="9" t="s">
        <v>8</v>
      </c>
      <c r="C110" s="37" t="e">
        <f>VLOOKUP(T_2019[[#This Row],[Articles]],T_Produits[],2,0)</f>
        <v>#N/A</v>
      </c>
      <c r="D110" s="6">
        <v>5</v>
      </c>
      <c r="E110" s="7">
        <v>12</v>
      </c>
      <c r="F110" s="7">
        <v>12</v>
      </c>
      <c r="G110" s="7">
        <v>0</v>
      </c>
      <c r="H110" s="4">
        <f t="shared" si="10"/>
        <v>0</v>
      </c>
      <c r="I110" s="17" t="str">
        <f t="shared" si="11"/>
        <v>Pas besoin</v>
      </c>
    </row>
    <row r="111" spans="1:9" x14ac:dyDescent="0.25">
      <c r="A111" s="35">
        <v>43497</v>
      </c>
      <c r="B111" s="10" t="s">
        <v>20</v>
      </c>
      <c r="C111" s="37" t="str">
        <f>VLOOKUP(T_2019[[#This Row],[Articles]],T_Produits[],2,0)</f>
        <v xml:space="preserve">Légumes </v>
      </c>
      <c r="D111" s="4">
        <v>6</v>
      </c>
      <c r="E111" s="5">
        <v>12</v>
      </c>
      <c r="F111" s="5">
        <v>12</v>
      </c>
      <c r="G111" s="5">
        <v>0</v>
      </c>
      <c r="H111" s="4">
        <f t="shared" si="10"/>
        <v>0</v>
      </c>
      <c r="I111" s="17" t="str">
        <f t="shared" si="11"/>
        <v>Pas besoin</v>
      </c>
    </row>
    <row r="112" spans="1:9" x14ac:dyDescent="0.25">
      <c r="A112" s="35">
        <v>43497</v>
      </c>
      <c r="B112" s="9" t="s">
        <v>21</v>
      </c>
      <c r="C112" s="37" t="str">
        <f>VLOOKUP(T_2019[[#This Row],[Articles]],T_Produits[],2,0)</f>
        <v xml:space="preserve">Légumes </v>
      </c>
      <c r="D112" s="6">
        <v>7</v>
      </c>
      <c r="E112" s="7">
        <v>12</v>
      </c>
      <c r="F112" s="7">
        <v>12</v>
      </c>
      <c r="G112" s="7">
        <v>0</v>
      </c>
      <c r="H112" s="4">
        <f t="shared" si="10"/>
        <v>0</v>
      </c>
      <c r="I112" s="17" t="str">
        <f t="shared" si="11"/>
        <v>Pas besoin</v>
      </c>
    </row>
    <row r="113" spans="1:9" x14ac:dyDescent="0.25">
      <c r="A113" s="35">
        <v>43497</v>
      </c>
      <c r="B113" s="10" t="s">
        <v>22</v>
      </c>
      <c r="C113" s="37" t="str">
        <f>VLOOKUP(T_2019[[#This Row],[Articles]],T_Produits[],2,0)</f>
        <v xml:space="preserve">Légumes </v>
      </c>
      <c r="D113" s="4">
        <v>8</v>
      </c>
      <c r="E113" s="5">
        <v>6</v>
      </c>
      <c r="F113" s="5">
        <v>6</v>
      </c>
      <c r="G113" s="5">
        <v>0</v>
      </c>
      <c r="H113" s="4">
        <f t="shared" si="10"/>
        <v>0</v>
      </c>
      <c r="I113" s="17" t="str">
        <f t="shared" si="11"/>
        <v>Pas besoin</v>
      </c>
    </row>
    <row r="114" spans="1:9" x14ac:dyDescent="0.25">
      <c r="A114" s="35">
        <v>43497</v>
      </c>
      <c r="B114" s="9" t="s">
        <v>4</v>
      </c>
      <c r="C114" s="37" t="e">
        <f>VLOOKUP(T_2019[[#This Row],[Articles]],T_Produits[],2,0)</f>
        <v>#N/A</v>
      </c>
      <c r="D114" s="6">
        <v>9</v>
      </c>
      <c r="E114" s="7">
        <v>12</v>
      </c>
      <c r="F114" s="7">
        <v>12</v>
      </c>
      <c r="G114" s="7">
        <v>0</v>
      </c>
      <c r="H114" s="4">
        <f t="shared" si="10"/>
        <v>0</v>
      </c>
      <c r="I114" s="17" t="str">
        <f t="shared" si="11"/>
        <v>Pas besoin</v>
      </c>
    </row>
    <row r="115" spans="1:9" x14ac:dyDescent="0.25">
      <c r="A115" s="35">
        <v>43497</v>
      </c>
      <c r="B115" s="10" t="s">
        <v>5</v>
      </c>
      <c r="C115" s="37" t="e">
        <f>VLOOKUP(T_2019[[#This Row],[Articles]],T_Produits[],2,0)</f>
        <v>#N/A</v>
      </c>
      <c r="D115" s="4">
        <v>10</v>
      </c>
      <c r="E115" s="5">
        <v>12</v>
      </c>
      <c r="F115" s="5">
        <v>12</v>
      </c>
      <c r="G115" s="5">
        <v>0</v>
      </c>
      <c r="H115" s="4">
        <f t="shared" si="10"/>
        <v>0</v>
      </c>
      <c r="I115" s="17" t="str">
        <f t="shared" si="11"/>
        <v>Pas besoin</v>
      </c>
    </row>
    <row r="116" spans="1:9" x14ac:dyDescent="0.25">
      <c r="A116" s="35">
        <v>43497</v>
      </c>
      <c r="B116" s="9" t="s">
        <v>4</v>
      </c>
      <c r="C116" s="37" t="e">
        <f>VLOOKUP(T_2019[[#This Row],[Articles]],T_Produits[],2,0)</f>
        <v>#N/A</v>
      </c>
      <c r="D116" s="6">
        <v>11</v>
      </c>
      <c r="E116" s="7">
        <v>12</v>
      </c>
      <c r="F116" s="7">
        <v>12</v>
      </c>
      <c r="G116" s="7">
        <v>0</v>
      </c>
      <c r="H116" s="4">
        <f t="shared" si="10"/>
        <v>0</v>
      </c>
      <c r="I116" s="17" t="str">
        <f t="shared" si="11"/>
        <v>Pas besoin</v>
      </c>
    </row>
    <row r="117" spans="1:9" x14ac:dyDescent="0.25">
      <c r="A117" s="35">
        <v>43497</v>
      </c>
      <c r="B117" s="38" t="s">
        <v>5</v>
      </c>
      <c r="C117" s="39" t="e">
        <f>VLOOKUP(T_2019[[#This Row],[Articles]],T_Produits[],2,0)</f>
        <v>#N/A</v>
      </c>
      <c r="D117" s="40">
        <v>12</v>
      </c>
      <c r="E117" s="41">
        <v>12</v>
      </c>
      <c r="F117" s="41">
        <v>12</v>
      </c>
      <c r="G117" s="41">
        <v>0</v>
      </c>
      <c r="H117" s="4">
        <f t="shared" si="10"/>
        <v>0</v>
      </c>
      <c r="I117" s="17" t="str">
        <f t="shared" si="11"/>
        <v>Pas besoin</v>
      </c>
    </row>
    <row r="118" spans="1:9" x14ac:dyDescent="0.25">
      <c r="A118" s="35">
        <v>43497</v>
      </c>
      <c r="B118" s="10" t="s">
        <v>95</v>
      </c>
      <c r="C118" s="37" t="str">
        <f>VLOOKUP(T_2019[[#This Row],[Articles]],T_Produits[],2,0)</f>
        <v>Charcuteries+Fromages</v>
      </c>
      <c r="D118" s="4">
        <v>1.5</v>
      </c>
      <c r="E118" s="5">
        <v>12</v>
      </c>
      <c r="F118" s="5">
        <v>12</v>
      </c>
      <c r="G118" s="5">
        <v>0</v>
      </c>
      <c r="H118" s="4">
        <f t="shared" si="10"/>
        <v>0</v>
      </c>
      <c r="I118" s="17" t="str">
        <f t="shared" si="11"/>
        <v>Pas besoin</v>
      </c>
    </row>
    <row r="119" spans="1:9" x14ac:dyDescent="0.25">
      <c r="A119" s="35">
        <v>43497</v>
      </c>
      <c r="B119" s="9" t="s">
        <v>96</v>
      </c>
      <c r="C119" s="37" t="str">
        <f>VLOOKUP(T_2019[[#This Row],[Articles]],T_Produits[],2,0)</f>
        <v>Charcuteries+Fromages</v>
      </c>
      <c r="D119" s="6">
        <v>2.5</v>
      </c>
      <c r="E119" s="7">
        <v>12</v>
      </c>
      <c r="F119" s="7">
        <v>12</v>
      </c>
      <c r="G119" s="7">
        <v>0</v>
      </c>
      <c r="H119" s="4">
        <f t="shared" si="10"/>
        <v>0</v>
      </c>
      <c r="I119" s="17" t="str">
        <f t="shared" si="11"/>
        <v>Pas besoin</v>
      </c>
    </row>
    <row r="120" spans="1:9" x14ac:dyDescent="0.25">
      <c r="A120" s="35">
        <v>43497</v>
      </c>
      <c r="B120" s="10" t="s">
        <v>97</v>
      </c>
      <c r="C120" s="37" t="str">
        <f>VLOOKUP(T_2019[[#This Row],[Articles]],T_Produits[],2,0)</f>
        <v>Charcuteries+Fromages</v>
      </c>
      <c r="D120" s="4">
        <v>3.5</v>
      </c>
      <c r="E120" s="5">
        <v>12</v>
      </c>
      <c r="F120" s="5">
        <v>12</v>
      </c>
      <c r="G120" s="5">
        <v>0</v>
      </c>
      <c r="H120" s="4">
        <f t="shared" si="10"/>
        <v>0</v>
      </c>
      <c r="I120" s="17" t="str">
        <f t="shared" si="11"/>
        <v>Pas besoin</v>
      </c>
    </row>
    <row r="121" spans="1:9" x14ac:dyDescent="0.25">
      <c r="A121" s="35">
        <v>43497</v>
      </c>
      <c r="B121" s="9" t="s">
        <v>98</v>
      </c>
      <c r="C121" s="37" t="str">
        <f>VLOOKUP(T_2019[[#This Row],[Articles]],T_Produits[],2,0)</f>
        <v>Charcuteries+Fromages</v>
      </c>
      <c r="D121" s="6">
        <v>4.5</v>
      </c>
      <c r="E121" s="7">
        <v>12</v>
      </c>
      <c r="F121" s="7">
        <v>12</v>
      </c>
      <c r="G121" s="7">
        <v>0</v>
      </c>
      <c r="H121" s="4">
        <f t="shared" si="10"/>
        <v>0</v>
      </c>
      <c r="I121" s="17" t="str">
        <f t="shared" si="11"/>
        <v>Pas besoin</v>
      </c>
    </row>
    <row r="122" spans="1:9" x14ac:dyDescent="0.25">
      <c r="A122" s="35">
        <v>43497</v>
      </c>
      <c r="B122" s="10" t="s">
        <v>99</v>
      </c>
      <c r="C122" s="37" t="str">
        <f>VLOOKUP(T_2019[[#This Row],[Articles]],T_Produits[],2,0)</f>
        <v>Charcuteries+Fromages</v>
      </c>
      <c r="D122" s="4">
        <v>5.5</v>
      </c>
      <c r="E122" s="5">
        <v>6</v>
      </c>
      <c r="F122" s="5">
        <v>6</v>
      </c>
      <c r="G122" s="5">
        <v>0</v>
      </c>
      <c r="H122" s="4">
        <f t="shared" si="10"/>
        <v>0</v>
      </c>
      <c r="I122" s="17" t="str">
        <f t="shared" si="11"/>
        <v>Pas besoin</v>
      </c>
    </row>
    <row r="123" spans="1:9" x14ac:dyDescent="0.25">
      <c r="A123" s="35">
        <v>43497</v>
      </c>
      <c r="B123" s="9" t="s">
        <v>100</v>
      </c>
      <c r="C123" s="37" t="str">
        <f>VLOOKUP(T_2019[[#This Row],[Articles]],T_Produits[],2,0)</f>
        <v>Charcuteries+Fromages</v>
      </c>
      <c r="D123" s="6">
        <v>6.5</v>
      </c>
      <c r="E123" s="7">
        <v>12</v>
      </c>
      <c r="F123" s="7">
        <v>12</v>
      </c>
      <c r="G123" s="7">
        <v>0</v>
      </c>
      <c r="H123" s="4">
        <f t="shared" si="10"/>
        <v>0</v>
      </c>
      <c r="I123" s="17" t="str">
        <f t="shared" si="11"/>
        <v>Pas besoin</v>
      </c>
    </row>
    <row r="124" spans="1:9" x14ac:dyDescent="0.25">
      <c r="A124" s="35">
        <v>43497</v>
      </c>
      <c r="B124" s="10" t="s">
        <v>101</v>
      </c>
      <c r="C124" s="37" t="str">
        <f>VLOOKUP(T_2019[[#This Row],[Articles]],T_Produits[],2,0)</f>
        <v>Charcuteries+Fromages</v>
      </c>
      <c r="D124" s="4">
        <v>7.5</v>
      </c>
      <c r="E124" s="5">
        <v>12</v>
      </c>
      <c r="F124" s="5">
        <v>12</v>
      </c>
      <c r="G124" s="5">
        <v>0</v>
      </c>
      <c r="H124" s="4">
        <f t="shared" si="10"/>
        <v>0</v>
      </c>
      <c r="I124" s="17" t="str">
        <f t="shared" si="11"/>
        <v>Pas besoin</v>
      </c>
    </row>
    <row r="125" spans="1:9" x14ac:dyDescent="0.25">
      <c r="A125" s="35">
        <v>43497</v>
      </c>
      <c r="B125" s="9" t="s">
        <v>102</v>
      </c>
      <c r="C125" s="37" t="str">
        <f>VLOOKUP(T_2019[[#This Row],[Articles]],T_Produits[],2,0)</f>
        <v>Charcuteries+Fromages</v>
      </c>
      <c r="D125" s="6">
        <v>8.5</v>
      </c>
      <c r="E125" s="7">
        <v>12</v>
      </c>
      <c r="F125" s="7">
        <v>12</v>
      </c>
      <c r="G125" s="7">
        <v>0</v>
      </c>
      <c r="H125" s="4">
        <f t="shared" si="10"/>
        <v>0</v>
      </c>
      <c r="I125" s="17" t="str">
        <f t="shared" si="11"/>
        <v>Pas besoin</v>
      </c>
    </row>
    <row r="126" spans="1:9" x14ac:dyDescent="0.25">
      <c r="A126" s="35">
        <v>43497</v>
      </c>
      <c r="B126" s="10" t="s">
        <v>103</v>
      </c>
      <c r="C126" s="37" t="str">
        <f>VLOOKUP(T_2019[[#This Row],[Articles]],T_Produits[],2,0)</f>
        <v>Charcuteries+Fromages</v>
      </c>
      <c r="D126" s="4">
        <v>9.5</v>
      </c>
      <c r="E126" s="5">
        <v>12</v>
      </c>
      <c r="F126" s="5">
        <v>12</v>
      </c>
      <c r="G126" s="5">
        <v>0</v>
      </c>
      <c r="H126" s="4">
        <f t="shared" si="10"/>
        <v>0</v>
      </c>
      <c r="I126" s="17" t="str">
        <f t="shared" si="11"/>
        <v>Pas besoin</v>
      </c>
    </row>
    <row r="127" spans="1:9" x14ac:dyDescent="0.25">
      <c r="A127" s="35">
        <v>43497</v>
      </c>
      <c r="B127" s="9" t="s">
        <v>104</v>
      </c>
      <c r="C127" s="37" t="str">
        <f>VLOOKUP(T_2019[[#This Row],[Articles]],T_Produits[],2,0)</f>
        <v>Charcuteries+Fromages</v>
      </c>
      <c r="D127" s="6">
        <v>10.5</v>
      </c>
      <c r="E127" s="7">
        <v>12</v>
      </c>
      <c r="F127" s="7">
        <v>12</v>
      </c>
      <c r="G127" s="7">
        <v>0</v>
      </c>
      <c r="H127" s="4">
        <f t="shared" si="10"/>
        <v>0</v>
      </c>
      <c r="I127" s="17" t="str">
        <f t="shared" si="11"/>
        <v>Pas besoin</v>
      </c>
    </row>
    <row r="128" spans="1:9" x14ac:dyDescent="0.25">
      <c r="A128" s="35">
        <v>43497</v>
      </c>
      <c r="B128" s="10" t="s">
        <v>105</v>
      </c>
      <c r="C128" s="37" t="str">
        <f>VLOOKUP(T_2019[[#This Row],[Articles]],T_Produits[],2,0)</f>
        <v>Charcuteries+Fromages</v>
      </c>
      <c r="D128" s="4">
        <v>11.5</v>
      </c>
      <c r="E128" s="5">
        <v>12</v>
      </c>
      <c r="F128" s="5">
        <v>12</v>
      </c>
      <c r="G128" s="5">
        <v>0</v>
      </c>
      <c r="H128" s="4">
        <f t="shared" si="10"/>
        <v>0</v>
      </c>
      <c r="I128" s="17" t="str">
        <f t="shared" si="11"/>
        <v>Pas besoin</v>
      </c>
    </row>
    <row r="129" spans="1:9" x14ac:dyDescent="0.25">
      <c r="A129" s="35">
        <v>43497</v>
      </c>
      <c r="B129" s="42" t="s">
        <v>106</v>
      </c>
      <c r="C129" s="39" t="str">
        <f>VLOOKUP(T_2019[[#This Row],[Articles]],T_Produits[],2,0)</f>
        <v>Charcuteries+Fromages</v>
      </c>
      <c r="D129" s="24">
        <v>12.5</v>
      </c>
      <c r="E129" s="25">
        <v>12</v>
      </c>
      <c r="F129" s="25">
        <v>12</v>
      </c>
      <c r="G129" s="25">
        <v>0</v>
      </c>
      <c r="H129" s="4">
        <f t="shared" si="10"/>
        <v>0</v>
      </c>
      <c r="I129" s="17" t="str">
        <f t="shared" si="11"/>
        <v>Pas besoin</v>
      </c>
    </row>
    <row r="130" spans="1:9" x14ac:dyDescent="0.25">
      <c r="A130" s="35">
        <v>43497</v>
      </c>
      <c r="B130" s="10" t="s">
        <v>90</v>
      </c>
      <c r="C130" s="37" t="str">
        <f>VLOOKUP(T_2019[[#This Row],[Articles]],T_Produits[],2,0)</f>
        <v>Boissons</v>
      </c>
      <c r="D130" s="4">
        <v>1.1000000000000001</v>
      </c>
      <c r="E130" s="5">
        <v>4</v>
      </c>
      <c r="F130" s="5">
        <v>4</v>
      </c>
      <c r="G130" s="5">
        <v>0</v>
      </c>
      <c r="H130" s="4">
        <f t="shared" si="10"/>
        <v>0</v>
      </c>
      <c r="I130" s="17" t="str">
        <f t="shared" si="11"/>
        <v>Pas besoin</v>
      </c>
    </row>
    <row r="131" spans="1:9" x14ac:dyDescent="0.25">
      <c r="A131" s="35">
        <v>43497</v>
      </c>
      <c r="B131" s="9" t="s">
        <v>91</v>
      </c>
      <c r="C131" s="37" t="str">
        <f>VLOOKUP(T_2019[[#This Row],[Articles]],T_Produits[],2,0)</f>
        <v>Boissons</v>
      </c>
      <c r="D131" s="6">
        <v>1.2</v>
      </c>
      <c r="E131" s="7">
        <v>9</v>
      </c>
      <c r="F131" s="7">
        <v>9</v>
      </c>
      <c r="G131" s="7">
        <v>0</v>
      </c>
      <c r="H131" s="4">
        <f t="shared" si="10"/>
        <v>0</v>
      </c>
      <c r="I131" s="17" t="str">
        <f t="shared" si="11"/>
        <v>Pas besoin</v>
      </c>
    </row>
    <row r="132" spans="1:9" x14ac:dyDescent="0.25">
      <c r="A132" s="35">
        <v>43497</v>
      </c>
      <c r="B132" s="10" t="s">
        <v>92</v>
      </c>
      <c r="C132" s="37" t="str">
        <f>VLOOKUP(T_2019[[#This Row],[Articles]],T_Produits[],2,0)</f>
        <v>Boissons</v>
      </c>
      <c r="D132" s="4">
        <v>1.3</v>
      </c>
      <c r="E132" s="5">
        <v>6</v>
      </c>
      <c r="F132" s="5">
        <v>6</v>
      </c>
      <c r="G132" s="5">
        <v>0</v>
      </c>
      <c r="H132" s="4">
        <f t="shared" si="10"/>
        <v>0</v>
      </c>
      <c r="I132" s="17" t="str">
        <f t="shared" si="11"/>
        <v>Pas besoin</v>
      </c>
    </row>
    <row r="133" spans="1:9" x14ac:dyDescent="0.25">
      <c r="A133" s="35">
        <v>43497</v>
      </c>
      <c r="B133" s="9" t="s">
        <v>86</v>
      </c>
      <c r="C133" s="37" t="str">
        <f>VLOOKUP(T_2019[[#This Row],[Articles]],T_Produits[],2,0)</f>
        <v>Boissons</v>
      </c>
      <c r="D133" s="6">
        <v>1.4</v>
      </c>
      <c r="E133" s="7">
        <v>4</v>
      </c>
      <c r="F133" s="7">
        <v>4</v>
      </c>
      <c r="G133" s="7">
        <v>0</v>
      </c>
      <c r="H133" s="4">
        <f t="shared" si="10"/>
        <v>0</v>
      </c>
      <c r="I133" s="17" t="str">
        <f t="shared" si="11"/>
        <v>Pas besoin</v>
      </c>
    </row>
    <row r="134" spans="1:9" x14ac:dyDescent="0.25">
      <c r="A134" s="35">
        <v>43497</v>
      </c>
      <c r="B134" s="10" t="s">
        <v>87</v>
      </c>
      <c r="C134" s="37" t="str">
        <f>VLOOKUP(T_2019[[#This Row],[Articles]],T_Produits[],2,0)</f>
        <v>Boissons</v>
      </c>
      <c r="D134" s="4">
        <v>1.5</v>
      </c>
      <c r="E134" s="5">
        <v>9</v>
      </c>
      <c r="F134" s="5">
        <v>9</v>
      </c>
      <c r="G134" s="5">
        <v>0</v>
      </c>
      <c r="H134" s="4">
        <f t="shared" si="10"/>
        <v>0</v>
      </c>
      <c r="I134" s="17" t="str">
        <f t="shared" si="11"/>
        <v>Pas besoin</v>
      </c>
    </row>
    <row r="135" spans="1:9" x14ac:dyDescent="0.25">
      <c r="A135" s="35">
        <v>43497</v>
      </c>
      <c r="B135" s="9" t="s">
        <v>88</v>
      </c>
      <c r="C135" s="37" t="str">
        <f>VLOOKUP(T_2019[[#This Row],[Articles]],T_Produits[],2,0)</f>
        <v>Boissons</v>
      </c>
      <c r="D135" s="6">
        <v>1.6</v>
      </c>
      <c r="E135" s="7">
        <v>6</v>
      </c>
      <c r="F135" s="7">
        <v>6</v>
      </c>
      <c r="G135" s="7">
        <v>0</v>
      </c>
      <c r="H135" s="4">
        <f t="shared" si="10"/>
        <v>0</v>
      </c>
      <c r="I135" s="17" t="str">
        <f t="shared" si="11"/>
        <v>Pas besoin</v>
      </c>
    </row>
    <row r="136" spans="1:9" x14ac:dyDescent="0.25">
      <c r="A136" s="35">
        <v>43497</v>
      </c>
      <c r="B136" s="10" t="s">
        <v>25</v>
      </c>
      <c r="C136" s="37" t="str">
        <f>VLOOKUP(T_2019[[#This Row],[Articles]],T_Produits[],2,0)</f>
        <v>Boissons</v>
      </c>
      <c r="D136" s="4">
        <v>1.7</v>
      </c>
      <c r="E136" s="5">
        <v>48</v>
      </c>
      <c r="F136" s="5">
        <v>48</v>
      </c>
      <c r="G136" s="5">
        <v>0</v>
      </c>
      <c r="H136" s="4">
        <f t="shared" si="10"/>
        <v>0</v>
      </c>
      <c r="I136" s="17" t="str">
        <f t="shared" si="11"/>
        <v>Pas besoin</v>
      </c>
    </row>
    <row r="137" spans="1:9" x14ac:dyDescent="0.25">
      <c r="A137" s="35">
        <v>43497</v>
      </c>
      <c r="B137" s="9" t="s">
        <v>26</v>
      </c>
      <c r="C137" s="37" t="str">
        <f>VLOOKUP(T_2019[[#This Row],[Articles]],T_Produits[],2,0)</f>
        <v>Boissons</v>
      </c>
      <c r="D137" s="6">
        <v>1.8</v>
      </c>
      <c r="E137" s="7">
        <v>9</v>
      </c>
      <c r="F137" s="7">
        <v>9</v>
      </c>
      <c r="G137" s="7">
        <v>0</v>
      </c>
      <c r="H137" s="4">
        <f t="shared" si="10"/>
        <v>0</v>
      </c>
      <c r="I137" s="17" t="str">
        <f t="shared" si="11"/>
        <v>Pas besoin</v>
      </c>
    </row>
    <row r="138" spans="1:9" x14ac:dyDescent="0.25">
      <c r="A138" s="35">
        <v>43497</v>
      </c>
      <c r="B138" s="10" t="s">
        <v>27</v>
      </c>
      <c r="C138" s="37" t="str">
        <f>VLOOKUP(T_2019[[#This Row],[Articles]],T_Produits[],2,0)</f>
        <v>Boissons</v>
      </c>
      <c r="D138" s="4">
        <v>1.9</v>
      </c>
      <c r="E138" s="5">
        <v>6</v>
      </c>
      <c r="F138" s="5">
        <v>6</v>
      </c>
      <c r="G138" s="5">
        <v>0</v>
      </c>
      <c r="H138" s="4">
        <f t="shared" si="10"/>
        <v>0</v>
      </c>
      <c r="I138" s="17" t="str">
        <f t="shared" si="11"/>
        <v>Pas besoin</v>
      </c>
    </row>
    <row r="139" spans="1:9" x14ac:dyDescent="0.25">
      <c r="A139" s="35">
        <v>43497</v>
      </c>
      <c r="B139" s="9" t="s">
        <v>28</v>
      </c>
      <c r="C139" s="37" t="str">
        <f>VLOOKUP(T_2019[[#This Row],[Articles]],T_Produits[],2,0)</f>
        <v>Boissons</v>
      </c>
      <c r="D139" s="6">
        <v>2.1</v>
      </c>
      <c r="E139" s="7">
        <v>12</v>
      </c>
      <c r="F139" s="7">
        <v>12</v>
      </c>
      <c r="G139" s="7">
        <v>0</v>
      </c>
      <c r="H139" s="4">
        <f t="shared" si="10"/>
        <v>0</v>
      </c>
      <c r="I139" s="17" t="str">
        <f t="shared" si="11"/>
        <v>Pas besoin</v>
      </c>
    </row>
    <row r="140" spans="1:9" x14ac:dyDescent="0.25">
      <c r="A140" s="35">
        <v>43497</v>
      </c>
      <c r="B140" s="10" t="s">
        <v>29</v>
      </c>
      <c r="C140" s="37" t="str">
        <f>VLOOKUP(T_2019[[#This Row],[Articles]],T_Produits[],2,0)</f>
        <v>Boissons</v>
      </c>
      <c r="D140" s="4">
        <v>2.2000000000000002</v>
      </c>
      <c r="E140" s="5">
        <v>12</v>
      </c>
      <c r="F140" s="5">
        <v>12</v>
      </c>
      <c r="G140" s="5">
        <v>0</v>
      </c>
      <c r="H140" s="4">
        <f t="shared" si="10"/>
        <v>0</v>
      </c>
      <c r="I140" s="17" t="str">
        <f t="shared" si="11"/>
        <v>Pas besoin</v>
      </c>
    </row>
    <row r="141" spans="1:9" x14ac:dyDescent="0.25">
      <c r="A141" s="35">
        <v>43497</v>
      </c>
      <c r="B141" s="9" t="s">
        <v>59</v>
      </c>
      <c r="C141" s="37" t="str">
        <f>VLOOKUP(T_2019[[#This Row],[Articles]],T_Produits[],2,0)</f>
        <v>Boissons</v>
      </c>
      <c r="D141" s="6">
        <v>2.2999999999999998</v>
      </c>
      <c r="E141" s="7">
        <v>16</v>
      </c>
      <c r="F141" s="7">
        <v>16</v>
      </c>
      <c r="G141" s="7">
        <v>0</v>
      </c>
      <c r="H141" s="4">
        <f t="shared" si="10"/>
        <v>0</v>
      </c>
      <c r="I141" s="17" t="str">
        <f t="shared" si="11"/>
        <v>Pas besoin</v>
      </c>
    </row>
    <row r="142" spans="1:9" x14ac:dyDescent="0.25">
      <c r="A142" s="35">
        <v>43497</v>
      </c>
      <c r="B142" s="10" t="s">
        <v>11</v>
      </c>
      <c r="C142" s="37" t="str">
        <f>VLOOKUP(T_2019[[#This Row],[Articles]],T_Produits[],2,0)</f>
        <v>Boissons</v>
      </c>
      <c r="D142" s="4">
        <v>2.4</v>
      </c>
      <c r="E142" s="5">
        <v>12</v>
      </c>
      <c r="F142" s="5">
        <v>12</v>
      </c>
      <c r="G142" s="5">
        <v>0</v>
      </c>
      <c r="H142" s="4">
        <f t="shared" si="10"/>
        <v>0</v>
      </c>
      <c r="I142" s="17" t="str">
        <f t="shared" si="11"/>
        <v>Pas besoin</v>
      </c>
    </row>
    <row r="143" spans="1:9" x14ac:dyDescent="0.25">
      <c r="A143" s="35">
        <v>43497</v>
      </c>
      <c r="B143" s="9" t="s">
        <v>12</v>
      </c>
      <c r="C143" s="37" t="str">
        <f>VLOOKUP(T_2019[[#This Row],[Articles]],T_Produits[],2,0)</f>
        <v>Boissons</v>
      </c>
      <c r="D143" s="6">
        <v>2.5</v>
      </c>
      <c r="E143" s="7">
        <v>12</v>
      </c>
      <c r="F143" s="7">
        <v>12</v>
      </c>
      <c r="G143" s="7">
        <v>0</v>
      </c>
      <c r="H143" s="4">
        <f t="shared" si="10"/>
        <v>0</v>
      </c>
      <c r="I143" s="17" t="str">
        <f t="shared" si="11"/>
        <v>Pas besoin</v>
      </c>
    </row>
    <row r="144" spans="1:9" x14ac:dyDescent="0.25">
      <c r="A144" s="35">
        <v>43497</v>
      </c>
      <c r="B144" s="10" t="s">
        <v>30</v>
      </c>
      <c r="C144" s="37" t="str">
        <f>VLOOKUP(T_2019[[#This Row],[Articles]],T_Produits[],2,0)</f>
        <v>Boissons</v>
      </c>
      <c r="D144" s="4">
        <v>2.6</v>
      </c>
      <c r="E144" s="5">
        <v>12</v>
      </c>
      <c r="F144" s="5">
        <v>12</v>
      </c>
      <c r="G144" s="5">
        <v>0</v>
      </c>
      <c r="H144" s="4">
        <f t="shared" si="10"/>
        <v>0</v>
      </c>
      <c r="I144" s="17" t="str">
        <f t="shared" si="11"/>
        <v>Pas besoin</v>
      </c>
    </row>
    <row r="145" spans="1:9" x14ac:dyDescent="0.25">
      <c r="A145" s="35">
        <v>43497</v>
      </c>
      <c r="B145" s="9" t="s">
        <v>31</v>
      </c>
      <c r="C145" s="37" t="str">
        <f>VLOOKUP(T_2019[[#This Row],[Articles]],T_Produits[],2,0)</f>
        <v>Boissons</v>
      </c>
      <c r="D145" s="6">
        <v>2.7</v>
      </c>
      <c r="E145" s="7">
        <v>12</v>
      </c>
      <c r="F145" s="7">
        <v>12</v>
      </c>
      <c r="G145" s="7">
        <v>0</v>
      </c>
      <c r="H145" s="4">
        <f t="shared" si="10"/>
        <v>0</v>
      </c>
      <c r="I145" s="17" t="str">
        <f t="shared" si="11"/>
        <v>Pas besoin</v>
      </c>
    </row>
    <row r="146" spans="1:9" x14ac:dyDescent="0.25">
      <c r="A146" s="35">
        <v>43497</v>
      </c>
      <c r="B146" s="10" t="s">
        <v>60</v>
      </c>
      <c r="C146" s="37" t="str">
        <f>VLOOKUP(T_2019[[#This Row],[Articles]],T_Produits[],2,0)</f>
        <v>Boissons</v>
      </c>
      <c r="D146" s="4">
        <v>2.8</v>
      </c>
      <c r="E146" s="5">
        <v>12</v>
      </c>
      <c r="F146" s="5">
        <v>12</v>
      </c>
      <c r="G146" s="5">
        <v>0</v>
      </c>
      <c r="H146" s="4">
        <f t="shared" si="10"/>
        <v>0</v>
      </c>
      <c r="I146" s="17" t="str">
        <f t="shared" si="11"/>
        <v>Pas besoin</v>
      </c>
    </row>
    <row r="147" spans="1:9" x14ac:dyDescent="0.25">
      <c r="A147" s="35">
        <v>43497</v>
      </c>
      <c r="B147" s="42" t="s">
        <v>61</v>
      </c>
      <c r="C147" s="39" t="str">
        <f>VLOOKUP(T_2019[[#This Row],[Articles]],T_Produits[],2,0)</f>
        <v>Boissons</v>
      </c>
      <c r="D147" s="24">
        <v>2.9</v>
      </c>
      <c r="E147" s="25">
        <v>6</v>
      </c>
      <c r="F147" s="25">
        <v>6</v>
      </c>
      <c r="G147" s="25">
        <v>0</v>
      </c>
      <c r="H147" s="4">
        <f t="shared" si="10"/>
        <v>0</v>
      </c>
      <c r="I147" s="17" t="str">
        <f t="shared" si="11"/>
        <v>Pas besoin</v>
      </c>
    </row>
    <row r="148" spans="1:9" x14ac:dyDescent="0.25">
      <c r="A148" s="35">
        <v>43497</v>
      </c>
      <c r="B148" s="9" t="s">
        <v>72</v>
      </c>
      <c r="C148" s="37" t="str">
        <f>VLOOKUP(T_2019[[#This Row],[Articles]],T_Produits[],2,0)</f>
        <v>Divers +Epices</v>
      </c>
      <c r="D148" s="6">
        <v>3.1</v>
      </c>
      <c r="E148" s="7">
        <v>12</v>
      </c>
      <c r="F148" s="7">
        <v>12</v>
      </c>
      <c r="G148" s="7">
        <v>0</v>
      </c>
      <c r="H148" s="4">
        <f t="shared" si="10"/>
        <v>0</v>
      </c>
      <c r="I148" s="17" t="str">
        <f t="shared" si="11"/>
        <v>Pas besoin</v>
      </c>
    </row>
    <row r="149" spans="1:9" x14ac:dyDescent="0.25">
      <c r="A149" s="35">
        <v>43497</v>
      </c>
      <c r="B149" s="10" t="s">
        <v>73</v>
      </c>
      <c r="C149" s="37" t="str">
        <f>VLOOKUP(T_2019[[#This Row],[Articles]],T_Produits[],2,0)</f>
        <v>Divers +Epices</v>
      </c>
      <c r="D149" s="4">
        <v>3.2</v>
      </c>
      <c r="E149" s="5">
        <v>3</v>
      </c>
      <c r="F149" s="5">
        <v>3</v>
      </c>
      <c r="G149" s="5">
        <v>0</v>
      </c>
      <c r="H149" s="4">
        <f t="shared" si="10"/>
        <v>0</v>
      </c>
      <c r="I149" s="17" t="str">
        <f t="shared" si="11"/>
        <v>Pas besoin</v>
      </c>
    </row>
    <row r="150" spans="1:9" x14ac:dyDescent="0.25">
      <c r="A150" s="35">
        <v>43497</v>
      </c>
      <c r="B150" s="9" t="s">
        <v>74</v>
      </c>
      <c r="C150" s="37" t="str">
        <f>VLOOKUP(T_2019[[#This Row],[Articles]],T_Produits[],2,0)</f>
        <v>Divers +Epices</v>
      </c>
      <c r="D150" s="6">
        <v>3.3</v>
      </c>
      <c r="E150" s="7">
        <v>12</v>
      </c>
      <c r="F150" s="7">
        <v>12</v>
      </c>
      <c r="G150" s="7">
        <v>0</v>
      </c>
      <c r="H150" s="4">
        <f t="shared" si="10"/>
        <v>0</v>
      </c>
      <c r="I150" s="17" t="str">
        <f t="shared" si="11"/>
        <v>Pas besoin</v>
      </c>
    </row>
    <row r="151" spans="1:9" x14ac:dyDescent="0.25">
      <c r="A151" s="35">
        <v>43497</v>
      </c>
      <c r="B151" s="10" t="s">
        <v>77</v>
      </c>
      <c r="C151" s="37" t="str">
        <f>VLOOKUP(T_2019[[#This Row],[Articles]],T_Produits[],2,0)</f>
        <v>Divers +Epices</v>
      </c>
      <c r="D151" s="4">
        <v>3.4</v>
      </c>
      <c r="E151" s="5">
        <v>6</v>
      </c>
      <c r="F151" s="5">
        <v>6</v>
      </c>
      <c r="G151" s="5">
        <v>0</v>
      </c>
      <c r="H151" s="4">
        <f t="shared" si="10"/>
        <v>0</v>
      </c>
      <c r="I151" s="17" t="str">
        <f t="shared" si="11"/>
        <v>Pas besoin</v>
      </c>
    </row>
    <row r="152" spans="1:9" x14ac:dyDescent="0.25">
      <c r="A152" s="35">
        <v>43497</v>
      </c>
      <c r="B152" s="9" t="s">
        <v>76</v>
      </c>
      <c r="C152" s="37" t="str">
        <f>VLOOKUP(T_2019[[#This Row],[Articles]],T_Produits[],2,0)</f>
        <v>Divers +Epices</v>
      </c>
      <c r="D152" s="6">
        <v>3.5</v>
      </c>
      <c r="E152" s="7">
        <v>12</v>
      </c>
      <c r="F152" s="7">
        <v>12</v>
      </c>
      <c r="G152" s="7">
        <v>0</v>
      </c>
      <c r="H152" s="4">
        <f t="shared" si="10"/>
        <v>0</v>
      </c>
      <c r="I152" s="17" t="str">
        <f t="shared" si="11"/>
        <v>Pas besoin</v>
      </c>
    </row>
    <row r="153" spans="1:9" x14ac:dyDescent="0.25">
      <c r="A153" s="35">
        <v>43497</v>
      </c>
      <c r="B153" s="10" t="s">
        <v>78</v>
      </c>
      <c r="C153" s="37" t="str">
        <f>VLOOKUP(T_2019[[#This Row],[Articles]],T_Produits[],2,0)</f>
        <v>Divers +Epices</v>
      </c>
      <c r="D153" s="4">
        <v>3.6</v>
      </c>
      <c r="E153" s="5">
        <v>6</v>
      </c>
      <c r="F153" s="5">
        <v>6</v>
      </c>
      <c r="G153" s="5">
        <v>0</v>
      </c>
      <c r="H153" s="4">
        <f t="shared" si="10"/>
        <v>0</v>
      </c>
      <c r="I153" s="17" t="str">
        <f t="shared" si="11"/>
        <v>Pas besoin</v>
      </c>
    </row>
    <row r="154" spans="1:9" x14ac:dyDescent="0.25">
      <c r="A154" s="35">
        <v>43497</v>
      </c>
      <c r="B154" s="9" t="s">
        <v>79</v>
      </c>
      <c r="C154" s="37" t="str">
        <f>VLOOKUP(T_2019[[#This Row],[Articles]],T_Produits[],2,0)</f>
        <v>Divers +Epices</v>
      </c>
      <c r="D154" s="6">
        <v>3.7</v>
      </c>
      <c r="E154" s="7">
        <v>2</v>
      </c>
      <c r="F154" s="7">
        <v>2</v>
      </c>
      <c r="G154" s="7">
        <v>0</v>
      </c>
      <c r="H154" s="4">
        <f t="shared" si="10"/>
        <v>0</v>
      </c>
      <c r="I154" s="17" t="str">
        <f t="shared" si="11"/>
        <v>Pas besoin</v>
      </c>
    </row>
    <row r="155" spans="1:9" x14ac:dyDescent="0.25">
      <c r="A155" s="35">
        <v>43497</v>
      </c>
      <c r="B155" s="10" t="s">
        <v>80</v>
      </c>
      <c r="C155" s="37" t="str">
        <f>VLOOKUP(T_2019[[#This Row],[Articles]],T_Produits[],2,0)</f>
        <v>Divers +Epices</v>
      </c>
      <c r="D155" s="4">
        <v>3.8</v>
      </c>
      <c r="E155" s="5">
        <v>12</v>
      </c>
      <c r="F155" s="5">
        <v>12</v>
      </c>
      <c r="G155" s="5">
        <v>0</v>
      </c>
      <c r="H155" s="4">
        <f t="shared" si="10"/>
        <v>0</v>
      </c>
      <c r="I155" s="17" t="str">
        <f t="shared" si="11"/>
        <v>Pas besoin</v>
      </c>
    </row>
    <row r="156" spans="1:9" x14ac:dyDescent="0.25">
      <c r="A156" s="35">
        <v>43497</v>
      </c>
      <c r="B156" s="9" t="s">
        <v>81</v>
      </c>
      <c r="C156" s="37" t="str">
        <f>VLOOKUP(T_2019[[#This Row],[Articles]],T_Produits[],2,0)</f>
        <v>Divers +Epices</v>
      </c>
      <c r="D156" s="6">
        <v>3.9</v>
      </c>
      <c r="E156" s="7">
        <v>12</v>
      </c>
      <c r="F156" s="7">
        <v>12</v>
      </c>
      <c r="G156" s="7">
        <v>0</v>
      </c>
      <c r="H156" s="4">
        <f t="shared" si="10"/>
        <v>0</v>
      </c>
      <c r="I156" s="17" t="str">
        <f t="shared" si="11"/>
        <v>Pas besoin</v>
      </c>
    </row>
    <row r="157" spans="1:9" x14ac:dyDescent="0.25">
      <c r="A157" s="35">
        <v>43497</v>
      </c>
      <c r="B157" s="10" t="s">
        <v>93</v>
      </c>
      <c r="C157" s="37" t="str">
        <f>VLOOKUP(T_2019[[#This Row],[Articles]],T_Produits[],2,0)</f>
        <v>Divers +Epices</v>
      </c>
      <c r="D157" s="4">
        <v>4.0999999999999996</v>
      </c>
      <c r="E157" s="5">
        <v>4</v>
      </c>
      <c r="F157" s="5">
        <v>4</v>
      </c>
      <c r="G157" s="5">
        <v>0</v>
      </c>
      <c r="H157" s="4">
        <f t="shared" si="10"/>
        <v>0</v>
      </c>
      <c r="I157" s="17" t="str">
        <f t="shared" si="11"/>
        <v>Pas besoin</v>
      </c>
    </row>
    <row r="158" spans="1:9" x14ac:dyDescent="0.25">
      <c r="A158" s="35">
        <v>43497</v>
      </c>
      <c r="B158" s="9" t="s">
        <v>69</v>
      </c>
      <c r="C158" s="37" t="str">
        <f>VLOOKUP(T_2019[[#This Row],[Articles]],T_Produits[],2,0)</f>
        <v>Divers +Epices</v>
      </c>
      <c r="D158" s="6">
        <v>4.2</v>
      </c>
      <c r="E158" s="7">
        <v>6</v>
      </c>
      <c r="F158" s="7">
        <v>6</v>
      </c>
      <c r="G158" s="7">
        <v>0</v>
      </c>
      <c r="H158" s="4">
        <f t="shared" si="10"/>
        <v>0</v>
      </c>
      <c r="I158" s="17" t="str">
        <f t="shared" si="11"/>
        <v>Pas besoin</v>
      </c>
    </row>
    <row r="159" spans="1:9" x14ac:dyDescent="0.25">
      <c r="A159" s="35">
        <v>43497</v>
      </c>
      <c r="B159" s="10" t="s">
        <v>70</v>
      </c>
      <c r="C159" s="37" t="str">
        <f>VLOOKUP(T_2019[[#This Row],[Articles]],T_Produits[],2,0)</f>
        <v>Divers +Epices</v>
      </c>
      <c r="D159" s="4">
        <v>4.3</v>
      </c>
      <c r="E159" s="5">
        <v>4</v>
      </c>
      <c r="F159" s="5">
        <v>4</v>
      </c>
      <c r="G159" s="5">
        <v>0</v>
      </c>
      <c r="H159" s="4">
        <f t="shared" si="10"/>
        <v>0</v>
      </c>
      <c r="I159" s="17" t="str">
        <f t="shared" si="11"/>
        <v>Pas besoin</v>
      </c>
    </row>
    <row r="160" spans="1:9" x14ac:dyDescent="0.25">
      <c r="A160" s="35">
        <v>43497</v>
      </c>
      <c r="B160" s="9" t="s">
        <v>71</v>
      </c>
      <c r="C160" s="37" t="str">
        <f>VLOOKUP(T_2019[[#This Row],[Articles]],T_Produits[],2,0)</f>
        <v>Divers +Epices</v>
      </c>
      <c r="D160" s="6">
        <v>4.4000000000000004</v>
      </c>
      <c r="E160" s="7">
        <v>4</v>
      </c>
      <c r="F160" s="7">
        <v>4</v>
      </c>
      <c r="G160" s="7">
        <v>0</v>
      </c>
      <c r="H160" s="4">
        <f t="shared" si="10"/>
        <v>0</v>
      </c>
      <c r="I160" s="17" t="str">
        <f t="shared" si="11"/>
        <v>Pas besoin</v>
      </c>
    </row>
    <row r="161" spans="1:9" x14ac:dyDescent="0.25">
      <c r="A161" s="35">
        <v>43497</v>
      </c>
      <c r="B161" s="38" t="s">
        <v>89</v>
      </c>
      <c r="C161" s="39" t="str">
        <f>VLOOKUP(T_2019[[#This Row],[Articles]],T_Produits[],2,0)</f>
        <v>Divers +Epices</v>
      </c>
      <c r="D161" s="40">
        <v>4.5</v>
      </c>
      <c r="E161" s="41">
        <v>12</v>
      </c>
      <c r="F161" s="41">
        <v>12</v>
      </c>
      <c r="G161" s="41">
        <v>0</v>
      </c>
      <c r="H161" s="4">
        <f t="shared" si="10"/>
        <v>0</v>
      </c>
      <c r="I161" s="17" t="str">
        <f t="shared" si="11"/>
        <v>Pas besoin</v>
      </c>
    </row>
    <row r="162" spans="1:9" x14ac:dyDescent="0.25">
      <c r="A162" s="35">
        <v>43497</v>
      </c>
      <c r="B162" s="9" t="s">
        <v>85</v>
      </c>
      <c r="C162" s="37" t="str">
        <f>VLOOKUP(T_2019[[#This Row],[Articles]],T_Produits[],2,0)</f>
        <v xml:space="preserve">Produis Salle de bains </v>
      </c>
      <c r="D162" s="6">
        <v>5</v>
      </c>
      <c r="E162" s="7">
        <v>6</v>
      </c>
      <c r="F162" s="7">
        <v>6</v>
      </c>
      <c r="G162" s="7">
        <v>0</v>
      </c>
      <c r="H162" s="4">
        <f t="shared" si="10"/>
        <v>0</v>
      </c>
      <c r="I162" s="17" t="str">
        <f t="shared" si="11"/>
        <v>Pas besoin</v>
      </c>
    </row>
    <row r="163" spans="1:9" x14ac:dyDescent="0.25">
      <c r="A163" s="35">
        <v>43497</v>
      </c>
      <c r="B163" s="10" t="s">
        <v>13</v>
      </c>
      <c r="C163" s="37" t="str">
        <f>VLOOKUP(T_2019[[#This Row],[Articles]],T_Produits[],2,0)</f>
        <v xml:space="preserve">Produis Salle de bains </v>
      </c>
      <c r="D163" s="4">
        <v>5.2</v>
      </c>
      <c r="E163" s="5">
        <v>6</v>
      </c>
      <c r="F163" s="5">
        <v>6</v>
      </c>
      <c r="G163" s="5">
        <v>0</v>
      </c>
      <c r="H163" s="4">
        <f t="shared" si="10"/>
        <v>0</v>
      </c>
      <c r="I163" s="17" t="str">
        <f t="shared" si="11"/>
        <v>Pas besoin</v>
      </c>
    </row>
    <row r="164" spans="1:9" x14ac:dyDescent="0.25">
      <c r="A164" s="35">
        <v>43497</v>
      </c>
      <c r="B164" s="9" t="s">
        <v>14</v>
      </c>
      <c r="C164" s="37" t="str">
        <f>VLOOKUP(T_2019[[#This Row],[Articles]],T_Produits[],2,0)</f>
        <v xml:space="preserve">Produis Salle de bains </v>
      </c>
      <c r="D164" s="6">
        <v>5.3</v>
      </c>
      <c r="E164" s="7">
        <v>6</v>
      </c>
      <c r="F164" s="7">
        <v>6</v>
      </c>
      <c r="G164" s="7">
        <v>0</v>
      </c>
      <c r="H164" s="4">
        <f t="shared" si="10"/>
        <v>0</v>
      </c>
      <c r="I164" s="17" t="str">
        <f t="shared" si="11"/>
        <v>Pas besoin</v>
      </c>
    </row>
    <row r="165" spans="1:9" x14ac:dyDescent="0.25">
      <c r="A165" s="35">
        <v>43497</v>
      </c>
      <c r="B165" s="10" t="s">
        <v>15</v>
      </c>
      <c r="C165" s="37" t="str">
        <f>VLOOKUP(T_2019[[#This Row],[Articles]],T_Produits[],2,0)</f>
        <v xml:space="preserve">Produis Salle de bains </v>
      </c>
      <c r="D165" s="4">
        <v>5.4</v>
      </c>
      <c r="E165" s="5">
        <v>6</v>
      </c>
      <c r="F165" s="5">
        <v>6</v>
      </c>
      <c r="G165" s="5">
        <v>0</v>
      </c>
      <c r="H165" s="4">
        <f t="shared" si="10"/>
        <v>0</v>
      </c>
      <c r="I165" s="17" t="str">
        <f t="shared" si="11"/>
        <v>Pas besoin</v>
      </c>
    </row>
    <row r="166" spans="1:9" x14ac:dyDescent="0.25">
      <c r="A166" s="35">
        <v>43497</v>
      </c>
      <c r="B166" s="9" t="s">
        <v>16</v>
      </c>
      <c r="C166" s="37" t="str">
        <f>VLOOKUP(T_2019[[#This Row],[Articles]],T_Produits[],2,0)</f>
        <v xml:space="preserve">Produis Salle de bains </v>
      </c>
      <c r="D166" s="6">
        <v>5.5</v>
      </c>
      <c r="E166" s="7">
        <v>6</v>
      </c>
      <c r="F166" s="7">
        <v>6</v>
      </c>
      <c r="G166" s="7">
        <v>0</v>
      </c>
      <c r="H166" s="4">
        <f t="shared" si="10"/>
        <v>0</v>
      </c>
      <c r="I166" s="17" t="str">
        <f t="shared" si="11"/>
        <v>Pas besoin</v>
      </c>
    </row>
    <row r="167" spans="1:9" x14ac:dyDescent="0.25">
      <c r="A167" s="35">
        <v>43497</v>
      </c>
      <c r="B167" s="10" t="s">
        <v>32</v>
      </c>
      <c r="C167" s="37" t="str">
        <f>VLOOKUP(T_2019[[#This Row],[Articles]],T_Produits[],2,0)</f>
        <v xml:space="preserve">Produis Salle de bains </v>
      </c>
      <c r="D167" s="4">
        <v>5.6</v>
      </c>
      <c r="E167" s="5">
        <v>2</v>
      </c>
      <c r="F167" s="5">
        <v>2</v>
      </c>
      <c r="G167" s="5">
        <v>0</v>
      </c>
      <c r="H167" s="4">
        <f t="shared" si="10"/>
        <v>0</v>
      </c>
      <c r="I167" s="17" t="str">
        <f t="shared" si="11"/>
        <v>Pas besoin</v>
      </c>
    </row>
    <row r="168" spans="1:9" x14ac:dyDescent="0.25">
      <c r="A168" s="35">
        <v>43497</v>
      </c>
      <c r="B168" s="42" t="s">
        <v>33</v>
      </c>
      <c r="C168" s="39" t="str">
        <f>VLOOKUP(T_2019[[#This Row],[Articles]],T_Produits[],2,0)</f>
        <v xml:space="preserve">Produis Salle de bains </v>
      </c>
      <c r="D168" s="24">
        <v>5.7</v>
      </c>
      <c r="E168" s="25"/>
      <c r="F168" s="25"/>
      <c r="G168" s="25">
        <v>0</v>
      </c>
      <c r="H168" s="4">
        <f t="shared" si="10"/>
        <v>0</v>
      </c>
      <c r="I168" s="17" t="str">
        <f t="shared" si="11"/>
        <v>Pas besoin</v>
      </c>
    </row>
    <row r="169" spans="1:9" x14ac:dyDescent="0.25">
      <c r="A169" s="35">
        <v>43497</v>
      </c>
      <c r="B169" s="9" t="s">
        <v>36</v>
      </c>
      <c r="C169" s="37" t="str">
        <f>VLOOKUP(T_2019[[#This Row],[Articles]],T_Produits[],2,0)</f>
        <v>Produits Entretiens</v>
      </c>
      <c r="D169" s="6">
        <v>6.1</v>
      </c>
      <c r="E169" s="7">
        <v>4</v>
      </c>
      <c r="F169" s="7">
        <v>4</v>
      </c>
      <c r="G169" s="7">
        <v>0</v>
      </c>
      <c r="H169" s="4">
        <f t="shared" si="10"/>
        <v>0</v>
      </c>
      <c r="I169" s="17" t="str">
        <f t="shared" si="11"/>
        <v>Pas besoin</v>
      </c>
    </row>
    <row r="170" spans="1:9" x14ac:dyDescent="0.25">
      <c r="A170" s="35">
        <v>43497</v>
      </c>
      <c r="B170" s="10" t="s">
        <v>37</v>
      </c>
      <c r="C170" s="37" t="str">
        <f>VLOOKUP(T_2019[[#This Row],[Articles]],T_Produits[],2,0)</f>
        <v>Produits Entretiens</v>
      </c>
      <c r="D170" s="4">
        <v>6.2</v>
      </c>
      <c r="E170" s="5">
        <v>4</v>
      </c>
      <c r="F170" s="5">
        <v>4</v>
      </c>
      <c r="G170" s="5">
        <v>0</v>
      </c>
      <c r="H170" s="4">
        <f t="shared" ref="H170:H189" si="12">SUM(D170*G170)</f>
        <v>0</v>
      </c>
      <c r="I170" s="17" t="str">
        <f t="shared" ref="I170:I189" si="13">IF(F170&gt;=E170,"Pas besoin","à commander")</f>
        <v>Pas besoin</v>
      </c>
    </row>
    <row r="171" spans="1:9" x14ac:dyDescent="0.25">
      <c r="A171" s="35">
        <v>43497</v>
      </c>
      <c r="B171" s="9" t="s">
        <v>38</v>
      </c>
      <c r="C171" s="37" t="str">
        <f>VLOOKUP(T_2019[[#This Row],[Articles]],T_Produits[],2,0)</f>
        <v>Produits Entretiens</v>
      </c>
      <c r="D171" s="6">
        <v>6.3</v>
      </c>
      <c r="E171" s="7">
        <v>2</v>
      </c>
      <c r="F171" s="7">
        <v>2</v>
      </c>
      <c r="G171" s="7">
        <v>0</v>
      </c>
      <c r="H171" s="4">
        <f t="shared" si="12"/>
        <v>0</v>
      </c>
      <c r="I171" s="17" t="str">
        <f t="shared" si="13"/>
        <v>Pas besoin</v>
      </c>
    </row>
    <row r="172" spans="1:9" x14ac:dyDescent="0.25">
      <c r="A172" s="35">
        <v>43497</v>
      </c>
      <c r="B172" s="10" t="s">
        <v>39</v>
      </c>
      <c r="C172" s="37" t="str">
        <f>VLOOKUP(T_2019[[#This Row],[Articles]],T_Produits[],2,0)</f>
        <v>Produits Entretiens</v>
      </c>
      <c r="D172" s="4">
        <v>6.4</v>
      </c>
      <c r="E172" s="5">
        <v>6</v>
      </c>
      <c r="F172" s="5">
        <v>6</v>
      </c>
      <c r="G172" s="5">
        <v>0</v>
      </c>
      <c r="H172" s="4">
        <f t="shared" si="12"/>
        <v>0</v>
      </c>
      <c r="I172" s="17" t="str">
        <f t="shared" si="13"/>
        <v>Pas besoin</v>
      </c>
    </row>
    <row r="173" spans="1:9" x14ac:dyDescent="0.25">
      <c r="A173" s="35">
        <v>43497</v>
      </c>
      <c r="B173" s="9" t="s">
        <v>49</v>
      </c>
      <c r="C173" s="37" t="str">
        <f>VLOOKUP(T_2019[[#This Row],[Articles]],T_Produits[],2,0)</f>
        <v>Produits Entretiens</v>
      </c>
      <c r="D173" s="6">
        <v>6.5</v>
      </c>
      <c r="E173" s="7">
        <v>6</v>
      </c>
      <c r="F173" s="7">
        <v>6</v>
      </c>
      <c r="G173" s="7">
        <v>0</v>
      </c>
      <c r="H173" s="4">
        <f t="shared" si="12"/>
        <v>0</v>
      </c>
      <c r="I173" s="17" t="str">
        <f t="shared" si="13"/>
        <v>Pas besoin</v>
      </c>
    </row>
    <row r="174" spans="1:9" x14ac:dyDescent="0.25">
      <c r="A174" s="35">
        <v>43497</v>
      </c>
      <c r="B174" s="10" t="s">
        <v>82</v>
      </c>
      <c r="C174" s="37" t="str">
        <f>VLOOKUP(T_2019[[#This Row],[Articles]],T_Produits[],2,0)</f>
        <v>Produits Entretiens</v>
      </c>
      <c r="D174" s="4">
        <v>6.6</v>
      </c>
      <c r="E174" s="5">
        <v>6</v>
      </c>
      <c r="F174" s="5">
        <v>6</v>
      </c>
      <c r="G174" s="5">
        <v>0</v>
      </c>
      <c r="H174" s="4">
        <f t="shared" si="12"/>
        <v>0</v>
      </c>
      <c r="I174" s="17" t="str">
        <f t="shared" si="13"/>
        <v>Pas besoin</v>
      </c>
    </row>
    <row r="175" spans="1:9" x14ac:dyDescent="0.25">
      <c r="A175" s="35">
        <v>43497</v>
      </c>
      <c r="B175" s="9" t="s">
        <v>83</v>
      </c>
      <c r="C175" s="37" t="str">
        <f>VLOOKUP(T_2019[[#This Row],[Articles]],T_Produits[],2,0)</f>
        <v>Produits Entretiens</v>
      </c>
      <c r="D175" s="6">
        <v>6.7</v>
      </c>
      <c r="E175" s="7">
        <v>6</v>
      </c>
      <c r="F175" s="7">
        <v>6</v>
      </c>
      <c r="G175" s="7">
        <v>0</v>
      </c>
      <c r="H175" s="4">
        <f t="shared" si="12"/>
        <v>0</v>
      </c>
      <c r="I175" s="17" t="str">
        <f t="shared" si="13"/>
        <v>Pas besoin</v>
      </c>
    </row>
    <row r="176" spans="1:9" x14ac:dyDescent="0.25">
      <c r="A176" s="35">
        <v>43497</v>
      </c>
      <c r="B176" s="38" t="s">
        <v>84</v>
      </c>
      <c r="C176" s="39" t="str">
        <f>VLOOKUP(T_2019[[#This Row],[Articles]],T_Produits[],2,0)</f>
        <v>Produits Entretiens</v>
      </c>
      <c r="D176" s="40">
        <v>6.8</v>
      </c>
      <c r="E176" s="41">
        <v>6</v>
      </c>
      <c r="F176" s="41">
        <v>6</v>
      </c>
      <c r="G176" s="41">
        <v>0</v>
      </c>
      <c r="H176" s="4">
        <f t="shared" si="12"/>
        <v>0</v>
      </c>
      <c r="I176" s="17" t="str">
        <f t="shared" si="13"/>
        <v>Pas besoin</v>
      </c>
    </row>
    <row r="177" spans="1:9" x14ac:dyDescent="0.25">
      <c r="A177" s="35">
        <v>43497</v>
      </c>
      <c r="B177" s="10" t="s">
        <v>40</v>
      </c>
      <c r="C177" s="37" t="e">
        <f>VLOOKUP(T_2019[[#This Row],[Articles]],T_Produits[],2,0)</f>
        <v>#N/A</v>
      </c>
      <c r="D177" s="4">
        <v>7.1</v>
      </c>
      <c r="E177" s="5">
        <v>6</v>
      </c>
      <c r="F177" s="5">
        <v>6</v>
      </c>
      <c r="G177" s="5">
        <v>0</v>
      </c>
      <c r="H177" s="4">
        <f t="shared" si="12"/>
        <v>0</v>
      </c>
      <c r="I177" s="17" t="str">
        <f t="shared" si="13"/>
        <v>Pas besoin</v>
      </c>
    </row>
    <row r="178" spans="1:9" x14ac:dyDescent="0.25">
      <c r="A178" s="35">
        <v>43497</v>
      </c>
      <c r="B178" s="9" t="s">
        <v>41</v>
      </c>
      <c r="C178" s="37" t="str">
        <f>VLOOKUP(T_2019[[#This Row],[Articles]],T_Produits[],2,0)</f>
        <v>Surgelés</v>
      </c>
      <c r="D178" s="6">
        <v>7.2</v>
      </c>
      <c r="E178" s="7">
        <v>6</v>
      </c>
      <c r="F178" s="7">
        <v>6</v>
      </c>
      <c r="G178" s="7">
        <v>0</v>
      </c>
      <c r="H178" s="4">
        <f t="shared" si="12"/>
        <v>0</v>
      </c>
      <c r="I178" s="17" t="str">
        <f t="shared" si="13"/>
        <v>Pas besoin</v>
      </c>
    </row>
    <row r="179" spans="1:9" x14ac:dyDescent="0.25">
      <c r="A179" s="35">
        <v>43497</v>
      </c>
      <c r="B179" s="10" t="s">
        <v>42</v>
      </c>
      <c r="C179" s="37" t="str">
        <f>VLOOKUP(T_2019[[#This Row],[Articles]],T_Produits[],2,0)</f>
        <v>Surgelés</v>
      </c>
      <c r="D179" s="4">
        <v>7.3</v>
      </c>
      <c r="E179" s="5">
        <v>6</v>
      </c>
      <c r="F179" s="5">
        <v>6</v>
      </c>
      <c r="G179" s="5">
        <v>0</v>
      </c>
      <c r="H179" s="4">
        <f t="shared" si="12"/>
        <v>0</v>
      </c>
      <c r="I179" s="17" t="str">
        <f t="shared" si="13"/>
        <v>Pas besoin</v>
      </c>
    </row>
    <row r="180" spans="1:9" x14ac:dyDescent="0.25">
      <c r="A180" s="35">
        <v>43497</v>
      </c>
      <c r="B180" s="9" t="s">
        <v>43</v>
      </c>
      <c r="C180" s="37" t="str">
        <f>VLOOKUP(T_2019[[#This Row],[Articles]],T_Produits[],2,0)</f>
        <v>Surgelés</v>
      </c>
      <c r="D180" s="6">
        <v>7.4</v>
      </c>
      <c r="E180" s="7">
        <v>6</v>
      </c>
      <c r="F180" s="7">
        <v>6</v>
      </c>
      <c r="G180" s="7">
        <v>0</v>
      </c>
      <c r="H180" s="4">
        <f t="shared" si="12"/>
        <v>0</v>
      </c>
      <c r="I180" s="17" t="str">
        <f t="shared" si="13"/>
        <v>Pas besoin</v>
      </c>
    </row>
    <row r="181" spans="1:9" x14ac:dyDescent="0.25">
      <c r="A181" s="35">
        <v>43497</v>
      </c>
      <c r="B181" s="10" t="s">
        <v>44</v>
      </c>
      <c r="C181" s="37" t="str">
        <f>VLOOKUP(T_2019[[#This Row],[Articles]],T_Produits[],2,0)</f>
        <v>Surgelés</v>
      </c>
      <c r="D181" s="4">
        <v>7.5</v>
      </c>
      <c r="E181" s="5">
        <v>6</v>
      </c>
      <c r="F181" s="5">
        <v>6</v>
      </c>
      <c r="G181" s="5">
        <v>0</v>
      </c>
      <c r="H181" s="4">
        <f t="shared" si="12"/>
        <v>0</v>
      </c>
      <c r="I181" s="17" t="str">
        <f t="shared" si="13"/>
        <v>Pas besoin</v>
      </c>
    </row>
    <row r="182" spans="1:9" x14ac:dyDescent="0.25">
      <c r="A182" s="35">
        <v>43497</v>
      </c>
      <c r="B182" s="9" t="s">
        <v>45</v>
      </c>
      <c r="C182" s="37" t="str">
        <f>VLOOKUP(T_2019[[#This Row],[Articles]],T_Produits[],2,0)</f>
        <v>Surgelés</v>
      </c>
      <c r="D182" s="6">
        <v>7.6</v>
      </c>
      <c r="E182" s="7">
        <v>6</v>
      </c>
      <c r="F182" s="7">
        <v>6</v>
      </c>
      <c r="G182" s="7">
        <v>0</v>
      </c>
      <c r="H182" s="4">
        <f t="shared" si="12"/>
        <v>0</v>
      </c>
      <c r="I182" s="17" t="str">
        <f t="shared" si="13"/>
        <v>Pas besoin</v>
      </c>
    </row>
    <row r="183" spans="1:9" x14ac:dyDescent="0.25">
      <c r="A183" s="35">
        <v>43497</v>
      </c>
      <c r="B183" s="10" t="s">
        <v>46</v>
      </c>
      <c r="C183" s="37" t="str">
        <f>VLOOKUP(T_2019[[#This Row],[Articles]],T_Produits[],2,0)</f>
        <v>Surgelés</v>
      </c>
      <c r="D183" s="4">
        <v>7.7</v>
      </c>
      <c r="E183" s="5">
        <v>6</v>
      </c>
      <c r="F183" s="5">
        <v>6</v>
      </c>
      <c r="G183" s="5">
        <v>0</v>
      </c>
      <c r="H183" s="4">
        <f t="shared" si="12"/>
        <v>0</v>
      </c>
      <c r="I183" s="17" t="str">
        <f t="shared" si="13"/>
        <v>Pas besoin</v>
      </c>
    </row>
    <row r="184" spans="1:9" x14ac:dyDescent="0.25">
      <c r="A184" s="35">
        <v>43497</v>
      </c>
      <c r="B184" s="9" t="s">
        <v>47</v>
      </c>
      <c r="C184" s="37" t="str">
        <f>VLOOKUP(T_2019[[#This Row],[Articles]],T_Produits[],2,0)</f>
        <v>Surgelés</v>
      </c>
      <c r="D184" s="6">
        <v>7.8</v>
      </c>
      <c r="E184" s="7">
        <v>6</v>
      </c>
      <c r="F184" s="7">
        <v>6</v>
      </c>
      <c r="G184" s="7">
        <v>0</v>
      </c>
      <c r="H184" s="4">
        <f t="shared" si="12"/>
        <v>0</v>
      </c>
      <c r="I184" s="17" t="str">
        <f t="shared" si="13"/>
        <v>Pas besoin</v>
      </c>
    </row>
    <row r="185" spans="1:9" x14ac:dyDescent="0.25">
      <c r="A185" s="35">
        <v>43497</v>
      </c>
      <c r="B185" s="38" t="s">
        <v>48</v>
      </c>
      <c r="C185" s="39" t="str">
        <f>VLOOKUP(T_2019[[#This Row],[Articles]],T_Produits[],2,0)</f>
        <v>Surgelés</v>
      </c>
      <c r="D185" s="40">
        <v>7.9</v>
      </c>
      <c r="E185" s="41">
        <v>6</v>
      </c>
      <c r="F185" s="41">
        <v>6</v>
      </c>
      <c r="G185" s="41">
        <v>0</v>
      </c>
      <c r="H185" s="4">
        <f t="shared" si="12"/>
        <v>0</v>
      </c>
      <c r="I185" s="17" t="str">
        <f t="shared" si="13"/>
        <v>Pas besoin</v>
      </c>
    </row>
    <row r="186" spans="1:9" x14ac:dyDescent="0.25">
      <c r="A186" s="35">
        <v>43497</v>
      </c>
      <c r="B186" s="10" t="s">
        <v>63</v>
      </c>
      <c r="C186" s="37" t="str">
        <f>VLOOKUP(T_2019[[#This Row],[Articles]],T_Produits[],2,0)</f>
        <v>Bonbons</v>
      </c>
      <c r="D186" s="4">
        <v>8.3000000000000007</v>
      </c>
      <c r="E186" s="5">
        <v>12</v>
      </c>
      <c r="F186" s="5">
        <v>12</v>
      </c>
      <c r="G186" s="5">
        <v>0</v>
      </c>
      <c r="H186" s="4">
        <f t="shared" si="12"/>
        <v>0</v>
      </c>
      <c r="I186" s="17" t="str">
        <f t="shared" si="13"/>
        <v>Pas besoin</v>
      </c>
    </row>
    <row r="187" spans="1:9" x14ac:dyDescent="0.25">
      <c r="A187" s="35">
        <v>43497</v>
      </c>
      <c r="B187" s="42" t="s">
        <v>64</v>
      </c>
      <c r="C187" s="39" t="str">
        <f>VLOOKUP(T_2019[[#This Row],[Articles]],T_Produits[],2,0)</f>
        <v>Bonbons</v>
      </c>
      <c r="D187" s="24">
        <v>8.4</v>
      </c>
      <c r="E187" s="25">
        <v>12</v>
      </c>
      <c r="F187" s="25">
        <v>12</v>
      </c>
      <c r="G187" s="25">
        <v>0</v>
      </c>
      <c r="H187" s="4">
        <f t="shared" si="12"/>
        <v>0</v>
      </c>
      <c r="I187" s="17" t="str">
        <f t="shared" si="13"/>
        <v>Pas besoin</v>
      </c>
    </row>
    <row r="188" spans="1:9" x14ac:dyDescent="0.25">
      <c r="A188" s="35">
        <v>43497</v>
      </c>
      <c r="B188" s="9" t="s">
        <v>66</v>
      </c>
      <c r="C188" s="37" t="str">
        <f>VLOOKUP(T_2019[[#This Row],[Articles]],T_Produits[],2,0)</f>
        <v>Chats</v>
      </c>
      <c r="D188" s="6">
        <v>9.1</v>
      </c>
      <c r="E188" s="7">
        <v>6</v>
      </c>
      <c r="F188" s="7">
        <v>6</v>
      </c>
      <c r="G188" s="7">
        <v>0</v>
      </c>
      <c r="H188" s="4">
        <f t="shared" si="12"/>
        <v>0</v>
      </c>
      <c r="I188" s="17" t="str">
        <f t="shared" si="13"/>
        <v>Pas besoin</v>
      </c>
    </row>
    <row r="189" spans="1:9" x14ac:dyDescent="0.25">
      <c r="A189" s="35">
        <v>43497</v>
      </c>
      <c r="B189" s="38" t="s">
        <v>67</v>
      </c>
      <c r="C189" s="39" t="str">
        <f>VLOOKUP(T_2019[[#This Row],[Articles]],T_Produits[],2,0)</f>
        <v>Chats</v>
      </c>
      <c r="D189" s="40">
        <v>9.1999999999999993</v>
      </c>
      <c r="E189" s="41">
        <v>6</v>
      </c>
      <c r="F189" s="41">
        <v>6</v>
      </c>
      <c r="G189" s="41">
        <v>0</v>
      </c>
      <c r="H189" s="4">
        <f t="shared" si="12"/>
        <v>0</v>
      </c>
      <c r="I189" s="17" t="str">
        <f t="shared" si="13"/>
        <v>Pas besoin</v>
      </c>
    </row>
  </sheetData>
  <conditionalFormatting sqref="I3:I16">
    <cfRule type="cellIs" dxfId="47" priority="5" operator="equal">
      <formula>"à commander"</formula>
    </cfRule>
  </conditionalFormatting>
  <conditionalFormatting sqref="I3:I16">
    <cfRule type="cellIs" dxfId="46" priority="4" operator="equal">
      <formula>"Pas besoin"</formula>
    </cfRule>
  </conditionalFormatting>
  <conditionalFormatting sqref="I17:I189">
    <cfRule type="cellIs" dxfId="45" priority="2" operator="equal">
      <formula>"Pas besoin"</formula>
    </cfRule>
    <cfRule type="cellIs" priority="3" operator="equal">
      <formula>"Pas besoin"</formula>
    </cfRule>
  </conditionalFormatting>
  <conditionalFormatting sqref="I17:I189">
    <cfRule type="cellIs" dxfId="44" priority="1" operator="equal">
      <formula>"à commander"</formula>
    </cfRule>
  </conditionalFormatting>
  <pageMargins left="0" right="0" top="0.35433070866141736" bottom="0" header="0" footer="0"/>
  <pageSetup paperSize="9" scale="52" orientation="portrait" horizontalDpi="4294967293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7"/>
  <sheetViews>
    <sheetView topLeftCell="A67" workbookViewId="0">
      <selection activeCell="A70" sqref="A70"/>
    </sheetView>
  </sheetViews>
  <sheetFormatPr baseColWidth="10" defaultRowHeight="15" x14ac:dyDescent="0.25"/>
  <cols>
    <col min="1" max="2" width="23" customWidth="1"/>
    <col min="3" max="3" width="14" style="1" customWidth="1"/>
    <col min="4" max="4" width="15.5703125" style="2" customWidth="1"/>
    <col min="5" max="5" width="15" style="2" customWidth="1"/>
    <col min="6" max="6" width="14" style="2" customWidth="1"/>
    <col min="7" max="7" width="14.140625" style="1" customWidth="1"/>
    <col min="8" max="8" width="14" customWidth="1"/>
  </cols>
  <sheetData>
    <row r="1" spans="1:8" x14ac:dyDescent="0.25">
      <c r="A1" t="s">
        <v>58</v>
      </c>
    </row>
    <row r="2" spans="1:8" x14ac:dyDescent="0.25">
      <c r="A2" s="3"/>
      <c r="B2" s="3"/>
      <c r="C2" s="4"/>
      <c r="D2" s="5"/>
      <c r="E2" s="5"/>
      <c r="F2" s="5"/>
      <c r="G2" s="4"/>
      <c r="H2" s="5"/>
    </row>
    <row r="3" spans="1:8" x14ac:dyDescent="0.25">
      <c r="A3" s="19" t="s">
        <v>0</v>
      </c>
      <c r="B3" s="19" t="s">
        <v>138</v>
      </c>
      <c r="C3" s="20" t="s">
        <v>1</v>
      </c>
      <c r="D3" s="21" t="s">
        <v>2</v>
      </c>
      <c r="E3" s="21" t="s">
        <v>23</v>
      </c>
      <c r="F3" s="21" t="s">
        <v>24</v>
      </c>
      <c r="G3" s="20" t="s">
        <v>9</v>
      </c>
      <c r="H3" s="22" t="s">
        <v>107</v>
      </c>
    </row>
    <row r="4" spans="1:8" x14ac:dyDescent="0.25">
      <c r="A4" s="8" t="s">
        <v>3</v>
      </c>
      <c r="B4" s="8"/>
      <c r="C4" s="4"/>
      <c r="D4" s="5"/>
      <c r="E4" s="5"/>
      <c r="F4" s="5"/>
      <c r="G4" s="4"/>
      <c r="H4" s="17"/>
    </row>
    <row r="5" spans="1:8" x14ac:dyDescent="0.25">
      <c r="A5" s="9" t="s">
        <v>4</v>
      </c>
      <c r="B5" s="9"/>
      <c r="C5" s="6">
        <v>1</v>
      </c>
      <c r="D5" s="7">
        <v>12</v>
      </c>
      <c r="E5" s="7">
        <v>12</v>
      </c>
      <c r="F5" s="7">
        <f>SUM(D5-E5)</f>
        <v>0</v>
      </c>
      <c r="G5" s="6">
        <f>SUM(C5*F5)</f>
        <v>0</v>
      </c>
      <c r="H5" s="18" t="str">
        <f>IF(E5&gt;=D5,"Pas besoin","à commander")</f>
        <v>Pas besoin</v>
      </c>
    </row>
    <row r="6" spans="1:8" x14ac:dyDescent="0.25">
      <c r="A6" s="10" t="s">
        <v>5</v>
      </c>
      <c r="B6" s="10"/>
      <c r="C6" s="4">
        <v>2</v>
      </c>
      <c r="D6" s="5">
        <v>12</v>
      </c>
      <c r="E6" s="5">
        <v>12</v>
      </c>
      <c r="F6" s="5">
        <f t="shared" ref="F6:F12" si="0">SUM(D6-E6)</f>
        <v>0</v>
      </c>
      <c r="G6" s="4">
        <f t="shared" ref="G6:G12" si="1">SUM(C6*F6)</f>
        <v>0</v>
      </c>
      <c r="H6" s="17" t="str">
        <f t="shared" ref="H6:H15" si="2">IF(E6&gt;=D6,"Pas besoin","à commander")</f>
        <v>Pas besoin</v>
      </c>
    </row>
    <row r="7" spans="1:8" x14ac:dyDescent="0.25">
      <c r="A7" s="9" t="s">
        <v>6</v>
      </c>
      <c r="B7" s="9"/>
      <c r="C7" s="6">
        <v>3</v>
      </c>
      <c r="D7" s="7">
        <v>12</v>
      </c>
      <c r="E7" s="7">
        <v>12</v>
      </c>
      <c r="F7" s="7">
        <f t="shared" si="0"/>
        <v>0</v>
      </c>
      <c r="G7" s="6">
        <f t="shared" si="1"/>
        <v>0</v>
      </c>
      <c r="H7" s="18" t="str">
        <f t="shared" si="2"/>
        <v>Pas besoin</v>
      </c>
    </row>
    <row r="8" spans="1:8" x14ac:dyDescent="0.25">
      <c r="A8" s="10" t="s">
        <v>7</v>
      </c>
      <c r="B8" s="10"/>
      <c r="C8" s="4">
        <v>4</v>
      </c>
      <c r="D8" s="5">
        <v>12</v>
      </c>
      <c r="E8" s="5">
        <v>12</v>
      </c>
      <c r="F8" s="5">
        <f t="shared" si="0"/>
        <v>0</v>
      </c>
      <c r="G8" s="4">
        <f t="shared" si="1"/>
        <v>0</v>
      </c>
      <c r="H8" s="17" t="str">
        <f t="shared" si="2"/>
        <v>Pas besoin</v>
      </c>
    </row>
    <row r="9" spans="1:8" x14ac:dyDescent="0.25">
      <c r="A9" s="9" t="s">
        <v>8</v>
      </c>
      <c r="B9" s="9"/>
      <c r="C9" s="6">
        <v>5</v>
      </c>
      <c r="D9" s="7">
        <v>12</v>
      </c>
      <c r="E9" s="7">
        <v>12</v>
      </c>
      <c r="F9" s="7">
        <f t="shared" si="0"/>
        <v>0</v>
      </c>
      <c r="G9" s="6">
        <f t="shared" si="1"/>
        <v>0</v>
      </c>
      <c r="H9" s="18" t="str">
        <f t="shared" si="2"/>
        <v>Pas besoin</v>
      </c>
    </row>
    <row r="10" spans="1:8" x14ac:dyDescent="0.25">
      <c r="A10" s="10" t="s">
        <v>20</v>
      </c>
      <c r="B10" s="10"/>
      <c r="C10" s="4">
        <v>6</v>
      </c>
      <c r="D10" s="5">
        <v>12</v>
      </c>
      <c r="E10" s="5">
        <v>12</v>
      </c>
      <c r="F10" s="5">
        <f t="shared" si="0"/>
        <v>0</v>
      </c>
      <c r="G10" s="4">
        <f t="shared" si="1"/>
        <v>0</v>
      </c>
      <c r="H10" s="17" t="str">
        <f t="shared" si="2"/>
        <v>Pas besoin</v>
      </c>
    </row>
    <row r="11" spans="1:8" x14ac:dyDescent="0.25">
      <c r="A11" s="9" t="s">
        <v>21</v>
      </c>
      <c r="B11" s="9"/>
      <c r="C11" s="6">
        <v>7</v>
      </c>
      <c r="D11" s="7">
        <v>12</v>
      </c>
      <c r="E11" s="7">
        <v>12</v>
      </c>
      <c r="F11" s="7">
        <f t="shared" si="0"/>
        <v>0</v>
      </c>
      <c r="G11" s="6">
        <f t="shared" si="1"/>
        <v>0</v>
      </c>
      <c r="H11" s="18" t="str">
        <f t="shared" si="2"/>
        <v>Pas besoin</v>
      </c>
    </row>
    <row r="12" spans="1:8" x14ac:dyDescent="0.25">
      <c r="A12" s="10" t="s">
        <v>22</v>
      </c>
      <c r="B12" s="10"/>
      <c r="C12" s="4">
        <v>8</v>
      </c>
      <c r="D12" s="5">
        <v>6</v>
      </c>
      <c r="E12" s="5">
        <v>6</v>
      </c>
      <c r="F12" s="5">
        <f t="shared" si="0"/>
        <v>0</v>
      </c>
      <c r="G12" s="4">
        <f t="shared" si="1"/>
        <v>0</v>
      </c>
      <c r="H12" s="17" t="str">
        <f t="shared" si="2"/>
        <v>Pas besoin</v>
      </c>
    </row>
    <row r="13" spans="1:8" x14ac:dyDescent="0.25">
      <c r="A13" s="9" t="s">
        <v>4</v>
      </c>
      <c r="B13" s="9"/>
      <c r="C13" s="6">
        <v>9</v>
      </c>
      <c r="D13" s="7">
        <v>12</v>
      </c>
      <c r="E13" s="7">
        <v>12</v>
      </c>
      <c r="F13" s="7">
        <f>SUM(D13-E13)</f>
        <v>0</v>
      </c>
      <c r="G13" s="6">
        <f>SUM(C13*F13)</f>
        <v>0</v>
      </c>
      <c r="H13" s="18" t="str">
        <f t="shared" si="2"/>
        <v>Pas besoin</v>
      </c>
    </row>
    <row r="14" spans="1:8" x14ac:dyDescent="0.25">
      <c r="A14" s="10" t="s">
        <v>5</v>
      </c>
      <c r="B14" s="10"/>
      <c r="C14" s="4">
        <v>10</v>
      </c>
      <c r="D14" s="5">
        <v>12</v>
      </c>
      <c r="E14" s="5">
        <v>12</v>
      </c>
      <c r="F14" s="5">
        <f t="shared" ref="F14" si="3">SUM(D14-E14)</f>
        <v>0</v>
      </c>
      <c r="G14" s="4">
        <f t="shared" ref="G14" si="4">SUM(C14*F14)</f>
        <v>0</v>
      </c>
      <c r="H14" s="17" t="str">
        <f t="shared" si="2"/>
        <v>Pas besoin</v>
      </c>
    </row>
    <row r="15" spans="1:8" x14ac:dyDescent="0.25">
      <c r="A15" s="9" t="s">
        <v>4</v>
      </c>
      <c r="B15" s="9"/>
      <c r="C15" s="6">
        <v>11</v>
      </c>
      <c r="D15" s="7">
        <v>12</v>
      </c>
      <c r="E15" s="7">
        <v>12</v>
      </c>
      <c r="F15" s="7">
        <f>SUM(D15-E15)</f>
        <v>0</v>
      </c>
      <c r="G15" s="6">
        <f>SUM(C15*F15)</f>
        <v>0</v>
      </c>
      <c r="H15" s="18" t="str">
        <f t="shared" si="2"/>
        <v>Pas besoin</v>
      </c>
    </row>
    <row r="16" spans="1:8" x14ac:dyDescent="0.25">
      <c r="A16" s="10" t="s">
        <v>5</v>
      </c>
      <c r="B16" s="10"/>
      <c r="C16" s="4">
        <v>12</v>
      </c>
      <c r="D16" s="5">
        <v>12</v>
      </c>
      <c r="E16" s="5">
        <v>12</v>
      </c>
      <c r="F16" s="5">
        <f t="shared" ref="F16:F22" si="5">SUM(D16-E16)</f>
        <v>0</v>
      </c>
      <c r="G16" s="4">
        <f t="shared" ref="G16:G22" si="6">SUM(C16*F16)</f>
        <v>0</v>
      </c>
      <c r="H16" s="17" t="str">
        <f>IF(E16&gt;=D16,"Pas besoin","à commander")</f>
        <v>Pas besoin</v>
      </c>
    </row>
    <row r="17" spans="1:8" x14ac:dyDescent="0.25">
      <c r="A17" s="11" t="s">
        <v>94</v>
      </c>
      <c r="B17" s="11"/>
      <c r="C17" s="6"/>
      <c r="D17" s="7"/>
      <c r="E17" s="7"/>
      <c r="F17" s="7"/>
      <c r="G17" s="6"/>
      <c r="H17" s="18"/>
    </row>
    <row r="18" spans="1:8" x14ac:dyDescent="0.25">
      <c r="A18" s="10" t="s">
        <v>95</v>
      </c>
      <c r="B18" s="10"/>
      <c r="C18" s="4">
        <v>1.5</v>
      </c>
      <c r="D18" s="5">
        <v>12</v>
      </c>
      <c r="E18" s="5">
        <v>12</v>
      </c>
      <c r="F18" s="5">
        <f t="shared" si="5"/>
        <v>0</v>
      </c>
      <c r="G18" s="4">
        <f t="shared" si="6"/>
        <v>0</v>
      </c>
      <c r="H18" s="17" t="str">
        <f>IF(E18&gt;=D18,"Pas besoin","à commander")</f>
        <v>Pas besoin</v>
      </c>
    </row>
    <row r="19" spans="1:8" x14ac:dyDescent="0.25">
      <c r="A19" s="9" t="s">
        <v>96</v>
      </c>
      <c r="B19" s="9"/>
      <c r="C19" s="6">
        <v>2.5</v>
      </c>
      <c r="D19" s="7">
        <v>12</v>
      </c>
      <c r="E19" s="7">
        <v>12</v>
      </c>
      <c r="F19" s="7">
        <f t="shared" si="5"/>
        <v>0</v>
      </c>
      <c r="G19" s="6">
        <f t="shared" si="6"/>
        <v>0</v>
      </c>
      <c r="H19" s="18" t="str">
        <f t="shared" ref="H19:H82" si="7">IF(E19&gt;=D19,"Pas besoin","à commander")</f>
        <v>Pas besoin</v>
      </c>
    </row>
    <row r="20" spans="1:8" x14ac:dyDescent="0.25">
      <c r="A20" s="10" t="s">
        <v>97</v>
      </c>
      <c r="B20" s="10"/>
      <c r="C20" s="4">
        <v>3.5</v>
      </c>
      <c r="D20" s="5">
        <v>12</v>
      </c>
      <c r="E20" s="5">
        <v>12</v>
      </c>
      <c r="F20" s="5">
        <f t="shared" si="5"/>
        <v>0</v>
      </c>
      <c r="G20" s="4">
        <f t="shared" si="6"/>
        <v>0</v>
      </c>
      <c r="H20" s="17" t="str">
        <f t="shared" si="7"/>
        <v>Pas besoin</v>
      </c>
    </row>
    <row r="21" spans="1:8" x14ac:dyDescent="0.25">
      <c r="A21" s="9" t="s">
        <v>98</v>
      </c>
      <c r="B21" s="9"/>
      <c r="C21" s="6">
        <v>4.5</v>
      </c>
      <c r="D21" s="7">
        <v>12</v>
      </c>
      <c r="E21" s="7">
        <v>12</v>
      </c>
      <c r="F21" s="7">
        <f t="shared" si="5"/>
        <v>0</v>
      </c>
      <c r="G21" s="6">
        <f t="shared" si="6"/>
        <v>0</v>
      </c>
      <c r="H21" s="18" t="str">
        <f t="shared" si="7"/>
        <v>Pas besoin</v>
      </c>
    </row>
    <row r="22" spans="1:8" x14ac:dyDescent="0.25">
      <c r="A22" s="10" t="s">
        <v>99</v>
      </c>
      <c r="B22" s="10"/>
      <c r="C22" s="4">
        <v>5.5</v>
      </c>
      <c r="D22" s="5">
        <v>6</v>
      </c>
      <c r="E22" s="5">
        <v>6</v>
      </c>
      <c r="F22" s="5">
        <f t="shared" si="5"/>
        <v>0</v>
      </c>
      <c r="G22" s="4">
        <f t="shared" si="6"/>
        <v>0</v>
      </c>
      <c r="H22" s="17" t="str">
        <f t="shared" si="7"/>
        <v>Pas besoin</v>
      </c>
    </row>
    <row r="23" spans="1:8" x14ac:dyDescent="0.25">
      <c r="A23" s="9" t="s">
        <v>100</v>
      </c>
      <c r="B23" s="9"/>
      <c r="C23" s="6">
        <v>6.5</v>
      </c>
      <c r="D23" s="7">
        <v>12</v>
      </c>
      <c r="E23" s="7">
        <v>12</v>
      </c>
      <c r="F23" s="7">
        <f>SUM(D23-E23)</f>
        <v>0</v>
      </c>
      <c r="G23" s="6">
        <f>SUM(C23*F23)</f>
        <v>0</v>
      </c>
      <c r="H23" s="18" t="str">
        <f t="shared" si="7"/>
        <v>Pas besoin</v>
      </c>
    </row>
    <row r="24" spans="1:8" x14ac:dyDescent="0.25">
      <c r="A24" s="10" t="s">
        <v>101</v>
      </c>
      <c r="B24" s="10"/>
      <c r="C24" s="4">
        <v>7.5</v>
      </c>
      <c r="D24" s="5">
        <v>12</v>
      </c>
      <c r="E24" s="5">
        <v>12</v>
      </c>
      <c r="F24" s="5">
        <f t="shared" ref="F24:F106" si="8">SUM(D24-E24)</f>
        <v>0</v>
      </c>
      <c r="G24" s="4">
        <f t="shared" ref="G24:G106" si="9">SUM(C24*F24)</f>
        <v>0</v>
      </c>
      <c r="H24" s="17" t="str">
        <f t="shared" si="7"/>
        <v>Pas besoin</v>
      </c>
    </row>
    <row r="25" spans="1:8" x14ac:dyDescent="0.25">
      <c r="A25" s="9" t="s">
        <v>102</v>
      </c>
      <c r="B25" s="9"/>
      <c r="C25" s="6">
        <v>8.5</v>
      </c>
      <c r="D25" s="7">
        <v>12</v>
      </c>
      <c r="E25" s="7">
        <v>12</v>
      </c>
      <c r="F25" s="7">
        <f t="shared" si="8"/>
        <v>0</v>
      </c>
      <c r="G25" s="6">
        <f t="shared" si="9"/>
        <v>0</v>
      </c>
      <c r="H25" s="18" t="str">
        <f t="shared" si="7"/>
        <v>Pas besoin</v>
      </c>
    </row>
    <row r="26" spans="1:8" x14ac:dyDescent="0.25">
      <c r="A26" s="10" t="s">
        <v>103</v>
      </c>
      <c r="B26" s="10"/>
      <c r="C26" s="4">
        <v>9.5</v>
      </c>
      <c r="D26" s="5">
        <v>12</v>
      </c>
      <c r="E26" s="5">
        <v>12</v>
      </c>
      <c r="F26" s="5">
        <f t="shared" si="8"/>
        <v>0</v>
      </c>
      <c r="G26" s="4">
        <f t="shared" si="9"/>
        <v>0</v>
      </c>
      <c r="H26" s="17" t="str">
        <f t="shared" si="7"/>
        <v>Pas besoin</v>
      </c>
    </row>
    <row r="27" spans="1:8" x14ac:dyDescent="0.25">
      <c r="A27" s="9" t="s">
        <v>104</v>
      </c>
      <c r="B27" s="9"/>
      <c r="C27" s="6">
        <v>10.5</v>
      </c>
      <c r="D27" s="7">
        <v>12</v>
      </c>
      <c r="E27" s="7">
        <v>12</v>
      </c>
      <c r="F27" s="7">
        <f t="shared" si="8"/>
        <v>0</v>
      </c>
      <c r="G27" s="6">
        <f t="shared" si="9"/>
        <v>0</v>
      </c>
      <c r="H27" s="18" t="str">
        <f t="shared" si="7"/>
        <v>Pas besoin</v>
      </c>
    </row>
    <row r="28" spans="1:8" x14ac:dyDescent="0.25">
      <c r="A28" s="10" t="s">
        <v>105</v>
      </c>
      <c r="B28" s="10"/>
      <c r="C28" s="4">
        <v>11.5</v>
      </c>
      <c r="D28" s="5">
        <v>12</v>
      </c>
      <c r="E28" s="5">
        <v>12</v>
      </c>
      <c r="F28" s="5">
        <f t="shared" si="8"/>
        <v>0</v>
      </c>
      <c r="G28" s="4">
        <f t="shared" si="9"/>
        <v>0</v>
      </c>
      <c r="H28" s="17" t="str">
        <f t="shared" si="7"/>
        <v>Pas besoin</v>
      </c>
    </row>
    <row r="29" spans="1:8" x14ac:dyDescent="0.25">
      <c r="A29" s="9" t="s">
        <v>106</v>
      </c>
      <c r="B29" s="9"/>
      <c r="C29" s="6">
        <v>12.5</v>
      </c>
      <c r="D29" s="7">
        <v>12</v>
      </c>
      <c r="E29" s="7">
        <v>12</v>
      </c>
      <c r="F29" s="7">
        <f t="shared" si="8"/>
        <v>0</v>
      </c>
      <c r="G29" s="6">
        <f t="shared" si="9"/>
        <v>0</v>
      </c>
      <c r="H29" s="18" t="str">
        <f t="shared" si="7"/>
        <v>Pas besoin</v>
      </c>
    </row>
    <row r="30" spans="1:8" x14ac:dyDescent="0.25">
      <c r="A30" s="10"/>
      <c r="B30" s="10"/>
      <c r="C30" s="4">
        <v>13.5</v>
      </c>
      <c r="D30" s="5">
        <v>12</v>
      </c>
      <c r="E30" s="5">
        <v>12</v>
      </c>
      <c r="F30" s="5">
        <f t="shared" si="8"/>
        <v>0</v>
      </c>
      <c r="G30" s="4">
        <f t="shared" si="9"/>
        <v>0</v>
      </c>
      <c r="H30" s="17" t="str">
        <f t="shared" si="7"/>
        <v>Pas besoin</v>
      </c>
    </row>
    <row r="31" spans="1:8" x14ac:dyDescent="0.25">
      <c r="A31" s="12" t="s">
        <v>10</v>
      </c>
      <c r="B31" s="12"/>
      <c r="C31" s="6"/>
      <c r="D31" s="7"/>
      <c r="E31" s="7"/>
      <c r="F31" s="7"/>
      <c r="G31" s="6"/>
      <c r="H31" s="18"/>
    </row>
    <row r="32" spans="1:8" x14ac:dyDescent="0.25">
      <c r="A32" s="10" t="s">
        <v>90</v>
      </c>
      <c r="B32" s="10"/>
      <c r="C32" s="4">
        <v>1.1000000000000001</v>
      </c>
      <c r="D32" s="5">
        <v>4</v>
      </c>
      <c r="E32" s="5">
        <v>4</v>
      </c>
      <c r="F32" s="5">
        <f t="shared" ref="F32:F47" si="10">SUM(D32-E32)</f>
        <v>0</v>
      </c>
      <c r="G32" s="4">
        <f t="shared" ref="G32:G47" si="11">SUM(C32*F32)</f>
        <v>0</v>
      </c>
      <c r="H32" s="17" t="str">
        <f t="shared" si="7"/>
        <v>Pas besoin</v>
      </c>
    </row>
    <row r="33" spans="1:8" x14ac:dyDescent="0.25">
      <c r="A33" s="9" t="s">
        <v>91</v>
      </c>
      <c r="B33" s="9"/>
      <c r="C33" s="6">
        <v>1.2</v>
      </c>
      <c r="D33" s="7">
        <v>9</v>
      </c>
      <c r="E33" s="7">
        <v>9</v>
      </c>
      <c r="F33" s="7">
        <f t="shared" si="10"/>
        <v>0</v>
      </c>
      <c r="G33" s="6">
        <f t="shared" si="11"/>
        <v>0</v>
      </c>
      <c r="H33" s="18" t="str">
        <f t="shared" si="7"/>
        <v>Pas besoin</v>
      </c>
    </row>
    <row r="34" spans="1:8" x14ac:dyDescent="0.25">
      <c r="A34" s="10" t="s">
        <v>92</v>
      </c>
      <c r="B34" s="10"/>
      <c r="C34" s="4">
        <v>1.3</v>
      </c>
      <c r="D34" s="5">
        <v>6</v>
      </c>
      <c r="E34" s="5">
        <v>6</v>
      </c>
      <c r="F34" s="5">
        <f t="shared" si="10"/>
        <v>0</v>
      </c>
      <c r="G34" s="4">
        <f t="shared" si="11"/>
        <v>0</v>
      </c>
      <c r="H34" s="17" t="str">
        <f t="shared" si="7"/>
        <v>Pas besoin</v>
      </c>
    </row>
    <row r="35" spans="1:8" x14ac:dyDescent="0.25">
      <c r="A35" s="9" t="s">
        <v>86</v>
      </c>
      <c r="B35" s="9"/>
      <c r="C35" s="6">
        <v>1.4</v>
      </c>
      <c r="D35" s="7">
        <v>4</v>
      </c>
      <c r="E35" s="7">
        <v>4</v>
      </c>
      <c r="F35" s="7">
        <f t="shared" si="10"/>
        <v>0</v>
      </c>
      <c r="G35" s="6">
        <f t="shared" si="11"/>
        <v>0</v>
      </c>
      <c r="H35" s="18" t="str">
        <f t="shared" si="7"/>
        <v>Pas besoin</v>
      </c>
    </row>
    <row r="36" spans="1:8" x14ac:dyDescent="0.25">
      <c r="A36" s="10" t="s">
        <v>87</v>
      </c>
      <c r="B36" s="10"/>
      <c r="C36" s="4">
        <v>1.5</v>
      </c>
      <c r="D36" s="5">
        <v>9</v>
      </c>
      <c r="E36" s="5">
        <v>9</v>
      </c>
      <c r="F36" s="5">
        <f t="shared" si="10"/>
        <v>0</v>
      </c>
      <c r="G36" s="4">
        <f t="shared" si="11"/>
        <v>0</v>
      </c>
      <c r="H36" s="17" t="str">
        <f t="shared" si="7"/>
        <v>Pas besoin</v>
      </c>
    </row>
    <row r="37" spans="1:8" x14ac:dyDescent="0.25">
      <c r="A37" s="9" t="s">
        <v>88</v>
      </c>
      <c r="B37" s="9"/>
      <c r="C37" s="6">
        <v>1.6</v>
      </c>
      <c r="D37" s="7">
        <v>6</v>
      </c>
      <c r="E37" s="7">
        <v>6</v>
      </c>
      <c r="F37" s="7">
        <f t="shared" si="10"/>
        <v>0</v>
      </c>
      <c r="G37" s="6">
        <f t="shared" si="11"/>
        <v>0</v>
      </c>
      <c r="H37" s="18" t="str">
        <f t="shared" si="7"/>
        <v>Pas besoin</v>
      </c>
    </row>
    <row r="38" spans="1:8" x14ac:dyDescent="0.25">
      <c r="A38" s="10" t="s">
        <v>25</v>
      </c>
      <c r="B38" s="10"/>
      <c r="C38" s="4">
        <v>1.7</v>
      </c>
      <c r="D38" s="5">
        <v>48</v>
      </c>
      <c r="E38" s="5">
        <v>48</v>
      </c>
      <c r="F38" s="5">
        <f t="shared" si="10"/>
        <v>0</v>
      </c>
      <c r="G38" s="4">
        <f t="shared" si="11"/>
        <v>0</v>
      </c>
      <c r="H38" s="17" t="str">
        <f t="shared" si="7"/>
        <v>Pas besoin</v>
      </c>
    </row>
    <row r="39" spans="1:8" x14ac:dyDescent="0.25">
      <c r="A39" s="9" t="s">
        <v>26</v>
      </c>
      <c r="B39" s="9"/>
      <c r="C39" s="6">
        <v>1.8</v>
      </c>
      <c r="D39" s="7">
        <v>9</v>
      </c>
      <c r="E39" s="7">
        <v>9</v>
      </c>
      <c r="F39" s="7">
        <f t="shared" si="10"/>
        <v>0</v>
      </c>
      <c r="G39" s="6">
        <f t="shared" si="11"/>
        <v>0</v>
      </c>
      <c r="H39" s="18" t="str">
        <f t="shared" si="7"/>
        <v>Pas besoin</v>
      </c>
    </row>
    <row r="40" spans="1:8" x14ac:dyDescent="0.25">
      <c r="A40" s="10" t="s">
        <v>27</v>
      </c>
      <c r="B40" s="10"/>
      <c r="C40" s="4">
        <v>1.9</v>
      </c>
      <c r="D40" s="5">
        <v>6</v>
      </c>
      <c r="E40" s="5">
        <v>6</v>
      </c>
      <c r="F40" s="5">
        <f t="shared" si="10"/>
        <v>0</v>
      </c>
      <c r="G40" s="4">
        <f t="shared" si="11"/>
        <v>0</v>
      </c>
      <c r="H40" s="17" t="str">
        <f t="shared" si="7"/>
        <v>Pas besoin</v>
      </c>
    </row>
    <row r="41" spans="1:8" x14ac:dyDescent="0.25">
      <c r="A41" s="9" t="s">
        <v>28</v>
      </c>
      <c r="B41" s="9"/>
      <c r="C41" s="6">
        <v>2.1</v>
      </c>
      <c r="D41" s="7">
        <v>12</v>
      </c>
      <c r="E41" s="7">
        <v>12</v>
      </c>
      <c r="F41" s="7">
        <f t="shared" si="10"/>
        <v>0</v>
      </c>
      <c r="G41" s="6">
        <f t="shared" si="11"/>
        <v>0</v>
      </c>
      <c r="H41" s="18" t="str">
        <f t="shared" si="7"/>
        <v>Pas besoin</v>
      </c>
    </row>
    <row r="42" spans="1:8" x14ac:dyDescent="0.25">
      <c r="A42" s="10" t="s">
        <v>29</v>
      </c>
      <c r="B42" s="10"/>
      <c r="C42" s="4">
        <v>2.2000000000000002</v>
      </c>
      <c r="D42" s="5">
        <v>12</v>
      </c>
      <c r="E42" s="5">
        <v>12</v>
      </c>
      <c r="F42" s="5">
        <f t="shared" si="10"/>
        <v>0</v>
      </c>
      <c r="G42" s="4">
        <f t="shared" si="11"/>
        <v>0</v>
      </c>
      <c r="H42" s="17" t="str">
        <f t="shared" si="7"/>
        <v>Pas besoin</v>
      </c>
    </row>
    <row r="43" spans="1:8" x14ac:dyDescent="0.25">
      <c r="A43" s="9" t="s">
        <v>59</v>
      </c>
      <c r="B43" s="9"/>
      <c r="C43" s="6">
        <v>2.2999999999999998</v>
      </c>
      <c r="D43" s="7">
        <v>16</v>
      </c>
      <c r="E43" s="7">
        <v>16</v>
      </c>
      <c r="F43" s="7">
        <f t="shared" si="10"/>
        <v>0</v>
      </c>
      <c r="G43" s="6">
        <f t="shared" si="11"/>
        <v>0</v>
      </c>
      <c r="H43" s="18" t="str">
        <f t="shared" si="7"/>
        <v>Pas besoin</v>
      </c>
    </row>
    <row r="44" spans="1:8" x14ac:dyDescent="0.25">
      <c r="A44" s="10" t="s">
        <v>11</v>
      </c>
      <c r="B44" s="10"/>
      <c r="C44" s="4">
        <v>2.4</v>
      </c>
      <c r="D44" s="5">
        <v>12</v>
      </c>
      <c r="E44" s="5">
        <v>12</v>
      </c>
      <c r="F44" s="5">
        <f t="shared" si="10"/>
        <v>0</v>
      </c>
      <c r="G44" s="4">
        <f t="shared" si="11"/>
        <v>0</v>
      </c>
      <c r="H44" s="17" t="str">
        <f t="shared" si="7"/>
        <v>Pas besoin</v>
      </c>
    </row>
    <row r="45" spans="1:8" x14ac:dyDescent="0.25">
      <c r="A45" s="9" t="s">
        <v>12</v>
      </c>
      <c r="B45" s="9"/>
      <c r="C45" s="6">
        <v>2.5</v>
      </c>
      <c r="D45" s="7">
        <v>12</v>
      </c>
      <c r="E45" s="7">
        <v>12</v>
      </c>
      <c r="F45" s="7">
        <f t="shared" si="10"/>
        <v>0</v>
      </c>
      <c r="G45" s="6">
        <f t="shared" si="11"/>
        <v>0</v>
      </c>
      <c r="H45" s="18" t="str">
        <f t="shared" si="7"/>
        <v>Pas besoin</v>
      </c>
    </row>
    <row r="46" spans="1:8" x14ac:dyDescent="0.25">
      <c r="A46" s="10" t="s">
        <v>30</v>
      </c>
      <c r="B46" s="10"/>
      <c r="C46" s="4">
        <v>2.6</v>
      </c>
      <c r="D46" s="5">
        <v>12</v>
      </c>
      <c r="E46" s="5">
        <v>12</v>
      </c>
      <c r="F46" s="5">
        <f t="shared" si="10"/>
        <v>0</v>
      </c>
      <c r="G46" s="4">
        <f t="shared" si="11"/>
        <v>0</v>
      </c>
      <c r="H46" s="17" t="str">
        <f t="shared" si="7"/>
        <v>Pas besoin</v>
      </c>
    </row>
    <row r="47" spans="1:8" x14ac:dyDescent="0.25">
      <c r="A47" s="9" t="s">
        <v>31</v>
      </c>
      <c r="B47" s="9"/>
      <c r="C47" s="6">
        <v>2.7</v>
      </c>
      <c r="D47" s="7">
        <v>12</v>
      </c>
      <c r="E47" s="7">
        <v>12</v>
      </c>
      <c r="F47" s="7">
        <f t="shared" si="10"/>
        <v>0</v>
      </c>
      <c r="G47" s="6">
        <f t="shared" si="11"/>
        <v>0</v>
      </c>
      <c r="H47" s="18" t="str">
        <f t="shared" si="7"/>
        <v>Pas besoin</v>
      </c>
    </row>
    <row r="48" spans="1:8" x14ac:dyDescent="0.25">
      <c r="A48" s="10" t="s">
        <v>60</v>
      </c>
      <c r="B48" s="10"/>
      <c r="C48" s="4">
        <v>2.8</v>
      </c>
      <c r="D48" s="5">
        <v>12</v>
      </c>
      <c r="E48" s="5">
        <v>12</v>
      </c>
      <c r="F48" s="5">
        <f t="shared" si="8"/>
        <v>0</v>
      </c>
      <c r="G48" s="4">
        <f t="shared" si="9"/>
        <v>0</v>
      </c>
      <c r="H48" s="17" t="str">
        <f t="shared" si="7"/>
        <v>Pas besoin</v>
      </c>
    </row>
    <row r="49" spans="1:8" x14ac:dyDescent="0.25">
      <c r="A49" s="9" t="s">
        <v>61</v>
      </c>
      <c r="B49" s="9"/>
      <c r="C49" s="6">
        <v>2.9</v>
      </c>
      <c r="D49" s="7">
        <v>6</v>
      </c>
      <c r="E49" s="7">
        <v>6</v>
      </c>
      <c r="F49" s="7">
        <f t="shared" si="8"/>
        <v>0</v>
      </c>
      <c r="G49" s="6">
        <f t="shared" si="9"/>
        <v>0</v>
      </c>
      <c r="H49" s="18" t="str">
        <f t="shared" si="7"/>
        <v>Pas besoin</v>
      </c>
    </row>
    <row r="50" spans="1:8" x14ac:dyDescent="0.25">
      <c r="A50" s="13" t="s">
        <v>75</v>
      </c>
      <c r="B50" s="13"/>
      <c r="C50" s="4"/>
      <c r="D50" s="5"/>
      <c r="E50" s="5"/>
      <c r="F50" s="5"/>
      <c r="G50" s="4"/>
      <c r="H50" s="17"/>
    </row>
    <row r="51" spans="1:8" x14ac:dyDescent="0.25">
      <c r="A51" s="9" t="s">
        <v>72</v>
      </c>
      <c r="B51" s="9"/>
      <c r="C51" s="6">
        <v>3.1</v>
      </c>
      <c r="D51" s="7">
        <v>12</v>
      </c>
      <c r="E51" s="7">
        <v>12</v>
      </c>
      <c r="F51" s="7">
        <f t="shared" si="8"/>
        <v>0</v>
      </c>
      <c r="G51" s="6">
        <f t="shared" si="9"/>
        <v>0</v>
      </c>
      <c r="H51" s="18" t="str">
        <f t="shared" si="7"/>
        <v>Pas besoin</v>
      </c>
    </row>
    <row r="52" spans="1:8" x14ac:dyDescent="0.25">
      <c r="A52" s="10" t="s">
        <v>73</v>
      </c>
      <c r="B52" s="10"/>
      <c r="C52" s="4">
        <v>3.2</v>
      </c>
      <c r="D52" s="5">
        <v>3</v>
      </c>
      <c r="E52" s="5">
        <v>3</v>
      </c>
      <c r="F52" s="5">
        <f t="shared" si="8"/>
        <v>0</v>
      </c>
      <c r="G52" s="4">
        <f t="shared" si="9"/>
        <v>0</v>
      </c>
      <c r="H52" s="17" t="str">
        <f t="shared" si="7"/>
        <v>Pas besoin</v>
      </c>
    </row>
    <row r="53" spans="1:8" x14ac:dyDescent="0.25">
      <c r="A53" s="9" t="s">
        <v>74</v>
      </c>
      <c r="B53" s="9"/>
      <c r="C53" s="6">
        <v>3.3</v>
      </c>
      <c r="D53" s="7">
        <v>12</v>
      </c>
      <c r="E53" s="7">
        <v>12</v>
      </c>
      <c r="F53" s="7">
        <f t="shared" si="8"/>
        <v>0</v>
      </c>
      <c r="G53" s="6">
        <f t="shared" si="9"/>
        <v>0</v>
      </c>
      <c r="H53" s="18" t="str">
        <f t="shared" si="7"/>
        <v>Pas besoin</v>
      </c>
    </row>
    <row r="54" spans="1:8" x14ac:dyDescent="0.25">
      <c r="A54" s="10" t="s">
        <v>77</v>
      </c>
      <c r="B54" s="10"/>
      <c r="C54" s="4">
        <v>3.4</v>
      </c>
      <c r="D54" s="5">
        <v>6</v>
      </c>
      <c r="E54" s="5">
        <v>6</v>
      </c>
      <c r="F54" s="5">
        <f t="shared" si="8"/>
        <v>0</v>
      </c>
      <c r="G54" s="4">
        <f t="shared" si="9"/>
        <v>0</v>
      </c>
      <c r="H54" s="17" t="str">
        <f t="shared" si="7"/>
        <v>Pas besoin</v>
      </c>
    </row>
    <row r="55" spans="1:8" x14ac:dyDescent="0.25">
      <c r="A55" s="9" t="s">
        <v>76</v>
      </c>
      <c r="B55" s="9"/>
      <c r="C55" s="6">
        <v>3.5</v>
      </c>
      <c r="D55" s="7">
        <v>12</v>
      </c>
      <c r="E55" s="7">
        <v>12</v>
      </c>
      <c r="F55" s="7">
        <f t="shared" si="8"/>
        <v>0</v>
      </c>
      <c r="G55" s="6">
        <f t="shared" si="9"/>
        <v>0</v>
      </c>
      <c r="H55" s="18" t="str">
        <f t="shared" si="7"/>
        <v>Pas besoin</v>
      </c>
    </row>
    <row r="56" spans="1:8" x14ac:dyDescent="0.25">
      <c r="A56" s="10" t="s">
        <v>78</v>
      </c>
      <c r="B56" s="10"/>
      <c r="C56" s="4">
        <v>3.6</v>
      </c>
      <c r="D56" s="5">
        <v>6</v>
      </c>
      <c r="E56" s="5">
        <v>6</v>
      </c>
      <c r="F56" s="5">
        <f t="shared" si="8"/>
        <v>0</v>
      </c>
      <c r="G56" s="4">
        <f t="shared" si="9"/>
        <v>0</v>
      </c>
      <c r="H56" s="17" t="str">
        <f t="shared" si="7"/>
        <v>Pas besoin</v>
      </c>
    </row>
    <row r="57" spans="1:8" x14ac:dyDescent="0.25">
      <c r="A57" s="9" t="s">
        <v>79</v>
      </c>
      <c r="B57" s="9"/>
      <c r="C57" s="6">
        <v>3.7</v>
      </c>
      <c r="D57" s="7">
        <v>2</v>
      </c>
      <c r="E57" s="7">
        <v>2</v>
      </c>
      <c r="F57" s="7">
        <f t="shared" si="8"/>
        <v>0</v>
      </c>
      <c r="G57" s="6">
        <f t="shared" si="9"/>
        <v>0</v>
      </c>
      <c r="H57" s="18" t="str">
        <f t="shared" si="7"/>
        <v>Pas besoin</v>
      </c>
    </row>
    <row r="58" spans="1:8" x14ac:dyDescent="0.25">
      <c r="A58" s="10" t="s">
        <v>80</v>
      </c>
      <c r="B58" s="10"/>
      <c r="C58" s="4">
        <v>3.8</v>
      </c>
      <c r="D58" s="5">
        <v>12</v>
      </c>
      <c r="E58" s="5">
        <v>12</v>
      </c>
      <c r="F58" s="5">
        <f t="shared" si="8"/>
        <v>0</v>
      </c>
      <c r="G58" s="4">
        <f t="shared" si="9"/>
        <v>0</v>
      </c>
      <c r="H58" s="17" t="str">
        <f t="shared" si="7"/>
        <v>Pas besoin</v>
      </c>
    </row>
    <row r="59" spans="1:8" x14ac:dyDescent="0.25">
      <c r="A59" s="9" t="s">
        <v>81</v>
      </c>
      <c r="B59" s="9"/>
      <c r="C59" s="6">
        <v>3.9</v>
      </c>
      <c r="D59" s="7">
        <v>12</v>
      </c>
      <c r="E59" s="7">
        <v>12</v>
      </c>
      <c r="F59" s="7">
        <f t="shared" si="8"/>
        <v>0</v>
      </c>
      <c r="G59" s="6">
        <f t="shared" si="9"/>
        <v>0</v>
      </c>
      <c r="H59" s="18" t="str">
        <f t="shared" si="7"/>
        <v>Pas besoin</v>
      </c>
    </row>
    <row r="60" spans="1:8" x14ac:dyDescent="0.25">
      <c r="A60" s="10" t="s">
        <v>93</v>
      </c>
      <c r="B60" s="10"/>
      <c r="C60" s="4">
        <v>4.0999999999999996</v>
      </c>
      <c r="D60" s="5">
        <v>4</v>
      </c>
      <c r="E60" s="5">
        <v>4</v>
      </c>
      <c r="F60" s="5">
        <f t="shared" si="8"/>
        <v>0</v>
      </c>
      <c r="G60" s="4">
        <f t="shared" si="9"/>
        <v>0</v>
      </c>
      <c r="H60" s="17" t="str">
        <f t="shared" si="7"/>
        <v>Pas besoin</v>
      </c>
    </row>
    <row r="61" spans="1:8" x14ac:dyDescent="0.25">
      <c r="A61" s="9" t="s">
        <v>69</v>
      </c>
      <c r="B61" s="9"/>
      <c r="C61" s="6">
        <v>4.2</v>
      </c>
      <c r="D61" s="7">
        <v>6</v>
      </c>
      <c r="E61" s="7">
        <v>6</v>
      </c>
      <c r="F61" s="7">
        <f t="shared" si="8"/>
        <v>0</v>
      </c>
      <c r="G61" s="6">
        <f t="shared" si="9"/>
        <v>0</v>
      </c>
      <c r="H61" s="18" t="str">
        <f t="shared" si="7"/>
        <v>Pas besoin</v>
      </c>
    </row>
    <row r="62" spans="1:8" x14ac:dyDescent="0.25">
      <c r="A62" s="10" t="s">
        <v>70</v>
      </c>
      <c r="B62" s="10"/>
      <c r="C62" s="4">
        <v>4.3</v>
      </c>
      <c r="D62" s="5">
        <v>4</v>
      </c>
      <c r="E62" s="5">
        <v>4</v>
      </c>
      <c r="F62" s="5">
        <f t="shared" si="8"/>
        <v>0</v>
      </c>
      <c r="G62" s="4">
        <f t="shared" si="9"/>
        <v>0</v>
      </c>
      <c r="H62" s="17" t="str">
        <f t="shared" si="7"/>
        <v>Pas besoin</v>
      </c>
    </row>
    <row r="63" spans="1:8" x14ac:dyDescent="0.25">
      <c r="A63" s="9" t="s">
        <v>71</v>
      </c>
      <c r="B63" s="9"/>
      <c r="C63" s="6">
        <v>4.4000000000000004</v>
      </c>
      <c r="D63" s="7">
        <v>4</v>
      </c>
      <c r="E63" s="7">
        <v>4</v>
      </c>
      <c r="F63" s="7">
        <f t="shared" si="8"/>
        <v>0</v>
      </c>
      <c r="G63" s="6">
        <f t="shared" si="9"/>
        <v>0</v>
      </c>
      <c r="H63" s="18" t="str">
        <f t="shared" si="7"/>
        <v>Pas besoin</v>
      </c>
    </row>
    <row r="64" spans="1:8" x14ac:dyDescent="0.25">
      <c r="A64" s="10" t="s">
        <v>89</v>
      </c>
      <c r="B64" s="10"/>
      <c r="C64" s="4">
        <v>4.5</v>
      </c>
      <c r="D64" s="5">
        <v>12</v>
      </c>
      <c r="E64" s="5">
        <v>12</v>
      </c>
      <c r="F64" s="5">
        <f t="shared" si="8"/>
        <v>0</v>
      </c>
      <c r="G64" s="4">
        <f t="shared" si="9"/>
        <v>0</v>
      </c>
      <c r="H64" s="17" t="str">
        <f t="shared" si="7"/>
        <v>Pas besoin</v>
      </c>
    </row>
    <row r="65" spans="1:8" x14ac:dyDescent="0.25">
      <c r="A65" s="9"/>
      <c r="B65" s="9"/>
      <c r="C65" s="6">
        <v>4.5999999999999996</v>
      </c>
      <c r="D65" s="7">
        <v>0</v>
      </c>
      <c r="E65" s="7">
        <v>0</v>
      </c>
      <c r="F65" s="7">
        <f t="shared" si="8"/>
        <v>0</v>
      </c>
      <c r="G65" s="6">
        <f t="shared" si="9"/>
        <v>0</v>
      </c>
      <c r="H65" s="18" t="str">
        <f t="shared" si="7"/>
        <v>Pas besoin</v>
      </c>
    </row>
    <row r="66" spans="1:8" x14ac:dyDescent="0.25">
      <c r="A66" s="14" t="s">
        <v>68</v>
      </c>
      <c r="B66" s="14"/>
      <c r="C66" s="4"/>
      <c r="D66" s="5"/>
      <c r="E66" s="5"/>
      <c r="F66" s="5"/>
      <c r="G66" s="4"/>
      <c r="H66" s="17"/>
    </row>
    <row r="67" spans="1:8" x14ac:dyDescent="0.25">
      <c r="A67" s="9" t="s">
        <v>85</v>
      </c>
      <c r="B67" s="9"/>
      <c r="C67" s="6">
        <v>5</v>
      </c>
      <c r="D67" s="7">
        <v>6</v>
      </c>
      <c r="E67" s="7">
        <v>6</v>
      </c>
      <c r="F67" s="7">
        <f t="shared" ref="F67" si="12">SUM(D67-E67)</f>
        <v>0</v>
      </c>
      <c r="G67" s="6">
        <f t="shared" ref="G67" si="13">SUM(C67*F67)</f>
        <v>0</v>
      </c>
      <c r="H67" s="18" t="str">
        <f t="shared" si="7"/>
        <v>Pas besoin</v>
      </c>
    </row>
    <row r="68" spans="1:8" x14ac:dyDescent="0.25">
      <c r="A68" s="10" t="s">
        <v>13</v>
      </c>
      <c r="B68" s="10"/>
      <c r="C68" s="4">
        <v>5.2</v>
      </c>
      <c r="D68" s="5">
        <v>6</v>
      </c>
      <c r="E68" s="5">
        <v>6</v>
      </c>
      <c r="F68" s="5">
        <f t="shared" si="8"/>
        <v>0</v>
      </c>
      <c r="G68" s="4">
        <f t="shared" si="9"/>
        <v>0</v>
      </c>
      <c r="H68" s="17" t="str">
        <f t="shared" si="7"/>
        <v>Pas besoin</v>
      </c>
    </row>
    <row r="69" spans="1:8" x14ac:dyDescent="0.25">
      <c r="A69" s="9" t="s">
        <v>14</v>
      </c>
      <c r="B69" s="9"/>
      <c r="C69" s="6">
        <v>5.3</v>
      </c>
      <c r="D69" s="7">
        <v>6</v>
      </c>
      <c r="E69" s="7">
        <v>6</v>
      </c>
      <c r="F69" s="7">
        <f t="shared" si="8"/>
        <v>0</v>
      </c>
      <c r="G69" s="6">
        <f t="shared" si="9"/>
        <v>0</v>
      </c>
      <c r="H69" s="18" t="str">
        <f t="shared" si="7"/>
        <v>Pas besoin</v>
      </c>
    </row>
    <row r="70" spans="1:8" x14ac:dyDescent="0.25">
      <c r="A70" s="10" t="s">
        <v>15</v>
      </c>
      <c r="B70" s="10"/>
      <c r="C70" s="4">
        <v>5.4</v>
      </c>
      <c r="D70" s="5">
        <v>6</v>
      </c>
      <c r="E70" s="5">
        <v>6</v>
      </c>
      <c r="F70" s="5">
        <f t="shared" si="8"/>
        <v>0</v>
      </c>
      <c r="G70" s="4">
        <f t="shared" si="9"/>
        <v>0</v>
      </c>
      <c r="H70" s="17" t="str">
        <f t="shared" si="7"/>
        <v>Pas besoin</v>
      </c>
    </row>
    <row r="71" spans="1:8" x14ac:dyDescent="0.25">
      <c r="A71" s="9" t="s">
        <v>16</v>
      </c>
      <c r="B71" s="9"/>
      <c r="C71" s="6">
        <v>5.5</v>
      </c>
      <c r="D71" s="7">
        <v>6</v>
      </c>
      <c r="E71" s="7">
        <v>6</v>
      </c>
      <c r="F71" s="7">
        <f t="shared" si="8"/>
        <v>0</v>
      </c>
      <c r="G71" s="6">
        <f t="shared" si="9"/>
        <v>0</v>
      </c>
      <c r="H71" s="18" t="str">
        <f t="shared" si="7"/>
        <v>Pas besoin</v>
      </c>
    </row>
    <row r="72" spans="1:8" x14ac:dyDescent="0.25">
      <c r="A72" s="10" t="s">
        <v>32</v>
      </c>
      <c r="B72" s="10"/>
      <c r="C72" s="4">
        <v>5.6</v>
      </c>
      <c r="D72" s="5">
        <v>2</v>
      </c>
      <c r="E72" s="5">
        <v>2</v>
      </c>
      <c r="F72" s="5">
        <f t="shared" si="8"/>
        <v>0</v>
      </c>
      <c r="G72" s="4">
        <f t="shared" si="9"/>
        <v>0</v>
      </c>
      <c r="H72" s="17" t="str">
        <f t="shared" si="7"/>
        <v>Pas besoin</v>
      </c>
    </row>
    <row r="73" spans="1:8" x14ac:dyDescent="0.25">
      <c r="A73" s="9" t="s">
        <v>33</v>
      </c>
      <c r="B73" s="9"/>
      <c r="C73" s="6">
        <v>5.7</v>
      </c>
      <c r="D73" s="7"/>
      <c r="E73" s="7"/>
      <c r="F73" s="7">
        <f t="shared" si="8"/>
        <v>0</v>
      </c>
      <c r="G73" s="6">
        <f t="shared" si="9"/>
        <v>0</v>
      </c>
      <c r="H73" s="18" t="str">
        <f t="shared" si="7"/>
        <v>Pas besoin</v>
      </c>
    </row>
    <row r="74" spans="1:8" x14ac:dyDescent="0.25">
      <c r="A74" s="15" t="s">
        <v>34</v>
      </c>
      <c r="B74" s="15"/>
      <c r="C74" s="4"/>
      <c r="D74" s="5"/>
      <c r="E74" s="5"/>
      <c r="F74" s="5"/>
      <c r="G74" s="4"/>
      <c r="H74" s="17"/>
    </row>
    <row r="75" spans="1:8" x14ac:dyDescent="0.25">
      <c r="A75" s="9" t="s">
        <v>36</v>
      </c>
      <c r="B75" s="9"/>
      <c r="C75" s="6">
        <v>6.1</v>
      </c>
      <c r="D75" s="7">
        <v>4</v>
      </c>
      <c r="E75" s="7">
        <v>4</v>
      </c>
      <c r="F75" s="7">
        <f t="shared" si="8"/>
        <v>0</v>
      </c>
      <c r="G75" s="6">
        <f t="shared" si="9"/>
        <v>0</v>
      </c>
      <c r="H75" s="18" t="str">
        <f t="shared" si="7"/>
        <v>Pas besoin</v>
      </c>
    </row>
    <row r="76" spans="1:8" x14ac:dyDescent="0.25">
      <c r="A76" s="10" t="s">
        <v>37</v>
      </c>
      <c r="B76" s="10"/>
      <c r="C76" s="4">
        <v>6.2</v>
      </c>
      <c r="D76" s="5">
        <v>4</v>
      </c>
      <c r="E76" s="5">
        <v>4</v>
      </c>
      <c r="F76" s="5">
        <f t="shared" si="8"/>
        <v>0</v>
      </c>
      <c r="G76" s="4">
        <f t="shared" si="9"/>
        <v>0</v>
      </c>
      <c r="H76" s="17" t="str">
        <f t="shared" si="7"/>
        <v>Pas besoin</v>
      </c>
    </row>
    <row r="77" spans="1:8" x14ac:dyDescent="0.25">
      <c r="A77" s="9" t="s">
        <v>38</v>
      </c>
      <c r="B77" s="9"/>
      <c r="C77" s="6">
        <v>6.3</v>
      </c>
      <c r="D77" s="7">
        <v>2</v>
      </c>
      <c r="E77" s="7">
        <v>2</v>
      </c>
      <c r="F77" s="7">
        <f t="shared" si="8"/>
        <v>0</v>
      </c>
      <c r="G77" s="6">
        <f t="shared" si="9"/>
        <v>0</v>
      </c>
      <c r="H77" s="18" t="str">
        <f t="shared" si="7"/>
        <v>Pas besoin</v>
      </c>
    </row>
    <row r="78" spans="1:8" x14ac:dyDescent="0.25">
      <c r="A78" s="10" t="s">
        <v>39</v>
      </c>
      <c r="B78" s="10"/>
      <c r="C78" s="4">
        <v>6.4</v>
      </c>
      <c r="D78" s="5">
        <v>6</v>
      </c>
      <c r="E78" s="5">
        <v>6</v>
      </c>
      <c r="F78" s="5">
        <f t="shared" si="8"/>
        <v>0</v>
      </c>
      <c r="G78" s="4">
        <f t="shared" si="9"/>
        <v>0</v>
      </c>
      <c r="H78" s="17" t="str">
        <f t="shared" si="7"/>
        <v>Pas besoin</v>
      </c>
    </row>
    <row r="79" spans="1:8" x14ac:dyDescent="0.25">
      <c r="A79" s="9" t="s">
        <v>49</v>
      </c>
      <c r="B79" s="9"/>
      <c r="C79" s="6">
        <v>6.5</v>
      </c>
      <c r="D79" s="7">
        <v>6</v>
      </c>
      <c r="E79" s="7">
        <v>6</v>
      </c>
      <c r="F79" s="7">
        <f t="shared" si="8"/>
        <v>0</v>
      </c>
      <c r="G79" s="6">
        <f t="shared" si="9"/>
        <v>0</v>
      </c>
      <c r="H79" s="18" t="str">
        <f t="shared" si="7"/>
        <v>Pas besoin</v>
      </c>
    </row>
    <row r="80" spans="1:8" x14ac:dyDescent="0.25">
      <c r="A80" s="10" t="s">
        <v>82</v>
      </c>
      <c r="B80" s="10"/>
      <c r="C80" s="4">
        <v>6.6</v>
      </c>
      <c r="D80" s="5">
        <v>6</v>
      </c>
      <c r="E80" s="5">
        <v>6</v>
      </c>
      <c r="F80" s="5">
        <f t="shared" si="8"/>
        <v>0</v>
      </c>
      <c r="G80" s="4">
        <f t="shared" si="9"/>
        <v>0</v>
      </c>
      <c r="H80" s="17" t="str">
        <f t="shared" si="7"/>
        <v>Pas besoin</v>
      </c>
    </row>
    <row r="81" spans="1:8" x14ac:dyDescent="0.25">
      <c r="A81" s="9" t="s">
        <v>83</v>
      </c>
      <c r="B81" s="9"/>
      <c r="C81" s="6">
        <v>6.7</v>
      </c>
      <c r="D81" s="7">
        <v>6</v>
      </c>
      <c r="E81" s="7">
        <v>6</v>
      </c>
      <c r="F81" s="7">
        <f t="shared" si="8"/>
        <v>0</v>
      </c>
      <c r="G81" s="6">
        <f t="shared" si="9"/>
        <v>0</v>
      </c>
      <c r="H81" s="18" t="str">
        <f t="shared" si="7"/>
        <v>Pas besoin</v>
      </c>
    </row>
    <row r="82" spans="1:8" x14ac:dyDescent="0.25">
      <c r="A82" s="10" t="s">
        <v>84</v>
      </c>
      <c r="B82" s="10"/>
      <c r="C82" s="4">
        <v>6.8</v>
      </c>
      <c r="D82" s="5">
        <v>6</v>
      </c>
      <c r="E82" s="5">
        <v>6</v>
      </c>
      <c r="F82" s="5">
        <f t="shared" si="8"/>
        <v>0</v>
      </c>
      <c r="G82" s="4">
        <f t="shared" si="9"/>
        <v>0</v>
      </c>
      <c r="H82" s="17" t="str">
        <f t="shared" si="7"/>
        <v>Pas besoin</v>
      </c>
    </row>
    <row r="83" spans="1:8" x14ac:dyDescent="0.25">
      <c r="A83" s="16" t="s">
        <v>35</v>
      </c>
      <c r="B83" s="16"/>
      <c r="C83" s="6"/>
      <c r="D83" s="7"/>
      <c r="E83" s="7"/>
      <c r="F83" s="7"/>
      <c r="G83" s="6"/>
      <c r="H83" s="18"/>
    </row>
    <row r="84" spans="1:8" x14ac:dyDescent="0.25">
      <c r="A84" s="10" t="s">
        <v>40</v>
      </c>
      <c r="B84" s="10"/>
      <c r="C84" s="4">
        <v>7.1</v>
      </c>
      <c r="D84" s="5">
        <v>6</v>
      </c>
      <c r="E84" s="5">
        <v>6</v>
      </c>
      <c r="F84" s="5">
        <f t="shared" si="8"/>
        <v>0</v>
      </c>
      <c r="G84" s="4">
        <f t="shared" si="9"/>
        <v>0</v>
      </c>
      <c r="H84" s="17" t="str">
        <f t="shared" ref="H84:H105" si="14">IF(E84&gt;=D84,"Pas besoin","à commander")</f>
        <v>Pas besoin</v>
      </c>
    </row>
    <row r="85" spans="1:8" x14ac:dyDescent="0.25">
      <c r="A85" s="9" t="s">
        <v>41</v>
      </c>
      <c r="B85" s="9"/>
      <c r="C85" s="6">
        <v>7.2</v>
      </c>
      <c r="D85" s="7">
        <v>6</v>
      </c>
      <c r="E85" s="7">
        <v>6</v>
      </c>
      <c r="F85" s="7">
        <f t="shared" si="8"/>
        <v>0</v>
      </c>
      <c r="G85" s="6">
        <f t="shared" si="9"/>
        <v>0</v>
      </c>
      <c r="H85" s="18" t="str">
        <f t="shared" si="14"/>
        <v>Pas besoin</v>
      </c>
    </row>
    <row r="86" spans="1:8" x14ac:dyDescent="0.25">
      <c r="A86" s="10" t="s">
        <v>42</v>
      </c>
      <c r="B86" s="10"/>
      <c r="C86" s="4">
        <v>7.3</v>
      </c>
      <c r="D86" s="5">
        <v>6</v>
      </c>
      <c r="E86" s="5">
        <v>6</v>
      </c>
      <c r="F86" s="5">
        <f t="shared" si="8"/>
        <v>0</v>
      </c>
      <c r="G86" s="4">
        <f t="shared" si="9"/>
        <v>0</v>
      </c>
      <c r="H86" s="17" t="str">
        <f t="shared" si="14"/>
        <v>Pas besoin</v>
      </c>
    </row>
    <row r="87" spans="1:8" x14ac:dyDescent="0.25">
      <c r="A87" s="9" t="s">
        <v>43</v>
      </c>
      <c r="B87" s="9"/>
      <c r="C87" s="6">
        <v>7.4</v>
      </c>
      <c r="D87" s="7">
        <v>6</v>
      </c>
      <c r="E87" s="7">
        <v>6</v>
      </c>
      <c r="F87" s="7">
        <f t="shared" si="8"/>
        <v>0</v>
      </c>
      <c r="G87" s="6">
        <f t="shared" si="9"/>
        <v>0</v>
      </c>
      <c r="H87" s="18" t="str">
        <f t="shared" si="14"/>
        <v>Pas besoin</v>
      </c>
    </row>
    <row r="88" spans="1:8" x14ac:dyDescent="0.25">
      <c r="A88" s="10" t="s">
        <v>44</v>
      </c>
      <c r="B88" s="10"/>
      <c r="C88" s="4">
        <v>7.5</v>
      </c>
      <c r="D88" s="5">
        <v>6</v>
      </c>
      <c r="E88" s="5">
        <v>6</v>
      </c>
      <c r="F88" s="5">
        <f t="shared" si="8"/>
        <v>0</v>
      </c>
      <c r="G88" s="4">
        <f t="shared" si="9"/>
        <v>0</v>
      </c>
      <c r="H88" s="17" t="str">
        <f t="shared" si="14"/>
        <v>Pas besoin</v>
      </c>
    </row>
    <row r="89" spans="1:8" x14ac:dyDescent="0.25">
      <c r="A89" s="9" t="s">
        <v>45</v>
      </c>
      <c r="B89" s="9"/>
      <c r="C89" s="6">
        <v>7.6</v>
      </c>
      <c r="D89" s="7">
        <v>6</v>
      </c>
      <c r="E89" s="7">
        <v>6</v>
      </c>
      <c r="F89" s="7">
        <f t="shared" si="8"/>
        <v>0</v>
      </c>
      <c r="G89" s="6">
        <f t="shared" si="9"/>
        <v>0</v>
      </c>
      <c r="H89" s="18" t="str">
        <f t="shared" si="14"/>
        <v>Pas besoin</v>
      </c>
    </row>
    <row r="90" spans="1:8" x14ac:dyDescent="0.25">
      <c r="A90" s="10" t="s">
        <v>46</v>
      </c>
      <c r="B90" s="10"/>
      <c r="C90" s="4">
        <v>7.7</v>
      </c>
      <c r="D90" s="5">
        <v>6</v>
      </c>
      <c r="E90" s="5">
        <v>6</v>
      </c>
      <c r="F90" s="5">
        <f t="shared" si="8"/>
        <v>0</v>
      </c>
      <c r="G90" s="4">
        <f t="shared" si="9"/>
        <v>0</v>
      </c>
      <c r="H90" s="17" t="str">
        <f t="shared" si="14"/>
        <v>Pas besoin</v>
      </c>
    </row>
    <row r="91" spans="1:8" x14ac:dyDescent="0.25">
      <c r="A91" s="9" t="s">
        <v>47</v>
      </c>
      <c r="B91" s="9"/>
      <c r="C91" s="6">
        <v>7.8</v>
      </c>
      <c r="D91" s="7">
        <v>6</v>
      </c>
      <c r="E91" s="7">
        <v>6</v>
      </c>
      <c r="F91" s="7">
        <f t="shared" si="8"/>
        <v>0</v>
      </c>
      <c r="G91" s="6">
        <f t="shared" si="9"/>
        <v>0</v>
      </c>
      <c r="H91" s="18" t="str">
        <f t="shared" si="14"/>
        <v>Pas besoin</v>
      </c>
    </row>
    <row r="92" spans="1:8" x14ac:dyDescent="0.25">
      <c r="A92" s="10" t="s">
        <v>48</v>
      </c>
      <c r="B92" s="10"/>
      <c r="C92" s="4">
        <v>7.9</v>
      </c>
      <c r="D92" s="5">
        <v>6</v>
      </c>
      <c r="E92" s="5">
        <v>6</v>
      </c>
      <c r="F92" s="5">
        <f t="shared" si="8"/>
        <v>0</v>
      </c>
      <c r="G92" s="4">
        <f t="shared" si="9"/>
        <v>0</v>
      </c>
      <c r="H92" s="17" t="str">
        <f t="shared" si="14"/>
        <v>Pas besoin</v>
      </c>
    </row>
    <row r="93" spans="1:8" x14ac:dyDescent="0.25">
      <c r="A93" s="9"/>
      <c r="B93" s="9"/>
      <c r="C93" s="6">
        <v>8.1</v>
      </c>
      <c r="D93" s="7">
        <v>0</v>
      </c>
      <c r="E93" s="7">
        <v>0</v>
      </c>
      <c r="F93" s="7">
        <f t="shared" si="8"/>
        <v>0</v>
      </c>
      <c r="G93" s="6">
        <f t="shared" si="9"/>
        <v>0</v>
      </c>
      <c r="H93" s="18" t="str">
        <f t="shared" si="14"/>
        <v>Pas besoin</v>
      </c>
    </row>
    <row r="94" spans="1:8" x14ac:dyDescent="0.25">
      <c r="A94" s="10"/>
      <c r="B94" s="10"/>
      <c r="C94" s="4">
        <v>8.1999999999999993</v>
      </c>
      <c r="D94" s="5">
        <v>0</v>
      </c>
      <c r="E94" s="5">
        <v>0</v>
      </c>
      <c r="F94" s="5">
        <f t="shared" si="8"/>
        <v>0</v>
      </c>
      <c r="G94" s="4">
        <f t="shared" si="9"/>
        <v>0</v>
      </c>
      <c r="H94" s="17" t="str">
        <f t="shared" si="14"/>
        <v>Pas besoin</v>
      </c>
    </row>
    <row r="95" spans="1:8" x14ac:dyDescent="0.25">
      <c r="A95" s="13" t="s">
        <v>62</v>
      </c>
      <c r="B95" s="13"/>
      <c r="C95" s="6"/>
      <c r="D95" s="7"/>
      <c r="E95" s="7"/>
      <c r="F95" s="7"/>
      <c r="G95" s="6"/>
      <c r="H95" s="18"/>
    </row>
    <row r="96" spans="1:8" x14ac:dyDescent="0.25">
      <c r="A96" s="10" t="s">
        <v>63</v>
      </c>
      <c r="B96" s="10"/>
      <c r="C96" s="4">
        <v>8.3000000000000007</v>
      </c>
      <c r="D96" s="5">
        <v>12</v>
      </c>
      <c r="E96" s="5">
        <v>12</v>
      </c>
      <c r="F96" s="5">
        <f t="shared" si="8"/>
        <v>0</v>
      </c>
      <c r="G96" s="4">
        <f t="shared" si="9"/>
        <v>0</v>
      </c>
      <c r="H96" s="17" t="str">
        <f t="shared" si="14"/>
        <v>Pas besoin</v>
      </c>
    </row>
    <row r="97" spans="1:8" x14ac:dyDescent="0.25">
      <c r="A97" s="9" t="s">
        <v>64</v>
      </c>
      <c r="B97" s="9"/>
      <c r="C97" s="6">
        <v>8.4</v>
      </c>
      <c r="D97" s="7">
        <v>12</v>
      </c>
      <c r="E97" s="7">
        <v>12</v>
      </c>
      <c r="F97" s="7">
        <f t="shared" si="8"/>
        <v>0</v>
      </c>
      <c r="G97" s="6">
        <f t="shared" si="9"/>
        <v>0</v>
      </c>
      <c r="H97" s="18" t="str">
        <f t="shared" si="14"/>
        <v>Pas besoin</v>
      </c>
    </row>
    <row r="98" spans="1:8" x14ac:dyDescent="0.25">
      <c r="A98" s="10"/>
      <c r="B98" s="10"/>
      <c r="C98" s="4">
        <v>8.5</v>
      </c>
      <c r="D98" s="5">
        <v>0</v>
      </c>
      <c r="E98" s="5">
        <v>0</v>
      </c>
      <c r="F98" s="5">
        <f t="shared" si="8"/>
        <v>0</v>
      </c>
      <c r="G98" s="4">
        <f t="shared" si="9"/>
        <v>0</v>
      </c>
      <c r="H98" s="17" t="str">
        <f t="shared" si="14"/>
        <v>Pas besoin</v>
      </c>
    </row>
    <row r="99" spans="1:8" x14ac:dyDescent="0.25">
      <c r="A99" s="9"/>
      <c r="B99" s="9"/>
      <c r="C99" s="6">
        <v>8.6</v>
      </c>
      <c r="D99" s="7">
        <v>0</v>
      </c>
      <c r="E99" s="7">
        <v>0</v>
      </c>
      <c r="F99" s="7">
        <f t="shared" si="8"/>
        <v>0</v>
      </c>
      <c r="G99" s="6">
        <f t="shared" si="9"/>
        <v>0</v>
      </c>
      <c r="H99" s="18" t="str">
        <f t="shared" si="14"/>
        <v>Pas besoin</v>
      </c>
    </row>
    <row r="100" spans="1:8" x14ac:dyDescent="0.25">
      <c r="A100" s="15" t="s">
        <v>65</v>
      </c>
      <c r="B100" s="15"/>
      <c r="C100" s="4"/>
      <c r="D100" s="5"/>
      <c r="E100" s="5"/>
      <c r="F100" s="5"/>
      <c r="G100" s="4"/>
      <c r="H100" s="17"/>
    </row>
    <row r="101" spans="1:8" x14ac:dyDescent="0.25">
      <c r="A101" s="9" t="s">
        <v>66</v>
      </c>
      <c r="B101" s="9"/>
      <c r="C101" s="6">
        <v>9.1</v>
      </c>
      <c r="D101" s="7">
        <v>6</v>
      </c>
      <c r="E101" s="7">
        <v>6</v>
      </c>
      <c r="F101" s="7">
        <f t="shared" ref="F101:F102" si="15">SUM(D101-E101)</f>
        <v>0</v>
      </c>
      <c r="G101" s="6">
        <f t="shared" ref="G101:G102" si="16">SUM(C101*F101)</f>
        <v>0</v>
      </c>
      <c r="H101" s="18" t="str">
        <f t="shared" si="14"/>
        <v>Pas besoin</v>
      </c>
    </row>
    <row r="102" spans="1:8" x14ac:dyDescent="0.25">
      <c r="A102" s="10" t="s">
        <v>67</v>
      </c>
      <c r="B102" s="10"/>
      <c r="C102" s="4">
        <v>9.1999999999999993</v>
      </c>
      <c r="D102" s="5">
        <v>6</v>
      </c>
      <c r="E102" s="5">
        <v>6</v>
      </c>
      <c r="F102" s="5">
        <f t="shared" si="15"/>
        <v>0</v>
      </c>
      <c r="G102" s="4">
        <f t="shared" si="16"/>
        <v>0</v>
      </c>
      <c r="H102" s="17" t="str">
        <f t="shared" si="14"/>
        <v>Pas besoin</v>
      </c>
    </row>
    <row r="103" spans="1:8" x14ac:dyDescent="0.25">
      <c r="A103" s="9"/>
      <c r="B103" s="9"/>
      <c r="C103" s="6">
        <v>9.3000000000000007</v>
      </c>
      <c r="D103" s="7">
        <v>0</v>
      </c>
      <c r="E103" s="7">
        <v>0</v>
      </c>
      <c r="F103" s="7">
        <f t="shared" si="8"/>
        <v>0</v>
      </c>
      <c r="G103" s="6">
        <f t="shared" si="9"/>
        <v>0</v>
      </c>
      <c r="H103" s="18" t="str">
        <f t="shared" si="14"/>
        <v>Pas besoin</v>
      </c>
    </row>
    <row r="104" spans="1:8" x14ac:dyDescent="0.25">
      <c r="A104" s="10"/>
      <c r="B104" s="10"/>
      <c r="C104" s="4">
        <v>9.4</v>
      </c>
      <c r="D104" s="5">
        <v>0</v>
      </c>
      <c r="E104" s="5">
        <v>0</v>
      </c>
      <c r="F104" s="5">
        <f t="shared" si="8"/>
        <v>0</v>
      </c>
      <c r="G104" s="4">
        <f t="shared" si="9"/>
        <v>0</v>
      </c>
      <c r="H104" s="17" t="str">
        <f t="shared" si="14"/>
        <v>Pas besoin</v>
      </c>
    </row>
    <row r="105" spans="1:8" x14ac:dyDescent="0.25">
      <c r="A105" s="9"/>
      <c r="B105" s="9"/>
      <c r="C105" s="6">
        <v>9.5</v>
      </c>
      <c r="D105" s="7">
        <v>0</v>
      </c>
      <c r="E105" s="7">
        <v>0</v>
      </c>
      <c r="F105" s="7">
        <f t="shared" si="8"/>
        <v>0</v>
      </c>
      <c r="G105" s="6">
        <f t="shared" si="9"/>
        <v>0</v>
      </c>
      <c r="H105" s="18" t="str">
        <f t="shared" si="14"/>
        <v>Pas besoin</v>
      </c>
    </row>
    <row r="106" spans="1:8" x14ac:dyDescent="0.25">
      <c r="A106" s="10"/>
      <c r="B106" s="10"/>
      <c r="C106" s="4">
        <v>9.5</v>
      </c>
      <c r="D106" s="5">
        <v>0</v>
      </c>
      <c r="E106" s="5">
        <v>0</v>
      </c>
      <c r="F106" s="5">
        <f t="shared" si="8"/>
        <v>0</v>
      </c>
      <c r="G106" s="4">
        <f t="shared" si="9"/>
        <v>0</v>
      </c>
      <c r="H106" s="17" t="str">
        <f>IF(E106&gt;=D106,"Pas besoin","à commander")</f>
        <v>Pas besoin</v>
      </c>
    </row>
    <row r="107" spans="1:8" ht="18.75" x14ac:dyDescent="0.3">
      <c r="A107" s="23" t="s">
        <v>19</v>
      </c>
      <c r="B107" s="23"/>
      <c r="C107" s="24"/>
      <c r="D107" s="25"/>
      <c r="E107" s="25"/>
      <c r="F107" s="25"/>
      <c r="G107" s="24"/>
      <c r="H107" s="26">
        <f>SUM(G5:G106)</f>
        <v>0</v>
      </c>
    </row>
  </sheetData>
  <conditionalFormatting sqref="H5:H16">
    <cfRule type="cellIs" dxfId="43" priority="5" operator="equal">
      <formula>"à commander"</formula>
    </cfRule>
  </conditionalFormatting>
  <conditionalFormatting sqref="H5:H16">
    <cfRule type="cellIs" dxfId="42" priority="4" operator="equal">
      <formula>"Pas besoin"</formula>
    </cfRule>
  </conditionalFormatting>
  <conditionalFormatting sqref="H18:H106">
    <cfRule type="cellIs" dxfId="41" priority="2" operator="equal">
      <formula>"Pas besoin"</formula>
    </cfRule>
    <cfRule type="cellIs" priority="3" operator="equal">
      <formula>"Pas besoin"</formula>
    </cfRule>
  </conditionalFormatting>
  <conditionalFormatting sqref="H18:H106">
    <cfRule type="cellIs" dxfId="40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07"/>
  <sheetViews>
    <sheetView workbookViewId="0">
      <selection activeCell="E14" sqref="E14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17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39" priority="5" operator="equal">
      <formula>"à commander"</formula>
    </cfRule>
  </conditionalFormatting>
  <conditionalFormatting sqref="G5:G16">
    <cfRule type="cellIs" dxfId="38" priority="4" operator="equal">
      <formula>"Pas besoin"</formula>
    </cfRule>
  </conditionalFormatting>
  <conditionalFormatting sqref="G18:G106">
    <cfRule type="cellIs" dxfId="37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36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07"/>
  <sheetViews>
    <sheetView workbookViewId="0">
      <selection activeCell="C24" sqref="C24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18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35" priority="5" operator="equal">
      <formula>"à commander"</formula>
    </cfRule>
  </conditionalFormatting>
  <conditionalFormatting sqref="G5:G16">
    <cfRule type="cellIs" dxfId="34" priority="4" operator="equal">
      <formula>"Pas besoin"</formula>
    </cfRule>
  </conditionalFormatting>
  <conditionalFormatting sqref="G18:G106">
    <cfRule type="cellIs" dxfId="33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32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07"/>
  <sheetViews>
    <sheetView workbookViewId="0">
      <selection activeCell="E28" sqref="E28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57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31" priority="5" operator="equal">
      <formula>"à commander"</formula>
    </cfRule>
  </conditionalFormatting>
  <conditionalFormatting sqref="G5:G16">
    <cfRule type="cellIs" dxfId="30" priority="4" operator="equal">
      <formula>"Pas besoin"</formula>
    </cfRule>
  </conditionalFormatting>
  <conditionalFormatting sqref="G18:G106">
    <cfRule type="cellIs" dxfId="29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28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07"/>
  <sheetViews>
    <sheetView workbookViewId="0">
      <selection activeCell="C39" sqref="C39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56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27" priority="5" operator="equal">
      <formula>"à commander"</formula>
    </cfRule>
  </conditionalFormatting>
  <conditionalFormatting sqref="G5:G16">
    <cfRule type="cellIs" dxfId="26" priority="4" operator="equal">
      <formula>"Pas besoin"</formula>
    </cfRule>
  </conditionalFormatting>
  <conditionalFormatting sqref="G18:G106">
    <cfRule type="cellIs" dxfId="25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24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07"/>
  <sheetViews>
    <sheetView workbookViewId="0">
      <selection activeCell="D33" sqref="D33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55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23" priority="5" operator="equal">
      <formula>"à commander"</formula>
    </cfRule>
  </conditionalFormatting>
  <conditionalFormatting sqref="G5:G16">
    <cfRule type="cellIs" dxfId="22" priority="4" operator="equal">
      <formula>"Pas besoin"</formula>
    </cfRule>
  </conditionalFormatting>
  <conditionalFormatting sqref="G18:G106">
    <cfRule type="cellIs" dxfId="21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20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07"/>
  <sheetViews>
    <sheetView workbookViewId="0">
      <selection activeCell="D29" sqref="D29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54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19" priority="5" operator="equal">
      <formula>"à commander"</formula>
    </cfRule>
  </conditionalFormatting>
  <conditionalFormatting sqref="G5:G16">
    <cfRule type="cellIs" dxfId="18" priority="4" operator="equal">
      <formula>"Pas besoin"</formula>
    </cfRule>
  </conditionalFormatting>
  <conditionalFormatting sqref="G18:G106">
    <cfRule type="cellIs" dxfId="17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16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07"/>
  <sheetViews>
    <sheetView workbookViewId="0">
      <selection activeCell="D27" sqref="D27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53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15" priority="5" operator="equal">
      <formula>"à commander"</formula>
    </cfRule>
  </conditionalFormatting>
  <conditionalFormatting sqref="G5:G16">
    <cfRule type="cellIs" dxfId="14" priority="4" operator="equal">
      <formula>"Pas besoin"</formula>
    </cfRule>
  </conditionalFormatting>
  <conditionalFormatting sqref="G18:G106">
    <cfRule type="cellIs" dxfId="13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12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107"/>
  <sheetViews>
    <sheetView workbookViewId="0">
      <selection activeCell="D24" sqref="D24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52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11" priority="5" operator="equal">
      <formula>"à commander"</formula>
    </cfRule>
  </conditionalFormatting>
  <conditionalFormatting sqref="G5:G16">
    <cfRule type="cellIs" dxfId="10" priority="4" operator="equal">
      <formula>"Pas besoin"</formula>
    </cfRule>
  </conditionalFormatting>
  <conditionalFormatting sqref="G18:G106">
    <cfRule type="cellIs" dxfId="9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8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107"/>
  <sheetViews>
    <sheetView workbookViewId="0">
      <selection activeCell="E19" sqref="E19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51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7" priority="5" operator="equal">
      <formula>"à commander"</formula>
    </cfRule>
  </conditionalFormatting>
  <conditionalFormatting sqref="G5:G16">
    <cfRule type="cellIs" dxfId="6" priority="4" operator="equal">
      <formula>"Pas besoin"</formula>
    </cfRule>
  </conditionalFormatting>
  <conditionalFormatting sqref="G18:G106">
    <cfRule type="cellIs" dxfId="5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4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07"/>
  <sheetViews>
    <sheetView workbookViewId="0">
      <selection activeCell="D16" sqref="D16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50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3" priority="5" operator="equal">
      <formula>"à commander"</formula>
    </cfRule>
  </conditionalFormatting>
  <conditionalFormatting sqref="G5:G16">
    <cfRule type="cellIs" dxfId="2" priority="4" operator="equal">
      <formula>"Pas besoin"</formula>
    </cfRule>
  </conditionalFormatting>
  <conditionalFormatting sqref="G18:G106">
    <cfRule type="cellIs" dxfId="1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0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C000"/>
  </sheetPr>
  <dimension ref="A1:B104"/>
  <sheetViews>
    <sheetView workbookViewId="0">
      <selection activeCell="A2" sqref="A2:A104"/>
    </sheetView>
  </sheetViews>
  <sheetFormatPr baseColWidth="10" defaultRowHeight="15" x14ac:dyDescent="0.25"/>
  <cols>
    <col min="1" max="1" width="31" bestFit="1" customWidth="1"/>
    <col min="2" max="2" width="22" bestFit="1" customWidth="1"/>
  </cols>
  <sheetData>
    <row r="1" spans="1:2" x14ac:dyDescent="0.25">
      <c r="A1" t="s">
        <v>137</v>
      </c>
      <c r="B1" t="s">
        <v>119</v>
      </c>
    </row>
    <row r="2" spans="1:2" x14ac:dyDescent="0.25">
      <c r="A2" t="s">
        <v>83</v>
      </c>
      <c r="B2" t="s">
        <v>34</v>
      </c>
    </row>
    <row r="3" spans="1:2" x14ac:dyDescent="0.25">
      <c r="A3" t="s">
        <v>48</v>
      </c>
      <c r="B3" t="s">
        <v>35</v>
      </c>
    </row>
    <row r="4" spans="1:2" x14ac:dyDescent="0.25">
      <c r="A4" t="s">
        <v>88</v>
      </c>
      <c r="B4" t="s">
        <v>121</v>
      </c>
    </row>
    <row r="5" spans="1:2" x14ac:dyDescent="0.25">
      <c r="A5" t="s">
        <v>102</v>
      </c>
      <c r="B5" t="s">
        <v>94</v>
      </c>
    </row>
    <row r="6" spans="1:2" x14ac:dyDescent="0.25">
      <c r="A6" t="s">
        <v>117</v>
      </c>
      <c r="B6" t="s">
        <v>3</v>
      </c>
    </row>
    <row r="7" spans="1:2" x14ac:dyDescent="0.25">
      <c r="A7" t="s">
        <v>90</v>
      </c>
      <c r="B7" t="s">
        <v>121</v>
      </c>
    </row>
    <row r="8" spans="1:2" x14ac:dyDescent="0.25">
      <c r="A8" t="s">
        <v>10</v>
      </c>
      <c r="B8" t="s">
        <v>121</v>
      </c>
    </row>
    <row r="9" spans="1:2" x14ac:dyDescent="0.25">
      <c r="A9" t="s">
        <v>62</v>
      </c>
      <c r="B9" t="s">
        <v>62</v>
      </c>
    </row>
    <row r="10" spans="1:2" x14ac:dyDescent="0.25">
      <c r="A10" t="s">
        <v>103</v>
      </c>
      <c r="B10" t="s">
        <v>94</v>
      </c>
    </row>
    <row r="11" spans="1:2" x14ac:dyDescent="0.25">
      <c r="A11" t="s">
        <v>28</v>
      </c>
      <c r="B11" t="s">
        <v>121</v>
      </c>
    </row>
    <row r="12" spans="1:2" x14ac:dyDescent="0.25">
      <c r="A12" t="s">
        <v>27</v>
      </c>
      <c r="B12" t="s">
        <v>121</v>
      </c>
    </row>
    <row r="13" spans="1:2" x14ac:dyDescent="0.25">
      <c r="A13" t="s">
        <v>26</v>
      </c>
      <c r="B13" t="s">
        <v>121</v>
      </c>
    </row>
    <row r="14" spans="1:2" x14ac:dyDescent="0.25">
      <c r="A14" t="s">
        <v>134</v>
      </c>
      <c r="B14" t="s">
        <v>121</v>
      </c>
    </row>
    <row r="15" spans="1:2" x14ac:dyDescent="0.25">
      <c r="A15" t="s">
        <v>135</v>
      </c>
      <c r="B15" t="s">
        <v>121</v>
      </c>
    </row>
    <row r="16" spans="1:2" x14ac:dyDescent="0.25">
      <c r="A16" t="s">
        <v>133</v>
      </c>
      <c r="B16" t="s">
        <v>121</v>
      </c>
    </row>
    <row r="17" spans="1:2" x14ac:dyDescent="0.25">
      <c r="A17" t="s">
        <v>111</v>
      </c>
      <c r="B17" t="s">
        <v>121</v>
      </c>
    </row>
    <row r="18" spans="1:2" x14ac:dyDescent="0.25">
      <c r="A18" t="s">
        <v>116</v>
      </c>
      <c r="B18" t="s">
        <v>3</v>
      </c>
    </row>
    <row r="19" spans="1:2" x14ac:dyDescent="0.25">
      <c r="A19" t="s">
        <v>94</v>
      </c>
      <c r="B19" t="s">
        <v>94</v>
      </c>
    </row>
    <row r="20" spans="1:2" x14ac:dyDescent="0.25">
      <c r="A20" t="s">
        <v>65</v>
      </c>
      <c r="B20" t="s">
        <v>65</v>
      </c>
    </row>
    <row r="21" spans="1:2" x14ac:dyDescent="0.25">
      <c r="A21" t="s">
        <v>71</v>
      </c>
      <c r="B21" t="s">
        <v>75</v>
      </c>
    </row>
    <row r="22" spans="1:2" x14ac:dyDescent="0.25">
      <c r="A22" t="s">
        <v>21</v>
      </c>
      <c r="B22" t="s">
        <v>3</v>
      </c>
    </row>
    <row r="23" spans="1:2" x14ac:dyDescent="0.25">
      <c r="A23" t="s">
        <v>130</v>
      </c>
      <c r="B23" t="s">
        <v>35</v>
      </c>
    </row>
    <row r="24" spans="1:2" x14ac:dyDescent="0.25">
      <c r="A24" t="s">
        <v>11</v>
      </c>
      <c r="B24" t="s">
        <v>121</v>
      </c>
    </row>
    <row r="25" spans="1:2" x14ac:dyDescent="0.25">
      <c r="A25" t="s">
        <v>22</v>
      </c>
      <c r="B25" t="s">
        <v>3</v>
      </c>
    </row>
    <row r="26" spans="1:2" x14ac:dyDescent="0.25">
      <c r="A26" t="s">
        <v>14</v>
      </c>
      <c r="B26" t="s">
        <v>68</v>
      </c>
    </row>
    <row r="27" spans="1:2" x14ac:dyDescent="0.25">
      <c r="A27" t="s">
        <v>113</v>
      </c>
      <c r="B27" t="s">
        <v>75</v>
      </c>
    </row>
    <row r="28" spans="1:2" x14ac:dyDescent="0.25">
      <c r="A28" t="s">
        <v>41</v>
      </c>
      <c r="B28" t="s">
        <v>35</v>
      </c>
    </row>
    <row r="29" spans="1:2" x14ac:dyDescent="0.25">
      <c r="A29" t="s">
        <v>67</v>
      </c>
      <c r="B29" t="s">
        <v>65</v>
      </c>
    </row>
    <row r="30" spans="1:2" x14ac:dyDescent="0.25">
      <c r="A30" t="s">
        <v>13</v>
      </c>
      <c r="B30" t="s">
        <v>68</v>
      </c>
    </row>
    <row r="31" spans="1:2" x14ac:dyDescent="0.25">
      <c r="A31" t="s">
        <v>33</v>
      </c>
      <c r="B31" t="s">
        <v>68</v>
      </c>
    </row>
    <row r="32" spans="1:2" x14ac:dyDescent="0.25">
      <c r="A32" t="s">
        <v>75</v>
      </c>
      <c r="B32" t="s">
        <v>75</v>
      </c>
    </row>
    <row r="33" spans="1:2" x14ac:dyDescent="0.25">
      <c r="A33" t="s">
        <v>31</v>
      </c>
      <c r="B33" t="s">
        <v>121</v>
      </c>
    </row>
    <row r="34" spans="1:2" x14ac:dyDescent="0.25">
      <c r="A34" t="s">
        <v>30</v>
      </c>
      <c r="B34" t="s">
        <v>121</v>
      </c>
    </row>
    <row r="35" spans="1:2" x14ac:dyDescent="0.25">
      <c r="A35" t="s">
        <v>63</v>
      </c>
      <c r="B35" t="s">
        <v>62</v>
      </c>
    </row>
    <row r="36" spans="1:2" x14ac:dyDescent="0.25">
      <c r="A36" t="s">
        <v>6</v>
      </c>
      <c r="B36" t="s">
        <v>3</v>
      </c>
    </row>
    <row r="37" spans="1:2" x14ac:dyDescent="0.25">
      <c r="A37" t="s">
        <v>98</v>
      </c>
      <c r="B37" t="s">
        <v>94</v>
      </c>
    </row>
    <row r="38" spans="1:2" x14ac:dyDescent="0.25">
      <c r="A38" t="s">
        <v>97</v>
      </c>
      <c r="B38" t="s">
        <v>94</v>
      </c>
    </row>
    <row r="39" spans="1:2" x14ac:dyDescent="0.25">
      <c r="A39" t="s">
        <v>110</v>
      </c>
      <c r="B39" t="s">
        <v>35</v>
      </c>
    </row>
    <row r="40" spans="1:2" x14ac:dyDescent="0.25">
      <c r="A40" t="s">
        <v>106</v>
      </c>
      <c r="B40" t="s">
        <v>94</v>
      </c>
    </row>
    <row r="41" spans="1:2" x14ac:dyDescent="0.25">
      <c r="A41" t="s">
        <v>101</v>
      </c>
      <c r="B41" t="s">
        <v>94</v>
      </c>
    </row>
    <row r="42" spans="1:2" x14ac:dyDescent="0.25">
      <c r="A42" t="s">
        <v>15</v>
      </c>
      <c r="B42" t="s">
        <v>68</v>
      </c>
    </row>
    <row r="43" spans="1:2" x14ac:dyDescent="0.25">
      <c r="A43" t="s">
        <v>96</v>
      </c>
      <c r="B43" t="s">
        <v>94</v>
      </c>
    </row>
    <row r="44" spans="1:2" x14ac:dyDescent="0.25">
      <c r="A44" t="s">
        <v>99</v>
      </c>
      <c r="B44" t="s">
        <v>94</v>
      </c>
    </row>
    <row r="45" spans="1:2" x14ac:dyDescent="0.25">
      <c r="A45" t="s">
        <v>44</v>
      </c>
      <c r="B45" t="s">
        <v>35</v>
      </c>
    </row>
    <row r="46" spans="1:2" x14ac:dyDescent="0.25">
      <c r="A46" t="s">
        <v>115</v>
      </c>
      <c r="B46" t="s">
        <v>3</v>
      </c>
    </row>
    <row r="47" spans="1:2" x14ac:dyDescent="0.25">
      <c r="A47" t="s">
        <v>114</v>
      </c>
      <c r="B47" t="s">
        <v>3</v>
      </c>
    </row>
    <row r="48" spans="1:2" x14ac:dyDescent="0.25">
      <c r="A48" t="s">
        <v>120</v>
      </c>
      <c r="B48" t="s">
        <v>3</v>
      </c>
    </row>
    <row r="49" spans="1:2" x14ac:dyDescent="0.25">
      <c r="A49" t="s">
        <v>74</v>
      </c>
      <c r="B49" t="s">
        <v>75</v>
      </c>
    </row>
    <row r="50" spans="1:2" x14ac:dyDescent="0.25">
      <c r="A50" t="s">
        <v>73</v>
      </c>
      <c r="B50" t="s">
        <v>75</v>
      </c>
    </row>
    <row r="51" spans="1:2" x14ac:dyDescent="0.25">
      <c r="A51" t="s">
        <v>95</v>
      </c>
      <c r="B51" t="s">
        <v>94</v>
      </c>
    </row>
    <row r="52" spans="1:2" x14ac:dyDescent="0.25">
      <c r="A52" t="s">
        <v>29</v>
      </c>
      <c r="B52" t="s">
        <v>121</v>
      </c>
    </row>
    <row r="53" spans="1:2" x14ac:dyDescent="0.25">
      <c r="A53" t="s">
        <v>25</v>
      </c>
      <c r="B53" t="s">
        <v>121</v>
      </c>
    </row>
    <row r="54" spans="1:2" x14ac:dyDescent="0.25">
      <c r="A54" t="s">
        <v>32</v>
      </c>
      <c r="B54" t="s">
        <v>68</v>
      </c>
    </row>
    <row r="55" spans="1:2" x14ac:dyDescent="0.25">
      <c r="A55" t="s">
        <v>84</v>
      </c>
      <c r="B55" t="s">
        <v>34</v>
      </c>
    </row>
    <row r="56" spans="1:2" x14ac:dyDescent="0.25">
      <c r="A56" t="s">
        <v>85</v>
      </c>
      <c r="B56" t="s">
        <v>68</v>
      </c>
    </row>
    <row r="57" spans="1:2" x14ac:dyDescent="0.25">
      <c r="A57" t="s">
        <v>82</v>
      </c>
      <c r="B57" t="s">
        <v>34</v>
      </c>
    </row>
    <row r="58" spans="1:2" x14ac:dyDescent="0.25">
      <c r="A58" t="s">
        <v>66</v>
      </c>
      <c r="B58" t="s">
        <v>65</v>
      </c>
    </row>
    <row r="59" spans="1:2" x14ac:dyDescent="0.25">
      <c r="A59" t="s">
        <v>42</v>
      </c>
      <c r="B59" t="s">
        <v>35</v>
      </c>
    </row>
    <row r="60" spans="1:2" x14ac:dyDescent="0.25">
      <c r="A60" t="s">
        <v>118</v>
      </c>
      <c r="B60" t="s">
        <v>3</v>
      </c>
    </row>
    <row r="61" spans="1:2" x14ac:dyDescent="0.25">
      <c r="A61" t="s">
        <v>64</v>
      </c>
      <c r="B61" t="s">
        <v>62</v>
      </c>
    </row>
    <row r="62" spans="1:2" x14ac:dyDescent="0.25">
      <c r="A62" t="s">
        <v>70</v>
      </c>
      <c r="B62" t="s">
        <v>75</v>
      </c>
    </row>
    <row r="63" spans="1:2" x14ac:dyDescent="0.25">
      <c r="A63" t="s">
        <v>69</v>
      </c>
      <c r="B63" t="s">
        <v>75</v>
      </c>
    </row>
    <row r="64" spans="1:2" x14ac:dyDescent="0.25">
      <c r="A64" t="s">
        <v>45</v>
      </c>
      <c r="B64" t="s">
        <v>35</v>
      </c>
    </row>
    <row r="65" spans="1:2" x14ac:dyDescent="0.25">
      <c r="A65" t="s">
        <v>79</v>
      </c>
      <c r="B65" t="s">
        <v>75</v>
      </c>
    </row>
    <row r="66" spans="1:2" x14ac:dyDescent="0.25">
      <c r="A66" t="s">
        <v>43</v>
      </c>
      <c r="B66" t="s">
        <v>35</v>
      </c>
    </row>
    <row r="67" spans="1:2" x14ac:dyDescent="0.25">
      <c r="A67" t="s">
        <v>93</v>
      </c>
      <c r="B67" t="s">
        <v>75</v>
      </c>
    </row>
    <row r="68" spans="1:2" x14ac:dyDescent="0.25">
      <c r="A68" t="s">
        <v>47</v>
      </c>
      <c r="B68" t="s">
        <v>35</v>
      </c>
    </row>
    <row r="69" spans="1:2" x14ac:dyDescent="0.25">
      <c r="A69" t="s">
        <v>12</v>
      </c>
      <c r="B69" t="s">
        <v>121</v>
      </c>
    </row>
    <row r="70" spans="1:2" x14ac:dyDescent="0.25">
      <c r="A70" t="s">
        <v>108</v>
      </c>
      <c r="B70" t="s">
        <v>3</v>
      </c>
    </row>
    <row r="71" spans="1:2" x14ac:dyDescent="0.25">
      <c r="A71" t="s">
        <v>89</v>
      </c>
      <c r="B71" t="s">
        <v>75</v>
      </c>
    </row>
    <row r="72" spans="1:2" x14ac:dyDescent="0.25">
      <c r="A72" t="s">
        <v>100</v>
      </c>
      <c r="B72" t="s">
        <v>94</v>
      </c>
    </row>
    <row r="73" spans="1:2" x14ac:dyDescent="0.25">
      <c r="A73" t="s">
        <v>87</v>
      </c>
      <c r="B73" t="s">
        <v>121</v>
      </c>
    </row>
    <row r="74" spans="1:2" x14ac:dyDescent="0.25">
      <c r="A74" t="s">
        <v>86</v>
      </c>
      <c r="B74" t="s">
        <v>121</v>
      </c>
    </row>
    <row r="75" spans="1:2" x14ac:dyDescent="0.25">
      <c r="A75" t="s">
        <v>80</v>
      </c>
      <c r="B75" t="s">
        <v>75</v>
      </c>
    </row>
    <row r="76" spans="1:2" x14ac:dyDescent="0.25">
      <c r="A76" t="s">
        <v>109</v>
      </c>
      <c r="B76" t="s">
        <v>94</v>
      </c>
    </row>
    <row r="77" spans="1:2" x14ac:dyDescent="0.25">
      <c r="A77" t="s">
        <v>129</v>
      </c>
      <c r="B77" t="s">
        <v>35</v>
      </c>
    </row>
    <row r="78" spans="1:2" x14ac:dyDescent="0.25">
      <c r="A78" t="s">
        <v>112</v>
      </c>
      <c r="B78" t="s">
        <v>3</v>
      </c>
    </row>
    <row r="79" spans="1:2" x14ac:dyDescent="0.25">
      <c r="A79" t="s">
        <v>46</v>
      </c>
      <c r="B79" t="s">
        <v>35</v>
      </c>
    </row>
    <row r="80" spans="1:2" x14ac:dyDescent="0.25">
      <c r="A80" t="s">
        <v>7</v>
      </c>
      <c r="B80" t="s">
        <v>3</v>
      </c>
    </row>
    <row r="81" spans="1:2" x14ac:dyDescent="0.25">
      <c r="A81" t="s">
        <v>78</v>
      </c>
      <c r="B81" t="s">
        <v>75</v>
      </c>
    </row>
    <row r="82" spans="1:2" x14ac:dyDescent="0.25">
      <c r="A82" t="s">
        <v>68</v>
      </c>
      <c r="B82" t="s">
        <v>68</v>
      </c>
    </row>
    <row r="83" spans="1:2" x14ac:dyDescent="0.25">
      <c r="A83" t="s">
        <v>34</v>
      </c>
      <c r="B83" t="s">
        <v>34</v>
      </c>
    </row>
    <row r="84" spans="1:2" x14ac:dyDescent="0.25">
      <c r="A84" t="s">
        <v>49</v>
      </c>
      <c r="B84" t="s">
        <v>34</v>
      </c>
    </row>
    <row r="85" spans="1:2" x14ac:dyDescent="0.25">
      <c r="A85" t="s">
        <v>39</v>
      </c>
      <c r="B85" t="s">
        <v>34</v>
      </c>
    </row>
    <row r="86" spans="1:2" x14ac:dyDescent="0.25">
      <c r="A86" t="s">
        <v>37</v>
      </c>
      <c r="B86" t="s">
        <v>34</v>
      </c>
    </row>
    <row r="87" spans="1:2" x14ac:dyDescent="0.25">
      <c r="A87" t="s">
        <v>81</v>
      </c>
      <c r="B87" t="s">
        <v>75</v>
      </c>
    </row>
    <row r="88" spans="1:2" x14ac:dyDescent="0.25">
      <c r="A88" t="s">
        <v>104</v>
      </c>
      <c r="B88" t="s">
        <v>94</v>
      </c>
    </row>
    <row r="89" spans="1:2" x14ac:dyDescent="0.25">
      <c r="A89" t="s">
        <v>20</v>
      </c>
      <c r="B89" t="s">
        <v>3</v>
      </c>
    </row>
    <row r="90" spans="1:2" x14ac:dyDescent="0.25">
      <c r="A90" t="s">
        <v>105</v>
      </c>
      <c r="B90" t="s">
        <v>94</v>
      </c>
    </row>
    <row r="91" spans="1:2" x14ac:dyDescent="0.25">
      <c r="A91" t="s">
        <v>77</v>
      </c>
      <c r="B91" t="s">
        <v>75</v>
      </c>
    </row>
    <row r="92" spans="1:2" x14ac:dyDescent="0.25">
      <c r="A92" t="s">
        <v>38</v>
      </c>
      <c r="B92" t="s">
        <v>34</v>
      </c>
    </row>
    <row r="93" spans="1:2" x14ac:dyDescent="0.25">
      <c r="A93" t="s">
        <v>16</v>
      </c>
      <c r="B93" t="s">
        <v>68</v>
      </c>
    </row>
    <row r="94" spans="1:2" x14ac:dyDescent="0.25">
      <c r="A94" t="s">
        <v>132</v>
      </c>
      <c r="B94" t="s">
        <v>62</v>
      </c>
    </row>
    <row r="95" spans="1:2" x14ac:dyDescent="0.25">
      <c r="A95" t="s">
        <v>76</v>
      </c>
      <c r="B95" t="s">
        <v>75</v>
      </c>
    </row>
    <row r="96" spans="1:2" x14ac:dyDescent="0.25">
      <c r="A96" t="s">
        <v>35</v>
      </c>
      <c r="B96" t="s">
        <v>35</v>
      </c>
    </row>
    <row r="97" spans="1:2" x14ac:dyDescent="0.25">
      <c r="A97" t="s">
        <v>36</v>
      </c>
      <c r="B97" t="s">
        <v>34</v>
      </c>
    </row>
    <row r="98" spans="1:2" x14ac:dyDescent="0.25">
      <c r="A98" t="s">
        <v>60</v>
      </c>
      <c r="B98" t="s">
        <v>121</v>
      </c>
    </row>
    <row r="99" spans="1:2" x14ac:dyDescent="0.25">
      <c r="A99" t="s">
        <v>131</v>
      </c>
      <c r="B99" t="s">
        <v>62</v>
      </c>
    </row>
    <row r="100" spans="1:2" x14ac:dyDescent="0.25">
      <c r="A100" t="s">
        <v>72</v>
      </c>
      <c r="B100" t="s">
        <v>75</v>
      </c>
    </row>
    <row r="101" spans="1:2" x14ac:dyDescent="0.25">
      <c r="A101" t="s">
        <v>59</v>
      </c>
      <c r="B101" t="s">
        <v>121</v>
      </c>
    </row>
    <row r="102" spans="1:2" x14ac:dyDescent="0.25">
      <c r="A102" t="s">
        <v>61</v>
      </c>
      <c r="B102" t="s">
        <v>121</v>
      </c>
    </row>
    <row r="103" spans="1:2" x14ac:dyDescent="0.25">
      <c r="A103" t="s">
        <v>92</v>
      </c>
      <c r="B103" t="s">
        <v>121</v>
      </c>
    </row>
    <row r="104" spans="1:2" x14ac:dyDescent="0.25">
      <c r="A104" t="s">
        <v>91</v>
      </c>
      <c r="B104" t="s">
        <v>121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TCD</vt:lpstr>
      <vt:lpstr>Janvier_Février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 </vt:lpstr>
      <vt:lpstr>Produits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ix</dc:creator>
  <cp:lastModifiedBy>Chris_W10</cp:lastModifiedBy>
  <cp:lastPrinted>2019-11-16T17:59:27Z</cp:lastPrinted>
  <dcterms:created xsi:type="dcterms:W3CDTF">2017-01-05T13:32:31Z</dcterms:created>
  <dcterms:modified xsi:type="dcterms:W3CDTF">2019-11-19T16:32:51Z</dcterms:modified>
</cp:coreProperties>
</file>