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7225" windowHeight="11910" activeTab="2"/>
  </bookViews>
  <sheets>
    <sheet name="Base" sheetId="1" r:id="rId1"/>
    <sheet name="Aperçu TCD final" sheetId="3" r:id="rId2"/>
    <sheet name="TCD PQ" sheetId="4" r:id="rId3"/>
  </sheets>
  <definedNames>
    <definedName name="Salaires">OFFSET(Base!$A$1,,,COUNTA(Base!$A:$A),COUNTA(Base!$1:$1))</definedName>
  </definedNames>
  <calcPr calcId="145621"/>
  <pivotCaches>
    <pivotCache cacheId="15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3" l="1"/>
  <c r="G5" i="3"/>
  <c r="F5" i="3"/>
  <c r="E5" i="3"/>
  <c r="D5" i="3"/>
  <c r="H3" i="3"/>
  <c r="G3" i="3"/>
  <c r="F3" i="3"/>
  <c r="E3" i="3"/>
  <c r="D3" i="3"/>
  <c r="C10" i="1"/>
  <c r="C9" i="1"/>
  <c r="C8" i="1"/>
  <c r="C7" i="1"/>
  <c r="C6" i="1"/>
  <c r="C5" i="1"/>
  <c r="C4" i="1"/>
  <c r="C3" i="1"/>
  <c r="C2" i="1"/>
</calcChain>
</file>

<file path=xl/comments1.xml><?xml version="1.0" encoding="utf-8"?>
<comments xmlns="http://schemas.openxmlformats.org/spreadsheetml/2006/main">
  <authors>
    <author>J-Marc Stoeffler</author>
  </authors>
  <commentList>
    <comment ref="C1" authorId="0">
      <text>
        <r>
          <rPr>
            <sz val="8"/>
            <color indexed="81"/>
            <rFont val="Tahoma"/>
            <family val="2"/>
          </rPr>
          <t xml:space="preserve">
salaire annuel
+ primes et H.Sup</t>
        </r>
      </text>
    </comment>
  </commentList>
</comments>
</file>

<file path=xl/connections.xml><?xml version="1.0" encoding="utf-8"?>
<connections xmlns="http://schemas.openxmlformats.org/spreadsheetml/2006/main">
  <connection id="1" name="Requête - Salaires" description="Connexion à la requête « Salaires » dans le classeur." type="5" refreshedVersion="4">
    <dbPr connection="provider=Microsoft.Mashup.OleDb.1;data source=$EmbeddedMashup(d10437a0-383f-4d8f-a954-d24df52abb78)$;location=Salaires;extended properties=&quot;UEsDBBQAAgAIAI59Zk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OfWZ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jn1mTR5T+eXCAQAAvgQAABMAHABGb3JtdWxhcy9TZWN0aW9uMS5tIKIYACigFAAAAAAAAAAAAAAAAAAAAAAAAAAAAJVU227aQBB9R+IfVtsXIrkp0DaqGvGAKFIrNRdh0j4gHhZ7omyzF3d2NkqE+CD6G/xYxyYUkgCh1kqWx8fnnJ0z3gAZae9Eury3Tuu1ei3cKIRcpMoojRBERxigmuAr9REz4EL/PgNz3IuI4Oinx9uJ97eNo+noXFnoyNWncjwb9bwjBo2TekXxRvbdW1r8ISYu0NsYJPMN1cTA8SU/e4KvoHLA0FiqJWL0WO8ak2bMjKFDGGF89I9y+FCAsD7X13oxb60Jh6hcuPZoe95E60pYaGxxkEyn8vziTCaCSiaCe5olYiovB/1t5bT7vftt0BdZtNEs5uJX1E60m61PK6SLdgJYYZutd7zKl6LZ/FytHaj2Qaj3B6E+HIT6eBDqZC9qtk6Bm+yd466GWBSo7WIOG+EOwPo7WAZRhvAss2RfWzdEKjIVRYZeBwblD05Z/TuCyFk5e2FhbeDKFfrO0wXdAK5tbDVdbn0Z/GoEuBuyS4R6Eqks/1AGIsodI/jqBP73LsoJ3dCvEsgVAWkLmxk8sdF+3ccT17tEtobMf763LzLmbezKuP2cX35hblnN2WM7uXbGx4VyJFmzXtNun+zpX1BLAQItABQAAgAIAI59Zk2aOWB/qwAAAPoAAAASAAAAAAAAAAAAAAAAAAAAAABDb25maWcvUGFja2FnZS54bWxQSwECLQAUAAIACACOfWZND8rpq6QAAADpAAAAEwAAAAAAAAAAAAAAAAD3AAAAW0NvbnRlbnRfVHlwZXNdLnhtbFBLAQItABQAAgAIAI59Zk0eU/nlwgEAAL4EAAATAAAAAAAAAAAAAAAAAOgBAABGb3JtdWxhcy9TZWN0aW9uMS5tUEsFBgAAAAADAAMAwgAAAPcDAAAAAA==&quot;" command="SELECT * FROM [Salaires]"/>
  </connection>
</connections>
</file>

<file path=xl/sharedStrings.xml><?xml version="1.0" encoding="utf-8"?>
<sst xmlns="http://schemas.openxmlformats.org/spreadsheetml/2006/main" count="79" uniqueCount="37">
  <si>
    <t>NOM</t>
  </si>
  <si>
    <t>PRENOM</t>
  </si>
  <si>
    <t>SALAIRE cumulé juin 2018</t>
  </si>
  <si>
    <t>ABSCHEN</t>
  </si>
  <si>
    <t>Jean</t>
  </si>
  <si>
    <t>ADAMO</t>
  </si>
  <si>
    <t>Stéphane</t>
  </si>
  <si>
    <t>AMELLAL</t>
  </si>
  <si>
    <t>Viviane</t>
  </si>
  <si>
    <t>ANGONIN</t>
  </si>
  <si>
    <t>Jean-Pierre</t>
  </si>
  <si>
    <t>AZOURA</t>
  </si>
  <si>
    <t>Marie-France</t>
  </si>
  <si>
    <t>AZRIA</t>
  </si>
  <si>
    <t>Maryse</t>
  </si>
  <si>
    <t>BACH</t>
  </si>
  <si>
    <t>Sylvie</t>
  </si>
  <si>
    <t>BARNAUD</t>
  </si>
  <si>
    <t>Janine</t>
  </si>
  <si>
    <t>BENSIMHON</t>
  </si>
  <si>
    <t>Pascal</t>
  </si>
  <si>
    <t>Étiquettes de lignes</t>
  </si>
  <si>
    <t>Somme de SALAIRE cumulé juin 2018</t>
  </si>
  <si>
    <t>Somme de juin-18</t>
  </si>
  <si>
    <t>Somme de mai-18</t>
  </si>
  <si>
    <t>Somme de avr-18</t>
  </si>
  <si>
    <t>Somme de mars-18</t>
  </si>
  <si>
    <t>Somme de févr-18</t>
  </si>
  <si>
    <t>Somme de janv-18</t>
  </si>
  <si>
    <t>Total général</t>
  </si>
  <si>
    <t>Evolution mensuelle</t>
  </si>
  <si>
    <t>ETC.</t>
  </si>
  <si>
    <t>Salaire</t>
  </si>
  <si>
    <t>Total Salaire</t>
  </si>
  <si>
    <t>Evolution</t>
  </si>
  <si>
    <t>Total Evolution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</si>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</sst>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2" formatCode="_-* #,##0\ &quot;€&quot;_-;\-* #,##0\ &quot;€&quot;_-;_-* &quot;-&quot;\ &quot;€&quot;_-;_-@_-"/>
    <numFmt numFmtId="43" formatCode="_-* #,##0.00\ _€_-;\-* #,##0.00\ _€_-;_-* &quot;-&quot;??\ _€_-;_-@_-"/>
    <numFmt numFmtId="164" formatCode="#,##0.00&quot; €  &quot;"/>
    <numFmt numFmtId="165" formatCode="_-* #,##0\ _€_-;\-* #,##0\ _€_-;_-* &quot;-&quot;??\ _€_-;_-@_-"/>
    <numFmt numFmtId="167" formatCode="yyyy\ mmmm"/>
    <numFmt numFmtId="168" formatCode="0.00&quot; &quot;%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0">
    <xf numFmtId="0" fontId="0" fillId="0" borderId="0" xfId="0"/>
    <xf numFmtId="0" fontId="4" fillId="0" borderId="0" xfId="0" applyFont="1" applyAlignment="1">
      <alignment wrapText="1"/>
    </xf>
    <xf numFmtId="164" fontId="4" fillId="0" borderId="0" xfId="0" applyNumberFormat="1" applyFont="1" applyAlignment="1">
      <alignment wrapText="1"/>
    </xf>
    <xf numFmtId="17" fontId="4" fillId="0" borderId="0" xfId="0" applyNumberFormat="1" applyFont="1" applyAlignment="1">
      <alignment wrapText="1"/>
    </xf>
    <xf numFmtId="164" fontId="0" fillId="0" borderId="0" xfId="0" applyNumberFormat="1"/>
    <xf numFmtId="0" fontId="0" fillId="0" borderId="0" xfId="0" pivotButton="1"/>
    <xf numFmtId="0" fontId="3" fillId="0" borderId="1" xfId="0" applyFont="1" applyBorder="1"/>
    <xf numFmtId="0" fontId="3" fillId="2" borderId="1" xfId="0" applyFont="1" applyFill="1" applyBorder="1"/>
    <xf numFmtId="165" fontId="3" fillId="2" borderId="1" xfId="1" applyNumberFormat="1" applyFont="1" applyFill="1" applyBorder="1"/>
    <xf numFmtId="165" fontId="0" fillId="0" borderId="0" xfId="1" applyNumberFormat="1" applyFont="1"/>
    <xf numFmtId="0" fontId="6" fillId="0" borderId="1" xfId="0" applyFont="1" applyBorder="1"/>
    <xf numFmtId="0" fontId="2" fillId="0" borderId="0" xfId="0" applyFont="1"/>
    <xf numFmtId="9" fontId="2" fillId="0" borderId="0" xfId="2" applyFont="1"/>
    <xf numFmtId="165" fontId="2" fillId="0" borderId="0" xfId="1" applyNumberFormat="1" applyFont="1"/>
    <xf numFmtId="0" fontId="0" fillId="0" borderId="0" xfId="0" applyAlignment="1">
      <alignment horizontal="left"/>
    </xf>
    <xf numFmtId="167" fontId="0" fillId="0" borderId="0" xfId="0" applyNumberFormat="1"/>
    <xf numFmtId="42" fontId="0" fillId="0" borderId="0" xfId="0" applyNumberFormat="1"/>
    <xf numFmtId="168" fontId="7" fillId="0" borderId="0" xfId="0" applyNumberFormat="1" applyFont="1"/>
    <xf numFmtId="0" fontId="0" fillId="0" borderId="0" xfId="0" applyAlignment="1">
      <alignment horizontal="left" indent="3"/>
    </xf>
    <xf numFmtId="0" fontId="7" fillId="0" borderId="0" xfId="0" applyFont="1" applyAlignment="1">
      <alignment horizontal="left" indent="3"/>
    </xf>
  </cellXfs>
  <cellStyles count="3">
    <cellStyle name="Milliers" xfId="1" builtinId="3"/>
    <cellStyle name="Normal" xfId="0" builtinId="0"/>
    <cellStyle name="Pourcentage" xfId="2" builtinId="5"/>
  </cellStyles>
  <dxfs count="5">
    <dxf>
      <alignment indent="3" readingOrder="0"/>
    </dxf>
    <dxf>
      <numFmt numFmtId="168" formatCode="0.00&quot; &quot;%"/>
    </dxf>
    <dxf>
      <numFmt numFmtId="32" formatCode="_-* #,##0\ &quot;€&quot;_-;\-* #,##0\ &quot;€&quot;_-;_-* &quot;-&quot;\ &quot;€&quot;_-;_-@_-"/>
    </dxf>
    <dxf>
      <font>
        <b/>
      </font>
    </dxf>
    <dxf>
      <font>
        <i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410.659213541665" createdVersion="4" refreshedVersion="4" minRefreshableVersion="3" recordCount="54">
  <cacheSource type="external" connectionId="1"/>
  <cacheFields count="4">
    <cacheField name="NOM" numFmtId="0">
      <sharedItems count="9">
        <s v="ABSCHEN"/>
        <s v="ADAMO"/>
        <s v="AMELLAL"/>
        <s v="ANGONIN"/>
        <s v="AZOURA"/>
        <s v="AZRIA"/>
        <s v="BACH"/>
        <s v="BARNAUD"/>
        <s v="BENSIMHON"/>
      </sharedItems>
    </cacheField>
    <cacheField name="PRENOM" numFmtId="0">
      <sharedItems count="9">
        <s v="Jean"/>
        <s v="Stéphane"/>
        <s v="Viviane"/>
        <s v="Jean-Pierre"/>
        <s v="Marie-France"/>
        <s v="Maryse"/>
        <s v="Sylvie"/>
        <s v="Janine"/>
        <s v="Pascal"/>
      </sharedItems>
    </cacheField>
    <cacheField name="Date" numFmtId="0">
      <sharedItems containsSemiMixedTypes="0" containsNonDate="0" containsDate="1" containsString="0" minDate="2018-01-01T00:00:00" maxDate="2018-06-02T00:00:00" count="6">
        <d v="2018-01-01T00:00:00"/>
        <d v="2018-02-01T00:00:00"/>
        <d v="2018-03-01T00:00:00"/>
        <d v="2018-04-01T00:00:00"/>
        <d v="2018-05-01T00:00:00"/>
        <d v="2018-06-01T00:00:00"/>
      </sharedItems>
    </cacheField>
    <cacheField name="Montant" numFmtId="0">
      <sharedItems containsSemiMixedTypes="0" containsString="0" containsNumber="1" minValue="1780.6992" maxValue="5415.119099999999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">
  <r>
    <x v="0"/>
    <x v="0"/>
    <x v="0"/>
    <n v="2612.16"/>
  </r>
  <r>
    <x v="0"/>
    <x v="0"/>
    <x v="1"/>
    <n v="2938.68"/>
  </r>
  <r>
    <x v="0"/>
    <x v="0"/>
    <x v="2"/>
    <n v="2285.64"/>
  </r>
  <r>
    <x v="0"/>
    <x v="0"/>
    <x v="3"/>
    <n v="2938.68"/>
  </r>
  <r>
    <x v="0"/>
    <x v="0"/>
    <x v="4"/>
    <n v="2350.944"/>
  </r>
  <r>
    <x v="0"/>
    <x v="0"/>
    <x v="5"/>
    <n v="2775.42"/>
  </r>
  <r>
    <x v="1"/>
    <x v="1"/>
    <x v="0"/>
    <n v="4518.5944"/>
  </r>
  <r>
    <x v="1"/>
    <x v="1"/>
    <x v="1"/>
    <n v="5083.4187000000002"/>
  </r>
  <r>
    <x v="1"/>
    <x v="1"/>
    <x v="2"/>
    <n v="3953.7701000000002"/>
  </r>
  <r>
    <x v="1"/>
    <x v="1"/>
    <x v="3"/>
    <n v="5083.4187000000002"/>
  </r>
  <r>
    <x v="1"/>
    <x v="1"/>
    <x v="4"/>
    <n v="4066.7349599999998"/>
  </r>
  <r>
    <x v="1"/>
    <x v="1"/>
    <x v="5"/>
    <n v="4801.0065500000001"/>
  </r>
  <r>
    <x v="2"/>
    <x v="2"/>
    <x v="0"/>
    <n v="4534.9719999999998"/>
  </r>
  <r>
    <x v="2"/>
    <x v="2"/>
    <x v="1"/>
    <n v="5101.8434999999999"/>
  </r>
  <r>
    <x v="2"/>
    <x v="2"/>
    <x v="2"/>
    <n v="3968.1005"/>
  </r>
  <r>
    <x v="2"/>
    <x v="2"/>
    <x v="3"/>
    <n v="5101.8434999999999"/>
  </r>
  <r>
    <x v="2"/>
    <x v="2"/>
    <x v="4"/>
    <n v="4081.4748000000004"/>
  </r>
  <r>
    <x v="2"/>
    <x v="2"/>
    <x v="5"/>
    <n v="4818.4077500000003"/>
  </r>
  <r>
    <x v="3"/>
    <x v="3"/>
    <x v="0"/>
    <n v="3118.8503999999998"/>
  </r>
  <r>
    <x v="3"/>
    <x v="3"/>
    <x v="1"/>
    <n v="3508.7066999999997"/>
  </r>
  <r>
    <x v="3"/>
    <x v="3"/>
    <x v="2"/>
    <n v="2728.9940999999999"/>
  </r>
  <r>
    <x v="3"/>
    <x v="3"/>
    <x v="3"/>
    <n v="3508.7066999999997"/>
  </r>
  <r>
    <x v="3"/>
    <x v="3"/>
    <x v="4"/>
    <n v="2806.9653599999997"/>
  </r>
  <r>
    <x v="3"/>
    <x v="3"/>
    <x v="5"/>
    <n v="3313.77855"/>
  </r>
  <r>
    <x v="4"/>
    <x v="4"/>
    <x v="0"/>
    <n v="2566.6911999999998"/>
  </r>
  <r>
    <x v="4"/>
    <x v="4"/>
    <x v="1"/>
    <n v="2887.5275999999999"/>
  </r>
  <r>
    <x v="4"/>
    <x v="4"/>
    <x v="2"/>
    <n v="2245.8547999999996"/>
  </r>
  <r>
    <x v="4"/>
    <x v="4"/>
    <x v="3"/>
    <n v="2887.5275999999999"/>
  </r>
  <r>
    <x v="4"/>
    <x v="4"/>
    <x v="4"/>
    <n v="2310.0220800000002"/>
  </r>
  <r>
    <x v="4"/>
    <x v="4"/>
    <x v="5"/>
    <n v="2727.1093999999998"/>
  </r>
  <r>
    <x v="5"/>
    <x v="5"/>
    <x v="0"/>
    <n v="2035.0848000000001"/>
  </r>
  <r>
    <x v="5"/>
    <x v="5"/>
    <x v="1"/>
    <n v="2289.4704000000002"/>
  </r>
  <r>
    <x v="5"/>
    <x v="5"/>
    <x v="2"/>
    <n v="1780.6992"/>
  </r>
  <r>
    <x v="5"/>
    <x v="5"/>
    <x v="3"/>
    <n v="2289.4704000000002"/>
  </r>
  <r>
    <x v="5"/>
    <x v="5"/>
    <x v="4"/>
    <n v="1831.5763200000001"/>
  </r>
  <r>
    <x v="5"/>
    <x v="5"/>
    <x v="5"/>
    <n v="2162.2775999999999"/>
  </r>
  <r>
    <x v="6"/>
    <x v="6"/>
    <x v="0"/>
    <n v="3026.6184000000003"/>
  </r>
  <r>
    <x v="6"/>
    <x v="6"/>
    <x v="1"/>
    <n v="3404.9457000000002"/>
  </r>
  <r>
    <x v="6"/>
    <x v="6"/>
    <x v="2"/>
    <n v="2648.2911000000004"/>
  </r>
  <r>
    <x v="6"/>
    <x v="6"/>
    <x v="3"/>
    <n v="3404.9457000000002"/>
  </r>
  <r>
    <x v="6"/>
    <x v="6"/>
    <x v="4"/>
    <n v="2723.9565600000001"/>
  </r>
  <r>
    <x v="6"/>
    <x v="6"/>
    <x v="5"/>
    <n v="3215.7820500000003"/>
  </r>
  <r>
    <x v="7"/>
    <x v="7"/>
    <x v="0"/>
    <n v="2313.52"/>
  </r>
  <r>
    <x v="7"/>
    <x v="7"/>
    <x v="1"/>
    <n v="2602.71"/>
  </r>
  <r>
    <x v="7"/>
    <x v="7"/>
    <x v="2"/>
    <n v="2024.33"/>
  </r>
  <r>
    <x v="7"/>
    <x v="7"/>
    <x v="3"/>
    <n v="2602.71"/>
  </r>
  <r>
    <x v="7"/>
    <x v="7"/>
    <x v="4"/>
    <n v="2082.1680000000001"/>
  </r>
  <r>
    <x v="7"/>
    <x v="7"/>
    <x v="5"/>
    <n v="2458.1149999999998"/>
  </r>
  <r>
    <x v="8"/>
    <x v="8"/>
    <x v="0"/>
    <n v="4813.4391999999998"/>
  </r>
  <r>
    <x v="8"/>
    <x v="8"/>
    <x v="1"/>
    <n v="5415.1190999999999"/>
  </r>
  <r>
    <x v="8"/>
    <x v="8"/>
    <x v="2"/>
    <n v="4211.7592999999997"/>
  </r>
  <r>
    <x v="8"/>
    <x v="8"/>
    <x v="3"/>
    <n v="5415.1190999999999"/>
  </r>
  <r>
    <x v="8"/>
    <x v="8"/>
    <x v="4"/>
    <n v="4332.0952799999995"/>
  </r>
  <r>
    <x v="8"/>
    <x v="8"/>
    <x v="5"/>
    <n v="5114.279149999999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3" outline="1" outlineData="1" multipleFieldFilters="0" colHeaderCaption="Mois" fieldListSortAscending="1">
  <location ref="A1:I31" firstHeaderRow="1" firstDataRow="2" firstDataCol="2"/>
  <pivotFields count="4">
    <pivotField axis="axisRow" outline="0" showAll="0" defaultSubtotal="0">
      <items count="9">
        <item x="0"/>
        <item x="1"/>
        <item x="2"/>
        <item x="3"/>
        <item x="4"/>
        <item x="5"/>
        <item x="6"/>
        <item x="7"/>
        <item x="8"/>
      </items>
    </pivotField>
    <pivotField axis="axisRow" showAll="0" defaultSubtotal="0">
      <items count="9">
        <item x="7"/>
        <item x="0"/>
        <item x="3"/>
        <item x="4"/>
        <item x="5"/>
        <item x="8"/>
        <item x="1"/>
        <item x="6"/>
        <item x="2"/>
      </items>
    </pivotField>
    <pivotField axis="axisCol" numFmtId="167" showAll="0" sortType="descending" defaultSubtotal="0">
      <items count="6">
        <item x="5"/>
        <item x="4"/>
        <item x="3"/>
        <item x="2"/>
        <item x="1"/>
        <item x="0"/>
      </items>
    </pivotField>
    <pivotField dataField="1" showAll="0" defaultSubtotal="0"/>
  </pivotFields>
  <rowFields count="3">
    <field x="0"/>
    <field x="1"/>
    <field x="-2"/>
  </rowFields>
  <rowItems count="29">
    <i>
      <x/>
      <x v="1"/>
    </i>
    <i r="2">
      <x/>
    </i>
    <i r="2" i="1">
      <x v="1"/>
    </i>
    <i>
      <x v="1"/>
      <x v="6"/>
    </i>
    <i r="2">
      <x/>
    </i>
    <i r="2" i="1">
      <x v="1"/>
    </i>
    <i>
      <x v="2"/>
      <x v="8"/>
    </i>
    <i r="2">
      <x/>
    </i>
    <i r="2" i="1">
      <x v="1"/>
    </i>
    <i>
      <x v="3"/>
      <x v="2"/>
    </i>
    <i r="2">
      <x/>
    </i>
    <i r="2" i="1">
      <x v="1"/>
    </i>
    <i>
      <x v="4"/>
      <x v="3"/>
    </i>
    <i r="2">
      <x/>
    </i>
    <i r="2" i="1">
      <x v="1"/>
    </i>
    <i>
      <x v="5"/>
      <x v="4"/>
    </i>
    <i r="2">
      <x/>
    </i>
    <i r="2" i="1">
      <x v="1"/>
    </i>
    <i>
      <x v="6"/>
      <x v="7"/>
    </i>
    <i r="2">
      <x/>
    </i>
    <i r="2" i="1">
      <x v="1"/>
    </i>
    <i>
      <x v="7"/>
      <x/>
    </i>
    <i r="2">
      <x/>
    </i>
    <i r="2" i="1">
      <x v="1"/>
    </i>
    <i>
      <x v="8"/>
      <x v="5"/>
    </i>
    <i r="2">
      <x/>
    </i>
    <i r="2" i="1">
      <x v="1"/>
    </i>
    <i t="grand">
      <x/>
    </i>
    <i t="grand" i="1">
      <x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2">
    <dataField name="Salaire" fld="3" baseField="1" baseItem="1" numFmtId="42"/>
    <dataField name="Evolution" fld="3" showDataAs="percentDiff" baseField="2" baseItem="1048829" numFmtId="168"/>
  </dataFields>
  <formats count="5">
    <format dxfId="4">
      <pivotArea dataOnly="0" outline="0" fieldPosition="0">
        <references count="1">
          <reference field="4294967294" count="1">
            <x v="1"/>
          </reference>
        </references>
      </pivotArea>
    </format>
    <format dxfId="3">
      <pivotArea dataOnly="0" outline="0" fieldPosition="0">
        <references count="1">
          <reference field="4294967294" count="1">
            <x v="1"/>
          </reference>
        </references>
      </pivotArea>
    </format>
    <format dxfId="2">
      <pivotArea outline="0" fieldPosition="0">
        <references count="1">
          <reference field="4294967294" count="1">
            <x v="0"/>
          </reference>
        </references>
      </pivotArea>
    </format>
    <format dxfId="1">
      <pivotArea outline="0" fieldPosition="0">
        <references count="1">
          <reference field="4294967294" count="1">
            <x v="1"/>
          </reference>
        </references>
      </pivotArea>
    </format>
    <format dxfId="0">
      <pivotArea dataOnly="0" labelOnly="1" fieldPosition="0">
        <references count="1">
          <reference field="4294967294" count="0"/>
        </references>
      </pivotArea>
    </format>
  </formats>
  <pivotTableStyleInfo name="PivotStyleLight9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10"/>
  <sheetViews>
    <sheetView workbookViewId="0">
      <selection activeCell="E3" sqref="E3"/>
    </sheetView>
  </sheetViews>
  <sheetFormatPr baseColWidth="10" defaultRowHeight="15" x14ac:dyDescent="0.25"/>
  <sheetData>
    <row r="1" spans="1:9" ht="39" x14ac:dyDescent="0.25">
      <c r="A1" s="1" t="s">
        <v>0</v>
      </c>
      <c r="B1" s="1" t="s">
        <v>1</v>
      </c>
      <c r="C1" s="2" t="s">
        <v>2</v>
      </c>
      <c r="D1" s="3">
        <v>43101</v>
      </c>
      <c r="E1" s="3">
        <v>43132</v>
      </c>
      <c r="F1" s="3">
        <v>43160</v>
      </c>
      <c r="G1" s="3">
        <v>43191</v>
      </c>
      <c r="H1" s="3">
        <v>43221</v>
      </c>
      <c r="I1" s="3">
        <v>43252</v>
      </c>
    </row>
    <row r="2" spans="1:9" x14ac:dyDescent="0.25">
      <c r="A2" t="s">
        <v>3</v>
      </c>
      <c r="B2" t="s">
        <v>4</v>
      </c>
      <c r="C2" s="4">
        <f>SUM(D2:I2)</f>
        <v>15901.523999999999</v>
      </c>
      <c r="D2" s="4">
        <v>2612.16</v>
      </c>
      <c r="E2" s="4">
        <v>2938.68</v>
      </c>
      <c r="F2" s="4">
        <v>2285.64</v>
      </c>
      <c r="G2" s="4">
        <v>2938.68</v>
      </c>
      <c r="H2" s="4">
        <v>2350.944</v>
      </c>
      <c r="I2" s="4">
        <v>2775.42</v>
      </c>
    </row>
    <row r="3" spans="1:9" x14ac:dyDescent="0.25">
      <c r="A3" t="s">
        <v>5</v>
      </c>
      <c r="B3" t="s">
        <v>6</v>
      </c>
      <c r="C3" s="4">
        <f t="shared" ref="C3:C10" si="0">SUM(D3:I3)</f>
        <v>27506.94341</v>
      </c>
      <c r="D3" s="4">
        <v>4518.5944</v>
      </c>
      <c r="E3" s="4">
        <v>5083.4187000000002</v>
      </c>
      <c r="F3" s="4">
        <v>3953.7701000000002</v>
      </c>
      <c r="G3" s="4">
        <v>5083.4187000000002</v>
      </c>
      <c r="H3" s="4">
        <v>4066.7349599999998</v>
      </c>
      <c r="I3" s="4">
        <v>4801.0065500000001</v>
      </c>
    </row>
    <row r="4" spans="1:9" x14ac:dyDescent="0.25">
      <c r="A4" t="s">
        <v>7</v>
      </c>
      <c r="B4" t="s">
        <v>8</v>
      </c>
      <c r="C4" s="4">
        <f t="shared" si="0"/>
        <v>27606.642050000002</v>
      </c>
      <c r="D4" s="4">
        <v>4534.9719999999998</v>
      </c>
      <c r="E4" s="4">
        <v>5101.8434999999999</v>
      </c>
      <c r="F4" s="4">
        <v>3968.1005</v>
      </c>
      <c r="G4" s="4">
        <v>5101.8434999999999</v>
      </c>
      <c r="H4" s="4">
        <v>4081.4748000000004</v>
      </c>
      <c r="I4" s="4">
        <v>4818.4077500000003</v>
      </c>
    </row>
    <row r="5" spans="1:9" x14ac:dyDescent="0.25">
      <c r="A5" t="s">
        <v>9</v>
      </c>
      <c r="B5" t="s">
        <v>10</v>
      </c>
      <c r="C5" s="4">
        <f t="shared" si="0"/>
        <v>18986.001810000002</v>
      </c>
      <c r="D5" s="4">
        <v>3118.8503999999998</v>
      </c>
      <c r="E5" s="4">
        <v>3508.7066999999997</v>
      </c>
      <c r="F5" s="4">
        <v>2728.9940999999999</v>
      </c>
      <c r="G5" s="4">
        <v>3508.7066999999997</v>
      </c>
      <c r="H5" s="4">
        <v>2806.9653599999997</v>
      </c>
      <c r="I5" s="4">
        <v>3313.77855</v>
      </c>
    </row>
    <row r="6" spans="1:9" x14ac:dyDescent="0.25">
      <c r="A6" t="s">
        <v>11</v>
      </c>
      <c r="B6" t="s">
        <v>12</v>
      </c>
      <c r="C6" s="4">
        <f t="shared" si="0"/>
        <v>15624.732679999999</v>
      </c>
      <c r="D6" s="4">
        <v>2566.6911999999998</v>
      </c>
      <c r="E6" s="4">
        <v>2887.5275999999999</v>
      </c>
      <c r="F6" s="4">
        <v>2245.8547999999996</v>
      </c>
      <c r="G6" s="4">
        <v>2887.5275999999999</v>
      </c>
      <c r="H6" s="4">
        <v>2310.0220800000002</v>
      </c>
      <c r="I6" s="4">
        <v>2727.1093999999998</v>
      </c>
    </row>
    <row r="7" spans="1:9" x14ac:dyDescent="0.25">
      <c r="A7" t="s">
        <v>13</v>
      </c>
      <c r="B7" t="s">
        <v>14</v>
      </c>
      <c r="C7" s="4">
        <f t="shared" si="0"/>
        <v>12388.57872</v>
      </c>
      <c r="D7" s="4">
        <v>2035.0848000000001</v>
      </c>
      <c r="E7" s="4">
        <v>2289.4704000000002</v>
      </c>
      <c r="F7" s="4">
        <v>1780.6992</v>
      </c>
      <c r="G7" s="4">
        <v>2289.4704000000002</v>
      </c>
      <c r="H7" s="4">
        <v>1831.5763200000001</v>
      </c>
      <c r="I7" s="4">
        <v>2162.2775999999999</v>
      </c>
    </row>
    <row r="8" spans="1:9" x14ac:dyDescent="0.25">
      <c r="A8" t="s">
        <v>15</v>
      </c>
      <c r="B8" t="s">
        <v>16</v>
      </c>
      <c r="C8" s="4">
        <f t="shared" si="0"/>
        <v>18424.539510000002</v>
      </c>
      <c r="D8" s="4">
        <v>3026.6184000000003</v>
      </c>
      <c r="E8" s="4">
        <v>3404.9457000000002</v>
      </c>
      <c r="F8" s="4">
        <v>2648.2911000000004</v>
      </c>
      <c r="G8" s="4">
        <v>3404.9457000000002</v>
      </c>
      <c r="H8" s="4">
        <v>2723.9565600000001</v>
      </c>
      <c r="I8" s="4">
        <v>3215.7820500000003</v>
      </c>
    </row>
    <row r="9" spans="1:9" x14ac:dyDescent="0.25">
      <c r="A9" t="s">
        <v>17</v>
      </c>
      <c r="B9" t="s">
        <v>18</v>
      </c>
      <c r="C9" s="4">
        <f t="shared" si="0"/>
        <v>14083.553</v>
      </c>
      <c r="D9" s="4">
        <v>2313.52</v>
      </c>
      <c r="E9" s="4">
        <v>2602.71</v>
      </c>
      <c r="F9" s="4">
        <v>2024.33</v>
      </c>
      <c r="G9" s="4">
        <v>2602.71</v>
      </c>
      <c r="H9" s="4">
        <v>2082.1680000000001</v>
      </c>
      <c r="I9" s="4">
        <v>2458.1149999999998</v>
      </c>
    </row>
    <row r="10" spans="1:9" x14ac:dyDescent="0.25">
      <c r="A10" t="s">
        <v>19</v>
      </c>
      <c r="B10" t="s">
        <v>20</v>
      </c>
      <c r="C10" s="4">
        <f t="shared" si="0"/>
        <v>29301.811129999998</v>
      </c>
      <c r="D10" s="4">
        <v>4813.4391999999998</v>
      </c>
      <c r="E10" s="4">
        <v>5415.1190999999999</v>
      </c>
      <c r="F10" s="4">
        <v>4211.7592999999997</v>
      </c>
      <c r="G10" s="4">
        <v>5415.1190999999999</v>
      </c>
      <c r="H10" s="4">
        <v>4332.0952799999995</v>
      </c>
      <c r="I10" s="4">
        <v>5114.2791499999994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workbookViewId="0">
      <selection activeCell="E10" sqref="E10"/>
    </sheetView>
  </sheetViews>
  <sheetFormatPr baseColWidth="10" defaultRowHeight="15" x14ac:dyDescent="0.25"/>
  <cols>
    <col min="3" max="3" width="35.28515625" bestFit="1" customWidth="1"/>
    <col min="4" max="4" width="18.5703125" bestFit="1" customWidth="1"/>
    <col min="5" max="5" width="18.42578125" bestFit="1" customWidth="1"/>
    <col min="6" max="6" width="17.85546875" bestFit="1" customWidth="1"/>
    <col min="7" max="7" width="19.42578125" bestFit="1" customWidth="1"/>
    <col min="8" max="8" width="18.7109375" bestFit="1" customWidth="1"/>
    <col min="9" max="9" width="18.85546875" bestFit="1" customWidth="1"/>
  </cols>
  <sheetData>
    <row r="1" spans="1:9" x14ac:dyDescent="0.25">
      <c r="A1" s="7" t="s">
        <v>21</v>
      </c>
      <c r="B1" s="7" t="s">
        <v>1</v>
      </c>
      <c r="C1" s="8" t="s">
        <v>22</v>
      </c>
      <c r="D1" s="8" t="s">
        <v>23</v>
      </c>
      <c r="E1" s="8" t="s">
        <v>24</v>
      </c>
      <c r="F1" s="8" t="s">
        <v>25</v>
      </c>
      <c r="G1" s="8" t="s">
        <v>26</v>
      </c>
      <c r="H1" s="8" t="s">
        <v>27</v>
      </c>
      <c r="I1" s="8" t="s">
        <v>28</v>
      </c>
    </row>
    <row r="2" spans="1:9" x14ac:dyDescent="0.25">
      <c r="A2" s="6" t="s">
        <v>3</v>
      </c>
      <c r="B2" t="s">
        <v>4</v>
      </c>
      <c r="C2" s="9">
        <v>15901.523999999999</v>
      </c>
      <c r="D2" s="9">
        <v>2775.42</v>
      </c>
      <c r="E2" s="9">
        <v>2350.944</v>
      </c>
      <c r="F2" s="9">
        <v>2938.68</v>
      </c>
      <c r="G2" s="9">
        <v>2285.64</v>
      </c>
      <c r="H2" s="9">
        <v>2938.68</v>
      </c>
      <c r="I2" s="9">
        <v>2612.16</v>
      </c>
    </row>
    <row r="3" spans="1:9" x14ac:dyDescent="0.25">
      <c r="A3" s="10" t="s">
        <v>30</v>
      </c>
      <c r="B3" s="11"/>
      <c r="C3" s="12"/>
      <c r="D3" s="12">
        <f t="shared" ref="D3:F3" si="0">(D2-E2)/E2</f>
        <v>0.18055555555555561</v>
      </c>
      <c r="E3" s="12">
        <f t="shared" si="0"/>
        <v>-0.19999999999999996</v>
      </c>
      <c r="F3" s="12">
        <f t="shared" si="0"/>
        <v>0.2857142857142857</v>
      </c>
      <c r="G3" s="12">
        <f>(G2-H2)/H2</f>
        <v>-0.22222222222222221</v>
      </c>
      <c r="H3" s="12">
        <f>(H2-I2)/I2</f>
        <v>0.125</v>
      </c>
      <c r="I3" s="13"/>
    </row>
    <row r="4" spans="1:9" x14ac:dyDescent="0.25">
      <c r="A4" s="6" t="s">
        <v>5</v>
      </c>
      <c r="B4" t="s">
        <v>6</v>
      </c>
      <c r="C4" s="9">
        <v>27506.94341</v>
      </c>
      <c r="D4" s="9">
        <v>4801.0065500000001</v>
      </c>
      <c r="E4" s="9">
        <v>4066.7349599999998</v>
      </c>
      <c r="F4" s="9">
        <v>5083.4187000000002</v>
      </c>
      <c r="G4" s="9">
        <v>3953.7701000000002</v>
      </c>
      <c r="H4" s="9">
        <v>5083.4187000000002</v>
      </c>
      <c r="I4" s="9">
        <v>4518.5944</v>
      </c>
    </row>
    <row r="5" spans="1:9" x14ac:dyDescent="0.25">
      <c r="A5" s="10" t="s">
        <v>30</v>
      </c>
      <c r="B5" s="11"/>
      <c r="C5" s="12"/>
      <c r="D5" s="12">
        <f t="shared" ref="D5:F5" si="1">(D4-E4)/E4</f>
        <v>0.18055555555555564</v>
      </c>
      <c r="E5" s="12">
        <f t="shared" si="1"/>
        <v>-0.20000000000000007</v>
      </c>
      <c r="F5" s="12">
        <f t="shared" si="1"/>
        <v>0.2857142857142857</v>
      </c>
      <c r="G5" s="12">
        <f>(G4-H4)/H4</f>
        <v>-0.22222222222222221</v>
      </c>
      <c r="H5" s="12">
        <f>(H4-I4)/I4</f>
        <v>0.12500000000000006</v>
      </c>
      <c r="I5" s="13"/>
    </row>
    <row r="6" spans="1:9" x14ac:dyDescent="0.25">
      <c r="A6" t="s">
        <v>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1"/>
  <sheetViews>
    <sheetView tabSelected="1" workbookViewId="0">
      <selection activeCell="L18" sqref="L18"/>
    </sheetView>
  </sheetViews>
  <sheetFormatPr baseColWidth="10" defaultRowHeight="15" x14ac:dyDescent="0.25"/>
  <cols>
    <col min="1" max="1" width="21" customWidth="1"/>
    <col min="2" max="2" width="15.7109375" customWidth="1"/>
    <col min="3" max="5" width="9.28515625" customWidth="1"/>
    <col min="6" max="6" width="9.7109375" customWidth="1"/>
    <col min="7" max="7" width="11.42578125" customWidth="1"/>
    <col min="8" max="8" width="11.5703125" customWidth="1"/>
    <col min="9" max="9" width="12.5703125" customWidth="1"/>
    <col min="10" max="10" width="18.7109375" bestFit="1" customWidth="1"/>
    <col min="11" max="11" width="19.7109375" bestFit="1" customWidth="1"/>
    <col min="12" max="12" width="18.7109375" bestFit="1" customWidth="1"/>
    <col min="13" max="13" width="19.7109375" bestFit="1" customWidth="1"/>
    <col min="14" max="14" width="23.7109375" bestFit="1" customWidth="1"/>
    <col min="15" max="15" width="24.7109375" bestFit="1" customWidth="1"/>
  </cols>
  <sheetData>
    <row r="1" spans="1:9" x14ac:dyDescent="0.25">
      <c r="C1" s="5" t="s">
        <v>36</v>
      </c>
    </row>
    <row r="2" spans="1:9" x14ac:dyDescent="0.25">
      <c r="A2" s="5" t="s">
        <v>21</v>
      </c>
      <c r="B2" s="5" t="s">
        <v>1</v>
      </c>
      <c r="C2" s="15">
        <v>43252</v>
      </c>
      <c r="D2" s="15">
        <v>43221</v>
      </c>
      <c r="E2" s="15">
        <v>43191</v>
      </c>
      <c r="F2" s="15">
        <v>43160</v>
      </c>
      <c r="G2" s="15">
        <v>43132</v>
      </c>
      <c r="H2" s="15">
        <v>43101</v>
      </c>
      <c r="I2" s="15" t="s">
        <v>29</v>
      </c>
    </row>
    <row r="3" spans="1:9" x14ac:dyDescent="0.25">
      <c r="A3" s="14" t="s">
        <v>3</v>
      </c>
      <c r="B3" s="14" t="s">
        <v>4</v>
      </c>
      <c r="C3" s="16"/>
      <c r="D3" s="16"/>
      <c r="E3" s="16"/>
      <c r="F3" s="16"/>
      <c r="G3" s="16"/>
      <c r="H3" s="16"/>
      <c r="I3" s="16"/>
    </row>
    <row r="4" spans="1:9" x14ac:dyDescent="0.25">
      <c r="B4" s="18" t="s">
        <v>32</v>
      </c>
      <c r="C4" s="16">
        <v>2775.42</v>
      </c>
      <c r="D4" s="16">
        <v>2350.944</v>
      </c>
      <c r="E4" s="16">
        <v>2938.68</v>
      </c>
      <c r="F4" s="16">
        <v>2285.64</v>
      </c>
      <c r="G4" s="16">
        <v>2938.68</v>
      </c>
      <c r="H4" s="16">
        <v>2612.16</v>
      </c>
      <c r="I4" s="16">
        <v>15901.523999999999</v>
      </c>
    </row>
    <row r="5" spans="1:9" x14ac:dyDescent="0.25">
      <c r="B5" s="19" t="s">
        <v>34</v>
      </c>
      <c r="C5" s="17">
        <v>0.18055555555555561</v>
      </c>
      <c r="D5" s="17">
        <v>-0.19999999999999996</v>
      </c>
      <c r="E5" s="17">
        <v>0.2857142857142857</v>
      </c>
      <c r="F5" s="17">
        <v>-0.22222222222222221</v>
      </c>
      <c r="G5" s="17">
        <v>0.125</v>
      </c>
      <c r="H5" s="17"/>
      <c r="I5" s="17"/>
    </row>
    <row r="6" spans="1:9" x14ac:dyDescent="0.25">
      <c r="A6" s="14" t="s">
        <v>5</v>
      </c>
      <c r="B6" s="14" t="s">
        <v>6</v>
      </c>
      <c r="C6" s="16"/>
      <c r="D6" s="16"/>
      <c r="E6" s="16"/>
      <c r="F6" s="16"/>
      <c r="G6" s="16"/>
      <c r="H6" s="16"/>
      <c r="I6" s="16"/>
    </row>
    <row r="7" spans="1:9" x14ac:dyDescent="0.25">
      <c r="B7" s="18" t="s">
        <v>32</v>
      </c>
      <c r="C7" s="16">
        <v>4801.0065500000001</v>
      </c>
      <c r="D7" s="16">
        <v>4066.7349599999998</v>
      </c>
      <c r="E7" s="16">
        <v>5083.4187000000002</v>
      </c>
      <c r="F7" s="16">
        <v>3953.7701000000002</v>
      </c>
      <c r="G7" s="16">
        <v>5083.4187000000002</v>
      </c>
      <c r="H7" s="16">
        <v>4518.5944</v>
      </c>
      <c r="I7" s="16">
        <v>27506.94341</v>
      </c>
    </row>
    <row r="8" spans="1:9" x14ac:dyDescent="0.25">
      <c r="B8" s="19" t="s">
        <v>34</v>
      </c>
      <c r="C8" s="17">
        <v>0.18055555555555564</v>
      </c>
      <c r="D8" s="17">
        <v>-0.20000000000000007</v>
      </c>
      <c r="E8" s="17">
        <v>0.2857142857142857</v>
      </c>
      <c r="F8" s="17">
        <v>-0.22222222222222221</v>
      </c>
      <c r="G8" s="17">
        <v>0.12500000000000006</v>
      </c>
      <c r="H8" s="17"/>
      <c r="I8" s="17"/>
    </row>
    <row r="9" spans="1:9" x14ac:dyDescent="0.25">
      <c r="A9" s="14" t="s">
        <v>7</v>
      </c>
      <c r="B9" s="14" t="s">
        <v>8</v>
      </c>
      <c r="C9" s="16"/>
      <c r="D9" s="16"/>
      <c r="E9" s="16"/>
      <c r="F9" s="16"/>
      <c r="G9" s="16"/>
      <c r="H9" s="16"/>
      <c r="I9" s="16"/>
    </row>
    <row r="10" spans="1:9" x14ac:dyDescent="0.25">
      <c r="B10" s="18" t="s">
        <v>32</v>
      </c>
      <c r="C10" s="16">
        <v>4818.4077500000003</v>
      </c>
      <c r="D10" s="16">
        <v>4081.4748000000004</v>
      </c>
      <c r="E10" s="16">
        <v>5101.8434999999999</v>
      </c>
      <c r="F10" s="16">
        <v>3968.1005</v>
      </c>
      <c r="G10" s="16">
        <v>5101.8434999999999</v>
      </c>
      <c r="H10" s="16">
        <v>4534.9719999999998</v>
      </c>
      <c r="I10" s="16">
        <v>27606.642050000002</v>
      </c>
    </row>
    <row r="11" spans="1:9" x14ac:dyDescent="0.25">
      <c r="B11" s="19" t="s">
        <v>34</v>
      </c>
      <c r="C11" s="17">
        <v>0.1805555555555555</v>
      </c>
      <c r="D11" s="17">
        <v>-0.1999999999999999</v>
      </c>
      <c r="E11" s="17">
        <v>0.2857142857142857</v>
      </c>
      <c r="F11" s="17">
        <v>-0.22222222222222221</v>
      </c>
      <c r="G11" s="17">
        <v>0.12500000000000006</v>
      </c>
      <c r="H11" s="17"/>
      <c r="I11" s="17"/>
    </row>
    <row r="12" spans="1:9" x14ac:dyDescent="0.25">
      <c r="A12" s="14" t="s">
        <v>9</v>
      </c>
      <c r="B12" s="14" t="s">
        <v>10</v>
      </c>
      <c r="C12" s="16"/>
      <c r="D12" s="16"/>
      <c r="E12" s="16"/>
      <c r="F12" s="16"/>
      <c r="G12" s="16"/>
      <c r="H12" s="16"/>
      <c r="I12" s="16"/>
    </row>
    <row r="13" spans="1:9" x14ac:dyDescent="0.25">
      <c r="B13" s="18" t="s">
        <v>32</v>
      </c>
      <c r="C13" s="16">
        <v>3313.77855</v>
      </c>
      <c r="D13" s="16">
        <v>2806.9653599999997</v>
      </c>
      <c r="E13" s="16">
        <v>3508.7066999999997</v>
      </c>
      <c r="F13" s="16">
        <v>2728.9940999999999</v>
      </c>
      <c r="G13" s="16">
        <v>3508.7066999999997</v>
      </c>
      <c r="H13" s="16">
        <v>3118.8503999999998</v>
      </c>
      <c r="I13" s="16">
        <v>18986.001809999998</v>
      </c>
    </row>
    <row r="14" spans="1:9" x14ac:dyDescent="0.25">
      <c r="B14" s="19" t="s">
        <v>34</v>
      </c>
      <c r="C14" s="17">
        <v>0.18055555555555569</v>
      </c>
      <c r="D14" s="17">
        <v>-0.20000000000000004</v>
      </c>
      <c r="E14" s="17">
        <v>0.28571428571428564</v>
      </c>
      <c r="F14" s="17">
        <v>-0.22222222222222218</v>
      </c>
      <c r="G14" s="17">
        <v>0.12499999999999999</v>
      </c>
      <c r="H14" s="17"/>
      <c r="I14" s="17"/>
    </row>
    <row r="15" spans="1:9" x14ac:dyDescent="0.25">
      <c r="A15" s="14" t="s">
        <v>11</v>
      </c>
      <c r="B15" s="14" t="s">
        <v>12</v>
      </c>
      <c r="C15" s="16"/>
      <c r="D15" s="16"/>
      <c r="E15" s="16"/>
      <c r="F15" s="16"/>
      <c r="G15" s="16"/>
      <c r="H15" s="16"/>
      <c r="I15" s="16"/>
    </row>
    <row r="16" spans="1:9" x14ac:dyDescent="0.25">
      <c r="B16" s="18" t="s">
        <v>32</v>
      </c>
      <c r="C16" s="16">
        <v>2727.1093999999998</v>
      </c>
      <c r="D16" s="16">
        <v>2310.0220800000002</v>
      </c>
      <c r="E16" s="16">
        <v>2887.5275999999999</v>
      </c>
      <c r="F16" s="16">
        <v>2245.8547999999996</v>
      </c>
      <c r="G16" s="16">
        <v>2887.5275999999999</v>
      </c>
      <c r="H16" s="16">
        <v>2566.6911999999998</v>
      </c>
      <c r="I16" s="16">
        <v>15624.732679999997</v>
      </c>
    </row>
    <row r="17" spans="1:9" x14ac:dyDescent="0.25">
      <c r="B17" s="19" t="s">
        <v>34</v>
      </c>
      <c r="C17" s="17">
        <v>0.18055555555555539</v>
      </c>
      <c r="D17" s="17">
        <v>-0.1999999999999999</v>
      </c>
      <c r="E17" s="17">
        <v>0.28571428571428586</v>
      </c>
      <c r="F17" s="17">
        <v>-0.22222222222222232</v>
      </c>
      <c r="G17" s="17">
        <v>0.12500000000000006</v>
      </c>
      <c r="H17" s="17"/>
      <c r="I17" s="17"/>
    </row>
    <row r="18" spans="1:9" x14ac:dyDescent="0.25">
      <c r="A18" s="14" t="s">
        <v>13</v>
      </c>
      <c r="B18" s="14" t="s">
        <v>14</v>
      </c>
      <c r="C18" s="16"/>
      <c r="D18" s="16"/>
      <c r="E18" s="16"/>
      <c r="F18" s="16"/>
      <c r="G18" s="16"/>
      <c r="H18" s="16"/>
      <c r="I18" s="16"/>
    </row>
    <row r="19" spans="1:9" x14ac:dyDescent="0.25">
      <c r="B19" s="18" t="s">
        <v>32</v>
      </c>
      <c r="C19" s="16">
        <v>2162.2775999999999</v>
      </c>
      <c r="D19" s="16">
        <v>1831.5763200000001</v>
      </c>
      <c r="E19" s="16">
        <v>2289.4704000000002</v>
      </c>
      <c r="F19" s="16">
        <v>1780.6992</v>
      </c>
      <c r="G19" s="16">
        <v>2289.4704000000002</v>
      </c>
      <c r="H19" s="16">
        <v>2035.0848000000001</v>
      </c>
      <c r="I19" s="16">
        <v>12388.578720000001</v>
      </c>
    </row>
    <row r="20" spans="1:9" x14ac:dyDescent="0.25">
      <c r="B20" s="19" t="s">
        <v>34</v>
      </c>
      <c r="C20" s="17">
        <v>0.18055555555555541</v>
      </c>
      <c r="D20" s="17">
        <v>-0.2</v>
      </c>
      <c r="E20" s="17">
        <v>0.28571428571428581</v>
      </c>
      <c r="F20" s="17">
        <v>-0.22222222222222227</v>
      </c>
      <c r="G20" s="17">
        <v>0.12500000000000003</v>
      </c>
      <c r="H20" s="17"/>
      <c r="I20" s="17"/>
    </row>
    <row r="21" spans="1:9" x14ac:dyDescent="0.25">
      <c r="A21" s="14" t="s">
        <v>15</v>
      </c>
      <c r="B21" s="14" t="s">
        <v>16</v>
      </c>
      <c r="C21" s="16"/>
      <c r="D21" s="16"/>
      <c r="E21" s="16"/>
      <c r="F21" s="16"/>
      <c r="G21" s="16"/>
      <c r="H21" s="16"/>
      <c r="I21" s="16"/>
    </row>
    <row r="22" spans="1:9" x14ac:dyDescent="0.25">
      <c r="B22" s="18" t="s">
        <v>32</v>
      </c>
      <c r="C22" s="16">
        <v>3215.7820500000003</v>
      </c>
      <c r="D22" s="16">
        <v>2723.9565600000001</v>
      </c>
      <c r="E22" s="16">
        <v>3404.9457000000002</v>
      </c>
      <c r="F22" s="16">
        <v>2648.2911000000004</v>
      </c>
      <c r="G22" s="16">
        <v>3404.9457000000002</v>
      </c>
      <c r="H22" s="16">
        <v>3026.6184000000003</v>
      </c>
      <c r="I22" s="16">
        <v>18424.539510000002</v>
      </c>
    </row>
    <row r="23" spans="1:9" x14ac:dyDescent="0.25">
      <c r="B23" s="19" t="s">
        <v>34</v>
      </c>
      <c r="C23" s="17">
        <v>0.18055555555555561</v>
      </c>
      <c r="D23" s="17">
        <v>-0.20000000000000004</v>
      </c>
      <c r="E23" s="17">
        <v>0.28571428571428564</v>
      </c>
      <c r="F23" s="17">
        <v>-0.22222222222222215</v>
      </c>
      <c r="G23" s="17">
        <v>0.12499999999999996</v>
      </c>
      <c r="H23" s="17"/>
      <c r="I23" s="17"/>
    </row>
    <row r="24" spans="1:9" x14ac:dyDescent="0.25">
      <c r="A24" s="14" t="s">
        <v>17</v>
      </c>
      <c r="B24" s="14" t="s">
        <v>18</v>
      </c>
      <c r="C24" s="16"/>
      <c r="D24" s="16"/>
      <c r="E24" s="16"/>
      <c r="F24" s="16"/>
      <c r="G24" s="16"/>
      <c r="H24" s="16"/>
      <c r="I24" s="16"/>
    </row>
    <row r="25" spans="1:9" x14ac:dyDescent="0.25">
      <c r="B25" s="18" t="s">
        <v>32</v>
      </c>
      <c r="C25" s="16">
        <v>2458.1149999999998</v>
      </c>
      <c r="D25" s="16">
        <v>2082.1680000000001</v>
      </c>
      <c r="E25" s="16">
        <v>2602.71</v>
      </c>
      <c r="F25" s="16">
        <v>2024.33</v>
      </c>
      <c r="G25" s="16">
        <v>2602.71</v>
      </c>
      <c r="H25" s="16">
        <v>2313.52</v>
      </c>
      <c r="I25" s="16">
        <v>14083.553</v>
      </c>
    </row>
    <row r="26" spans="1:9" x14ac:dyDescent="0.25">
      <c r="B26" s="19" t="s">
        <v>34</v>
      </c>
      <c r="C26" s="17">
        <v>0.18055555555555539</v>
      </c>
      <c r="D26" s="17">
        <v>-0.19999999999999996</v>
      </c>
      <c r="E26" s="17">
        <v>0.28571428571428575</v>
      </c>
      <c r="F26" s="17">
        <v>-0.22222222222222227</v>
      </c>
      <c r="G26" s="17">
        <v>0.12500000000000003</v>
      </c>
      <c r="H26" s="17"/>
      <c r="I26" s="17"/>
    </row>
    <row r="27" spans="1:9" x14ac:dyDescent="0.25">
      <c r="A27" s="14" t="s">
        <v>19</v>
      </c>
      <c r="B27" s="14" t="s">
        <v>20</v>
      </c>
      <c r="C27" s="16"/>
      <c r="D27" s="16"/>
      <c r="E27" s="16"/>
      <c r="F27" s="16"/>
      <c r="G27" s="16"/>
      <c r="H27" s="16"/>
      <c r="I27" s="16"/>
    </row>
    <row r="28" spans="1:9" x14ac:dyDescent="0.25">
      <c r="B28" s="18" t="s">
        <v>32</v>
      </c>
      <c r="C28" s="16">
        <v>5114.2791499999994</v>
      </c>
      <c r="D28" s="16">
        <v>4332.0952799999995</v>
      </c>
      <c r="E28" s="16">
        <v>5415.1190999999999</v>
      </c>
      <c r="F28" s="16">
        <v>4211.7592999999997</v>
      </c>
      <c r="G28" s="16">
        <v>5415.1190999999999</v>
      </c>
      <c r="H28" s="16">
        <v>4813.4391999999998</v>
      </c>
      <c r="I28" s="16">
        <v>29301.811129999998</v>
      </c>
    </row>
    <row r="29" spans="1:9" x14ac:dyDescent="0.25">
      <c r="B29" s="19" t="s">
        <v>34</v>
      </c>
      <c r="C29" s="17">
        <v>0.18055555555555552</v>
      </c>
      <c r="D29" s="17">
        <v>-0.20000000000000007</v>
      </c>
      <c r="E29" s="17">
        <v>0.28571428571428575</v>
      </c>
      <c r="F29" s="17">
        <v>-0.22222222222222227</v>
      </c>
      <c r="G29" s="17">
        <v>0.12500000000000003</v>
      </c>
      <c r="H29" s="17"/>
      <c r="I29" s="17"/>
    </row>
    <row r="30" spans="1:9" x14ac:dyDescent="0.25">
      <c r="A30" s="14" t="s">
        <v>33</v>
      </c>
      <c r="C30" s="16">
        <v>31386.176050000005</v>
      </c>
      <c r="D30" s="16">
        <v>26585.937359999996</v>
      </c>
      <c r="E30" s="16">
        <v>33232.421699999999</v>
      </c>
      <c r="F30" s="16">
        <v>25847.439099999996</v>
      </c>
      <c r="G30" s="16">
        <v>33232.421699999999</v>
      </c>
      <c r="H30" s="16">
        <v>29539.930400000001</v>
      </c>
      <c r="I30" s="16">
        <v>179824.32631000003</v>
      </c>
    </row>
    <row r="31" spans="1:9" x14ac:dyDescent="0.25">
      <c r="A31" s="14" t="s">
        <v>35</v>
      </c>
      <c r="C31" s="17">
        <v>0.18055555555555594</v>
      </c>
      <c r="D31" s="17">
        <v>-0.20000000000000009</v>
      </c>
      <c r="E31" s="17">
        <v>0.28571428571428586</v>
      </c>
      <c r="F31" s="17">
        <v>-0.22222222222222232</v>
      </c>
      <c r="G31" s="17">
        <v>0.12499999999999992</v>
      </c>
      <c r="H31" s="17"/>
      <c r="I31" s="17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A6C1484-7646-4BFC-A528-EE4CEDC321A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Aperçu TCD final</vt:lpstr>
      <vt:lpstr>TCD PQ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Coppin</dc:creator>
  <cp:lastModifiedBy>CA</cp:lastModifiedBy>
  <dcterms:created xsi:type="dcterms:W3CDTF">2018-11-06T13:38:01Z</dcterms:created>
  <dcterms:modified xsi:type="dcterms:W3CDTF">2018-11-06T14:51:54Z</dcterms:modified>
</cp:coreProperties>
</file>