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tables/table6.xml" ContentType="application/vnd.openxmlformats-officedocument.spreadsheetml.table+xml"/>
  <Override PartName="/xl/queryTables/queryTable3.xml" ContentType="application/vnd.openxmlformats-officedocument.spreadsheetml.queryTable+xml"/>
  <Override PartName="/xl/tables/table7.xml" ContentType="application/vnd.openxmlformats-officedocument.spreadsheetml.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slicerCaches/slicerCache1.xml" ContentType="application/vnd.ms-excel.slicerCache+xml"/>
  <Override PartName="/xl/slicers/slicer1.xml" ContentType="application/vnd.ms-excel.slicer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9185" yWindow="-15" windowWidth="9630" windowHeight="12495" tabRatio="850" activeTab="3"/>
  </bookViews>
  <sheets>
    <sheet name="SOLDE" sheetId="4" r:id="rId1"/>
    <sheet name="Tech" sheetId="14" r:id="rId2"/>
    <sheet name="Donnees" sheetId="13" r:id="rId3"/>
    <sheet name="Sheet1" sheetId="15" r:id="rId4"/>
  </sheets>
  <definedNames>
    <definedName name="DonnéesExternes_1" localSheetId="3" hidden="1">Sheet1!$A$16:$F$27</definedName>
    <definedName name="DonnéesExternes_1" localSheetId="0" hidden="1">SOLDE!$A$4:$F$6</definedName>
    <definedName name="ExternalData_1" localSheetId="3" hidden="1">Sheet1!$A$2:$F$13</definedName>
    <definedName name="ExternalData_2" localSheetId="3" hidden="1">Sheet1!$I$2:$N$13</definedName>
    <definedName name="L_Salaries">Salariés[NOM &amp; PRENOM]</definedName>
    <definedName name="Segment_NOM___PRENOM">#N/A</definedName>
    <definedName name="_xlnm.Print_Area" localSheetId="0">SOLDE!$A$1:$F$10</definedName>
  </definedNames>
  <calcPr calcId="145621"/>
  <extLst>
    <ext xmlns:x15="http://schemas.microsoft.com/office/spreadsheetml/2010/11/main" uri="{46BE6895-7355-4a93-B00E-2C351335B9C9}">
      <x15:slicerCaches xmlns:x14="http://schemas.microsoft.com/office/spreadsheetml/2009/9/main">
        <x14:slicerCache r:id="rId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" i="4" l="1"/>
  <c r="E2" i="4"/>
  <c r="D2" i="4"/>
</calcChain>
</file>

<file path=xl/connections.xml><?xml version="1.0" encoding="utf-8"?>
<connections xmlns="http://schemas.openxmlformats.org/spreadsheetml/2006/main">
  <connection id="1" keepAlive="1" name="Query - fx_Cumul_Net" description="Connection to the 'fx_Cumul_Net' query in the workbook." type="5" refreshedVersion="0" background="1">
    <dbPr connection="provider=Microsoft.Mashup.OleDb.1;data source=$EmbeddedMashup(6197285d-f444-4388-9c71-954bc9cac401)$;location=fx_Cumul_Net;extended properties=UEsDBBQAAgAIAHO+q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zvqt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76rUJqe3jIKAQAAzAEAABMAHABGb3JtdWxhcy9TZWN0aW9uMS5tIKIYACigFAAAAAAAAAAAAAAAAAAAAAAAAAAAAG2QPWvDMBCGd4P/w5EhWFSYdA4puCGFgpshNl1KCYp8bkRlKVhSaTD+77WsxMlQLfeh9x7uPYPcCq2gCPFxGUdxZI6sxQrq3/3aNU7ut2hhBcnbuWQHicAMWJ+QKYPVUxxJtHEEwyu0a/nQg1GePru6xvY6TWgQjUV5PnndO5MOU18kYSSrqrWWrlFJYFGYFVmeve42sN2UMwrI+BGUk5KC9QzlmgO25Aof12ZW/Hh6LoxNi29xSsYs4zz84gX+cYdefNJu0dOETwDKtbFkMAi3HsyhG1k5M/ZOS+ABvLyfFhmMYLVzSgn1VbhmuslLq5vg0Fwsl/pah63IvLu56Ol0LhJHQv0LX/4BUEsBAi0AFAACAAgAc76rUJo5YH+rAAAA+gAAABIAAAAAAAAAAAAAAAAAAAAAAENvbmZpZy9QYWNrYWdlLnhtbFBLAQItABQAAgAIAHO+q1APyumrpAAAAOkAAAATAAAAAAAAAAAAAAAAAPcAAABbQ29udGVudF9UeXBlc10ueG1sUEsBAi0AFAACAAgAc76rUJqe3jIKAQAAzAEAABMAAAAAAAAAAAAAAAAA6AEAAEZvcm11bGFzL1NlY3Rpb24xLm1QSwUGAAAAAAMAAwDCAAAAPwMAAAAA" command="SELECT * FROM [fx_Cumul_Net]"/>
  </connection>
  <connection id="2" keepAlive="1" name="Query - fx_Cumul_Prêt" description="Connection to the 'fx_Cumul_Prêt' query in the workbook." type="5" refreshedVersion="0" background="1">
    <dbPr connection="provider=Microsoft.Mashup.OleDb.1;data source=$EmbeddedMashup(6197285d-f444-4388-9c71-954bc9cac401)$;location=fx_Cumul_Prêt;extended properties=&quot;UEsDBBQAAgAIAHO+q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zvqt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76rUHTv1cEJAQAAwAEAABMAHABGb3JtdWxhcy9TZWN0aW9uMS5tIKIYACigFAAAAAAAAAAAAAAAAAAAAAAAAAAAAG2QTWrDMBCF9wbfYcgiWFSYdB1SSEO6SiHEpptSgiLLjYgsBf2UBuML9Rq9WC0rVrKoNpoZvffxRoZRy5WEItyP8zRJE3MkmlVQf+9XrnFiv9W/PxYWkL1eSnIQDIgB6wsUK1g8pYlgNk2gP4VymvYzGOT5s6trpkc3wkE0NOXl7HVvRDiW+yYLlmVVrZRwjcwCC8Nku1uXEwyM0CNIJwQG683SNQem0UgdEhPLvzx2w43NixM/Z0O1pDS8siv13TNnH7iddTij0YmpMhb1K8FtBlNoB8iGGHunRfAAXt7FBH10Vu2clFx+Fq6Jv/CiVRN2MtclSzX2IQ6atrf4HY4fhNKEy3/h8z9QSwECLQAUAAIACABzvqtQmjlgf6sAAAD6AAAAEgAAAAAAAAAAAAAAAAAAAAAAQ29uZmlnL1BhY2thZ2UueG1sUEsBAi0AFAACAAgAc76rUA/K6aukAAAA6QAAABMAAAAAAAAAAAAAAAAA9wAAAFtDb250ZW50X1R5cGVzXS54bWxQSwECLQAUAAIACABzvqtQdO/VwQkBAADAAQAAEwAAAAAAAAAAAAAAAADoAQAARm9ybXVsYXMvU2VjdGlvbjEubVBLBQYAAAAAAwADAMIAAAA+AwAAAAA=&quot;" command="SELECT * FROM [fx_Cumul_Prêt]"/>
  </connection>
  <connection id="3" keepAlive="1" name="Requête - Fx_Cumul_Groupe" description="Connexion à la requête « Fx_Cumul_Groupe » dans le classeur." type="5" refreshedVersion="0" background="1">
    <dbPr connection="provider=Microsoft.Mashup.OleDb.1;data source=$EmbeddedMashup(6197285d-f444-4388-9c71-954bc9cac401)$;location=Fx_Cumul_Groupe;extended properties=&quot;UEsDBBQAAgAIAHO+q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zvqt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76rUL4rVgDuAAAApQEAABMAHABGb3JtdWxhcy9TZWN0aW9uMS5tIKIYACigFAAAAAAAAAAAAAAAAAAAAAAAAAAAAGWQwYrCMBCG7wHfYeheUgiCexUFFVwE8VJvIhLbKXZpEkky0H2kfQ5fzDSpbFlDIJM/8/2TGYelb4yGIp2z+YRNmLtJixVsu8uGFLWXL2vojrCAFj2DsApDtuwFvpdHeW0RpAPfBwL2cmNao3XSsPM5LJbsjRxAEdVV2ddB2+uN89M11TVaHjOmwY6U5okUf/Z5nuAjqrsJ5JAQtY9spyvsQH4b8o/fLDwns1VVxZfBNLICUnYmYBb22PZzDA7Mf2+RxSkFGlCWt9RBQYrHYNtY5w/81aE4RfgcPg/+JwxVk7qizVmjR1Vft9TS/AlQSwECLQAUAAIACABzvqtQmjlgf6sAAAD6AAAAEgAAAAAAAAAAAAAAAAAAAAAAQ29uZmlnL1BhY2thZ2UueG1sUEsBAi0AFAACAAgAc76rUA/K6aukAAAA6QAAABMAAAAAAAAAAAAAAAAA9wAAAFtDb250ZW50X1R5cGVzXS54bWxQSwECLQAUAAIACABzvqtQvitWAO4AAAClAQAAEwAAAAAAAAAAAAAAAADoAQAARm9ybXVsYXMvU2VjdGlvbjEubVBLBQYAAAAAAwADAMIAAAAjAwAAAAA=&quot;" command="SELECT * FROM [Fx_Cumul_Groupe]"/>
  </connection>
  <connection id="4" name="Requête - Fx_Cumul_Groupe2" description="Connexion à la requête « Fx_Cumul_Groupe2 » dans le classeur." type="5" refreshedVersion="0" background="1">
    <dbPr connection="provider=Microsoft.Mashup.OleDb.1;data source=$EmbeddedMashup(6197285d-f444-4388-9c71-954bc9cac401)$;location=Fx_Cumul_Groupe2;extended properties=&quot;UEsDBBQAAgAIAHO+q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zvqt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76rUE8x+mHVAAAAcgEAABMAHABGb3JtdWxhcy9TZWN0aW9uMS5tIKIYACigFAAAAAAAAAAAAAAAAAAAAAAAAAAAAFWPywrCMBBF9wH/YeiqhSDUrVRQQRGKm7oTkZhMsdAkJQ+of2/aWLWzmQece+9Y5K7RCqrY8/WCLIh9MoMCDv1976Vv70ejfYcrKKBFRyBUpb3hGA5pyS7s0SIwC24YKJRsr1utVLxh7zIoNmROFjBSy52vazRpXLZCnJTAPuBeqkmZJifRJzSneZbRUWLL+RALTfAvG+vmKh86+tBfmIm+oOz08MvXdE4k488JBUDGn9Gg8jIdh0NjrDun3wT0GsLdgjS4V4egvHygyUij/qymLeqv31BLAQItABQAAgAIAHO+q1CaOWB/qwAAAPoAAAASAAAAAAAAAAAAAAAAAAAAAABDb25maWcvUGFja2FnZS54bWxQSwECLQAUAAIACABzvqtQD8rpq6QAAADpAAAAEwAAAAAAAAAAAAAAAAD3AAAAW0NvbnRlbnRfVHlwZXNdLnhtbFBLAQItABQAAgAIAHO+q1BPMfph1QAAAHIBAAATAAAAAAAAAAAAAAAAAOgBAABGb3JtdWxhcy9TZWN0aW9uMS5tUEsFBgAAAAADAAMAwgAAAAoDAAAAAA==&quot;" command="SELECT * FROM [Fx_Cumul_Groupe2]"/>
  </connection>
  <connection id="5" name="Requête - Fx_Cumul_Groupe2b" description="Connexion à la requête « Fx_Cumul_Groupe2b » dans le classeur." type="5" refreshedVersion="0" background="1">
    <dbPr connection="provider=Microsoft.Mashup.OleDb.1;data source=$EmbeddedMashup(6197285d-f444-4388-9c71-954bc9cac401)$;location=Fx_Cumul_Groupe2b;extended properties=&quot;UEsDBBQAAgAIAHO+q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zvqt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76rUDoyh1EdAQAAkgIAABMAHABGb3JtdWxhcy9TZWN0aW9uMS5tIKIYACigFAAAAAAAAAAAAAAAAAAAAAAAAAAAAIVQT2uDMBS/C/0OD08RQsFei4Ou0FGQXZRdxpCor1SIicQEHKXffTGZtW6jyyV5j/z+9ljpRgrI/B1vV8Eq6M9MYQ2Hodib1vDiRUnT4QYS4KgDsCeTRlVoFyRlOSs5AutBjw8KKdtLLoXwOxx0BMlTsEQm4FDrZ3M6oSJ+2NX1UdQ4WLhpxcRMw2M9hDSmcRRRR7GrqtEWKqufNr1esnyjvQ6dzUzoHNtOjlluoktE6DKHFABZdfYCmWmJexwa1etXcnNA3625D0sN+rNDEKYtUUVBI+6kpsnzPyq4/LvQ343elbx52PLUoVs6rcTHdopT5MvMdqWXcPxh87v4Py2SYq40om+MG1znNjr5r03HJgzny6qi69gWzP62X1BLAQItABQAAgAIAHO+q1CaOWB/qwAAAPoAAAASAAAAAAAAAAAAAAAAAAAAAABDb25maWcvUGFja2FnZS54bWxQSwECLQAUAAIACABzvqtQD8rpq6QAAADpAAAAEwAAAAAAAAAAAAAAAAD3AAAAW0NvbnRlbnRfVHlwZXNdLnhtbFBLAQItABQAAgAIAHO+q1A6ModRHQEAAJICAAATAAAAAAAAAAAAAAAAAOgBAABGb3JtdWxhcy9TZWN0aW9uMS5tUEsFBgAAAAADAAMAwgAAAFIDAAAAAA==&quot;" command="SELECT * FROM [Fx_Cumul_Groupe2b]"/>
  </connection>
  <connection id="6" keepAlive="1" name="Requête - Operations" description="Connexion à la requête « Operations » dans le classeur." type="5" refreshedVersion="0" background="1">
    <dbPr connection="provider=Microsoft.Mashup.OleDb.1;data source=$EmbeddedMashup(6197285d-f444-4388-9c71-954bc9cac401)$;location=Operations;extended properties=UEsDBBQAAgAIAHO+q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zvqt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76rUL0Q+LL9AQAAjgUAABMAHABGb3JtdWxhcy9TZWN0aW9uMS5tIKIYACigFAAAAAAAAAAAAAAAAAAAAAAAAAAAAK1UwY7aMBC9I/EPVnrJalME5xWHlOZAW8I2ZNUD4mDiobib2KntrFghfqB/Qn+DH6uTsMYJm7aqmkvMzOS9N2/GSEgU5Qwt6vfort/r9+QWCyAoXqfRw7to+vkhQGOUgur3kH4WvBAJ6EiwSyAdTAohgKkvXDyuOX90b/bLEGcwdqzPndVhOeFM6bqVV6O8ceLnHFDGCd3Q09HReDFepzCIBWZyw0U24WmRsbJKujWnt987BtJDqgRQsFMHD+2dhf/Jn0YBCoP4KncfnX40o4ebfo+y16XYHsxzELh0Rv6LBZev/6MDZaPR9NqA935sggQrqIKddk3ms1kQxqVlLznMnqvUbK7jofGLFdkahHbM6I7ge3H6qUCiTSF1d+x0BHnRH4JUQD5wytx2jw1JmszakXaqsT8eKuE+UkYGU8ZAXLTYS0pOxydIeZ7bbga7HDNSnWs/3a4GrjjbS3Xeo3rdTExoJMdy5x6E1JA4pVLDIvyNF0ofLop8QoySLvka2OIe6t+Aky2iG7SsmFdj59ZBagsMLc/zWiFIJTRKhueSYZ16a0r/qHb0utyu3ipvWjorY36n01T8hUytQPPqgckizwXNmhsXQcafzuOV3TJHjnc1OH2wr4KZY6CwGhqCBRfK7VDRvJNzQUAMfJkAI5R9tW9mO2X/B1V0d78AUEsBAi0AFAACAAgAc76rUJo5YH+rAAAA+gAAABIAAAAAAAAAAAAAAAAAAAAAAENvbmZpZy9QYWNrYWdlLnhtbFBLAQItABQAAgAIAHO+q1APyumrpAAAAOkAAAATAAAAAAAAAAAAAAAAAPcAAABbQ29udGVudF9UeXBlc10ueG1sUEsBAi0AFAACAAgAc76rUL0Q+LL9AQAAjgUAABMAAAAAAAAAAAAAAAAA6AEAAEZvcm11bGFzL1NlY3Rpb24xLm1QSwUGAAAAAAMAAwDCAAAAMgQAAAAA" command="SELECT * FROM [Operations]"/>
  </connection>
  <connection id="7" keepAlive="1" name="Requête - Operations2" description="Connexion à la requête « Operations2 » dans le classeur." type="5" refreshedVersion="6" background="1" saveData="1">
    <dbPr connection="provider=Microsoft.Mashup.OleDb.1;data source=$EmbeddedMashup(6197285d-f444-4388-9c71-954bc9cac401)$;location=Operations2;extended properties=UEsDBBQAAgAIAHO+q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zvqt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76rUIF7YKNBAwAA+AoAABMAHABGb3JtdWxhcy9TZWN0aW9uMS5tIKIYACigFAAAAAAAAAAAAAAAAAAAAAAAAAAAAK1W4W7aMBD+j8Q7WOmfRMsQdD8rJlFGJ7YWWki3HwhVhhxr1sTObKeiQrzA3qR7DV5sjhOCHUJXqqFKmLPvu+++O5/LYS4CStA4+26d1Wv1Gr/HDHzkzcLR7fmof3PbQ20UgqjXkPyMacLmIC295RzCRjdhDIj4TtnDjNIH21lNBjiCtqW5W9P1pEuJkOemboZyYnlPMaCI+sEi2DxbEs/DsxAaHsOELyiLujRMIpKe4nYW012trALSRSIFELAUaxetrHHnstMf9dCg5+3tXY82v03r2qnXAlJNRddgGAPDqTL8LRLsvP+jAmmio/6+AJ86XmH0sQBlPChXd3h11Rt4qWTbPUye1NbVUNoHhV4kiWbApGIF7xH8SjZ/BHC0SLjMjmyege/4D4AL8L/QgNjlHA1KMpjWI+Uto39clMJ9DYjf6BMCbMdFb1J/8/wIIY1jXc3eMsbEV+tMT/tQAnsxy02V91HWboWNSSRLU+caGJeQOAy4hEX4J02EXOwYdXy/YHKIvgTWYjflb8DzexQs0ERFnratdxYS90DQJK/XFEHIwTjSzI80s633xdF/sm1V0z2Um9KmxFMJ8xLP4sQraEoGMq4sGE/imAWR2XEjiOhjXl5+mGbLcvcKJxf6VSjq2BNYNIsAY8qEfYCFeSeHzAfW6PA5ED8gP/SbWd7SZ5AKpw+ei+VdN4mS8O4zo0kM2fQxh499iRU7hDkS6cJFlzinqGzyrjuo/bG255k7usramadxgKX2gIvGebJYALOzxPPK59NnB+84mbMHUUylZ34gr1af+LDcym50ktrJQZWv1F/ZpD4t+afDnla2oIntWkol6Z01nspgnES2WlwEjIuBvc3QnSjnqSSvjzZHVkGLuv2VpVT9GJxWvga7/byJjD5sFekYCpdEyYW0+r6UpOm2HKcK60OBpdrDNgO5u4Zcy3V6cHsxS21l37nmnHHcbzhM5Bsk5bHL4peiFNIrZJKEoSmrY1ym1gsT2cwtncMZ5eLq6O+Y9j4VQyeTC+WM1m/w1Cf9ulLz05LmKqnjpM6Cvqhxhvp6aU9UzNc+fWZCRwhdodJRclf7p3roT+dxU34vcVmANI75v10l5tlfUEsBAi0AFAACAAgAc76rUJo5YH+rAAAA+gAAABIAAAAAAAAAAAAAAAAAAAAAAENvbmZpZy9QYWNrYWdlLnhtbFBLAQItABQAAgAIAHO+q1APyumrpAAAAOkAAAATAAAAAAAAAAAAAAAAAPcAAABbQ29udGVudF9UeXBlc10ueG1sUEsBAi0AFAACAAgAc76rUIF7YKNBAwAA+AoAABMAAAAAAAAAAAAAAAAA6AEAAEZvcm11bGFzL1NlY3Rpb24xLm1QSwUGAAAAAAMAAwDCAAAAdgUAAAAA" command="SELECT * FROM [Operations2]"/>
  </connection>
  <connection id="8" keepAlive="1" name="Requête - Operations2Ch" description="Connexion à la requête « Operations2Ch » dans le classeur." type="5" refreshedVersion="4" background="1" saveData="1">
    <dbPr connection="provider=Microsoft.Mashup.OleDb.1;data source=$EmbeddedMashup(6197285d-f444-4388-9c71-954bc9cac401)$;location=Operations2Ch;extended properties=&quot;UEsDBBQAAgAIAHO+q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zvqt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76rUP3xSfZDAwAAsAoAABMAHABGb3JtdWxhcy9TZWN0aW9uMS5tIKIYACigFAAAAAAAAAAAAAAAAAAAAAAAAAAAAK1W227aQBB9R+IfVs6LrboIeI2oRCipaAlJwWkfEIoWPBQ39trdXUdEiB/on6S/wY91vTbr9YVcquYly17OnDkzc2QGK+6FBM3S/53zZqPZYBtMwUXO0p/eXkxHX2+HqId84M0GEn+zMKYrEDvD7Qr81iCmFAj/HtL7ZRjem9ZuPsEB9AztubHYzwch4eLewk5RzgznMQIUhK639g5PhsBz8NKHlkMxYeuQBoPQjwOS3GJmGtPe7QwFaSOeAHDY8r2NdsasP+6PpkM0GTqVs5vp4Xdxd281Gx6pp6JrcB0BxYky7F8kyF//RwWSRKejqgAf+47adDEHuXlSrsH11dVw4iSSHc8weZRHV9dif6L0InGwBCoUU7yn8Cs+/OHA0DpmIjtyeAKW858A4+B+Dj1ilnMsUBLBtB4pHxX6x0YJ3BePuK0RIUBzLnqTuoenB/DDKNLVHG4jTFy5TvU0TyVQiVluqqyP0nZTe1QgGZo6N0CZgMS+xwQswj/DmItFzqjvuorJKfoCWIvdFr8BrzbIW6O5jLzoGe8MxDdA0Dyr1wKBz6BwpZ1daadH79XVF9l26umeyk1qU+IphXmOp7rxCpqCgYgrCsbiKKJeUOy4KQThQ1Zedppmx7ArhRMLfRRUHYcc87YKMAspN0+wKM7kNXWBtvpsBcT1yA99MstHugfJcLrxXG7vBnEQ+3efaBhH0E3tp+g+5hhLeggzxJOFjcY44yj3xLBbqPehUXx5TOoiXq+BmqrKI+LCNit1hmwbI3dr2B27Y1m2hOivVgktoCL+2GO8iJK9zswqJ3N87UAQhd2a1speGDJnoVXaRjLALA5Mubj0KOMTUzGw54LcQkDrPmUJSbVQx18pfr2zdwebWnPPb2Q9kRZkhn3s0eRCuUZLlUZxdlV71DdX1aEKgRJbEmeG1km6rWt2rWYwk3H/lie61akpSIncUOC16co87CNGJc0zSfy1tpzHekPGsj1R2adfn379+yQh3dLf5j6VpIXrJHGK3xy1mM85wLJ+4qsjr7lA91kbOA55XupempGMqD45crS9yCSrjJzPMkXzLp95y/6G/Vh8zYjZNF8ad4lGYt8vzrK1T8YZ5fzO/wJQSwECLQAUAAIACABzvqtQmjlgf6sAAAD6AAAAEgAAAAAAAAAAAAAAAAAAAAAAQ29uZmlnL1BhY2thZ2UueG1sUEsBAi0AFAACAAgAc76rUA/K6aukAAAA6QAAABMAAAAAAAAAAAAAAAAA9wAAAFtDb250ZW50X1R5cGVzXS54bWxQSwECLQAUAAIACABzvqtQ/fFJ9kMDAACwCgAAEwAAAAAAAAAAAAAAAADoAQAARm9ybXVsYXMvU2VjdGlvbjEubVBLBQYAAAAAAwADAMIAAAB4BQAAAAA=&quot;" command="SELECT * FROM [Operations2Ch]"/>
  </connection>
  <connection id="9" keepAlive="1" name="Requête - Operations2JE" description="Connexion à la requête « Operations2JE » dans le classeur." type="5" refreshedVersion="6" background="1" saveData="1">
    <dbPr connection="provider=Microsoft.Mashup.OleDb.1;data source=$EmbeddedMashup(6197285d-f444-4388-9c71-954bc9cac401)$;location=Operations2JE;extended properties=UEsDBBQAAgAIAHO+q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zvqt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76rUIabPUOVAwAA9Q8AABMAHABGb3JtdWxhcy9TZWN0aW9uMS5tIKIYACigFAAAAAAAAAAAAAAAAAAAAAAAAAAAAN1W3W7TMBS+r9R3sDIJpRC6breoSKUUNNg6aDu4qCrkJacsLLGD7YxNVV+ANxmv0RfDdlLHSRtWEAJGb+r45/N3vvPjw8EXISVonP0fPGk2mg1+gRkEaHIejc6ejY7eng1QF0Ugmg0kf2OaMh/kzODah6jdTxkDIt5TdnlO6aXbWkyHOIauYx13ZstpnxIh9828DGXPmdwkgGIahPNwdetIvAk+j6A9YZjwOWVxn0ZpTNQu7mZ3eouFYyA9JBSAgGux9NDCGfeOe0ejARoOJhtrb0arr+XZZavZCMl2KrYGpwkwrJThvyJBcfo3KqAMHR1tCvC8NzGTARagJ2vl6p+enAyGEyXZeg2TG710cirnh0YvksbnwKRihvcIPqerbwI4mqdcWkdWt8AL/kPgAoJXNCRu1cYSJXmZFSPVpVL8eEjBvQ5J0D4iBFjBxQ7SYHV7BRFNElvNwXWCSaDHmZ5unQEbd1aDKo+jLNzMHJNIjqXOG2BcQuIo5BIW4U80FXJQMOoFgWFSR18CW3d35Ddg/wKFczTVN8+6ziMHiQsgaJr7a4Yg4lDa0sm3dLKlx2brnWwPttOts01rU+GphfkRT7NjB5qSgbxXOoynScLCuBxxI4jpVe5eXk/zwPE2HCcHdioYPw4EFh1zwZgy4dawKOfkKQuAtXvcBxKE5KOdmdUluwbp67YXnsNXqvzuP9ysPsWenLQmqzOui97hKJW1RH64VT/mtQRVwlt7jqRRVEr81lqRl4ymCQQj+oUbXfScwSt0UGYvnF4UPccCS+j59Yd+GqfRhyEIr6BZFJWxgKSzRn2WzufA3Lr8tYhIG4pLjNB21bOqmQnRkt3LXz4olVHUK9If3qG9MjSHvFvzPSc3FilrD52q8BnYDrrrYLeUPyxLf/DDclnm8HOab1TQHSXfes5KGM364b7KGDmxQ27s79+T7MjeaQXwH6WHpf4/nSB14t+XBCkezAtMPqomXhp0V2up7FOv2NYOcns3WNNxW6u5/8otpN10lxki+/GzE0Jyd09uNH2Eeeablhmh7tNmYzP7S4mSn279iUdS05Z150qhH4dctMeXYeLqUc/3s1XIwad2izfzFp2l5/oGwPMpFy1pICrm0AO00FjHmAtrbws9Qmr70hCRhsgakBIiO41xGhtNXjAarxulPCbo+jtj1XqwKKxYekYuy3kV8K2u0wn11523WxX5Oa/pcnef3fUdUEsBAi0AFAACAAgAc76rUJo5YH+rAAAA+gAAABIAAAAAAAAAAAAAAAAAAAAAAENvbmZpZy9QYWNrYWdlLnhtbFBLAQItABQAAgAIAHO+q1APyumrpAAAAOkAAAATAAAAAAAAAAAAAAAAAPcAAABbQ29udGVudF9UeXBlc10ueG1sUEsBAi0AFAACAAgAc76rUIabPUOVAwAA9Q8AABMAAAAAAAAAAAAAAAAA6AEAAEZvcm11bGFzL1NlY3Rpb24xLm1QSwUGAAAAAAMAAwDCAAAAygUAAAAA" command="SELECT * FROM [Operations2JE]"/>
  </connection>
  <connection id="10" keepAlive="1" name="Requête - Salariés" description="Connexion à la requête « Salariés » dans le classeur." type="5" refreshedVersion="6" background="1" saveData="1">
    <dbPr connection="provider=Microsoft.Mashup.OleDb.1;data source=$EmbeddedMashup(6197285d-f444-4388-9c71-954bc9cac401)$;location=Salariés;extended properties=&quot;UEsDBBQAAgAIAHO+q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zvqt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76rUJHRnb7rAgAAuwkAABMAHABGb3JtdWxhcy9TZWN0aW9uMS5tIKIYACigFAAAAAAAAAAAAAAAAAAAAAAAAAAAAK1W0W7aMBR9R+IfrEzaUi1DIFV7qfqQ0mhiA9IlqaYJ8WDIpc2a2JntVFSoP7A/6X6DH5udQIgT0k1dERLh2r733HOPD3BYiogS5Befg7Nup9vht5hBiIJF7F1feKOv1w46RzGIbgfJl08ztgQZcdZLiHvDjDEg4htldwtK78yTzWyKEzg3KseN+eNsSImQ++ZWkeWNETykgBIaRqto+2TIfAFexNALGCZ8RVkypHGWELWLm0VNa7MxypQWEiqBgLV4tNDG8O2xPfIcNHWCxtqVt/2lRx9Pup2IHIdS5cBNgWHFDH8JBYfTr8iAatQbNQm4tIMyGGIBebCVrqE7mTjTQFG2X8PkIV+auDI+LfkiWbIAJhkrcXvwM9v+FsDRKuOyO7J9An7APwUuIPxMI2LWe9QgyWIVjdSXNP1YSKX7EpGwNyIE2AFLVaTh9ukeYpqmVTaddYpJmD8XfJptDTRq1kW101EhtzLGZCajws4VMC5T4jjiMi3CP2gm5MMBkR2GJZI2+DJxpXZffge8vEXRCs3yyvNz472BxC0QNNvNa44g5qBt6e+29IulD+XWv6IdHIfb1lvOTQ1nTsxzOMsd/wBTIpB15cB4lqYsSnTFeZDQ+914eTvMgWE1BicfqlehnKMjsOiXBXzKhNmCQr+TLguB9Wy+BBJG5KZ6M+tLVQ/Ky1WNx6dxCEc952AqR6HKcY1ICOvdzHa+gYw8KFH0LTQ48DqOblQ/N4xmqc7pJxUy89z7m6A6VA1p9wLZ6Mr+7nj70Y8jLnp+lpizqoDlKDU3yVO640sHybeSTvN4Lqj6Od23G+g1BnGMmTSdFzl3efgVjXuCBYuWWayuy4iIj6c9taNUCLp850wuGg4+dSforaJIPrT+6EkSL2zf0RO/mmNrEGTdXJs1URh5sGrUY1gJNxNVsy5E/f82va/VJsSatOr/D57ZecRx5HVLcvvQDIeqy3xwnGZnlj7w+hz1kTcGqev8GJazP1BLAQItABQAAgAIAHO+q1CaOWB/qwAAAPoAAAASAAAAAAAAAAAAAAAAAAAAAABDb25maWcvUGFja2FnZS54bWxQSwECLQAUAAIACABzvqtQD8rpq6QAAADpAAAAEwAAAAAAAAAAAAAAAAD3AAAAW0NvbnRlbnRfVHlwZXNdLnhtbFBLAQItABQAAgAIAHO+q1CR0Z2+6wIAALsJAAATAAAAAAAAAAAAAAAAAOgBAABGb3JtdWxhcy9TZWN0aW9uMS5tUEsFBgAAAAADAAMAwgAAACAFAAAAAA==&quot;" command="SELECT * FROM [Salariés]"/>
  </connection>
  <connection id="11" keepAlive="1" name="Requête - Solde" description="Connexion à la requête « Solde » dans le classeur." type="5" refreshedVersion="0" background="1">
    <dbPr connection="provider=Microsoft.Mashup.OleDb.1;data source=$EmbeddedMashup(6197285d-f444-4388-9c71-954bc9cac401)$;location=Solde;extended properties=UEsDBBQAAgAIAHO+q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zvqt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76rUAxuNYFjAgAA0AYAABMAHABGb3JtdWxhcy9TZWN0aW9uMS5tIKIYACigFAAAAAAAAAAAAAAAAAAAAAAAAAAAAK1U247aMBB9R+IfrPQlq6YInlf7kLJRRcutSVZVhXgweAB3Ezu1nRUrxA/0T+hv8GN1LuQGaauqCAkzMz5z5sx4JKwV5Qx52e/gvtvpduQOCyDIXwXu03t39PnJQQ8oANXtIP3xeCzWoC3Ofg1BbxgLAUx94eJ5xfmzeXdYTHEID0blurE8LoacKR23tDKUN4b/GgEKOaEbej4ZGs/HqwB6vsBMbrgIhzyIQ5ZESTPLaR0ORgFpIZUAKNiro4UOhmeP7ZHroKnjX/nm7vlH3Xq863You02lqsEsAoETZeS/SFDe/o8KJIW6o2sBHm2/MBKsIDW2yjWcTSbO1E8ku/gwe01dk5m2Twu9WByuQGjFCt4ufI/PPxVItImlro6dTyBL/lOQCshHTpnZrLFGSSerzEjTVZsfCyVwnygjvRFjIEou1SEl59MLBDyKqmo6+wgzkp4zPc22Aq5yNocqn6Ns3Aqb0EhGRZ05CKkhcUClhkX4G4+VPpSMbEIKJm30NXAld1//B7zeIbpBizTz8sF4ayC1A4YWeb+WCAIJtZB+HtLPXO+K0D+yHdym21Zbqk2DZyrM73gWEX9BUzPQeXXDZBxFgob1iXMh5C95e2U7zYFhXTVOH6pPoeijo7DqFwk8LpTZwqL+JmeCgOjZcg2MULatvsymq7qD0nTVxePxgMDNnVMulZtUdbtGjMA+71m+N5CRGjWLvoUGpa5juk3q2QoeR3VNPyQmM8W+vISkwqSg2rtANprbXx330voxlarnxaG5qA6wbmVtm6SQs/Gjg/Q3GZ3r6+lANe/V9/YV+/tfUEsBAi0AFAACAAgAc76rUJo5YH+rAAAA+gAAABIAAAAAAAAAAAAAAAAAAAAAAENvbmZpZy9QYWNrYWdlLnhtbFBLAQItABQAAgAIAHO+q1APyumrpAAAAOkAAAATAAAAAAAAAAAAAAAAAPcAAABbQ29udGVudF9UeXBlc10ueG1sUEsBAi0AFAACAAgAc76rUAxuNYFjAgAA0AYAABMAAAAAAAAAAAAAAAAA6AEAAEZvcm11bGFzL1NlY3Rpb24xLm1QSwUGAAAAAAMAAwDCAAAAmAQAAAAA" command="SELECT * FROM [Solde]"/>
  </connection>
  <connection id="12" keepAlive="1" name="Requête - TblRUBRIQUE" description="Connexion à la requête « TblRUBRIQUE » dans le classeur." type="5" refreshedVersion="0" background="1">
    <dbPr connection="provider=Microsoft.Mashup.OleDb.1;data source=$EmbeddedMashup(6197285d-f444-4388-9c71-954bc9cac401)$;location=TblRUBRIQUE;extended properties=&quot;UEsDBBQAAgAIAHO+q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zvqt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76rUNfooDnEAAAAFQEAABMAHABGb3JtdWxhcy9TZWN0aW9uMS5tIKIYACigFAAAAAAAAAAAAAAAAAAAAAAAAAAAACtOTS7JzM9TCIbQhta8XLxcxRmJRakpCiFJOUGhTkGegaGuCrYKOaklvFwKQBCcX1qUnAoUca1ITs3Rcy4tKkrNKwnPL8pOys/P1tCsjvZLzE21VULSrhRbG+2cn1cCVBerAzFFWSmksiBVITc/JTMt8/BKJaB5IYlJOal6IUWJecVp+UW5zvk5pbl5IFXFGhA7daqrleBG6iiUgAwoSa0oqdVRqFYKdvRx9AxyVfBzDcGQCwg63IUqWqvJy5WZh90p1gBQSwECLQAUAAIACABzvqtQmjlgf6sAAAD6AAAAEgAAAAAAAAAAAAAAAAAAAAAAQ29uZmlnL1BhY2thZ2UueG1sUEsBAi0AFAACAAgAc76rUA/K6aukAAAA6QAAABMAAAAAAAAAAAAAAAAA9wAAAFtDb250ZW50X1R5cGVzXS54bWxQSwECLQAUAAIACABzvqtQ1+igOcQAAAAVAQAAEwAAAAAAAAAAAAAAAADoAQAARm9ybXVsYXMvU2VjdGlvbjEubVBLBQYAAAAAAwADAMIAAAD5AgAAAAA=&quot;" command="SELECT * FROM [TblRUBRIQUE]"/>
  </connection>
</connections>
</file>

<file path=xl/sharedStrings.xml><?xml version="1.0" encoding="utf-8"?>
<sst xmlns="http://schemas.openxmlformats.org/spreadsheetml/2006/main" count="147" uniqueCount="28">
  <si>
    <t>NOM &amp; PRENOM</t>
  </si>
  <si>
    <t>DATE D'EMB</t>
  </si>
  <si>
    <t>RUBRIQUE</t>
  </si>
  <si>
    <t>SALAIRE</t>
  </si>
  <si>
    <t>PRET</t>
  </si>
  <si>
    <t>AVANCE</t>
  </si>
  <si>
    <t>CONGE</t>
  </si>
  <si>
    <t>SOLDE SALAIRE</t>
  </si>
  <si>
    <t>REMBOURSEMENT</t>
  </si>
  <si>
    <t>SALAIRE DE BASE</t>
  </si>
  <si>
    <t>COMMENTAIRE</t>
  </si>
  <si>
    <t>MONTANT</t>
  </si>
  <si>
    <t>SALAIRE NET</t>
  </si>
  <si>
    <t>DATE</t>
  </si>
  <si>
    <t>SOLDE SALAIRE DES TRAVAILLEURS</t>
  </si>
  <si>
    <t>GRATIFICATION</t>
  </si>
  <si>
    <t>PRÊT</t>
  </si>
  <si>
    <t>+</t>
  </si>
  <si>
    <t>-</t>
  </si>
  <si>
    <t>Sarah</t>
  </si>
  <si>
    <t>Ali</t>
  </si>
  <si>
    <t>SALARIE</t>
  </si>
  <si>
    <t>Matricule</t>
  </si>
  <si>
    <t>SALAIRE NET A PAYER</t>
  </si>
  <si>
    <t>SOLDE DE PRET</t>
  </si>
  <si>
    <t>78chris</t>
  </si>
  <si>
    <t>Jean-Eric</t>
  </si>
  <si>
    <t>ChrisNew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</si>
</sst>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2">
    <font>
      <sz val="11"/>
      <color theme="1"/>
      <name val="Calibri"/>
      <family val="2"/>
      <scheme val="minor"/>
    </font>
    <font>
      <b/>
      <sz val="12"/>
      <color theme="0"/>
      <name val="Agency FB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Agency FB"/>
      <family val="2"/>
    </font>
    <font>
      <b/>
      <sz val="24"/>
      <color theme="1"/>
      <name val="Calibri"/>
      <family val="2"/>
      <scheme val="minor"/>
    </font>
    <font>
      <sz val="11"/>
      <color theme="1"/>
      <name val="Bahnschrift SemiBold"/>
      <family val="2"/>
    </font>
    <font>
      <sz val="14"/>
      <color theme="0"/>
      <name val="Agency FB"/>
      <family val="2"/>
    </font>
    <font>
      <b/>
      <sz val="20"/>
      <color theme="0"/>
      <name val="Agency FB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9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Protection="1">
      <protection locked="0"/>
    </xf>
    <xf numFmtId="0" fontId="4" fillId="0" borderId="0" xfId="1" applyFont="1" applyFill="1" applyBorder="1" applyAlignment="1" applyProtection="1">
      <alignment vertical="center"/>
    </xf>
    <xf numFmtId="0" fontId="6" fillId="0" borderId="0" xfId="0" applyFon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0" fontId="7" fillId="0" borderId="0" xfId="0" applyFont="1" applyAlignment="1" applyProtection="1">
      <alignment horizontal="center" vertical="center"/>
      <protection locked="0"/>
    </xf>
    <xf numFmtId="0" fontId="5" fillId="0" borderId="1" xfId="1" applyNumberFormat="1" applyFont="1" applyFill="1" applyBorder="1" applyAlignment="1" applyProtection="1">
      <alignment horizontal="center" vertical="center"/>
    </xf>
    <xf numFmtId="0" fontId="0" fillId="0" borderId="0" xfId="0" applyNumberFormat="1" applyFill="1" applyProtection="1">
      <protection locked="0"/>
    </xf>
    <xf numFmtId="0" fontId="0" fillId="0" borderId="1" xfId="1" applyNumberFormat="1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14" fontId="0" fillId="0" borderId="0" xfId="0" applyNumberFormat="1"/>
    <xf numFmtId="0" fontId="0" fillId="0" borderId="0" xfId="0" applyNumberFormat="1"/>
    <xf numFmtId="0" fontId="0" fillId="0" borderId="0" xfId="0" applyBorder="1"/>
    <xf numFmtId="14" fontId="0" fillId="0" borderId="0" xfId="0" applyNumberFormat="1" applyBorder="1"/>
    <xf numFmtId="0" fontId="2" fillId="0" borderId="0" xfId="0" applyFont="1" applyBorder="1" applyAlignment="1">
      <alignment vertical="center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 vertical="center"/>
    </xf>
    <xf numFmtId="44" fontId="0" fillId="0" borderId="0" xfId="2" applyFont="1" applyBorder="1"/>
    <xf numFmtId="44" fontId="0" fillId="0" borderId="0" xfId="2" applyFont="1"/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4" fontId="0" fillId="0" borderId="0" xfId="0" applyNumberFormat="1" applyAlignment="1"/>
    <xf numFmtId="0" fontId="0" fillId="0" borderId="0" xfId="0" quotePrefix="1" applyNumberFormat="1" applyAlignment="1"/>
    <xf numFmtId="0" fontId="0" fillId="0" borderId="0" xfId="0" applyNumberFormat="1" applyAlignment="1"/>
    <xf numFmtId="0" fontId="11" fillId="0" borderId="0" xfId="0" applyFont="1"/>
  </cellXfs>
  <cellStyles count="3">
    <cellStyle name="Lien hypertexte" xfId="1" builtinId="8"/>
    <cellStyle name="Monétaire" xfId="2" builtinId="4"/>
    <cellStyle name="Normal" xfId="0" builtinId="0"/>
  </cellStyles>
  <dxfs count="37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theme="6" tint="0.59996337778862885"/>
        </patternFill>
      </fill>
    </dxf>
    <dxf>
      <font>
        <color rgb="FFFF0000"/>
      </font>
    </dxf>
    <dxf>
      <fill>
        <gradientFill degree="90">
          <stop position="0">
            <color theme="0" tint="-0.1490218817712943"/>
          </stop>
          <stop position="0.5">
            <color theme="0"/>
          </stop>
          <stop position="1">
            <color theme="0" tint="-0.1490218817712943"/>
          </stop>
        </gradientFill>
      </fill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gency FB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3" formatCode="#,##0"/>
      <alignment horizontal="right" vertical="center" textRotation="0" wrapText="0" indent="0" justifyLastLine="0" shrinkToFit="0" readingOrder="0"/>
    </dxf>
    <dxf>
      <numFmt numFmtId="3" formatCode="#,##0"/>
      <alignment horizontal="right" vertical="center" textRotation="0" wrapText="0" indent="0" justifyLastLine="0" shrinkToFit="0" readingOrder="0"/>
    </dxf>
    <dxf>
      <numFmt numFmtId="19" formatCode="dd/mm/yyyy"/>
    </dxf>
    <dxf>
      <numFmt numFmtId="0" formatCode="General"/>
    </dxf>
    <dxf>
      <alignment horizontal="center" textRotation="0" wrapText="0" indent="0" justifyLastLine="0" shrinkToFit="0" readingOrder="0"/>
    </dxf>
  </dxfs>
  <tableStyles count="2" defaultTableStyle="TableStyleMedium2" defaultPivotStyle="PivotStyleLight16">
    <tableStyle name="TableStyleQueryPreview" pivot="0" count="3">
      <tableStyleElement type="wholeTable" dxfId="16"/>
      <tableStyleElement type="headerRow" dxfId="15"/>
      <tableStyleElement type="firstRowStripe" dxfId="14"/>
    </tableStyle>
    <tableStyle name="TableStyleQueryResult" pivot="0" count="3">
      <tableStyleElement type="wholeTable" dxfId="13"/>
      <tableStyleElement type="headerRow" dxfId="12"/>
      <tableStyleElement type="firstRowStripe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9525</xdr:colOff>
      <xdr:row>4</xdr:row>
      <xdr:rowOff>85726</xdr:rowOff>
    </xdr:from>
    <xdr:to>
      <xdr:col>8</xdr:col>
      <xdr:colOff>695325</xdr:colOff>
      <xdr:row>13</xdr:row>
      <xdr:rowOff>47626</xdr:rowOff>
    </xdr:to>
    <mc:AlternateContent xmlns:mc="http://schemas.openxmlformats.org/markup-compatibility/2006">
      <mc:Choice xmlns="" xmlns:sle15="http://schemas.microsoft.com/office/drawing/2012/slicer" Requires="sle15">
        <xdr:graphicFrame macro="">
          <xdr:nvGraphicFramePr>
            <xdr:cNvPr id="2" name="NOM &amp; PRENOM">
              <a:extLst>
                <a:ext uri="{FF2B5EF4-FFF2-40B4-BE49-F238E27FC236}">
                  <a16:creationId xmlns:a16="http://schemas.microsoft.com/office/drawing/2014/main" id="{04DCB236-FCBE-48C1-B3CD-98EBB623A66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&amp; PRENOM"/>
            </a:graphicData>
          </a:graphic>
        </xdr:graphicFrame>
      </mc:Choice>
      <mc:Fallback>
        <xdr:sp macro="" textlink="">
          <xdr:nvSpPr>
            <xdr:cNvPr id="2" name="Rectangle 1"/>
            <xdr:cNvSpPr>
              <a:spLocks noTextEdit="1"/>
            </xdr:cNvSpPr>
          </xdr:nvSpPr>
          <xdr:spPr>
            <a:xfrm>
              <a:off x="8086725" y="866776"/>
              <a:ext cx="1828800" cy="1676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name="DonnéesExternes_1" adjustColumnWidth="0" connectionId="10" autoFormatId="16" applyNumberFormats="0" applyBorderFormats="0" applyFontFormats="0" applyPatternFormats="0" applyAlignmentFormats="0" applyWidthHeightFormats="0">
  <queryTableRefresh nextId="7">
    <queryTableFields count="6">
      <queryTableField id="1" name="Matricule" tableColumnId="1"/>
      <queryTableField id="2" name="NOM &amp; PRENOM" tableColumnId="2"/>
      <queryTableField id="3" name="DATE D'EMB" tableColumnId="3"/>
      <queryTableField id="4" name="SALAIRE DE BASE" tableColumnId="4"/>
      <queryTableField id="5" name="SALAIRE NET A PAYER" tableColumnId="5"/>
      <queryTableField id="6" name="SOLDE DE PRET" tableColumnId="6"/>
    </queryTableFields>
  </queryTableRefresh>
</queryTable>
</file>

<file path=xl/queryTables/queryTable2.xml><?xml version="1.0" encoding="utf-8"?>
<queryTable xmlns="http://schemas.openxmlformats.org/spreadsheetml/2006/main" name="ExternalData_1" connectionId="7" autoFormatId="16" applyNumberFormats="0" applyBorderFormats="0" applyFontFormats="0" applyPatternFormats="0" applyAlignmentFormats="0" applyWidthHeightFormats="0">
  <queryTableRefresh nextId="7">
    <queryTableFields count="6">
      <queryTableField id="1" name="SALARIE" tableColumnId="1"/>
      <queryTableField id="2" name="DATE" tableColumnId="2"/>
      <queryTableField id="3" name="RUBRIQUE" tableColumnId="3"/>
      <queryTableField id="4" name="MONTANT" tableColumnId="4"/>
      <queryTableField id="5" name="SALAIRE NET" tableColumnId="5"/>
      <queryTableField id="6" name="PRET" tableColumnId="6"/>
    </queryTableFields>
  </queryTableRefresh>
</queryTable>
</file>

<file path=xl/queryTables/queryTable3.xml><?xml version="1.0" encoding="utf-8"?>
<queryTable xmlns="http://schemas.openxmlformats.org/spreadsheetml/2006/main" name="ExternalData_2" connectionId="9" autoFormatId="16" applyNumberFormats="0" applyBorderFormats="0" applyFontFormats="0" applyPatternFormats="0" applyAlignmentFormats="0" applyWidthHeightFormats="0">
  <queryTableRefresh nextId="13">
    <queryTableFields count="6">
      <queryTableField id="1" name="SALARIE" tableColumnId="1"/>
      <queryTableField id="8" name="DATE" tableColumnId="8"/>
      <queryTableField id="9" name="RUBRIQUE" tableColumnId="9"/>
      <queryTableField id="10" name="MONTANT" tableColumnId="10"/>
      <queryTableField id="11" name="SALAIRE NET" tableColumnId="11"/>
      <queryTableField id="12" name="PRET" tableColumnId="12"/>
    </queryTableFields>
  </queryTableRefresh>
</queryTable>
</file>

<file path=xl/queryTables/queryTable4.xml><?xml version="1.0" encoding="utf-8"?>
<queryTable xmlns="http://schemas.openxmlformats.org/spreadsheetml/2006/main" name="DonnéesExternes_1" connectionId="8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SALARIE" tableColumnId="36"/>
      <queryTableField id="2" name="DATE" tableColumnId="37"/>
      <queryTableField id="3" name="RUBRIQUE" tableColumnId="38"/>
      <queryTableField id="4" name="MONTANT" tableColumnId="39"/>
      <queryTableField id="5" name="SALAIRE NET" tableColumnId="40"/>
      <queryTableField id="6" name="PRET" tableColumnId="41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__PRENOM" xr10:uid="{6777CA7D-1EEB-4BCC-9DFF-91899CC7E9C0}" sourceName="NOM &amp; PRENOM">
  <extLst>
    <x:ext xmlns:x15="http://schemas.microsoft.com/office/spreadsheetml/2010/11/main" uri="{2F2917AC-EB37-4324-AD4E-5DD8C200BD13}">
      <x15:tableSlicerCache tableId="8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&amp; PRENOM" xr10:uid="{0BF4A4CF-F16B-4DD3-AD00-944DEF8885AA}" cache="Segment_NOM___PRENOM" caption="NOM &amp; PRENOM" style="SlicerStyleLight6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id="8" name="Salariés_2" displayName="Salariés_2" ref="A4:F6" tableType="queryTable" totalsRowShown="0" headerRowDxfId="36">
  <autoFilter ref="A4:F6"/>
  <tableColumns count="6">
    <tableColumn id="1" uniqueName="1" name="Matricule" queryTableFieldId="1"/>
    <tableColumn id="2" uniqueName="2" name="NOM &amp; PRENOM" queryTableFieldId="2" dataDxfId="35"/>
    <tableColumn id="3" uniqueName="3" name="DATE D'EMB" queryTableFieldId="3" dataDxfId="34"/>
    <tableColumn id="4" uniqueName="4" name="SALAIRE DE BASE" queryTableFieldId="4" dataDxfId="33"/>
    <tableColumn id="5" uniqueName="5" name="SALAIRE NET A PAYER" queryTableFieldId="5" dataDxfId="32"/>
    <tableColumn id="6" uniqueName="6" name="SOLDE DE PRET" queryTableFieldId="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5" name="TblRUBRIQUE" displayName="TblRUBRIQUE" ref="A1:C8" totalsRowShown="0" headerRowDxfId="22" dataDxfId="21">
  <sortState ref="A2:A8">
    <sortCondition ref="A2"/>
  </sortState>
  <tableColumns count="3">
    <tableColumn id="1" name="RUBRIQUE" dataDxfId="20"/>
    <tableColumn id="2" name="SALAIRE NET" dataDxfId="19"/>
    <tableColumn id="3" name="PRÊT" dataDxfId="18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4" name="Salariés" displayName="Salariés" ref="A1:D3" totalsRowShown="0">
  <autoFilter ref="A1:D3"/>
  <tableColumns count="4">
    <tableColumn id="4" name="Matricule"/>
    <tableColumn id="1" name="DATE D'EMB"/>
    <tableColumn id="2" name="NOM &amp; PRENOM"/>
    <tableColumn id="3" name="SALAIRE DE BASE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7" name="Operations" displayName="Operations" ref="G1:K12" totalsRowShown="0">
  <autoFilter ref="G1:K12"/>
  <tableColumns count="5">
    <tableColumn id="1" name="SALARIE"/>
    <tableColumn id="2" name="DATE" dataDxfId="17"/>
    <tableColumn id="3" name="RUBRIQUE"/>
    <tableColumn id="4" name="COMMENTAIRE"/>
    <tableColumn id="5" name="MONTANT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1" name="Operations2" displayName="Operations2" ref="A2:F13" tableType="queryTable" totalsRowShown="0">
  <autoFilter ref="A2:F13"/>
  <tableColumns count="6">
    <tableColumn id="1" uniqueName="1" name="SALARIE" queryTableFieldId="1" dataDxfId="31"/>
    <tableColumn id="2" uniqueName="2" name="DATE" queryTableFieldId="2" dataDxfId="30"/>
    <tableColumn id="3" uniqueName="3" name="RUBRIQUE" queryTableFieldId="3" dataDxfId="29"/>
    <tableColumn id="4" uniqueName="4" name="MONTANT" queryTableFieldId="4"/>
    <tableColumn id="5" uniqueName="5" name="SALAIRE NET" queryTableFieldId="5"/>
    <tableColumn id="6" uniqueName="6" name="PRET" queryTableFieldId="6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2" name="Operations2JE" displayName="Operations2JE" ref="I2:N13" tableType="queryTable" totalsRowShown="0">
  <autoFilter ref="I2:N13"/>
  <tableColumns count="6">
    <tableColumn id="1" uniqueName="1" name="SALARIE" queryTableFieldId="1" dataDxfId="28"/>
    <tableColumn id="8" uniqueName="8" name="DATE" queryTableFieldId="8" dataDxfId="27"/>
    <tableColumn id="9" uniqueName="9" name="RUBRIQUE" queryTableFieldId="9" dataDxfId="26"/>
    <tableColumn id="10" uniqueName="10" name="MONTANT" queryTableFieldId="10" dataDxfId="25"/>
    <tableColumn id="11" uniqueName="11" name="SALAIRE NET" queryTableFieldId="11" dataDxfId="24"/>
    <tableColumn id="12" uniqueName="12" name="PRET" queryTableFieldId="12" dataDxfId="23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3" name="Operations2Ch" displayName="Operations2Ch" ref="A16:F27" tableType="queryTable" totalsRowShown="0" headerRowDxfId="10" dataDxfId="9">
  <autoFilter ref="A16:F27"/>
  <tableColumns count="6">
    <tableColumn id="36" uniqueName="36" name="SALARIE" queryTableFieldId="1" dataDxfId="5"/>
    <tableColumn id="37" uniqueName="37" name="DATE" queryTableFieldId="2" dataDxfId="4"/>
    <tableColumn id="38" uniqueName="38" name="RUBRIQUE" queryTableFieldId="3" dataDxfId="3"/>
    <tableColumn id="39" uniqueName="39" name="MONTANT" queryTableFieldId="4" dataDxfId="2"/>
    <tableColumn id="40" uniqueName="40" name="SALAIRE NET" queryTableFieldId="5" dataDxfId="1"/>
    <tableColumn id="41" uniqueName="41" name="PRET" queryTableFieldId="6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7"/>
  <sheetViews>
    <sheetView showGridLines="0" zoomScaleNormal="100" workbookViewId="0">
      <pane ySplit="4" topLeftCell="A5" activePane="bottomLeft" state="frozen"/>
      <selection pane="bottomLeft" activeCell="E5" sqref="E5"/>
    </sheetView>
  </sheetViews>
  <sheetFormatPr baseColWidth="10" defaultColWidth="11.5703125" defaultRowHeight="15"/>
  <cols>
    <col min="1" max="1" width="11.85546875" style="1" bestFit="1" customWidth="1"/>
    <col min="2" max="2" width="20.85546875" style="3" bestFit="1" customWidth="1"/>
    <col min="3" max="3" width="14.140625" style="4" bestFit="1" customWidth="1"/>
    <col min="4" max="4" width="20.28515625" style="5" bestFit="1" customWidth="1"/>
    <col min="5" max="5" width="24.42578125" style="5" customWidth="1"/>
    <col min="6" max="6" width="18" customWidth="1"/>
    <col min="7" max="7" width="11.5703125" style="1" customWidth="1"/>
    <col min="8" max="8" width="17.140625" style="1" bestFit="1" customWidth="1"/>
    <col min="9" max="16384" width="11.5703125" style="1"/>
  </cols>
  <sheetData>
    <row r="1" spans="1:6" ht="9.75" customHeight="1">
      <c r="B1" s="2"/>
      <c r="C1" s="2"/>
      <c r="D1" s="2"/>
      <c r="E1" s="2"/>
      <c r="F1" s="2"/>
    </row>
    <row r="2" spans="1:6" ht="27">
      <c r="A2" s="24" t="s">
        <v>14</v>
      </c>
      <c r="B2" s="25"/>
      <c r="C2" s="25"/>
      <c r="D2" s="10">
        <f>SUBTOTAL(9,Salariés_2[SALAIRE DE BASE])</f>
        <v>101000</v>
      </c>
      <c r="E2" s="10">
        <f>SUBTOTAL(9,Salariés_2[SALAIRE NET A PAYER])</f>
        <v>800</v>
      </c>
      <c r="F2" s="10">
        <f>SUBTOTAL(9,Salariés_2[SOLDE DE PRET])</f>
        <v>100000</v>
      </c>
    </row>
    <row r="3" spans="1:6" s="8" customFormat="1" ht="9.75" customHeight="1" thickBot="1">
      <c r="B3" s="7"/>
      <c r="C3" s="7"/>
      <c r="D3" s="9"/>
      <c r="E3" s="9"/>
      <c r="F3" s="9"/>
    </row>
    <row r="4" spans="1:6">
      <c r="A4" s="20" t="s">
        <v>22</v>
      </c>
      <c r="B4" s="20" t="s">
        <v>0</v>
      </c>
      <c r="C4" s="20" t="s">
        <v>1</v>
      </c>
      <c r="D4" s="21" t="s">
        <v>9</v>
      </c>
      <c r="E4" s="21" t="s">
        <v>23</v>
      </c>
      <c r="F4" s="20" t="s">
        <v>24</v>
      </c>
    </row>
    <row r="5" spans="1:6">
      <c r="A5">
        <v>1</v>
      </c>
      <c r="B5" s="14" t="s">
        <v>19</v>
      </c>
      <c r="C5" s="13">
        <v>43013</v>
      </c>
      <c r="D5">
        <v>100000</v>
      </c>
      <c r="E5">
        <v>0</v>
      </c>
      <c r="F5">
        <v>100000</v>
      </c>
    </row>
    <row r="6" spans="1:6">
      <c r="A6">
        <v>2</v>
      </c>
      <c r="B6" s="14" t="s">
        <v>20</v>
      </c>
      <c r="C6" s="13">
        <v>43679</v>
      </c>
      <c r="D6">
        <v>1000</v>
      </c>
      <c r="E6">
        <v>800</v>
      </c>
      <c r="F6">
        <v>0</v>
      </c>
    </row>
    <row r="10" spans="1:6">
      <c r="A10"/>
      <c r="B10"/>
      <c r="C10"/>
    </row>
    <row r="11" spans="1:6">
      <c r="A11"/>
      <c r="B11"/>
      <c r="C11"/>
    </row>
    <row r="12" spans="1:6">
      <c r="A12"/>
      <c r="B12"/>
      <c r="C12"/>
    </row>
    <row r="13" spans="1:6">
      <c r="A13"/>
      <c r="B13"/>
      <c r="C13"/>
    </row>
    <row r="17" spans="1:3">
      <c r="A17"/>
      <c r="B17"/>
      <c r="C17"/>
    </row>
    <row r="18" spans="1:3">
      <c r="A18"/>
      <c r="B18"/>
      <c r="C18"/>
    </row>
    <row r="19" spans="1:3">
      <c r="A19"/>
      <c r="B19"/>
      <c r="C19"/>
    </row>
    <row r="20" spans="1:3">
      <c r="A20"/>
      <c r="B20"/>
      <c r="C20"/>
    </row>
    <row r="21" spans="1:3">
      <c r="A21"/>
      <c r="B21"/>
      <c r="C21"/>
    </row>
    <row r="22" spans="1:3">
      <c r="A22"/>
      <c r="B22"/>
      <c r="C22"/>
    </row>
    <row r="23" spans="1:3">
      <c r="A23"/>
      <c r="B23"/>
      <c r="C23"/>
    </row>
    <row r="24" spans="1:3">
      <c r="A24"/>
      <c r="B24"/>
      <c r="C24"/>
    </row>
    <row r="25" spans="1:3">
      <c r="A25"/>
      <c r="B25"/>
      <c r="C25"/>
    </row>
    <row r="26" spans="1:3">
      <c r="A26"/>
      <c r="B26"/>
      <c r="C26"/>
    </row>
    <row r="27" spans="1:3">
      <c r="A27"/>
      <c r="B27"/>
      <c r="C27"/>
    </row>
  </sheetData>
  <mergeCells count="1">
    <mergeCell ref="A2:C2"/>
  </mergeCells>
  <pageMargins left="0.7" right="0.7" top="0.75" bottom="0.75" header="0.3" footer="0.3"/>
  <pageSetup paperSize="9" scale="93" orientation="landscape" horizontalDpi="4294967293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"/>
  <sheetViews>
    <sheetView workbookViewId="0">
      <selection activeCell="F8" sqref="F8"/>
    </sheetView>
  </sheetViews>
  <sheetFormatPr baseColWidth="10" defaultColWidth="11.42578125" defaultRowHeight="15"/>
  <cols>
    <col min="1" max="1" width="17.140625" bestFit="1" customWidth="1"/>
  </cols>
  <sheetData>
    <row r="1" spans="1:3" ht="19.5">
      <c r="A1" s="6" t="s">
        <v>2</v>
      </c>
      <c r="B1" s="12" t="s">
        <v>12</v>
      </c>
      <c r="C1" s="12" t="s">
        <v>16</v>
      </c>
    </row>
    <row r="2" spans="1:3">
      <c r="A2" s="18" t="s">
        <v>5</v>
      </c>
      <c r="B2" s="11" t="s">
        <v>18</v>
      </c>
      <c r="C2" s="11">
        <v>0</v>
      </c>
    </row>
    <row r="3" spans="1:3">
      <c r="A3" s="18" t="s">
        <v>6</v>
      </c>
      <c r="B3" s="11" t="s">
        <v>17</v>
      </c>
      <c r="C3" s="11">
        <v>0</v>
      </c>
    </row>
    <row r="4" spans="1:3">
      <c r="A4" s="19" t="s">
        <v>15</v>
      </c>
      <c r="B4" s="11" t="s">
        <v>17</v>
      </c>
      <c r="C4" s="11">
        <v>0</v>
      </c>
    </row>
    <row r="5" spans="1:3">
      <c r="A5" s="18" t="s">
        <v>4</v>
      </c>
      <c r="B5" s="11">
        <v>0</v>
      </c>
      <c r="C5" s="11" t="s">
        <v>17</v>
      </c>
    </row>
    <row r="6" spans="1:3">
      <c r="A6" s="18" t="s">
        <v>8</v>
      </c>
      <c r="B6" s="11" t="s">
        <v>18</v>
      </c>
      <c r="C6" s="11" t="s">
        <v>18</v>
      </c>
    </row>
    <row r="7" spans="1:3">
      <c r="A7" s="18" t="s">
        <v>3</v>
      </c>
      <c r="B7" s="11" t="s">
        <v>17</v>
      </c>
      <c r="C7" s="11">
        <v>0</v>
      </c>
    </row>
    <row r="8" spans="1:3">
      <c r="A8" s="18" t="s">
        <v>7</v>
      </c>
      <c r="B8" s="11" t="s">
        <v>18</v>
      </c>
      <c r="C8" s="11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K13"/>
  <sheetViews>
    <sheetView workbookViewId="0">
      <selection activeCell="E30" sqref="E30"/>
    </sheetView>
  </sheetViews>
  <sheetFormatPr baseColWidth="10" defaultColWidth="11.42578125" defaultRowHeight="15"/>
  <cols>
    <col min="1" max="1" width="16.28515625" customWidth="1"/>
    <col min="2" max="2" width="21.7109375" customWidth="1"/>
    <col min="3" max="3" width="18.5703125" bestFit="1" customWidth="1"/>
    <col min="4" max="5" width="17.85546875" customWidth="1"/>
    <col min="8" max="8" width="11.42578125" style="13"/>
    <col min="9" max="9" width="17.140625" bestFit="1" customWidth="1"/>
    <col min="10" max="10" width="20" customWidth="1"/>
    <col min="11" max="11" width="12.85546875" bestFit="1" customWidth="1"/>
  </cols>
  <sheetData>
    <row r="1" spans="1:11">
      <c r="A1" t="s">
        <v>22</v>
      </c>
      <c r="B1" t="s">
        <v>1</v>
      </c>
      <c r="C1" t="s">
        <v>0</v>
      </c>
      <c r="D1" t="s">
        <v>9</v>
      </c>
      <c r="G1" t="s">
        <v>21</v>
      </c>
      <c r="H1" s="13" t="s">
        <v>13</v>
      </c>
      <c r="I1" t="s">
        <v>2</v>
      </c>
      <c r="J1" t="s">
        <v>10</v>
      </c>
      <c r="K1" t="s">
        <v>11</v>
      </c>
    </row>
    <row r="2" spans="1:11">
      <c r="A2">
        <v>1</v>
      </c>
      <c r="B2" s="13">
        <v>43013</v>
      </c>
      <c r="C2" t="s">
        <v>19</v>
      </c>
      <c r="D2" s="23">
        <v>100000</v>
      </c>
      <c r="G2" s="15" t="s">
        <v>19</v>
      </c>
      <c r="H2" s="16">
        <v>43952</v>
      </c>
      <c r="I2" s="15" t="s">
        <v>3</v>
      </c>
      <c r="J2" s="15"/>
      <c r="K2" s="22">
        <v>100000</v>
      </c>
    </row>
    <row r="3" spans="1:11">
      <c r="A3">
        <v>2</v>
      </c>
      <c r="B3" s="13">
        <v>43679</v>
      </c>
      <c r="C3" t="s">
        <v>20</v>
      </c>
      <c r="D3" s="23">
        <v>1000</v>
      </c>
      <c r="G3" s="15" t="s">
        <v>19</v>
      </c>
      <c r="H3" s="16">
        <v>43956</v>
      </c>
      <c r="I3" s="15" t="s">
        <v>5</v>
      </c>
      <c r="J3" s="15"/>
      <c r="K3" s="22">
        <v>25000</v>
      </c>
    </row>
    <row r="4" spans="1:11">
      <c r="G4" s="15" t="s">
        <v>19</v>
      </c>
      <c r="H4" s="16">
        <v>43961</v>
      </c>
      <c r="I4" s="15" t="s">
        <v>4</v>
      </c>
      <c r="J4" s="15"/>
      <c r="K4" s="22">
        <v>150000</v>
      </c>
    </row>
    <row r="5" spans="1:11">
      <c r="G5" s="15" t="s">
        <v>19</v>
      </c>
      <c r="H5" s="16">
        <v>43966</v>
      </c>
      <c r="I5" s="15" t="s">
        <v>5</v>
      </c>
      <c r="J5" s="15"/>
      <c r="K5" s="22">
        <v>5000</v>
      </c>
    </row>
    <row r="6" spans="1:11">
      <c r="G6" s="15" t="s">
        <v>19</v>
      </c>
      <c r="H6" s="16">
        <v>43971</v>
      </c>
      <c r="I6" s="15" t="s">
        <v>8</v>
      </c>
      <c r="J6" s="15"/>
      <c r="K6" s="22">
        <v>50000</v>
      </c>
    </row>
    <row r="7" spans="1:11">
      <c r="G7" s="15" t="s">
        <v>19</v>
      </c>
      <c r="H7" s="16">
        <v>43976</v>
      </c>
      <c r="I7" s="15" t="s">
        <v>5</v>
      </c>
      <c r="J7" s="15"/>
      <c r="K7" s="22">
        <v>10000</v>
      </c>
    </row>
    <row r="8" spans="1:11">
      <c r="G8" s="15" t="s">
        <v>19</v>
      </c>
      <c r="H8" s="16">
        <v>43981</v>
      </c>
      <c r="I8" s="15" t="s">
        <v>7</v>
      </c>
      <c r="J8" s="15"/>
      <c r="K8" s="22">
        <v>10000</v>
      </c>
    </row>
    <row r="9" spans="1:11">
      <c r="G9" s="15" t="s">
        <v>20</v>
      </c>
      <c r="H9" s="16">
        <v>43953</v>
      </c>
      <c r="I9" s="17" t="s">
        <v>15</v>
      </c>
      <c r="J9" s="15"/>
      <c r="K9" s="22">
        <v>200</v>
      </c>
    </row>
    <row r="10" spans="1:11">
      <c r="G10" s="15" t="s">
        <v>20</v>
      </c>
      <c r="H10" s="16">
        <v>43954</v>
      </c>
      <c r="I10" s="15" t="s">
        <v>5</v>
      </c>
      <c r="J10" s="15"/>
      <c r="K10" s="22">
        <v>150</v>
      </c>
    </row>
    <row r="11" spans="1:11">
      <c r="G11" s="15" t="s">
        <v>20</v>
      </c>
      <c r="H11" s="16">
        <v>43960</v>
      </c>
      <c r="I11" s="15" t="s">
        <v>3</v>
      </c>
      <c r="J11" s="15"/>
      <c r="K11" s="22">
        <v>800</v>
      </c>
    </row>
    <row r="12" spans="1:11">
      <c r="G12" s="15" t="s">
        <v>20</v>
      </c>
      <c r="H12" s="16">
        <v>43953</v>
      </c>
      <c r="I12" s="15" t="s">
        <v>5</v>
      </c>
      <c r="J12" s="15"/>
      <c r="K12" s="22">
        <v>50</v>
      </c>
    </row>
    <row r="13" spans="1:11">
      <c r="G13" s="15"/>
      <c r="H13" s="16"/>
      <c r="I13" s="15"/>
      <c r="J13" s="15"/>
      <c r="K13" s="15"/>
    </row>
  </sheetData>
  <conditionalFormatting sqref="I9">
    <cfRule type="expression" dxfId="8" priority="1">
      <formula>AND($A9&lt;&gt;"",$M$4=ROW())</formula>
    </cfRule>
  </conditionalFormatting>
  <conditionalFormatting sqref="I9">
    <cfRule type="expression" dxfId="7" priority="2">
      <formula>OR($B9="AVANCE",$B9="REMBOURSEMENT",$B9="SOLDE SALAIRE")</formula>
    </cfRule>
  </conditionalFormatting>
  <conditionalFormatting sqref="I9">
    <cfRule type="expression" dxfId="6" priority="13">
      <formula>IF($B9="SOLDE SALAIRE",IF($G9=0,TRUE))</formula>
    </cfRule>
  </conditionalFormatting>
  <dataValidations count="1">
    <dataValidation type="list" allowBlank="1" showInputMessage="1" showErrorMessage="1" sqref="I9">
      <formula1>INDIRECT("TblRUBRIQUE[RUBRIQUE]")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27"/>
  <sheetViews>
    <sheetView tabSelected="1" workbookViewId="0">
      <selection activeCell="M31" sqref="M31"/>
    </sheetView>
  </sheetViews>
  <sheetFormatPr baseColWidth="10" defaultColWidth="9.140625" defaultRowHeight="15"/>
  <cols>
    <col min="1" max="1" width="10.42578125" customWidth="1"/>
    <col min="2" max="2" width="10.7109375" bestFit="1" customWidth="1"/>
    <col min="3" max="3" width="17.140625" customWidth="1"/>
    <col min="4" max="4" width="12.7109375" customWidth="1"/>
    <col min="5" max="5" width="14.28515625" customWidth="1"/>
    <col min="6" max="6" width="7.5703125" customWidth="1"/>
    <col min="9" max="9" width="10.42578125" bestFit="1" customWidth="1"/>
    <col min="10" max="10" width="10.85546875" bestFit="1" customWidth="1"/>
    <col min="11" max="11" width="17.42578125" bestFit="1" customWidth="1"/>
    <col min="12" max="12" width="12.7109375" bestFit="1" customWidth="1"/>
    <col min="13" max="13" width="14.28515625" bestFit="1" customWidth="1"/>
    <col min="14" max="14" width="7.5703125" bestFit="1" customWidth="1"/>
    <col min="15" max="15" width="10.7109375" bestFit="1" customWidth="1"/>
    <col min="16" max="16" width="17.28515625" bestFit="1" customWidth="1"/>
    <col min="17" max="17" width="12.7109375" bestFit="1" customWidth="1"/>
    <col min="18" max="18" width="15.42578125" bestFit="1" customWidth="1"/>
    <col min="19" max="19" width="8.5703125" bestFit="1" customWidth="1"/>
    <col min="20" max="20" width="14.85546875" bestFit="1" customWidth="1"/>
  </cols>
  <sheetData>
    <row r="1" spans="1:14">
      <c r="A1" t="s">
        <v>25</v>
      </c>
      <c r="I1" t="s">
        <v>26</v>
      </c>
    </row>
    <row r="2" spans="1:14">
      <c r="A2" t="s">
        <v>21</v>
      </c>
      <c r="B2" t="s">
        <v>13</v>
      </c>
      <c r="C2" t="s">
        <v>2</v>
      </c>
      <c r="D2" t="s">
        <v>11</v>
      </c>
      <c r="E2" t="s">
        <v>12</v>
      </c>
      <c r="F2" t="s">
        <v>4</v>
      </c>
      <c r="I2" t="s">
        <v>21</v>
      </c>
      <c r="J2" t="s">
        <v>13</v>
      </c>
      <c r="K2" t="s">
        <v>2</v>
      </c>
      <c r="L2" t="s">
        <v>11</v>
      </c>
      <c r="M2" t="s">
        <v>12</v>
      </c>
      <c r="N2" t="s">
        <v>4</v>
      </c>
    </row>
    <row r="3" spans="1:14">
      <c r="A3" s="14" t="s">
        <v>20</v>
      </c>
      <c r="B3" s="13">
        <v>43953</v>
      </c>
      <c r="C3" s="14" t="s">
        <v>5</v>
      </c>
      <c r="D3">
        <v>50</v>
      </c>
      <c r="E3">
        <v>-50</v>
      </c>
      <c r="F3">
        <v>0</v>
      </c>
      <c r="I3" s="14" t="s">
        <v>20</v>
      </c>
      <c r="J3" s="13">
        <v>43953</v>
      </c>
      <c r="K3" s="14" t="s">
        <v>5</v>
      </c>
      <c r="L3" s="14">
        <v>50</v>
      </c>
      <c r="M3" s="14">
        <v>-50</v>
      </c>
      <c r="N3" s="14">
        <v>0</v>
      </c>
    </row>
    <row r="4" spans="1:14">
      <c r="A4" s="14" t="s">
        <v>20</v>
      </c>
      <c r="B4" s="13">
        <v>43953</v>
      </c>
      <c r="C4" s="14" t="s">
        <v>15</v>
      </c>
      <c r="D4">
        <v>200</v>
      </c>
      <c r="E4">
        <v>150</v>
      </c>
      <c r="F4">
        <v>0</v>
      </c>
      <c r="I4" s="14" t="s">
        <v>20</v>
      </c>
      <c r="J4" s="13">
        <v>43953</v>
      </c>
      <c r="K4" s="14" t="s">
        <v>15</v>
      </c>
      <c r="L4" s="14">
        <v>200</v>
      </c>
      <c r="M4" s="14">
        <v>150</v>
      </c>
      <c r="N4" s="14">
        <v>0</v>
      </c>
    </row>
    <row r="5" spans="1:14">
      <c r="A5" s="14" t="s">
        <v>20</v>
      </c>
      <c r="B5" s="13">
        <v>43954</v>
      </c>
      <c r="C5" s="14" t="s">
        <v>5</v>
      </c>
      <c r="D5">
        <v>150</v>
      </c>
      <c r="E5">
        <v>0</v>
      </c>
      <c r="F5">
        <v>0</v>
      </c>
      <c r="I5" s="14" t="s">
        <v>20</v>
      </c>
      <c r="J5" s="13">
        <v>43954</v>
      </c>
      <c r="K5" s="14" t="s">
        <v>5</v>
      </c>
      <c r="L5" s="14">
        <v>150</v>
      </c>
      <c r="M5" s="14">
        <v>0</v>
      </c>
      <c r="N5" s="14">
        <v>0</v>
      </c>
    </row>
    <row r="6" spans="1:14">
      <c r="A6" s="14" t="s">
        <v>20</v>
      </c>
      <c r="B6" s="13">
        <v>43960</v>
      </c>
      <c r="C6" s="14" t="s">
        <v>3</v>
      </c>
      <c r="D6">
        <v>800</v>
      </c>
      <c r="E6">
        <v>800</v>
      </c>
      <c r="F6">
        <v>0</v>
      </c>
      <c r="I6" s="14" t="s">
        <v>20</v>
      </c>
      <c r="J6" s="13">
        <v>43960</v>
      </c>
      <c r="K6" s="14" t="s">
        <v>3</v>
      </c>
      <c r="L6" s="14">
        <v>800</v>
      </c>
      <c r="M6" s="14">
        <v>800</v>
      </c>
      <c r="N6" s="14">
        <v>0</v>
      </c>
    </row>
    <row r="7" spans="1:14">
      <c r="A7" s="14" t="s">
        <v>19</v>
      </c>
      <c r="B7" s="13">
        <v>43952</v>
      </c>
      <c r="C7" s="14" t="s">
        <v>3</v>
      </c>
      <c r="D7">
        <v>100000</v>
      </c>
      <c r="E7">
        <v>100000</v>
      </c>
      <c r="F7">
        <v>0</v>
      </c>
      <c r="I7" s="14" t="s">
        <v>19</v>
      </c>
      <c r="J7" s="13">
        <v>43952</v>
      </c>
      <c r="K7" s="14" t="s">
        <v>3</v>
      </c>
      <c r="L7" s="14">
        <v>100000</v>
      </c>
      <c r="M7" s="14">
        <v>100000</v>
      </c>
      <c r="N7" s="14">
        <v>0</v>
      </c>
    </row>
    <row r="8" spans="1:14">
      <c r="A8" s="14" t="s">
        <v>19</v>
      </c>
      <c r="B8" s="13">
        <v>43956</v>
      </c>
      <c r="C8" s="14" t="s">
        <v>5</v>
      </c>
      <c r="D8">
        <v>25000</v>
      </c>
      <c r="E8">
        <v>75000</v>
      </c>
      <c r="F8">
        <v>0</v>
      </c>
      <c r="I8" s="14" t="s">
        <v>19</v>
      </c>
      <c r="J8" s="13">
        <v>43956</v>
      </c>
      <c r="K8" s="14" t="s">
        <v>5</v>
      </c>
      <c r="L8" s="14">
        <v>25000</v>
      </c>
      <c r="M8" s="14">
        <v>75000</v>
      </c>
      <c r="N8" s="14">
        <v>0</v>
      </c>
    </row>
    <row r="9" spans="1:14">
      <c r="A9" s="14" t="s">
        <v>19</v>
      </c>
      <c r="B9" s="13">
        <v>43961</v>
      </c>
      <c r="C9" s="14" t="s">
        <v>4</v>
      </c>
      <c r="D9">
        <v>150000</v>
      </c>
      <c r="E9">
        <v>75000</v>
      </c>
      <c r="F9">
        <v>150000</v>
      </c>
      <c r="I9" s="14" t="s">
        <v>19</v>
      </c>
      <c r="J9" s="13">
        <v>43961</v>
      </c>
      <c r="K9" s="14" t="s">
        <v>4</v>
      </c>
      <c r="L9" s="14">
        <v>150000</v>
      </c>
      <c r="M9" s="14">
        <v>75000</v>
      </c>
      <c r="N9" s="14">
        <v>150000</v>
      </c>
    </row>
    <row r="10" spans="1:14">
      <c r="A10" s="14" t="s">
        <v>19</v>
      </c>
      <c r="B10" s="13">
        <v>43966</v>
      </c>
      <c r="C10" s="14" t="s">
        <v>5</v>
      </c>
      <c r="D10">
        <v>5000</v>
      </c>
      <c r="E10">
        <v>70000</v>
      </c>
      <c r="F10">
        <v>150000</v>
      </c>
      <c r="I10" s="14" t="s">
        <v>19</v>
      </c>
      <c r="J10" s="13">
        <v>43966</v>
      </c>
      <c r="K10" s="14" t="s">
        <v>5</v>
      </c>
      <c r="L10" s="14">
        <v>5000</v>
      </c>
      <c r="M10" s="14">
        <v>70000</v>
      </c>
      <c r="N10" s="14">
        <v>150000</v>
      </c>
    </row>
    <row r="11" spans="1:14">
      <c r="A11" s="14" t="s">
        <v>19</v>
      </c>
      <c r="B11" s="13">
        <v>43971</v>
      </c>
      <c r="C11" s="14" t="s">
        <v>8</v>
      </c>
      <c r="D11">
        <v>50000</v>
      </c>
      <c r="E11">
        <v>20000</v>
      </c>
      <c r="F11">
        <v>100000</v>
      </c>
      <c r="I11" s="14" t="s">
        <v>19</v>
      </c>
      <c r="J11" s="13">
        <v>43971</v>
      </c>
      <c r="K11" s="14" t="s">
        <v>8</v>
      </c>
      <c r="L11" s="14">
        <v>50000</v>
      </c>
      <c r="M11" s="14">
        <v>20000</v>
      </c>
      <c r="N11" s="14">
        <v>100000</v>
      </c>
    </row>
    <row r="12" spans="1:14">
      <c r="A12" s="14" t="s">
        <v>19</v>
      </c>
      <c r="B12" s="13">
        <v>43976</v>
      </c>
      <c r="C12" s="14" t="s">
        <v>5</v>
      </c>
      <c r="D12">
        <v>10000</v>
      </c>
      <c r="E12">
        <v>10000</v>
      </c>
      <c r="F12">
        <v>100000</v>
      </c>
      <c r="I12" s="14" t="s">
        <v>19</v>
      </c>
      <c r="J12" s="13">
        <v>43976</v>
      </c>
      <c r="K12" s="14" t="s">
        <v>5</v>
      </c>
      <c r="L12" s="14">
        <v>10000</v>
      </c>
      <c r="M12" s="14">
        <v>10000</v>
      </c>
      <c r="N12" s="14">
        <v>100000</v>
      </c>
    </row>
    <row r="13" spans="1:14">
      <c r="A13" s="14" t="s">
        <v>19</v>
      </c>
      <c r="B13" s="13">
        <v>43981</v>
      </c>
      <c r="C13" s="14" t="s">
        <v>7</v>
      </c>
      <c r="D13">
        <v>10000</v>
      </c>
      <c r="E13">
        <v>0</v>
      </c>
      <c r="F13">
        <v>100000</v>
      </c>
      <c r="I13" s="14" t="s">
        <v>19</v>
      </c>
      <c r="J13" s="13">
        <v>43981</v>
      </c>
      <c r="K13" s="14" t="s">
        <v>7</v>
      </c>
      <c r="L13" s="14">
        <v>10000</v>
      </c>
      <c r="M13" s="14">
        <v>0</v>
      </c>
      <c r="N13" s="14">
        <v>100000</v>
      </c>
    </row>
    <row r="15" spans="1:14">
      <c r="A15" s="29" t="s">
        <v>27</v>
      </c>
    </row>
    <row r="16" spans="1:14">
      <c r="A16" s="28" t="s">
        <v>21</v>
      </c>
      <c r="B16" s="26" t="s">
        <v>13</v>
      </c>
      <c r="C16" s="28" t="s">
        <v>2</v>
      </c>
      <c r="D16" s="28" t="s">
        <v>11</v>
      </c>
      <c r="E16" s="28" t="s">
        <v>12</v>
      </c>
      <c r="F16" s="27" t="s">
        <v>4</v>
      </c>
    </row>
    <row r="17" spans="1:6">
      <c r="A17" s="28" t="s">
        <v>20</v>
      </c>
      <c r="B17" s="26">
        <v>43953</v>
      </c>
      <c r="C17" s="28" t="s">
        <v>5</v>
      </c>
      <c r="D17" s="28">
        <v>50</v>
      </c>
      <c r="E17" s="28">
        <v>-50</v>
      </c>
      <c r="F17" s="28">
        <v>0</v>
      </c>
    </row>
    <row r="18" spans="1:6">
      <c r="A18" s="28" t="s">
        <v>20</v>
      </c>
      <c r="B18" s="26">
        <v>43953</v>
      </c>
      <c r="C18" s="28" t="s">
        <v>15</v>
      </c>
      <c r="D18" s="28">
        <v>200</v>
      </c>
      <c r="E18" s="28">
        <v>150</v>
      </c>
      <c r="F18" s="28">
        <v>0</v>
      </c>
    </row>
    <row r="19" spans="1:6">
      <c r="A19" s="28" t="s">
        <v>20</v>
      </c>
      <c r="B19" s="26">
        <v>43954</v>
      </c>
      <c r="C19" s="28" t="s">
        <v>5</v>
      </c>
      <c r="D19" s="28">
        <v>150</v>
      </c>
      <c r="E19" s="28">
        <v>0</v>
      </c>
      <c r="F19" s="28">
        <v>0</v>
      </c>
    </row>
    <row r="20" spans="1:6">
      <c r="A20" s="28" t="s">
        <v>20</v>
      </c>
      <c r="B20" s="26">
        <v>43960</v>
      </c>
      <c r="C20" s="28" t="s">
        <v>3</v>
      </c>
      <c r="D20" s="28">
        <v>800</v>
      </c>
      <c r="E20" s="28">
        <v>800</v>
      </c>
      <c r="F20" s="28">
        <v>0</v>
      </c>
    </row>
    <row r="21" spans="1:6">
      <c r="A21" s="28" t="s">
        <v>19</v>
      </c>
      <c r="B21" s="26">
        <v>43952</v>
      </c>
      <c r="C21" s="28" t="s">
        <v>3</v>
      </c>
      <c r="D21" s="28">
        <v>100000</v>
      </c>
      <c r="E21" s="28">
        <v>100000</v>
      </c>
      <c r="F21" s="28">
        <v>0</v>
      </c>
    </row>
    <row r="22" spans="1:6">
      <c r="A22" s="28" t="s">
        <v>19</v>
      </c>
      <c r="B22" s="26">
        <v>43956</v>
      </c>
      <c r="C22" s="28" t="s">
        <v>5</v>
      </c>
      <c r="D22" s="28">
        <v>25000</v>
      </c>
      <c r="E22" s="28">
        <v>75000</v>
      </c>
      <c r="F22" s="28">
        <v>0</v>
      </c>
    </row>
    <row r="23" spans="1:6">
      <c r="A23" s="28" t="s">
        <v>19</v>
      </c>
      <c r="B23" s="26">
        <v>43961</v>
      </c>
      <c r="C23" s="28" t="s">
        <v>4</v>
      </c>
      <c r="D23" s="28">
        <v>150000</v>
      </c>
      <c r="E23" s="28">
        <v>75000</v>
      </c>
      <c r="F23" s="28">
        <v>150000</v>
      </c>
    </row>
    <row r="24" spans="1:6">
      <c r="A24" s="28" t="s">
        <v>19</v>
      </c>
      <c r="B24" s="26">
        <v>43966</v>
      </c>
      <c r="C24" s="28" t="s">
        <v>5</v>
      </c>
      <c r="D24" s="28">
        <v>5000</v>
      </c>
      <c r="E24" s="28">
        <v>70000</v>
      </c>
      <c r="F24" s="28">
        <v>150000</v>
      </c>
    </row>
    <row r="25" spans="1:6">
      <c r="A25" s="28" t="s">
        <v>19</v>
      </c>
      <c r="B25" s="26">
        <v>43971</v>
      </c>
      <c r="C25" s="28" t="s">
        <v>8</v>
      </c>
      <c r="D25" s="28">
        <v>50000</v>
      </c>
      <c r="E25" s="28">
        <v>20000</v>
      </c>
      <c r="F25" s="28">
        <v>100000</v>
      </c>
    </row>
    <row r="26" spans="1:6">
      <c r="A26" s="28" t="s">
        <v>19</v>
      </c>
      <c r="B26" s="26">
        <v>43976</v>
      </c>
      <c r="C26" s="28" t="s">
        <v>5</v>
      </c>
      <c r="D26" s="28">
        <v>10000</v>
      </c>
      <c r="E26" s="28">
        <v>10000</v>
      </c>
      <c r="F26" s="28">
        <v>100000</v>
      </c>
    </row>
    <row r="27" spans="1:6">
      <c r="A27" s="28" t="s">
        <v>19</v>
      </c>
      <c r="B27" s="26">
        <v>43981</v>
      </c>
      <c r="C27" s="28" t="s">
        <v>7</v>
      </c>
      <c r="D27" s="28">
        <v>10000</v>
      </c>
      <c r="E27" s="28">
        <v>0</v>
      </c>
      <c r="F27" s="28">
        <v>100000</v>
      </c>
    </row>
  </sheetData>
  <phoneticPr fontId="10" type="noConversion"/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43F9FA9-54F4-4473-909E-6A81070F1B3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SOLDE</vt:lpstr>
      <vt:lpstr>Tech</vt:lpstr>
      <vt:lpstr>Donnees</vt:lpstr>
      <vt:lpstr>Sheet1</vt:lpstr>
      <vt:lpstr>L_Salaries</vt:lpstr>
      <vt:lpstr>SOLDE!Zone_d_impression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</dc:creator>
  <cp:lastModifiedBy>CA</cp:lastModifiedBy>
  <cp:lastPrinted>2020-04-27T23:33:07Z</cp:lastPrinted>
  <dcterms:created xsi:type="dcterms:W3CDTF">2020-04-20T07:38:26Z</dcterms:created>
  <dcterms:modified xsi:type="dcterms:W3CDTF">2020-05-11T21:56:26Z</dcterms:modified>
</cp:coreProperties>
</file>