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5" yWindow="-15" windowWidth="14400" windowHeight="12705" activeTab="1"/>
  </bookViews>
  <sheets>
    <sheet name="Feuil4" sheetId="4" r:id="rId1"/>
    <sheet name="Feuil1" sheetId="1" r:id="rId2"/>
  </sheets>
  <calcPr calcId="145621"/>
  <pivotCaches>
    <pivotCache cacheId="65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D5" i="1" l="1"/>
  <c r="D6" i="1"/>
  <c r="D7" i="1"/>
  <c r="D13" i="1"/>
  <c r="D14" i="1"/>
  <c r="D15" i="1"/>
  <c r="D21" i="1"/>
  <c r="D22" i="1"/>
  <c r="D23" i="1"/>
  <c r="D29" i="1"/>
  <c r="D30" i="1"/>
  <c r="D31" i="1"/>
  <c r="D37" i="1"/>
  <c r="D38" i="1"/>
  <c r="D39" i="1"/>
  <c r="D45" i="1"/>
  <c r="D46" i="1"/>
  <c r="D47" i="1"/>
  <c r="D53" i="1"/>
  <c r="D54" i="1"/>
  <c r="D55" i="1"/>
  <c r="D61" i="1"/>
  <c r="D62" i="1"/>
  <c r="D63" i="1"/>
  <c r="D69" i="1"/>
  <c r="D70" i="1"/>
  <c r="D71" i="1"/>
  <c r="D77" i="1"/>
  <c r="D78" i="1"/>
  <c r="D79" i="1"/>
  <c r="D85" i="1"/>
  <c r="D86" i="1"/>
  <c r="D87" i="1"/>
  <c r="D93" i="1"/>
  <c r="D94" i="1"/>
  <c r="C2" i="1"/>
  <c r="C3" i="1"/>
  <c r="D3" i="1" s="1"/>
  <c r="C4" i="1"/>
  <c r="D4" i="1" s="1"/>
  <c r="C5" i="1"/>
  <c r="C6" i="1"/>
  <c r="C7" i="1"/>
  <c r="C8" i="1"/>
  <c r="D8" i="1" s="1"/>
  <c r="C9" i="1"/>
  <c r="D9" i="1" s="1"/>
  <c r="C10" i="1"/>
  <c r="D10" i="1" s="1"/>
  <c r="C11" i="1"/>
  <c r="C12" i="1"/>
  <c r="C13" i="1"/>
  <c r="C14" i="1"/>
  <c r="C15" i="1"/>
  <c r="C16" i="1"/>
  <c r="D16" i="1" s="1"/>
  <c r="C17" i="1"/>
  <c r="D17" i="1" s="1"/>
  <c r="C18" i="1"/>
  <c r="C19" i="1"/>
  <c r="C20" i="1"/>
  <c r="D20" i="1" s="1"/>
  <c r="C21" i="1"/>
  <c r="C22" i="1"/>
  <c r="C23" i="1"/>
  <c r="C24" i="1"/>
  <c r="D24" i="1" s="1"/>
  <c r="C25" i="1"/>
  <c r="D25" i="1" s="1"/>
  <c r="C26" i="1"/>
  <c r="D26" i="1" s="1"/>
  <c r="C27" i="1"/>
  <c r="C28" i="1"/>
  <c r="D28" i="1" s="1"/>
  <c r="C29" i="1"/>
  <c r="C30" i="1"/>
  <c r="C31" i="1"/>
  <c r="C32" i="1"/>
  <c r="D32" i="1" s="1"/>
  <c r="C33" i="1"/>
  <c r="D33" i="1" s="1"/>
  <c r="C34" i="1"/>
  <c r="D34" i="1" s="1"/>
  <c r="C35" i="1"/>
  <c r="C36" i="1"/>
  <c r="D36" i="1" s="1"/>
  <c r="C37" i="1"/>
  <c r="C38" i="1"/>
  <c r="C39" i="1"/>
  <c r="C40" i="1"/>
  <c r="D40" i="1" s="1"/>
  <c r="C41" i="1"/>
  <c r="D41" i="1" s="1"/>
  <c r="C42" i="1"/>
  <c r="C43" i="1"/>
  <c r="C44" i="1"/>
  <c r="C45" i="1"/>
  <c r="C46" i="1"/>
  <c r="C47" i="1"/>
  <c r="C48" i="1"/>
  <c r="D48" i="1" s="1"/>
  <c r="C49" i="1"/>
  <c r="D49" i="1" s="1"/>
  <c r="C50" i="1"/>
  <c r="C51" i="1"/>
  <c r="C52" i="1"/>
  <c r="C53" i="1"/>
  <c r="C54" i="1"/>
  <c r="C55" i="1"/>
  <c r="C56" i="1"/>
  <c r="D56" i="1" s="1"/>
  <c r="C57" i="1"/>
  <c r="D57" i="1" s="1"/>
  <c r="C58" i="1"/>
  <c r="D58" i="1" s="1"/>
  <c r="C59" i="1"/>
  <c r="C60" i="1"/>
  <c r="D60" i="1" s="1"/>
  <c r="C61" i="1"/>
  <c r="C62" i="1"/>
  <c r="C63" i="1"/>
  <c r="C64" i="1"/>
  <c r="D64" i="1" s="1"/>
  <c r="C65" i="1"/>
  <c r="D65" i="1" s="1"/>
  <c r="C66" i="1"/>
  <c r="C67" i="1"/>
  <c r="C68" i="1"/>
  <c r="D68" i="1" s="1"/>
  <c r="C69" i="1"/>
  <c r="C70" i="1"/>
  <c r="C71" i="1"/>
  <c r="C72" i="1"/>
  <c r="D72" i="1" s="1"/>
  <c r="C73" i="1"/>
  <c r="D73" i="1" s="1"/>
  <c r="C74" i="1"/>
  <c r="D74" i="1" s="1"/>
  <c r="C75" i="1"/>
  <c r="C76" i="1"/>
  <c r="C77" i="1"/>
  <c r="C78" i="1"/>
  <c r="C79" i="1"/>
  <c r="C80" i="1"/>
  <c r="D80" i="1" s="1"/>
  <c r="C81" i="1"/>
  <c r="D81" i="1" s="1"/>
  <c r="C82" i="1"/>
  <c r="D82" i="1" s="1"/>
  <c r="C83" i="1"/>
  <c r="C84" i="1"/>
  <c r="C85" i="1"/>
  <c r="C86" i="1"/>
  <c r="C87" i="1"/>
  <c r="C88" i="1"/>
  <c r="D88" i="1" s="1"/>
  <c r="C89" i="1"/>
  <c r="D89" i="1" s="1"/>
  <c r="C90" i="1"/>
  <c r="D90" i="1" s="1"/>
  <c r="C91" i="1"/>
  <c r="C92" i="1"/>
  <c r="D92" i="1" s="1"/>
  <c r="C93" i="1"/>
  <c r="C94" i="1"/>
  <c r="D84" i="1" l="1"/>
  <c r="D76" i="1"/>
  <c r="D52" i="1"/>
  <c r="D44" i="1"/>
  <c r="D12" i="1"/>
  <c r="D91" i="1"/>
  <c r="D83" i="1"/>
  <c r="D75" i="1"/>
  <c r="D67" i="1"/>
  <c r="D59" i="1"/>
  <c r="D51" i="1"/>
  <c r="D43" i="1"/>
  <c r="D35" i="1"/>
  <c r="D27" i="1"/>
  <c r="D19" i="1"/>
  <c r="D11" i="1"/>
  <c r="D66" i="1"/>
  <c r="D50" i="1"/>
  <c r="D42" i="1"/>
  <c r="D18" i="1"/>
  <c r="D2" i="1"/>
</calcChain>
</file>

<file path=xl/sharedStrings.xml><?xml version="1.0" encoding="utf-8"?>
<sst xmlns="http://schemas.openxmlformats.org/spreadsheetml/2006/main" count="113" uniqueCount="111">
  <si>
    <t>Date</t>
  </si>
  <si>
    <t>Hauteur eau [mm]</t>
  </si>
  <si>
    <t xml:space="preserve"> 21.03.2017 17:00</t>
  </si>
  <si>
    <t xml:space="preserve"> 21.03.2017 17:01</t>
  </si>
  <si>
    <t xml:space="preserve"> 21.03.2017 17:02</t>
  </si>
  <si>
    <t xml:space="preserve"> 21.03.2017 17:04</t>
  </si>
  <si>
    <t xml:space="preserve"> 21.03.2017 17:05</t>
  </si>
  <si>
    <t xml:space="preserve"> 21.03.2017 17:06</t>
  </si>
  <si>
    <t xml:space="preserve"> 21.03.2017 17:07</t>
  </si>
  <si>
    <t xml:space="preserve"> 21.03.2017 17:08</t>
  </si>
  <si>
    <t xml:space="preserve"> 21.03.2017 17:09</t>
  </si>
  <si>
    <t xml:space="preserve"> 21.03.2017 17:10</t>
  </si>
  <si>
    <t xml:space="preserve"> 21.03.2017 17:11</t>
  </si>
  <si>
    <t xml:space="preserve"> 21.03.2017 17:12</t>
  </si>
  <si>
    <t xml:space="preserve"> 21.03.2017 17:13</t>
  </si>
  <si>
    <t xml:space="preserve"> 21.03.2017 17:14</t>
  </si>
  <si>
    <t xml:space="preserve"> 21.03.2017 17:15</t>
  </si>
  <si>
    <t xml:space="preserve"> 21.03.2017 17:16</t>
  </si>
  <si>
    <t xml:space="preserve"> 21.03.2017 17:17</t>
  </si>
  <si>
    <t xml:space="preserve"> 21.03.2017 17:19</t>
  </si>
  <si>
    <t xml:space="preserve"> 21.03.2017 17:20</t>
  </si>
  <si>
    <t xml:space="preserve"> 21.03.2017 17:21</t>
  </si>
  <si>
    <t xml:space="preserve"> 21.03.2017 17:22</t>
  </si>
  <si>
    <t xml:space="preserve"> 21.03.2017 17:23</t>
  </si>
  <si>
    <t xml:space="preserve"> 21.03.2017 17:24</t>
  </si>
  <si>
    <t xml:space="preserve"> 21.03.2017 17:25</t>
  </si>
  <si>
    <t xml:space="preserve"> 21.03.2017 17:26</t>
  </si>
  <si>
    <t xml:space="preserve"> 21.03.2017 17:31</t>
  </si>
  <si>
    <t xml:space="preserve"> 21.03.2017 17:32</t>
  </si>
  <si>
    <t xml:space="preserve"> 21.03.2017 17:33</t>
  </si>
  <si>
    <t xml:space="preserve"> 21.03.2017 17:34</t>
  </si>
  <si>
    <t xml:space="preserve"> 21.03.2017 17:35</t>
  </si>
  <si>
    <t xml:space="preserve"> 21.03.2017 17:36</t>
  </si>
  <si>
    <t xml:space="preserve"> 21.03.2017 17:37</t>
  </si>
  <si>
    <t xml:space="preserve"> 21.03.2017 17:38</t>
  </si>
  <si>
    <t xml:space="preserve"> 21.03.2017 17:39</t>
  </si>
  <si>
    <t xml:space="preserve"> 21.03.2017 17:40</t>
  </si>
  <si>
    <t xml:space="preserve"> 21.03.2017 17:41</t>
  </si>
  <si>
    <t xml:space="preserve"> 21.03.2017 17:42</t>
  </si>
  <si>
    <t xml:space="preserve"> 21.03.2017 17:43</t>
  </si>
  <si>
    <t xml:space="preserve"> 21.03.2017 17:44</t>
  </si>
  <si>
    <t xml:space="preserve"> 21.03.2017 17:45</t>
  </si>
  <si>
    <t xml:space="preserve"> 21.03.2017 17:46</t>
  </si>
  <si>
    <t xml:space="preserve"> 21.03.2017 17:49</t>
  </si>
  <si>
    <t xml:space="preserve"> 21.03.2017 17:50</t>
  </si>
  <si>
    <t xml:space="preserve"> 21.03.2017 17:51</t>
  </si>
  <si>
    <t xml:space="preserve"> 21.03.2017 17:52</t>
  </si>
  <si>
    <t xml:space="preserve"> 21.03.2017 17:53</t>
  </si>
  <si>
    <t xml:space="preserve"> 21.03.2017 17:59</t>
  </si>
  <si>
    <t xml:space="preserve"> 21.03.2017 18:00</t>
  </si>
  <si>
    <t xml:space="preserve"> 21.03.2017 18:01</t>
  </si>
  <si>
    <t xml:space="preserve"> 21.03.2017 18:02</t>
  </si>
  <si>
    <t xml:space="preserve"> 21.03.2017 18:03</t>
  </si>
  <si>
    <t xml:space="preserve"> 21.03.2017 18:04</t>
  </si>
  <si>
    <t xml:space="preserve"> 21.03.2017 18:05</t>
  </si>
  <si>
    <t xml:space="preserve"> 21.03.2017 18:06</t>
  </si>
  <si>
    <t xml:space="preserve"> 21.03.2017 18:07</t>
  </si>
  <si>
    <t xml:space="preserve"> 21.03.2017 18:08</t>
  </si>
  <si>
    <t xml:space="preserve"> 21.03.2017 18:09</t>
  </si>
  <si>
    <t xml:space="preserve"> 21.03.2017 18:10</t>
  </si>
  <si>
    <t xml:space="preserve"> 21.03.2017 18:11</t>
  </si>
  <si>
    <t xml:space="preserve"> 21.03.2017 18:12</t>
  </si>
  <si>
    <t xml:space="preserve"> 21.03.2017 18:13</t>
  </si>
  <si>
    <t xml:space="preserve"> 21.03.2017 18:14</t>
  </si>
  <si>
    <t xml:space="preserve"> 21.03.2017 18:15</t>
  </si>
  <si>
    <t xml:space="preserve"> 21.03.2017 18:16</t>
  </si>
  <si>
    <t xml:space="preserve"> 21.03.2017 18:17</t>
  </si>
  <si>
    <t xml:space="preserve"> 21.03.2017 18:18</t>
  </si>
  <si>
    <t xml:space="preserve"> 21.03.2017 18:19</t>
  </si>
  <si>
    <t xml:space="preserve"> 21.03.2017 18:20</t>
  </si>
  <si>
    <t xml:space="preserve"> 21.03.2017 18:21</t>
  </si>
  <si>
    <t xml:space="preserve"> 21.03.2017 18:22</t>
  </si>
  <si>
    <t xml:space="preserve"> 21.03.2017 18:23</t>
  </si>
  <si>
    <t xml:space="preserve"> 21.03.2017 18:24</t>
  </si>
  <si>
    <t xml:space="preserve"> 21.03.2017 18:25</t>
  </si>
  <si>
    <t xml:space="preserve"> 21.03.2017 18:26</t>
  </si>
  <si>
    <t xml:space="preserve"> 21.03.2017 18:27</t>
  </si>
  <si>
    <t xml:space="preserve"> 21.03.2017 18:28</t>
  </si>
  <si>
    <t xml:space="preserve"> 21.03.2017 18:29</t>
  </si>
  <si>
    <t xml:space="preserve"> 21.03.2017 18:30</t>
  </si>
  <si>
    <t xml:space="preserve"> 21.03.2017 18:31</t>
  </si>
  <si>
    <t xml:space="preserve"> 21.03.2017 18:32</t>
  </si>
  <si>
    <t xml:space="preserve"> 21.03.2017 18:33</t>
  </si>
  <si>
    <t xml:space="preserve"> 21.03.2017 18:34</t>
  </si>
  <si>
    <t xml:space="preserve"> 21.03.2017 18:35</t>
  </si>
  <si>
    <t xml:space="preserve"> 21.03.2017 18:36</t>
  </si>
  <si>
    <t xml:space="preserve"> 21.03.2017 18:37</t>
  </si>
  <si>
    <t xml:space="preserve"> 21.03.2017 18:38</t>
  </si>
  <si>
    <t xml:space="preserve"> 21.03.2017 18:39</t>
  </si>
  <si>
    <t xml:space="preserve"> 21.03.2017 18:40</t>
  </si>
  <si>
    <t xml:space="preserve"> 21.03.2017 18:41</t>
  </si>
  <si>
    <t xml:space="preserve"> 21.03.2017 18:42</t>
  </si>
  <si>
    <t xml:space="preserve"> 21.03.2017 18:43</t>
  </si>
  <si>
    <t xml:space="preserve"> 21.03.2017 18:44</t>
  </si>
  <si>
    <t xml:space="preserve"> 21.03.2017 18:45</t>
  </si>
  <si>
    <t>Date/heure</t>
  </si>
  <si>
    <t>Total général</t>
  </si>
  <si>
    <t>Date2</t>
  </si>
  <si>
    <t>Moyenne de Hauteur eau [mm]</t>
  </si>
  <si>
    <t>Heure2</t>
  </si>
  <si>
    <t>17h00</t>
  </si>
  <si>
    <t>17h10</t>
  </si>
  <si>
    <t>17h20</t>
  </si>
  <si>
    <t>17h30</t>
  </si>
  <si>
    <t>17h40</t>
  </si>
  <si>
    <t>17h50</t>
  </si>
  <si>
    <t>18h00</t>
  </si>
  <si>
    <t>18h10</t>
  </si>
  <si>
    <t>18h20</t>
  </si>
  <si>
    <t>18h30</t>
  </si>
  <si>
    <t>18h40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</si>
</sst>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dd/mm/yyyy\ hh:mm;@"/>
    <numFmt numFmtId="165" formatCode="0.0000"/>
    <numFmt numFmtId="175" formatCode="_-* #,##0.000000000000\ _€_-;\-* #,##0.000000000000\ _€_-;_-* &quot;-&quot;??\ _€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7">
    <xf numFmtId="0" fontId="0" fillId="0" borderId="0" xfId="0"/>
    <xf numFmtId="164" fontId="0" fillId="0" borderId="0" xfId="0" applyNumberFormat="1"/>
    <xf numFmtId="0" fontId="0" fillId="0" borderId="0" xfId="0" pivotButton="1"/>
    <xf numFmtId="14" fontId="0" fillId="0" borderId="0" xfId="0" applyNumberFormat="1"/>
    <xf numFmtId="43" fontId="0" fillId="0" borderId="0" xfId="0" applyNumberFormat="1"/>
    <xf numFmtId="165" fontId="0" fillId="0" borderId="0" xfId="0" applyNumberFormat="1"/>
    <xf numFmtId="175" fontId="0" fillId="0" borderId="0" xfId="1" applyNumberFormat="1" applyFont="1"/>
  </cellXfs>
  <cellStyles count="2">
    <cellStyle name="Milliers" xfId="1" builtinId="3"/>
    <cellStyle name="Normal" xfId="0" builtinId="0"/>
  </cellStyles>
  <dxfs count="3">
    <dxf>
      <numFmt numFmtId="175" formatCode="_-* #,##0.000000000000\ _€_-;\-* #,##0.000000000000\ _€_-;_-* &quot;-&quot;??\ _€_-;_-@_-"/>
    </dxf>
    <dxf>
      <numFmt numFmtId="19" formatCode="dd/mm/yyyy"/>
    </dxf>
    <dxf>
      <numFmt numFmtId="164" formatCode="dd/mm/yyyy\ hh:mm;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235.689719675924" createdVersion="4" refreshedVersion="4" minRefreshableVersion="3" recordCount="93">
  <cacheSource type="worksheet">
    <worksheetSource name="Tableau1"/>
  </cacheSource>
  <cacheFields count="5">
    <cacheField name="Date" numFmtId="0">
      <sharedItems/>
    </cacheField>
    <cacheField name="Hauteur eau [mm]" numFmtId="0">
      <sharedItems containsSemiMixedTypes="0" containsString="0" containsNumber="1" minValue="50.555833333333339" maxValue="52.749166666666675"/>
    </cacheField>
    <cacheField name="Date/heure" numFmtId="164">
      <sharedItems containsSemiMixedTypes="0" containsNonDate="0" containsDate="1" containsString="0" minDate="2017-03-21T17:00:00" maxDate="2017-03-21T18:45:00"/>
    </cacheField>
    <cacheField name="Date2" numFmtId="14">
      <sharedItems containsSemiMixedTypes="0" containsNonDate="0" containsDate="1" containsString="0" minDate="2017-03-21T00:00:00" maxDate="2017-03-22T00:00:00" count="1">
        <d v="2017-03-21T00:00:00"/>
      </sharedItems>
    </cacheField>
    <cacheField name="Heure2" numFmtId="175">
      <sharedItems containsMixedTypes="1" containsNumber="1" minValue="17" maxValue="18.45" count="104">
        <s v="17h00"/>
        <s v="17h10"/>
        <s v="17h20"/>
        <s v="17h30"/>
        <s v="17h40"/>
        <s v="17h50"/>
        <s v="18h00"/>
        <s v="18h10"/>
        <s v="18h20"/>
        <s v="18h30"/>
        <s v="18h40"/>
        <n v="17.139999999967404" u="1"/>
        <n v="18.279999999934809" u="1"/>
        <n v="18.41999999997206" u="1"/>
        <n v="17.42000000004191" u="1"/>
        <n v="17.039999999990687" u="1"/>
        <n v="18.179999999958092" u="1"/>
        <n v="18.319999999995343" u="1"/>
        <n v="17.320000000065193" u="1"/>
        <n v="17.009999999962748" u="1"/>
        <n v="17.149999999999999" u="1"/>
        <n v="17.32999999995809" u="1"/>
        <n v="17.119999999972059" u="1"/>
        <n v="17.260000000009313" u="1"/>
        <n v="18.019999999925496" u="1"/>
        <n v="17.019999999995342" u="1"/>
        <n v="18.080000000051221" u="1"/>
        <n v="18.369999999948778" u="1"/>
        <n v="17.370000000018628" u="1"/>
        <n v="17.510000000055879" u="1"/>
        <n v="17.199999999953434" u="1"/>
        <n v="17.339999999990688" u="1"/>
        <n v="17.169999999925494" u="1"/>
        <n v="17.309999999962749" u="1"/>
        <n v="17.45" u="1"/>
        <n v="18.379999999981372" u="1"/>
        <n v="17.069999999948777" u="1"/>
        <n v="18.209999999916182" u="1"/>
        <n v="17.209999999986032" u="1"/>
        <n v="18.349999999953432" u="1"/>
        <n v="17.350000000023282" u="1"/>
        <n v="18.03000000002794" u="1"/>
        <n v="17.529999999981374" u="1"/>
        <n v="18.170000000065194" u="1"/>
        <n v="17.35999999991618" u="1"/>
        <n v="18" u="1"/>
        <n v="17.499999999953435" u="1"/>
        <n v="18.140000000037254" u="1"/>
        <n v="18.110000000009315" u="1"/>
        <n v="17.399999999976718" u="1"/>
        <n v="18.220000000018626" u="1"/>
        <n v="18.010000000032598" u="1"/>
        <n v="18.36000000005588" u="1"/>
        <n v="18.049999999953435" u="1"/>
        <n v="18.189999999990686" u="1"/>
        <n v="18.33000000002794" u="1"/>
        <n v="18.159999999962746" u="1"/>
        <n v="17.160000000032596" u="1"/>
        <n v="17.239999999944121" u="1"/>
        <n v="18.3" u="1"/>
        <n v="17.379999999981372" u="1"/>
        <n v="17.589999999967404" u="1"/>
        <n v="18.059999999986029" u="1"/>
        <n v="17.060000000055879" u="1"/>
        <n v="18.410000000009312" u="1"/>
        <n v="18.200000000023284" u="1"/>
        <n v="17.489999999990687" u="1"/>
        <n v="17.459999999962747" u="1"/>
        <n v="18.100000000046567" u="1"/>
        <n v="17" u="1"/>
        <n v="18.240000000083818" u="1"/>
        <n v="17.429999999934807" u="1"/>
        <n v="18.070000000018627" u="1"/>
        <n v="17.110000000009315" u="1"/>
        <n v="18.249999999976716" u="1"/>
        <n v="18.039999999990687" u="1"/>
        <n v="17.250000000046565" u="1"/>
        <n v="18.39000000001397" u="1"/>
        <n v="17.39000000008382" u="1"/>
        <n v="17.079999999981375" u="1"/>
        <n v="17.220000000018626" u="1"/>
        <n v="18.149999999999999" u="1"/>
        <n v="17.049999999953435" u="1"/>
        <n v="18.290000000037253" u="1"/>
        <n v="17.189999999990686" u="1"/>
        <n v="18.430000000074507" u="1"/>
        <n v="18.119999999972059" u="1"/>
        <n v="18.260000000009313" u="1"/>
        <n v="18.400000000046568" u="1"/>
        <n v="18.089999999944119" u="1"/>
        <n v="17.090000000013969" u="1"/>
        <n v="18.439999999967405" u="1"/>
        <n v="18.229999999981374" u="1"/>
        <n v="17.440000000037251" u="1"/>
        <n v="17.230000000051223" u="1"/>
        <n v="17.519999999948777" u="1"/>
        <n v="17.410000000009312" u="1"/>
        <n v="18.130000000004657" u="1"/>
        <n v="18.339999999990688" u="1"/>
        <n v="17.130000000074507" u="1"/>
        <n v="18.270000000041911" u="1"/>
        <n v="18.309999999962749" u="1"/>
        <n v="17.100000000046567" u="1"/>
        <n v="18.45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3">
  <r>
    <s v=" 21.03.2017 17:00"/>
    <n v="51.535000000000004"/>
    <d v="2017-03-21T17:00:00"/>
    <x v="0"/>
    <x v="0"/>
  </r>
  <r>
    <s v=" 21.03.2017 17:01"/>
    <n v="51.902499999999996"/>
    <d v="2017-03-21T17:01:00"/>
    <x v="0"/>
    <x v="0"/>
  </r>
  <r>
    <s v=" 21.03.2017 17:02"/>
    <n v="51.534166666666664"/>
    <d v="2017-03-21T17:02:00"/>
    <x v="0"/>
    <x v="0"/>
  </r>
  <r>
    <s v=" 21.03.2017 17:04"/>
    <n v="51.618333333333339"/>
    <d v="2017-03-21T17:04:00"/>
    <x v="0"/>
    <x v="0"/>
  </r>
  <r>
    <s v=" 21.03.2017 17:05"/>
    <n v="51.185833333333335"/>
    <d v="2017-03-21T17:05:00"/>
    <x v="0"/>
    <x v="0"/>
  </r>
  <r>
    <s v=" 21.03.2017 17:06"/>
    <n v="52.342500000000001"/>
    <d v="2017-03-21T17:06:00"/>
    <x v="0"/>
    <x v="0"/>
  </r>
  <r>
    <s v=" 21.03.2017 17:07"/>
    <n v="51.773333333333341"/>
    <d v="2017-03-21T17:07:00"/>
    <x v="0"/>
    <x v="0"/>
  </r>
  <r>
    <s v=" 21.03.2017 17:08"/>
    <n v="51.610833333333346"/>
    <d v="2017-03-21T17:08:00"/>
    <x v="0"/>
    <x v="0"/>
  </r>
  <r>
    <s v=" 21.03.2017 17:09"/>
    <n v="52.528333333333329"/>
    <d v="2017-03-21T17:09:00"/>
    <x v="0"/>
    <x v="0"/>
  </r>
  <r>
    <s v=" 21.03.2017 17:10"/>
    <n v="52.105833333333329"/>
    <d v="2017-03-21T17:10:00"/>
    <x v="0"/>
    <x v="1"/>
  </r>
  <r>
    <s v=" 21.03.2017 17:11"/>
    <n v="51.56"/>
    <d v="2017-03-21T17:11:00"/>
    <x v="0"/>
    <x v="1"/>
  </r>
  <r>
    <s v=" 21.03.2017 17:12"/>
    <n v="52.214166666666671"/>
    <d v="2017-03-21T17:12:00"/>
    <x v="0"/>
    <x v="1"/>
  </r>
  <r>
    <s v=" 21.03.2017 17:13"/>
    <n v="51.356666666666662"/>
    <d v="2017-03-21T17:13:00"/>
    <x v="0"/>
    <x v="1"/>
  </r>
  <r>
    <s v=" 21.03.2017 17:14"/>
    <n v="51.548333333333339"/>
    <d v="2017-03-21T17:14:00"/>
    <x v="0"/>
    <x v="1"/>
  </r>
  <r>
    <s v=" 21.03.2017 17:15"/>
    <n v="50.729166666666657"/>
    <d v="2017-03-21T17:15:00"/>
    <x v="0"/>
    <x v="1"/>
  </r>
  <r>
    <s v=" 21.03.2017 17:16"/>
    <n v="52.12166666666667"/>
    <d v="2017-03-21T17:16:00"/>
    <x v="0"/>
    <x v="1"/>
  </r>
  <r>
    <s v=" 21.03.2017 17:17"/>
    <n v="50.824166666666663"/>
    <d v="2017-03-21T17:17:00"/>
    <x v="0"/>
    <x v="1"/>
  </r>
  <r>
    <s v=" 21.03.2017 17:19"/>
    <n v="51.539166666666667"/>
    <d v="2017-03-21T17:19:00"/>
    <x v="0"/>
    <x v="1"/>
  </r>
  <r>
    <s v=" 21.03.2017 17:20"/>
    <n v="50.829166666666673"/>
    <d v="2017-03-21T17:20:00"/>
    <x v="0"/>
    <x v="2"/>
  </r>
  <r>
    <s v=" 21.03.2017 17:21"/>
    <n v="51.452499999999993"/>
    <d v="2017-03-21T17:21:00"/>
    <x v="0"/>
    <x v="2"/>
  </r>
  <r>
    <s v=" 21.03.2017 17:22"/>
    <n v="51.76583333333334"/>
    <d v="2017-03-21T17:22:00"/>
    <x v="0"/>
    <x v="2"/>
  </r>
  <r>
    <s v=" 21.03.2017 17:23"/>
    <n v="51.634999999999998"/>
    <d v="2017-03-21T17:23:00"/>
    <x v="0"/>
    <x v="2"/>
  </r>
  <r>
    <s v=" 21.03.2017 17:24"/>
    <n v="52.351666666666659"/>
    <d v="2017-03-21T17:24:00"/>
    <x v="0"/>
    <x v="2"/>
  </r>
  <r>
    <s v=" 21.03.2017 17:25"/>
    <n v="51.644166666666671"/>
    <d v="2017-03-21T17:25:00"/>
    <x v="0"/>
    <x v="2"/>
  </r>
  <r>
    <s v=" 21.03.2017 17:26"/>
    <n v="51.455000000000005"/>
    <d v="2017-03-21T17:26:00"/>
    <x v="0"/>
    <x v="2"/>
  </r>
  <r>
    <s v=" 21.03.2017 17:31"/>
    <n v="51.956666666666671"/>
    <d v="2017-03-21T17:31:00"/>
    <x v="0"/>
    <x v="3"/>
  </r>
  <r>
    <s v=" 21.03.2017 17:32"/>
    <n v="52.172500000000007"/>
    <d v="2017-03-21T17:32:00"/>
    <x v="0"/>
    <x v="3"/>
  </r>
  <r>
    <s v=" 21.03.2017 17:33"/>
    <n v="51.195833333333326"/>
    <d v="2017-03-21T17:33:00"/>
    <x v="0"/>
    <x v="3"/>
  </r>
  <r>
    <s v=" 21.03.2017 17:34"/>
    <n v="51.948333333333331"/>
    <d v="2017-03-21T17:34:00"/>
    <x v="0"/>
    <x v="3"/>
  </r>
  <r>
    <s v=" 21.03.2017 17:35"/>
    <n v="51.125833333333333"/>
    <d v="2017-03-21T17:35:00"/>
    <x v="0"/>
    <x v="3"/>
  </r>
  <r>
    <s v=" 21.03.2017 17:36"/>
    <n v="50.555833333333339"/>
    <d v="2017-03-21T17:36:00"/>
    <x v="0"/>
    <x v="3"/>
  </r>
  <r>
    <s v=" 21.03.2017 17:37"/>
    <n v="51.148333333333333"/>
    <d v="2017-03-21T17:37:00"/>
    <x v="0"/>
    <x v="3"/>
  </r>
  <r>
    <s v=" 21.03.2017 17:38"/>
    <n v="50.648333333333333"/>
    <d v="2017-03-21T17:38:00"/>
    <x v="0"/>
    <x v="3"/>
  </r>
  <r>
    <s v=" 21.03.2017 17:39"/>
    <n v="51.301666666666677"/>
    <d v="2017-03-21T17:39:00"/>
    <x v="0"/>
    <x v="3"/>
  </r>
  <r>
    <s v=" 21.03.2017 17:40"/>
    <n v="52.014166666666675"/>
    <d v="2017-03-21T17:40:00"/>
    <x v="0"/>
    <x v="4"/>
  </r>
  <r>
    <s v=" 21.03.2017 17:41"/>
    <n v="51.196666666666665"/>
    <d v="2017-03-21T17:41:00"/>
    <x v="0"/>
    <x v="4"/>
  </r>
  <r>
    <s v=" 21.03.2017 17:42"/>
    <n v="51.207500000000003"/>
    <d v="2017-03-21T17:42:00"/>
    <x v="0"/>
    <x v="4"/>
  </r>
  <r>
    <s v=" 21.03.2017 17:43"/>
    <n v="50.969166666666666"/>
    <d v="2017-03-21T17:43:00"/>
    <x v="0"/>
    <x v="4"/>
  </r>
  <r>
    <s v=" 21.03.2017 17:44"/>
    <n v="51.338333333333338"/>
    <d v="2017-03-21T17:44:00"/>
    <x v="0"/>
    <x v="4"/>
  </r>
  <r>
    <s v=" 21.03.2017 17:45"/>
    <n v="51.43"/>
    <d v="2017-03-21T17:45:00"/>
    <x v="0"/>
    <x v="4"/>
  </r>
  <r>
    <s v=" 21.03.2017 17:46"/>
    <n v="51.492500000000007"/>
    <d v="2017-03-21T17:46:00"/>
    <x v="0"/>
    <x v="4"/>
  </r>
  <r>
    <s v=" 21.03.2017 17:49"/>
    <n v="51.175000000000004"/>
    <d v="2017-03-21T17:49:00"/>
    <x v="0"/>
    <x v="4"/>
  </r>
  <r>
    <s v=" 21.03.2017 17:50"/>
    <n v="50.770833333333343"/>
    <d v="2017-03-21T17:50:00"/>
    <x v="0"/>
    <x v="5"/>
  </r>
  <r>
    <s v=" 21.03.2017 17:51"/>
    <n v="50.981666666666662"/>
    <d v="2017-03-21T17:51:00"/>
    <x v="0"/>
    <x v="5"/>
  </r>
  <r>
    <s v=" 21.03.2017 17:52"/>
    <n v="50.863333333333337"/>
    <d v="2017-03-21T17:52:00"/>
    <x v="0"/>
    <x v="5"/>
  </r>
  <r>
    <s v=" 21.03.2017 17:53"/>
    <n v="50.601666666666667"/>
    <d v="2017-03-21T17:53:00"/>
    <x v="0"/>
    <x v="5"/>
  </r>
  <r>
    <s v=" 21.03.2017 17:59"/>
    <n v="51.285000000000004"/>
    <d v="2017-03-21T17:59:00"/>
    <x v="0"/>
    <x v="5"/>
  </r>
  <r>
    <s v=" 21.03.2017 18:00"/>
    <n v="51.514999999999993"/>
    <d v="2017-03-21T18:00:00"/>
    <x v="0"/>
    <x v="6"/>
  </r>
  <r>
    <s v=" 21.03.2017 18:01"/>
    <n v="52.727499999999999"/>
    <d v="2017-03-21T18:01:00"/>
    <x v="0"/>
    <x v="6"/>
  </r>
  <r>
    <s v=" 21.03.2017 18:02"/>
    <n v="52.384999999999998"/>
    <d v="2017-03-21T18:02:00"/>
    <x v="0"/>
    <x v="6"/>
  </r>
  <r>
    <s v=" 21.03.2017 18:03"/>
    <n v="51.715833333333329"/>
    <d v="2017-03-21T18:03:00"/>
    <x v="0"/>
    <x v="6"/>
  </r>
  <r>
    <s v=" 21.03.2017 18:04"/>
    <n v="51.115833333333335"/>
    <d v="2017-03-21T18:04:00"/>
    <x v="0"/>
    <x v="6"/>
  </r>
  <r>
    <s v=" 21.03.2017 18:05"/>
    <n v="51.07833333333334"/>
    <d v="2017-03-21T18:05:00"/>
    <x v="0"/>
    <x v="6"/>
  </r>
  <r>
    <s v=" 21.03.2017 18:06"/>
    <n v="52.04"/>
    <d v="2017-03-21T18:06:00"/>
    <x v="0"/>
    <x v="6"/>
  </r>
  <r>
    <s v=" 21.03.2017 18:07"/>
    <n v="51.50416666666667"/>
    <d v="2017-03-21T18:07:00"/>
    <x v="0"/>
    <x v="6"/>
  </r>
  <r>
    <s v=" 21.03.2017 18:08"/>
    <n v="51.324166666666663"/>
    <d v="2017-03-21T18:08:00"/>
    <x v="0"/>
    <x v="6"/>
  </r>
  <r>
    <s v=" 21.03.2017 18:09"/>
    <n v="50.965833333333336"/>
    <d v="2017-03-21T18:09:00"/>
    <x v="0"/>
    <x v="6"/>
  </r>
  <r>
    <s v=" 21.03.2017 18:10"/>
    <n v="51.498333333333328"/>
    <d v="2017-03-21T18:10:00"/>
    <x v="0"/>
    <x v="7"/>
  </r>
  <r>
    <s v=" 21.03.2017 18:11"/>
    <n v="51.278333333333329"/>
    <d v="2017-03-21T18:11:00"/>
    <x v="0"/>
    <x v="7"/>
  </r>
  <r>
    <s v=" 21.03.2017 18:12"/>
    <n v="51.159166666666664"/>
    <d v="2017-03-21T18:12:00"/>
    <x v="0"/>
    <x v="7"/>
  </r>
  <r>
    <s v=" 21.03.2017 18:13"/>
    <n v="51.283333333333331"/>
    <d v="2017-03-21T18:13:00"/>
    <x v="0"/>
    <x v="7"/>
  </r>
  <r>
    <s v=" 21.03.2017 18:14"/>
    <n v="51.054166666666674"/>
    <d v="2017-03-21T18:14:00"/>
    <x v="0"/>
    <x v="7"/>
  </r>
  <r>
    <s v=" 21.03.2017 18:15"/>
    <n v="52.12083333333333"/>
    <d v="2017-03-21T18:15:00"/>
    <x v="0"/>
    <x v="7"/>
  </r>
  <r>
    <s v=" 21.03.2017 18:16"/>
    <n v="51.162500000000001"/>
    <d v="2017-03-21T18:16:00"/>
    <x v="0"/>
    <x v="7"/>
  </r>
  <r>
    <s v=" 21.03.2017 18:17"/>
    <n v="51.854166666666679"/>
    <d v="2017-03-21T18:17:00"/>
    <x v="0"/>
    <x v="7"/>
  </r>
  <r>
    <s v=" 21.03.2017 18:18"/>
    <n v="51.837499999999999"/>
    <d v="2017-03-21T18:18:00"/>
    <x v="0"/>
    <x v="7"/>
  </r>
  <r>
    <s v=" 21.03.2017 18:19"/>
    <n v="51.161666666666669"/>
    <d v="2017-03-21T18:19:00"/>
    <x v="0"/>
    <x v="7"/>
  </r>
  <r>
    <s v=" 21.03.2017 18:20"/>
    <n v="52.100833333333334"/>
    <d v="2017-03-21T18:20:00"/>
    <x v="0"/>
    <x v="8"/>
  </r>
  <r>
    <s v=" 21.03.2017 18:21"/>
    <n v="51.78"/>
    <d v="2017-03-21T18:21:00"/>
    <x v="0"/>
    <x v="8"/>
  </r>
  <r>
    <s v=" 21.03.2017 18:22"/>
    <n v="52.094999999999992"/>
    <d v="2017-03-21T18:22:00"/>
    <x v="0"/>
    <x v="8"/>
  </r>
  <r>
    <s v=" 21.03.2017 18:23"/>
    <n v="51.883333333333333"/>
    <d v="2017-03-21T18:23:00"/>
    <x v="0"/>
    <x v="8"/>
  </r>
  <r>
    <s v=" 21.03.2017 18:24"/>
    <n v="51.665833333333332"/>
    <d v="2017-03-21T18:24:00"/>
    <x v="0"/>
    <x v="8"/>
  </r>
  <r>
    <s v=" 21.03.2017 18:25"/>
    <n v="51.499999999999993"/>
    <d v="2017-03-21T18:25:00"/>
    <x v="0"/>
    <x v="8"/>
  </r>
  <r>
    <s v=" 21.03.2017 18:26"/>
    <n v="51.773333333333319"/>
    <d v="2017-03-21T18:26:00"/>
    <x v="0"/>
    <x v="8"/>
  </r>
  <r>
    <s v=" 21.03.2017 18:27"/>
    <n v="51.625"/>
    <d v="2017-03-21T18:27:00"/>
    <x v="0"/>
    <x v="8"/>
  </r>
  <r>
    <s v=" 21.03.2017 18:28"/>
    <n v="51.905833333333334"/>
    <d v="2017-03-21T18:28:00"/>
    <x v="0"/>
    <x v="8"/>
  </r>
  <r>
    <s v=" 21.03.2017 18:29"/>
    <n v="52.029166666666661"/>
    <d v="2017-03-21T18:29:00"/>
    <x v="0"/>
    <x v="8"/>
  </r>
  <r>
    <s v=" 21.03.2017 18:30"/>
    <n v="51.75083333333334"/>
    <d v="2017-03-21T18:30:00"/>
    <x v="0"/>
    <x v="9"/>
  </r>
  <r>
    <s v=" 21.03.2017 18:31"/>
    <n v="51.72999999999999"/>
    <d v="2017-03-21T18:31:00"/>
    <x v="0"/>
    <x v="9"/>
  </r>
  <r>
    <s v=" 21.03.2017 18:32"/>
    <n v="51.379166666666663"/>
    <d v="2017-03-21T18:32:00"/>
    <x v="0"/>
    <x v="9"/>
  </r>
  <r>
    <s v=" 21.03.2017 18:33"/>
    <n v="51.45750000000001"/>
    <d v="2017-03-21T18:33:00"/>
    <x v="0"/>
    <x v="9"/>
  </r>
  <r>
    <s v=" 21.03.2017 18:34"/>
    <n v="51.867500000000007"/>
    <d v="2017-03-21T18:34:00"/>
    <x v="0"/>
    <x v="9"/>
  </r>
  <r>
    <s v=" 21.03.2017 18:35"/>
    <n v="51.486666666666672"/>
    <d v="2017-03-21T18:35:00"/>
    <x v="0"/>
    <x v="9"/>
  </r>
  <r>
    <s v=" 21.03.2017 18:36"/>
    <n v="52.19"/>
    <d v="2017-03-21T18:36:00"/>
    <x v="0"/>
    <x v="9"/>
  </r>
  <r>
    <s v=" 21.03.2017 18:37"/>
    <n v="52.144166666666656"/>
    <d v="2017-03-21T18:37:00"/>
    <x v="0"/>
    <x v="9"/>
  </r>
  <r>
    <s v=" 21.03.2017 18:38"/>
    <n v="52.164999999999992"/>
    <d v="2017-03-21T18:38:00"/>
    <x v="0"/>
    <x v="9"/>
  </r>
  <r>
    <s v=" 21.03.2017 18:39"/>
    <n v="50.87166666666667"/>
    <d v="2017-03-21T18:39:00"/>
    <x v="0"/>
    <x v="9"/>
  </r>
  <r>
    <s v=" 21.03.2017 18:40"/>
    <n v="51.645833333333336"/>
    <d v="2017-03-21T18:40:00"/>
    <x v="0"/>
    <x v="10"/>
  </r>
  <r>
    <s v=" 21.03.2017 18:41"/>
    <n v="51.320833333333326"/>
    <d v="2017-03-21T18:41:00"/>
    <x v="0"/>
    <x v="10"/>
  </r>
  <r>
    <s v=" 21.03.2017 18:42"/>
    <n v="50.802500000000002"/>
    <d v="2017-03-21T18:42:00"/>
    <x v="0"/>
    <x v="10"/>
  </r>
  <r>
    <s v=" 21.03.2017 18:43"/>
    <n v="51.46"/>
    <d v="2017-03-21T18:43:00"/>
    <x v="0"/>
    <x v="10"/>
  </r>
  <r>
    <s v=" 21.03.2017 18:44"/>
    <n v="52.749166666666675"/>
    <d v="2017-03-21T18:44:00"/>
    <x v="0"/>
    <x v="10"/>
  </r>
  <r>
    <s v=" 21.03.2017 18:45"/>
    <n v="52.258333333333333"/>
    <d v="2017-03-21T18:45:00"/>
    <x v="0"/>
    <x v="1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6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outline="1" outlineData="1" compactData="0" multipleFieldFilters="0">
  <location ref="A3:C16" firstHeaderRow="1" firstDataRow="1" firstDataCol="2"/>
  <pivotFields count="5">
    <pivotField compact="0" showAll="0"/>
    <pivotField dataField="1" compact="0" showAll="0"/>
    <pivotField compact="0" numFmtId="164" showAll="0"/>
    <pivotField axis="axisRow" compact="0" numFmtId="14" showAll="0">
      <items count="2">
        <item x="0"/>
        <item t="default"/>
      </items>
    </pivotField>
    <pivotField axis="axisRow" compact="0" numFmtId="43" showAll="0" defaultSubtotal="0">
      <items count="104">
        <item m="1" x="69"/>
        <item m="1" x="19"/>
        <item m="1" x="25"/>
        <item m="1" x="15"/>
        <item m="1" x="82"/>
        <item m="1" x="63"/>
        <item m="1" x="36"/>
        <item m="1" x="79"/>
        <item m="1" x="90"/>
        <item m="1" x="102"/>
        <item m="1" x="73"/>
        <item m="1" x="22"/>
        <item m="1" x="99"/>
        <item m="1" x="11"/>
        <item m="1" x="20"/>
        <item m="1" x="57"/>
        <item m="1" x="32"/>
        <item m="1" x="84"/>
        <item m="1" x="30"/>
        <item m="1" x="38"/>
        <item m="1" x="80"/>
        <item m="1" x="94"/>
        <item m="1" x="58"/>
        <item m="1" x="76"/>
        <item m="1" x="23"/>
        <item m="1" x="33"/>
        <item m="1" x="18"/>
        <item m="1" x="21"/>
        <item m="1" x="31"/>
        <item m="1" x="40"/>
        <item m="1" x="44"/>
        <item m="1" x="28"/>
        <item m="1" x="60"/>
        <item m="1" x="78"/>
        <item m="1" x="49"/>
        <item m="1" x="96"/>
        <item m="1" x="14"/>
        <item m="1" x="71"/>
        <item m="1" x="93"/>
        <item m="1" x="34"/>
        <item m="1" x="67"/>
        <item m="1" x="66"/>
        <item m="1" x="46"/>
        <item m="1" x="29"/>
        <item m="1" x="95"/>
        <item m="1" x="42"/>
        <item m="1" x="61"/>
        <item m="1" x="45"/>
        <item m="1" x="51"/>
        <item m="1" x="24"/>
        <item m="1" x="41"/>
        <item m="1" x="75"/>
        <item m="1" x="53"/>
        <item m="1" x="62"/>
        <item m="1" x="72"/>
        <item m="1" x="26"/>
        <item m="1" x="89"/>
        <item m="1" x="68"/>
        <item m="1" x="48"/>
        <item m="1" x="86"/>
        <item m="1" x="97"/>
        <item m="1" x="47"/>
        <item m="1" x="81"/>
        <item m="1" x="56"/>
        <item m="1" x="43"/>
        <item m="1" x="16"/>
        <item m="1" x="54"/>
        <item m="1" x="65"/>
        <item m="1" x="37"/>
        <item m="1" x="50"/>
        <item m="1" x="92"/>
        <item m="1" x="70"/>
        <item m="1" x="74"/>
        <item m="1" x="87"/>
        <item m="1" x="100"/>
        <item m="1" x="12"/>
        <item m="1" x="83"/>
        <item m="1" x="59"/>
        <item m="1" x="101"/>
        <item m="1" x="17"/>
        <item m="1" x="55"/>
        <item m="1" x="98"/>
        <item m="1" x="39"/>
        <item m="1" x="52"/>
        <item m="1" x="27"/>
        <item m="1" x="35"/>
        <item m="1" x="77"/>
        <item m="1" x="88"/>
        <item m="1" x="64"/>
        <item m="1" x="13"/>
        <item m="1" x="85"/>
        <item m="1" x="91"/>
        <item m="1" x="103"/>
        <item x="0"/>
        <item x="1"/>
        <item x="2"/>
        <item x="3"/>
        <item x="4"/>
        <item x="5"/>
        <item x="6"/>
        <item x="7"/>
        <item x="8"/>
        <item x="9"/>
        <item x="10"/>
      </items>
    </pivotField>
  </pivotFields>
  <rowFields count="2">
    <field x="3"/>
    <field x="4"/>
  </rowFields>
  <rowItems count="13">
    <i>
      <x/>
    </i>
    <i r="1">
      <x v="93"/>
    </i>
    <i r="1">
      <x v="94"/>
    </i>
    <i r="1">
      <x v="95"/>
    </i>
    <i r="1">
      <x v="96"/>
    </i>
    <i r="1">
      <x v="97"/>
    </i>
    <i r="1">
      <x v="98"/>
    </i>
    <i r="1">
      <x v="99"/>
    </i>
    <i r="1">
      <x v="100"/>
    </i>
    <i r="1">
      <x v="101"/>
    </i>
    <i r="1">
      <x v="102"/>
    </i>
    <i r="1">
      <x v="103"/>
    </i>
    <i t="grand">
      <x/>
    </i>
  </rowItems>
  <colItems count="1">
    <i/>
  </colItems>
  <dataFields count="1">
    <dataField name="Moyenne de Hauteur eau [mm]" fld="1" subtotal="average" baseField="5" baseItem="1" numFmtId="165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E94" totalsRowShown="0">
  <autoFilter ref="A1:E94"/>
  <tableColumns count="5">
    <tableColumn id="1" name="Date"/>
    <tableColumn id="2" name="Hauteur eau [mm]"/>
    <tableColumn id="3" name="Date/heure" dataDxfId="2">
      <calculatedColumnFormula>VALUE(SUBSTITUTE(A2,".","/"))</calculatedColumnFormula>
    </tableColumn>
    <tableColumn id="4" name="Date2" dataDxfId="1">
      <calculatedColumnFormula>INT(Tableau1[[#This Row],[Date/heure]])</calculatedColumnFormula>
    </tableColumn>
    <tableColumn id="10" name="Heure2" dataDxfId="0" dataCellStyle="Milliers">
      <calculatedColumnFormula>SUBSTITUTE(MID(Tableau1[[#This Row],[Date]],13,4)&amp;"0",":","h")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16"/>
  <sheetViews>
    <sheetView workbookViewId="0">
      <selection activeCell="E12" sqref="E12"/>
    </sheetView>
  </sheetViews>
  <sheetFormatPr baseColWidth="10" defaultRowHeight="15" x14ac:dyDescent="0.25"/>
  <cols>
    <col min="1" max="1" width="21" bestFit="1" customWidth="1"/>
    <col min="2" max="2" width="9.7109375" bestFit="1" customWidth="1"/>
    <col min="3" max="3" width="29.28515625" bestFit="1" customWidth="1"/>
  </cols>
  <sheetData>
    <row r="3" spans="1:3" x14ac:dyDescent="0.25">
      <c r="A3" s="2" t="s">
        <v>97</v>
      </c>
      <c r="B3" s="2" t="s">
        <v>99</v>
      </c>
      <c r="C3" t="s">
        <v>98</v>
      </c>
    </row>
    <row r="4" spans="1:3" x14ac:dyDescent="0.25">
      <c r="A4" s="3">
        <v>42815</v>
      </c>
      <c r="C4" s="5">
        <v>51.558727598566314</v>
      </c>
    </row>
    <row r="5" spans="1:3" x14ac:dyDescent="0.25">
      <c r="B5" s="4" t="s">
        <v>100</v>
      </c>
      <c r="C5" s="5">
        <v>51.781203703703703</v>
      </c>
    </row>
    <row r="6" spans="1:3" x14ac:dyDescent="0.25">
      <c r="B6" s="4" t="s">
        <v>101</v>
      </c>
      <c r="C6" s="5">
        <v>51.555462962962956</v>
      </c>
    </row>
    <row r="7" spans="1:3" x14ac:dyDescent="0.25">
      <c r="B7" s="4" t="s">
        <v>102</v>
      </c>
      <c r="C7" s="5">
        <v>51.590476190476188</v>
      </c>
    </row>
    <row r="8" spans="1:3" x14ac:dyDescent="0.25">
      <c r="B8" s="4" t="s">
        <v>103</v>
      </c>
      <c r="C8" s="5">
        <v>51.339259259259251</v>
      </c>
    </row>
    <row r="9" spans="1:3" x14ac:dyDescent="0.25">
      <c r="B9" s="4" t="s">
        <v>104</v>
      </c>
      <c r="C9" s="5">
        <v>51.352916666666673</v>
      </c>
    </row>
    <row r="10" spans="1:3" x14ac:dyDescent="0.25">
      <c r="B10" s="4" t="s">
        <v>105</v>
      </c>
      <c r="C10" s="5">
        <v>50.900500000000001</v>
      </c>
    </row>
    <row r="11" spans="1:3" x14ac:dyDescent="0.25">
      <c r="B11" s="4" t="s">
        <v>106</v>
      </c>
      <c r="C11" s="5">
        <v>51.637166666666666</v>
      </c>
    </row>
    <row r="12" spans="1:3" x14ac:dyDescent="0.25">
      <c r="B12" s="4" t="s">
        <v>107</v>
      </c>
      <c r="C12" s="5">
        <v>51.440999999999995</v>
      </c>
    </row>
    <row r="13" spans="1:3" x14ac:dyDescent="0.25">
      <c r="B13" s="4" t="s">
        <v>108</v>
      </c>
      <c r="C13" s="5">
        <v>51.835833333333333</v>
      </c>
    </row>
    <row r="14" spans="1:3" x14ac:dyDescent="0.25">
      <c r="B14" s="4" t="s">
        <v>109</v>
      </c>
      <c r="C14" s="5">
        <v>51.704250000000002</v>
      </c>
    </row>
    <row r="15" spans="1:3" x14ac:dyDescent="0.25">
      <c r="B15" s="4" t="s">
        <v>110</v>
      </c>
      <c r="C15" s="5">
        <v>51.706111111111113</v>
      </c>
    </row>
    <row r="16" spans="1:3" x14ac:dyDescent="0.25">
      <c r="A16" s="3" t="s">
        <v>96</v>
      </c>
      <c r="C16" s="5">
        <v>51.558727598566314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4"/>
  <sheetViews>
    <sheetView tabSelected="1" workbookViewId="0">
      <selection activeCell="C6" sqref="C6"/>
    </sheetView>
  </sheetViews>
  <sheetFormatPr baseColWidth="10" defaultRowHeight="15" x14ac:dyDescent="0.25"/>
  <cols>
    <col min="1" max="1" width="24" customWidth="1"/>
    <col min="2" max="2" width="19.28515625" customWidth="1"/>
    <col min="3" max="3" width="17.85546875" customWidth="1"/>
    <col min="5" max="5" width="9.7109375" bestFit="1" customWidth="1"/>
  </cols>
  <sheetData>
    <row r="1" spans="1:5" x14ac:dyDescent="0.25">
      <c r="A1" t="s">
        <v>0</v>
      </c>
      <c r="B1" t="s">
        <v>1</v>
      </c>
      <c r="C1" t="s">
        <v>95</v>
      </c>
      <c r="D1" t="s">
        <v>97</v>
      </c>
      <c r="E1" t="s">
        <v>99</v>
      </c>
    </row>
    <row r="2" spans="1:5" x14ac:dyDescent="0.25">
      <c r="A2" t="s">
        <v>2</v>
      </c>
      <c r="B2">
        <v>51.535000000000004</v>
      </c>
      <c r="C2" s="1">
        <f>VALUE(SUBSTITUTE(A2,".","/"))</f>
        <v>42815.708333333336</v>
      </c>
      <c r="D2" s="3">
        <f>INT(Tableau1[[#This Row],[Date/heure]])</f>
        <v>42815</v>
      </c>
      <c r="E2" s="6" t="str">
        <f>SUBSTITUTE(MID(Tableau1[[#This Row],[Date]],13,4)&amp;"0",":","h")</f>
        <v>17h00</v>
      </c>
    </row>
    <row r="3" spans="1:5" x14ac:dyDescent="0.25">
      <c r="A3" t="s">
        <v>3</v>
      </c>
      <c r="B3">
        <v>51.902499999999996</v>
      </c>
      <c r="C3" s="1">
        <f t="shared" ref="C3:C66" si="0">VALUE(SUBSTITUTE(A3,".","/"))</f>
        <v>42815.709027777775</v>
      </c>
      <c r="D3" s="3">
        <f>INT(Tableau1[[#This Row],[Date/heure]])</f>
        <v>42815</v>
      </c>
      <c r="E3" s="6" t="str">
        <f>SUBSTITUTE(MID(Tableau1[[#This Row],[Date]],13,4)&amp;"0",":","h")</f>
        <v>17h00</v>
      </c>
    </row>
    <row r="4" spans="1:5" x14ac:dyDescent="0.25">
      <c r="A4" t="s">
        <v>4</v>
      </c>
      <c r="B4">
        <v>51.534166666666664</v>
      </c>
      <c r="C4" s="1">
        <f t="shared" si="0"/>
        <v>42815.709722222222</v>
      </c>
      <c r="D4" s="3">
        <f>INT(Tableau1[[#This Row],[Date/heure]])</f>
        <v>42815</v>
      </c>
      <c r="E4" s="6" t="str">
        <f>SUBSTITUTE(MID(Tableau1[[#This Row],[Date]],13,4)&amp;"0",":","h")</f>
        <v>17h00</v>
      </c>
    </row>
    <row r="5" spans="1:5" x14ac:dyDescent="0.25">
      <c r="A5" t="s">
        <v>5</v>
      </c>
      <c r="B5">
        <v>51.618333333333339</v>
      </c>
      <c r="C5" s="1">
        <f t="shared" si="0"/>
        <v>42815.711111111108</v>
      </c>
      <c r="D5" s="3">
        <f>INT(Tableau1[[#This Row],[Date/heure]])</f>
        <v>42815</v>
      </c>
      <c r="E5" s="6" t="str">
        <f>SUBSTITUTE(MID(Tableau1[[#This Row],[Date]],13,4)&amp;"0",":","h")</f>
        <v>17h00</v>
      </c>
    </row>
    <row r="6" spans="1:5" x14ac:dyDescent="0.25">
      <c r="A6" t="s">
        <v>6</v>
      </c>
      <c r="B6">
        <v>51.185833333333335</v>
      </c>
      <c r="C6" s="1">
        <f t="shared" si="0"/>
        <v>42815.711805555555</v>
      </c>
      <c r="D6" s="3">
        <f>INT(Tableau1[[#This Row],[Date/heure]])</f>
        <v>42815</v>
      </c>
      <c r="E6" s="6" t="str">
        <f>SUBSTITUTE(MID(Tableau1[[#This Row],[Date]],13,4)&amp;"0",":","h")</f>
        <v>17h00</v>
      </c>
    </row>
    <row r="7" spans="1:5" x14ac:dyDescent="0.25">
      <c r="A7" t="s">
        <v>7</v>
      </c>
      <c r="B7">
        <v>52.342500000000001</v>
      </c>
      <c r="C7" s="1">
        <f t="shared" si="0"/>
        <v>42815.712500000001</v>
      </c>
      <c r="D7" s="3">
        <f>INT(Tableau1[[#This Row],[Date/heure]])</f>
        <v>42815</v>
      </c>
      <c r="E7" s="6" t="str">
        <f>SUBSTITUTE(MID(Tableau1[[#This Row],[Date]],13,4)&amp;"0",":","h")</f>
        <v>17h00</v>
      </c>
    </row>
    <row r="8" spans="1:5" x14ac:dyDescent="0.25">
      <c r="A8" t="s">
        <v>8</v>
      </c>
      <c r="B8">
        <v>51.773333333333341</v>
      </c>
      <c r="C8" s="1">
        <f t="shared" si="0"/>
        <v>42815.713194444441</v>
      </c>
      <c r="D8" s="3">
        <f>INT(Tableau1[[#This Row],[Date/heure]])</f>
        <v>42815</v>
      </c>
      <c r="E8" s="6" t="str">
        <f>SUBSTITUTE(MID(Tableau1[[#This Row],[Date]],13,4)&amp;"0",":","h")</f>
        <v>17h00</v>
      </c>
    </row>
    <row r="9" spans="1:5" x14ac:dyDescent="0.25">
      <c r="A9" t="s">
        <v>9</v>
      </c>
      <c r="B9">
        <v>51.610833333333346</v>
      </c>
      <c r="C9" s="1">
        <f t="shared" si="0"/>
        <v>42815.713888888888</v>
      </c>
      <c r="D9" s="3">
        <f>INT(Tableau1[[#This Row],[Date/heure]])</f>
        <v>42815</v>
      </c>
      <c r="E9" s="6" t="str">
        <f>SUBSTITUTE(MID(Tableau1[[#This Row],[Date]],13,4)&amp;"0",":","h")</f>
        <v>17h00</v>
      </c>
    </row>
    <row r="10" spans="1:5" x14ac:dyDescent="0.25">
      <c r="A10" t="s">
        <v>10</v>
      </c>
      <c r="B10">
        <v>52.528333333333329</v>
      </c>
      <c r="C10" s="1">
        <f t="shared" si="0"/>
        <v>42815.714583333334</v>
      </c>
      <c r="D10" s="3">
        <f>INT(Tableau1[[#This Row],[Date/heure]])</f>
        <v>42815</v>
      </c>
      <c r="E10" s="6" t="str">
        <f>SUBSTITUTE(MID(Tableau1[[#This Row],[Date]],13,4)&amp;"0",":","h")</f>
        <v>17h00</v>
      </c>
    </row>
    <row r="11" spans="1:5" x14ac:dyDescent="0.25">
      <c r="A11" t="s">
        <v>11</v>
      </c>
      <c r="B11">
        <v>52.105833333333329</v>
      </c>
      <c r="C11" s="1">
        <f t="shared" si="0"/>
        <v>42815.715277777781</v>
      </c>
      <c r="D11" s="3">
        <f>INT(Tableau1[[#This Row],[Date/heure]])</f>
        <v>42815</v>
      </c>
      <c r="E11" s="6" t="str">
        <f>SUBSTITUTE(MID(Tableau1[[#This Row],[Date]],13,4)&amp;"0",":","h")</f>
        <v>17h10</v>
      </c>
    </row>
    <row r="12" spans="1:5" x14ac:dyDescent="0.25">
      <c r="A12" t="s">
        <v>12</v>
      </c>
      <c r="B12">
        <v>51.56</v>
      </c>
      <c r="C12" s="1">
        <f t="shared" si="0"/>
        <v>42815.71597222222</v>
      </c>
      <c r="D12" s="3">
        <f>INT(Tableau1[[#This Row],[Date/heure]])</f>
        <v>42815</v>
      </c>
      <c r="E12" s="6" t="str">
        <f>SUBSTITUTE(MID(Tableau1[[#This Row],[Date]],13,4)&amp;"0",":","h")</f>
        <v>17h10</v>
      </c>
    </row>
    <row r="13" spans="1:5" x14ac:dyDescent="0.25">
      <c r="A13" t="s">
        <v>13</v>
      </c>
      <c r="B13">
        <v>52.214166666666671</v>
      </c>
      <c r="C13" s="1">
        <f t="shared" si="0"/>
        <v>42815.716666666667</v>
      </c>
      <c r="D13" s="3">
        <f>INT(Tableau1[[#This Row],[Date/heure]])</f>
        <v>42815</v>
      </c>
      <c r="E13" s="6" t="str">
        <f>SUBSTITUTE(MID(Tableau1[[#This Row],[Date]],13,4)&amp;"0",":","h")</f>
        <v>17h10</v>
      </c>
    </row>
    <row r="14" spans="1:5" x14ac:dyDescent="0.25">
      <c r="A14" t="s">
        <v>14</v>
      </c>
      <c r="B14">
        <v>51.356666666666662</v>
      </c>
      <c r="C14" s="1">
        <f t="shared" si="0"/>
        <v>42815.717361111114</v>
      </c>
      <c r="D14" s="3">
        <f>INT(Tableau1[[#This Row],[Date/heure]])</f>
        <v>42815</v>
      </c>
      <c r="E14" s="6" t="str">
        <f>SUBSTITUTE(MID(Tableau1[[#This Row],[Date]],13,4)&amp;"0",":","h")</f>
        <v>17h10</v>
      </c>
    </row>
    <row r="15" spans="1:5" x14ac:dyDescent="0.25">
      <c r="A15" t="s">
        <v>15</v>
      </c>
      <c r="B15">
        <v>51.548333333333339</v>
      </c>
      <c r="C15" s="1">
        <f t="shared" si="0"/>
        <v>42815.718055555553</v>
      </c>
      <c r="D15" s="3">
        <f>INT(Tableau1[[#This Row],[Date/heure]])</f>
        <v>42815</v>
      </c>
      <c r="E15" s="6" t="str">
        <f>SUBSTITUTE(MID(Tableau1[[#This Row],[Date]],13,4)&amp;"0",":","h")</f>
        <v>17h10</v>
      </c>
    </row>
    <row r="16" spans="1:5" x14ac:dyDescent="0.25">
      <c r="A16" t="s">
        <v>16</v>
      </c>
      <c r="B16">
        <v>50.729166666666657</v>
      </c>
      <c r="C16" s="1">
        <f t="shared" si="0"/>
        <v>42815.71875</v>
      </c>
      <c r="D16" s="3">
        <f>INT(Tableau1[[#This Row],[Date/heure]])</f>
        <v>42815</v>
      </c>
      <c r="E16" s="6" t="str">
        <f>SUBSTITUTE(MID(Tableau1[[#This Row],[Date]],13,4)&amp;"0",":","h")</f>
        <v>17h10</v>
      </c>
    </row>
    <row r="17" spans="1:5" x14ac:dyDescent="0.25">
      <c r="A17" t="s">
        <v>17</v>
      </c>
      <c r="B17">
        <v>52.12166666666667</v>
      </c>
      <c r="C17" s="1">
        <f t="shared" si="0"/>
        <v>42815.719444444447</v>
      </c>
      <c r="D17" s="3">
        <f>INT(Tableau1[[#This Row],[Date/heure]])</f>
        <v>42815</v>
      </c>
      <c r="E17" s="6" t="str">
        <f>SUBSTITUTE(MID(Tableau1[[#This Row],[Date]],13,4)&amp;"0",":","h")</f>
        <v>17h10</v>
      </c>
    </row>
    <row r="18" spans="1:5" x14ac:dyDescent="0.25">
      <c r="A18" t="s">
        <v>18</v>
      </c>
      <c r="B18">
        <v>50.824166666666663</v>
      </c>
      <c r="C18" s="1">
        <f t="shared" si="0"/>
        <v>42815.720138888886</v>
      </c>
      <c r="D18" s="3">
        <f>INT(Tableau1[[#This Row],[Date/heure]])</f>
        <v>42815</v>
      </c>
      <c r="E18" s="6" t="str">
        <f>SUBSTITUTE(MID(Tableau1[[#This Row],[Date]],13,4)&amp;"0",":","h")</f>
        <v>17h10</v>
      </c>
    </row>
    <row r="19" spans="1:5" x14ac:dyDescent="0.25">
      <c r="A19" t="s">
        <v>19</v>
      </c>
      <c r="B19">
        <v>51.539166666666667</v>
      </c>
      <c r="C19" s="1">
        <f t="shared" si="0"/>
        <v>42815.72152777778</v>
      </c>
      <c r="D19" s="3">
        <f>INT(Tableau1[[#This Row],[Date/heure]])</f>
        <v>42815</v>
      </c>
      <c r="E19" s="6" t="str">
        <f>SUBSTITUTE(MID(Tableau1[[#This Row],[Date]],13,4)&amp;"0",":","h")</f>
        <v>17h10</v>
      </c>
    </row>
    <row r="20" spans="1:5" x14ac:dyDescent="0.25">
      <c r="A20" t="s">
        <v>20</v>
      </c>
      <c r="B20">
        <v>50.829166666666673</v>
      </c>
      <c r="C20" s="1">
        <f t="shared" si="0"/>
        <v>42815.722222222219</v>
      </c>
      <c r="D20" s="3">
        <f>INT(Tableau1[[#This Row],[Date/heure]])</f>
        <v>42815</v>
      </c>
      <c r="E20" s="6" t="str">
        <f>SUBSTITUTE(MID(Tableau1[[#This Row],[Date]],13,4)&amp;"0",":","h")</f>
        <v>17h20</v>
      </c>
    </row>
    <row r="21" spans="1:5" x14ac:dyDescent="0.25">
      <c r="A21" t="s">
        <v>21</v>
      </c>
      <c r="B21">
        <v>51.452499999999993</v>
      </c>
      <c r="C21" s="1">
        <f t="shared" si="0"/>
        <v>42815.722916666666</v>
      </c>
      <c r="D21" s="3">
        <f>INT(Tableau1[[#This Row],[Date/heure]])</f>
        <v>42815</v>
      </c>
      <c r="E21" s="6" t="str">
        <f>SUBSTITUTE(MID(Tableau1[[#This Row],[Date]],13,4)&amp;"0",":","h")</f>
        <v>17h20</v>
      </c>
    </row>
    <row r="22" spans="1:5" x14ac:dyDescent="0.25">
      <c r="A22" t="s">
        <v>22</v>
      </c>
      <c r="B22">
        <v>51.76583333333334</v>
      </c>
      <c r="C22" s="1">
        <f t="shared" si="0"/>
        <v>42815.723611111112</v>
      </c>
      <c r="D22" s="3">
        <f>INT(Tableau1[[#This Row],[Date/heure]])</f>
        <v>42815</v>
      </c>
      <c r="E22" s="6" t="str">
        <f>SUBSTITUTE(MID(Tableau1[[#This Row],[Date]],13,4)&amp;"0",":","h")</f>
        <v>17h20</v>
      </c>
    </row>
    <row r="23" spans="1:5" x14ac:dyDescent="0.25">
      <c r="A23" t="s">
        <v>23</v>
      </c>
      <c r="B23">
        <v>51.634999999999998</v>
      </c>
      <c r="C23" s="1">
        <f t="shared" si="0"/>
        <v>42815.724305555559</v>
      </c>
      <c r="D23" s="3">
        <f>INT(Tableau1[[#This Row],[Date/heure]])</f>
        <v>42815</v>
      </c>
      <c r="E23" s="6" t="str">
        <f>SUBSTITUTE(MID(Tableau1[[#This Row],[Date]],13,4)&amp;"0",":","h")</f>
        <v>17h20</v>
      </c>
    </row>
    <row r="24" spans="1:5" x14ac:dyDescent="0.25">
      <c r="A24" t="s">
        <v>24</v>
      </c>
      <c r="B24">
        <v>52.351666666666659</v>
      </c>
      <c r="C24" s="1">
        <f t="shared" si="0"/>
        <v>42815.724999999999</v>
      </c>
      <c r="D24" s="3">
        <f>INT(Tableau1[[#This Row],[Date/heure]])</f>
        <v>42815</v>
      </c>
      <c r="E24" s="6" t="str">
        <f>SUBSTITUTE(MID(Tableau1[[#This Row],[Date]],13,4)&amp;"0",":","h")</f>
        <v>17h20</v>
      </c>
    </row>
    <row r="25" spans="1:5" x14ac:dyDescent="0.25">
      <c r="A25" t="s">
        <v>25</v>
      </c>
      <c r="B25">
        <v>51.644166666666671</v>
      </c>
      <c r="C25" s="1">
        <f t="shared" si="0"/>
        <v>42815.725694444445</v>
      </c>
      <c r="D25" s="3">
        <f>INT(Tableau1[[#This Row],[Date/heure]])</f>
        <v>42815</v>
      </c>
      <c r="E25" s="6" t="str">
        <f>SUBSTITUTE(MID(Tableau1[[#This Row],[Date]],13,4)&amp;"0",":","h")</f>
        <v>17h20</v>
      </c>
    </row>
    <row r="26" spans="1:5" x14ac:dyDescent="0.25">
      <c r="A26" t="s">
        <v>26</v>
      </c>
      <c r="B26">
        <v>51.455000000000005</v>
      </c>
      <c r="C26" s="1">
        <f t="shared" si="0"/>
        <v>42815.726388888892</v>
      </c>
      <c r="D26" s="3">
        <f>INT(Tableau1[[#This Row],[Date/heure]])</f>
        <v>42815</v>
      </c>
      <c r="E26" s="6" t="str">
        <f>SUBSTITUTE(MID(Tableau1[[#This Row],[Date]],13,4)&amp;"0",":","h")</f>
        <v>17h20</v>
      </c>
    </row>
    <row r="27" spans="1:5" x14ac:dyDescent="0.25">
      <c r="A27" t="s">
        <v>27</v>
      </c>
      <c r="B27">
        <v>51.956666666666671</v>
      </c>
      <c r="C27" s="1">
        <f t="shared" si="0"/>
        <v>42815.729861111111</v>
      </c>
      <c r="D27" s="3">
        <f>INT(Tableau1[[#This Row],[Date/heure]])</f>
        <v>42815</v>
      </c>
      <c r="E27" s="6" t="str">
        <f>SUBSTITUTE(MID(Tableau1[[#This Row],[Date]],13,4)&amp;"0",":","h")</f>
        <v>17h30</v>
      </c>
    </row>
    <row r="28" spans="1:5" x14ac:dyDescent="0.25">
      <c r="A28" t="s">
        <v>28</v>
      </c>
      <c r="B28">
        <v>52.172500000000007</v>
      </c>
      <c r="C28" s="1">
        <f t="shared" si="0"/>
        <v>42815.730555555558</v>
      </c>
      <c r="D28" s="3">
        <f>INT(Tableau1[[#This Row],[Date/heure]])</f>
        <v>42815</v>
      </c>
      <c r="E28" s="6" t="str">
        <f>SUBSTITUTE(MID(Tableau1[[#This Row],[Date]],13,4)&amp;"0",":","h")</f>
        <v>17h30</v>
      </c>
    </row>
    <row r="29" spans="1:5" x14ac:dyDescent="0.25">
      <c r="A29" t="s">
        <v>29</v>
      </c>
      <c r="B29">
        <v>51.195833333333326</v>
      </c>
      <c r="C29" s="1">
        <f t="shared" si="0"/>
        <v>42815.731249999997</v>
      </c>
      <c r="D29" s="3">
        <f>INT(Tableau1[[#This Row],[Date/heure]])</f>
        <v>42815</v>
      </c>
      <c r="E29" s="6" t="str">
        <f>SUBSTITUTE(MID(Tableau1[[#This Row],[Date]],13,4)&amp;"0",":","h")</f>
        <v>17h30</v>
      </c>
    </row>
    <row r="30" spans="1:5" x14ac:dyDescent="0.25">
      <c r="A30" t="s">
        <v>30</v>
      </c>
      <c r="B30">
        <v>51.948333333333331</v>
      </c>
      <c r="C30" s="1">
        <f t="shared" si="0"/>
        <v>42815.731944444444</v>
      </c>
      <c r="D30" s="3">
        <f>INT(Tableau1[[#This Row],[Date/heure]])</f>
        <v>42815</v>
      </c>
      <c r="E30" s="6" t="str">
        <f>SUBSTITUTE(MID(Tableau1[[#This Row],[Date]],13,4)&amp;"0",":","h")</f>
        <v>17h30</v>
      </c>
    </row>
    <row r="31" spans="1:5" x14ac:dyDescent="0.25">
      <c r="A31" t="s">
        <v>31</v>
      </c>
      <c r="B31">
        <v>51.125833333333333</v>
      </c>
      <c r="C31" s="1">
        <f t="shared" si="0"/>
        <v>42815.732638888891</v>
      </c>
      <c r="D31" s="3">
        <f>INT(Tableau1[[#This Row],[Date/heure]])</f>
        <v>42815</v>
      </c>
      <c r="E31" s="6" t="str">
        <f>SUBSTITUTE(MID(Tableau1[[#This Row],[Date]],13,4)&amp;"0",":","h")</f>
        <v>17h30</v>
      </c>
    </row>
    <row r="32" spans="1:5" x14ac:dyDescent="0.25">
      <c r="A32" t="s">
        <v>32</v>
      </c>
      <c r="B32">
        <v>50.555833333333339</v>
      </c>
      <c r="C32" s="1">
        <f t="shared" si="0"/>
        <v>42815.73333333333</v>
      </c>
      <c r="D32" s="3">
        <f>INT(Tableau1[[#This Row],[Date/heure]])</f>
        <v>42815</v>
      </c>
      <c r="E32" s="6" t="str">
        <f>SUBSTITUTE(MID(Tableau1[[#This Row],[Date]],13,4)&amp;"0",":","h")</f>
        <v>17h30</v>
      </c>
    </row>
    <row r="33" spans="1:5" x14ac:dyDescent="0.25">
      <c r="A33" t="s">
        <v>33</v>
      </c>
      <c r="B33">
        <v>51.148333333333333</v>
      </c>
      <c r="C33" s="1">
        <f t="shared" si="0"/>
        <v>42815.734027777777</v>
      </c>
      <c r="D33" s="3">
        <f>INT(Tableau1[[#This Row],[Date/heure]])</f>
        <v>42815</v>
      </c>
      <c r="E33" s="6" t="str">
        <f>SUBSTITUTE(MID(Tableau1[[#This Row],[Date]],13,4)&amp;"0",":","h")</f>
        <v>17h30</v>
      </c>
    </row>
    <row r="34" spans="1:5" x14ac:dyDescent="0.25">
      <c r="A34" t="s">
        <v>34</v>
      </c>
      <c r="B34">
        <v>50.648333333333333</v>
      </c>
      <c r="C34" s="1">
        <f t="shared" si="0"/>
        <v>42815.734722222223</v>
      </c>
      <c r="D34" s="3">
        <f>INT(Tableau1[[#This Row],[Date/heure]])</f>
        <v>42815</v>
      </c>
      <c r="E34" s="6" t="str">
        <f>SUBSTITUTE(MID(Tableau1[[#This Row],[Date]],13,4)&amp;"0",":","h")</f>
        <v>17h30</v>
      </c>
    </row>
    <row r="35" spans="1:5" x14ac:dyDescent="0.25">
      <c r="A35" t="s">
        <v>35</v>
      </c>
      <c r="B35">
        <v>51.301666666666677</v>
      </c>
      <c r="C35" s="1">
        <f t="shared" si="0"/>
        <v>42815.73541666667</v>
      </c>
      <c r="D35" s="3">
        <f>INT(Tableau1[[#This Row],[Date/heure]])</f>
        <v>42815</v>
      </c>
      <c r="E35" s="6" t="str">
        <f>SUBSTITUTE(MID(Tableau1[[#This Row],[Date]],13,4)&amp;"0",":","h")</f>
        <v>17h30</v>
      </c>
    </row>
    <row r="36" spans="1:5" x14ac:dyDescent="0.25">
      <c r="A36" t="s">
        <v>36</v>
      </c>
      <c r="B36">
        <v>52.014166666666675</v>
      </c>
      <c r="C36" s="1">
        <f t="shared" si="0"/>
        <v>42815.736111111109</v>
      </c>
      <c r="D36" s="3">
        <f>INT(Tableau1[[#This Row],[Date/heure]])</f>
        <v>42815</v>
      </c>
      <c r="E36" s="6" t="str">
        <f>SUBSTITUTE(MID(Tableau1[[#This Row],[Date]],13,4)&amp;"0",":","h")</f>
        <v>17h40</v>
      </c>
    </row>
    <row r="37" spans="1:5" x14ac:dyDescent="0.25">
      <c r="A37" t="s">
        <v>37</v>
      </c>
      <c r="B37">
        <v>51.196666666666665</v>
      </c>
      <c r="C37" s="1">
        <f t="shared" si="0"/>
        <v>42815.736805555556</v>
      </c>
      <c r="D37" s="3">
        <f>INT(Tableau1[[#This Row],[Date/heure]])</f>
        <v>42815</v>
      </c>
      <c r="E37" s="6" t="str">
        <f>SUBSTITUTE(MID(Tableau1[[#This Row],[Date]],13,4)&amp;"0",":","h")</f>
        <v>17h40</v>
      </c>
    </row>
    <row r="38" spans="1:5" x14ac:dyDescent="0.25">
      <c r="A38" t="s">
        <v>38</v>
      </c>
      <c r="B38">
        <v>51.207500000000003</v>
      </c>
      <c r="C38" s="1">
        <f t="shared" si="0"/>
        <v>42815.737500000003</v>
      </c>
      <c r="D38" s="3">
        <f>INT(Tableau1[[#This Row],[Date/heure]])</f>
        <v>42815</v>
      </c>
      <c r="E38" s="6" t="str">
        <f>SUBSTITUTE(MID(Tableau1[[#This Row],[Date]],13,4)&amp;"0",":","h")</f>
        <v>17h40</v>
      </c>
    </row>
    <row r="39" spans="1:5" x14ac:dyDescent="0.25">
      <c r="A39" t="s">
        <v>39</v>
      </c>
      <c r="B39">
        <v>50.969166666666666</v>
      </c>
      <c r="C39" s="1">
        <f t="shared" si="0"/>
        <v>42815.738194444442</v>
      </c>
      <c r="D39" s="3">
        <f>INT(Tableau1[[#This Row],[Date/heure]])</f>
        <v>42815</v>
      </c>
      <c r="E39" s="6" t="str">
        <f>SUBSTITUTE(MID(Tableau1[[#This Row],[Date]],13,4)&amp;"0",":","h")</f>
        <v>17h40</v>
      </c>
    </row>
    <row r="40" spans="1:5" x14ac:dyDescent="0.25">
      <c r="A40" t="s">
        <v>40</v>
      </c>
      <c r="B40">
        <v>51.338333333333338</v>
      </c>
      <c r="C40" s="1">
        <f t="shared" si="0"/>
        <v>42815.738888888889</v>
      </c>
      <c r="D40" s="3">
        <f>INT(Tableau1[[#This Row],[Date/heure]])</f>
        <v>42815</v>
      </c>
      <c r="E40" s="6" t="str">
        <f>SUBSTITUTE(MID(Tableau1[[#This Row],[Date]],13,4)&amp;"0",":","h")</f>
        <v>17h40</v>
      </c>
    </row>
    <row r="41" spans="1:5" x14ac:dyDescent="0.25">
      <c r="A41" t="s">
        <v>41</v>
      </c>
      <c r="B41">
        <v>51.43</v>
      </c>
      <c r="C41" s="1">
        <f t="shared" si="0"/>
        <v>42815.739583333336</v>
      </c>
      <c r="D41" s="3">
        <f>INT(Tableau1[[#This Row],[Date/heure]])</f>
        <v>42815</v>
      </c>
      <c r="E41" s="6" t="str">
        <f>SUBSTITUTE(MID(Tableau1[[#This Row],[Date]],13,4)&amp;"0",":","h")</f>
        <v>17h40</v>
      </c>
    </row>
    <row r="42" spans="1:5" x14ac:dyDescent="0.25">
      <c r="A42" t="s">
        <v>42</v>
      </c>
      <c r="B42">
        <v>51.492500000000007</v>
      </c>
      <c r="C42" s="1">
        <f t="shared" si="0"/>
        <v>42815.740277777775</v>
      </c>
      <c r="D42" s="3">
        <f>INT(Tableau1[[#This Row],[Date/heure]])</f>
        <v>42815</v>
      </c>
      <c r="E42" s="6" t="str">
        <f>SUBSTITUTE(MID(Tableau1[[#This Row],[Date]],13,4)&amp;"0",":","h")</f>
        <v>17h40</v>
      </c>
    </row>
    <row r="43" spans="1:5" x14ac:dyDescent="0.25">
      <c r="A43" t="s">
        <v>43</v>
      </c>
      <c r="B43">
        <v>51.175000000000004</v>
      </c>
      <c r="C43" s="1">
        <f t="shared" si="0"/>
        <v>42815.742361111108</v>
      </c>
      <c r="D43" s="3">
        <f>INT(Tableau1[[#This Row],[Date/heure]])</f>
        <v>42815</v>
      </c>
      <c r="E43" s="6" t="str">
        <f>SUBSTITUTE(MID(Tableau1[[#This Row],[Date]],13,4)&amp;"0",":","h")</f>
        <v>17h40</v>
      </c>
    </row>
    <row r="44" spans="1:5" x14ac:dyDescent="0.25">
      <c r="A44" t="s">
        <v>44</v>
      </c>
      <c r="B44">
        <v>50.770833333333343</v>
      </c>
      <c r="C44" s="1">
        <f t="shared" si="0"/>
        <v>42815.743055555555</v>
      </c>
      <c r="D44" s="3">
        <f>INT(Tableau1[[#This Row],[Date/heure]])</f>
        <v>42815</v>
      </c>
      <c r="E44" s="6" t="str">
        <f>SUBSTITUTE(MID(Tableau1[[#This Row],[Date]],13,4)&amp;"0",":","h")</f>
        <v>17h50</v>
      </c>
    </row>
    <row r="45" spans="1:5" x14ac:dyDescent="0.25">
      <c r="A45" t="s">
        <v>45</v>
      </c>
      <c r="B45">
        <v>50.981666666666662</v>
      </c>
      <c r="C45" s="1">
        <f t="shared" si="0"/>
        <v>42815.743750000001</v>
      </c>
      <c r="D45" s="3">
        <f>INT(Tableau1[[#This Row],[Date/heure]])</f>
        <v>42815</v>
      </c>
      <c r="E45" s="6" t="str">
        <f>SUBSTITUTE(MID(Tableau1[[#This Row],[Date]],13,4)&amp;"0",":","h")</f>
        <v>17h50</v>
      </c>
    </row>
    <row r="46" spans="1:5" x14ac:dyDescent="0.25">
      <c r="A46" t="s">
        <v>46</v>
      </c>
      <c r="B46">
        <v>50.863333333333337</v>
      </c>
      <c r="C46" s="1">
        <f t="shared" si="0"/>
        <v>42815.744444444441</v>
      </c>
      <c r="D46" s="3">
        <f>INT(Tableau1[[#This Row],[Date/heure]])</f>
        <v>42815</v>
      </c>
      <c r="E46" s="6" t="str">
        <f>SUBSTITUTE(MID(Tableau1[[#This Row],[Date]],13,4)&amp;"0",":","h")</f>
        <v>17h50</v>
      </c>
    </row>
    <row r="47" spans="1:5" x14ac:dyDescent="0.25">
      <c r="A47" t="s">
        <v>47</v>
      </c>
      <c r="B47">
        <v>50.601666666666667</v>
      </c>
      <c r="C47" s="1">
        <f t="shared" si="0"/>
        <v>42815.745138888888</v>
      </c>
      <c r="D47" s="3">
        <f>INT(Tableau1[[#This Row],[Date/heure]])</f>
        <v>42815</v>
      </c>
      <c r="E47" s="6" t="str">
        <f>SUBSTITUTE(MID(Tableau1[[#This Row],[Date]],13,4)&amp;"0",":","h")</f>
        <v>17h50</v>
      </c>
    </row>
    <row r="48" spans="1:5" x14ac:dyDescent="0.25">
      <c r="A48" t="s">
        <v>48</v>
      </c>
      <c r="B48">
        <v>51.285000000000004</v>
      </c>
      <c r="C48" s="1">
        <f t="shared" si="0"/>
        <v>42815.749305555553</v>
      </c>
      <c r="D48" s="3">
        <f>INT(Tableau1[[#This Row],[Date/heure]])</f>
        <v>42815</v>
      </c>
      <c r="E48" s="6" t="str">
        <f>SUBSTITUTE(MID(Tableau1[[#This Row],[Date]],13,4)&amp;"0",":","h")</f>
        <v>17h50</v>
      </c>
    </row>
    <row r="49" spans="1:5" x14ac:dyDescent="0.25">
      <c r="A49" t="s">
        <v>49</v>
      </c>
      <c r="B49">
        <v>51.514999999999993</v>
      </c>
      <c r="C49" s="1">
        <f t="shared" si="0"/>
        <v>42815.75</v>
      </c>
      <c r="D49" s="3">
        <f>INT(Tableau1[[#This Row],[Date/heure]])</f>
        <v>42815</v>
      </c>
      <c r="E49" s="6" t="str">
        <f>SUBSTITUTE(MID(Tableau1[[#This Row],[Date]],13,4)&amp;"0",":","h")</f>
        <v>18h00</v>
      </c>
    </row>
    <row r="50" spans="1:5" x14ac:dyDescent="0.25">
      <c r="A50" t="s">
        <v>50</v>
      </c>
      <c r="B50">
        <v>52.727499999999999</v>
      </c>
      <c r="C50" s="1">
        <f t="shared" si="0"/>
        <v>42815.750694444447</v>
      </c>
      <c r="D50" s="3">
        <f>INT(Tableau1[[#This Row],[Date/heure]])</f>
        <v>42815</v>
      </c>
      <c r="E50" s="6" t="str">
        <f>SUBSTITUTE(MID(Tableau1[[#This Row],[Date]],13,4)&amp;"0",":","h")</f>
        <v>18h00</v>
      </c>
    </row>
    <row r="51" spans="1:5" x14ac:dyDescent="0.25">
      <c r="A51" t="s">
        <v>51</v>
      </c>
      <c r="B51">
        <v>52.384999999999998</v>
      </c>
      <c r="C51" s="1">
        <f t="shared" si="0"/>
        <v>42815.751388888886</v>
      </c>
      <c r="D51" s="3">
        <f>INT(Tableau1[[#This Row],[Date/heure]])</f>
        <v>42815</v>
      </c>
      <c r="E51" s="6" t="str">
        <f>SUBSTITUTE(MID(Tableau1[[#This Row],[Date]],13,4)&amp;"0",":","h")</f>
        <v>18h00</v>
      </c>
    </row>
    <row r="52" spans="1:5" x14ac:dyDescent="0.25">
      <c r="A52" t="s">
        <v>52</v>
      </c>
      <c r="B52">
        <v>51.715833333333329</v>
      </c>
      <c r="C52" s="1">
        <f t="shared" si="0"/>
        <v>42815.752083333333</v>
      </c>
      <c r="D52" s="3">
        <f>INT(Tableau1[[#This Row],[Date/heure]])</f>
        <v>42815</v>
      </c>
      <c r="E52" s="6" t="str">
        <f>SUBSTITUTE(MID(Tableau1[[#This Row],[Date]],13,4)&amp;"0",":","h")</f>
        <v>18h00</v>
      </c>
    </row>
    <row r="53" spans="1:5" x14ac:dyDescent="0.25">
      <c r="A53" t="s">
        <v>53</v>
      </c>
      <c r="B53">
        <v>51.115833333333335</v>
      </c>
      <c r="C53" s="1">
        <f t="shared" si="0"/>
        <v>42815.75277777778</v>
      </c>
      <c r="D53" s="3">
        <f>INT(Tableau1[[#This Row],[Date/heure]])</f>
        <v>42815</v>
      </c>
      <c r="E53" s="6" t="str">
        <f>SUBSTITUTE(MID(Tableau1[[#This Row],[Date]],13,4)&amp;"0",":","h")</f>
        <v>18h00</v>
      </c>
    </row>
    <row r="54" spans="1:5" x14ac:dyDescent="0.25">
      <c r="A54" t="s">
        <v>54</v>
      </c>
      <c r="B54">
        <v>51.07833333333334</v>
      </c>
      <c r="C54" s="1">
        <f t="shared" si="0"/>
        <v>42815.753472222219</v>
      </c>
      <c r="D54" s="3">
        <f>INT(Tableau1[[#This Row],[Date/heure]])</f>
        <v>42815</v>
      </c>
      <c r="E54" s="6" t="str">
        <f>SUBSTITUTE(MID(Tableau1[[#This Row],[Date]],13,4)&amp;"0",":","h")</f>
        <v>18h00</v>
      </c>
    </row>
    <row r="55" spans="1:5" x14ac:dyDescent="0.25">
      <c r="A55" t="s">
        <v>55</v>
      </c>
      <c r="B55">
        <v>52.04</v>
      </c>
      <c r="C55" s="1">
        <f t="shared" si="0"/>
        <v>42815.754166666666</v>
      </c>
      <c r="D55" s="3">
        <f>INT(Tableau1[[#This Row],[Date/heure]])</f>
        <v>42815</v>
      </c>
      <c r="E55" s="6" t="str">
        <f>SUBSTITUTE(MID(Tableau1[[#This Row],[Date]],13,4)&amp;"0",":","h")</f>
        <v>18h00</v>
      </c>
    </row>
    <row r="56" spans="1:5" x14ac:dyDescent="0.25">
      <c r="A56" t="s">
        <v>56</v>
      </c>
      <c r="B56">
        <v>51.50416666666667</v>
      </c>
      <c r="C56" s="1">
        <f t="shared" si="0"/>
        <v>42815.754861111112</v>
      </c>
      <c r="D56" s="3">
        <f>INT(Tableau1[[#This Row],[Date/heure]])</f>
        <v>42815</v>
      </c>
      <c r="E56" s="6" t="str">
        <f>SUBSTITUTE(MID(Tableau1[[#This Row],[Date]],13,4)&amp;"0",":","h")</f>
        <v>18h00</v>
      </c>
    </row>
    <row r="57" spans="1:5" x14ac:dyDescent="0.25">
      <c r="A57" t="s">
        <v>57</v>
      </c>
      <c r="B57">
        <v>51.324166666666663</v>
      </c>
      <c r="C57" s="1">
        <f t="shared" si="0"/>
        <v>42815.755555555559</v>
      </c>
      <c r="D57" s="3">
        <f>INT(Tableau1[[#This Row],[Date/heure]])</f>
        <v>42815</v>
      </c>
      <c r="E57" s="6" t="str">
        <f>SUBSTITUTE(MID(Tableau1[[#This Row],[Date]],13,4)&amp;"0",":","h")</f>
        <v>18h00</v>
      </c>
    </row>
    <row r="58" spans="1:5" x14ac:dyDescent="0.25">
      <c r="A58" t="s">
        <v>58</v>
      </c>
      <c r="B58">
        <v>50.965833333333336</v>
      </c>
      <c r="C58" s="1">
        <f t="shared" si="0"/>
        <v>42815.756249999999</v>
      </c>
      <c r="D58" s="3">
        <f>INT(Tableau1[[#This Row],[Date/heure]])</f>
        <v>42815</v>
      </c>
      <c r="E58" s="6" t="str">
        <f>SUBSTITUTE(MID(Tableau1[[#This Row],[Date]],13,4)&amp;"0",":","h")</f>
        <v>18h00</v>
      </c>
    </row>
    <row r="59" spans="1:5" x14ac:dyDescent="0.25">
      <c r="A59" t="s">
        <v>59</v>
      </c>
      <c r="B59">
        <v>51.498333333333328</v>
      </c>
      <c r="C59" s="1">
        <f t="shared" si="0"/>
        <v>42815.756944444445</v>
      </c>
      <c r="D59" s="3">
        <f>INT(Tableau1[[#This Row],[Date/heure]])</f>
        <v>42815</v>
      </c>
      <c r="E59" s="6" t="str">
        <f>SUBSTITUTE(MID(Tableau1[[#This Row],[Date]],13,4)&amp;"0",":","h")</f>
        <v>18h10</v>
      </c>
    </row>
    <row r="60" spans="1:5" x14ac:dyDescent="0.25">
      <c r="A60" t="s">
        <v>60</v>
      </c>
      <c r="B60">
        <v>51.278333333333329</v>
      </c>
      <c r="C60" s="1">
        <f t="shared" si="0"/>
        <v>42815.757638888892</v>
      </c>
      <c r="D60" s="3">
        <f>INT(Tableau1[[#This Row],[Date/heure]])</f>
        <v>42815</v>
      </c>
      <c r="E60" s="6" t="str">
        <f>SUBSTITUTE(MID(Tableau1[[#This Row],[Date]],13,4)&amp;"0",":","h")</f>
        <v>18h10</v>
      </c>
    </row>
    <row r="61" spans="1:5" x14ac:dyDescent="0.25">
      <c r="A61" t="s">
        <v>61</v>
      </c>
      <c r="B61">
        <v>51.159166666666664</v>
      </c>
      <c r="C61" s="1">
        <f t="shared" si="0"/>
        <v>42815.758333333331</v>
      </c>
      <c r="D61" s="3">
        <f>INT(Tableau1[[#This Row],[Date/heure]])</f>
        <v>42815</v>
      </c>
      <c r="E61" s="6" t="str">
        <f>SUBSTITUTE(MID(Tableau1[[#This Row],[Date]],13,4)&amp;"0",":","h")</f>
        <v>18h10</v>
      </c>
    </row>
    <row r="62" spans="1:5" x14ac:dyDescent="0.25">
      <c r="A62" t="s">
        <v>62</v>
      </c>
      <c r="B62">
        <v>51.283333333333331</v>
      </c>
      <c r="C62" s="1">
        <f t="shared" si="0"/>
        <v>42815.759027777778</v>
      </c>
      <c r="D62" s="3">
        <f>INT(Tableau1[[#This Row],[Date/heure]])</f>
        <v>42815</v>
      </c>
      <c r="E62" s="6" t="str">
        <f>SUBSTITUTE(MID(Tableau1[[#This Row],[Date]],13,4)&amp;"0",":","h")</f>
        <v>18h10</v>
      </c>
    </row>
    <row r="63" spans="1:5" x14ac:dyDescent="0.25">
      <c r="A63" t="s">
        <v>63</v>
      </c>
      <c r="B63">
        <v>51.054166666666674</v>
      </c>
      <c r="C63" s="1">
        <f t="shared" si="0"/>
        <v>42815.759722222225</v>
      </c>
      <c r="D63" s="3">
        <f>INT(Tableau1[[#This Row],[Date/heure]])</f>
        <v>42815</v>
      </c>
      <c r="E63" s="6" t="str">
        <f>SUBSTITUTE(MID(Tableau1[[#This Row],[Date]],13,4)&amp;"0",":","h")</f>
        <v>18h10</v>
      </c>
    </row>
    <row r="64" spans="1:5" x14ac:dyDescent="0.25">
      <c r="A64" t="s">
        <v>64</v>
      </c>
      <c r="B64">
        <v>52.12083333333333</v>
      </c>
      <c r="C64" s="1">
        <f t="shared" si="0"/>
        <v>42815.760416666664</v>
      </c>
      <c r="D64" s="3">
        <f>INT(Tableau1[[#This Row],[Date/heure]])</f>
        <v>42815</v>
      </c>
      <c r="E64" s="6" t="str">
        <f>SUBSTITUTE(MID(Tableau1[[#This Row],[Date]],13,4)&amp;"0",":","h")</f>
        <v>18h10</v>
      </c>
    </row>
    <row r="65" spans="1:5" x14ac:dyDescent="0.25">
      <c r="A65" t="s">
        <v>65</v>
      </c>
      <c r="B65">
        <v>51.162500000000001</v>
      </c>
      <c r="C65" s="1">
        <f t="shared" si="0"/>
        <v>42815.761111111111</v>
      </c>
      <c r="D65" s="3">
        <f>INT(Tableau1[[#This Row],[Date/heure]])</f>
        <v>42815</v>
      </c>
      <c r="E65" s="6" t="str">
        <f>SUBSTITUTE(MID(Tableau1[[#This Row],[Date]],13,4)&amp;"0",":","h")</f>
        <v>18h10</v>
      </c>
    </row>
    <row r="66" spans="1:5" x14ac:dyDescent="0.25">
      <c r="A66" t="s">
        <v>66</v>
      </c>
      <c r="B66">
        <v>51.854166666666679</v>
      </c>
      <c r="C66" s="1">
        <f t="shared" si="0"/>
        <v>42815.761805555558</v>
      </c>
      <c r="D66" s="3">
        <f>INT(Tableau1[[#This Row],[Date/heure]])</f>
        <v>42815</v>
      </c>
      <c r="E66" s="6" t="str">
        <f>SUBSTITUTE(MID(Tableau1[[#This Row],[Date]],13,4)&amp;"0",":","h")</f>
        <v>18h10</v>
      </c>
    </row>
    <row r="67" spans="1:5" x14ac:dyDescent="0.25">
      <c r="A67" t="s">
        <v>67</v>
      </c>
      <c r="B67">
        <v>51.837499999999999</v>
      </c>
      <c r="C67" s="1">
        <f t="shared" ref="C67:C94" si="1">VALUE(SUBSTITUTE(A67,".","/"))</f>
        <v>42815.762499999997</v>
      </c>
      <c r="D67" s="3">
        <f>INT(Tableau1[[#This Row],[Date/heure]])</f>
        <v>42815</v>
      </c>
      <c r="E67" s="6" t="str">
        <f>SUBSTITUTE(MID(Tableau1[[#This Row],[Date]],13,4)&amp;"0",":","h")</f>
        <v>18h10</v>
      </c>
    </row>
    <row r="68" spans="1:5" x14ac:dyDescent="0.25">
      <c r="A68" t="s">
        <v>68</v>
      </c>
      <c r="B68">
        <v>51.161666666666669</v>
      </c>
      <c r="C68" s="1">
        <f t="shared" si="1"/>
        <v>42815.763194444444</v>
      </c>
      <c r="D68" s="3">
        <f>INT(Tableau1[[#This Row],[Date/heure]])</f>
        <v>42815</v>
      </c>
      <c r="E68" s="6" t="str">
        <f>SUBSTITUTE(MID(Tableau1[[#This Row],[Date]],13,4)&amp;"0",":","h")</f>
        <v>18h10</v>
      </c>
    </row>
    <row r="69" spans="1:5" x14ac:dyDescent="0.25">
      <c r="A69" t="s">
        <v>69</v>
      </c>
      <c r="B69">
        <v>52.100833333333334</v>
      </c>
      <c r="C69" s="1">
        <f t="shared" si="1"/>
        <v>42815.763888888891</v>
      </c>
      <c r="D69" s="3">
        <f>INT(Tableau1[[#This Row],[Date/heure]])</f>
        <v>42815</v>
      </c>
      <c r="E69" s="6" t="str">
        <f>SUBSTITUTE(MID(Tableau1[[#This Row],[Date]],13,4)&amp;"0",":","h")</f>
        <v>18h20</v>
      </c>
    </row>
    <row r="70" spans="1:5" x14ac:dyDescent="0.25">
      <c r="A70" t="s">
        <v>70</v>
      </c>
      <c r="B70">
        <v>51.78</v>
      </c>
      <c r="C70" s="1">
        <f t="shared" si="1"/>
        <v>42815.76458333333</v>
      </c>
      <c r="D70" s="3">
        <f>INT(Tableau1[[#This Row],[Date/heure]])</f>
        <v>42815</v>
      </c>
      <c r="E70" s="6" t="str">
        <f>SUBSTITUTE(MID(Tableau1[[#This Row],[Date]],13,4)&amp;"0",":","h")</f>
        <v>18h20</v>
      </c>
    </row>
    <row r="71" spans="1:5" x14ac:dyDescent="0.25">
      <c r="A71" t="s">
        <v>71</v>
      </c>
      <c r="B71">
        <v>52.094999999999992</v>
      </c>
      <c r="C71" s="1">
        <f t="shared" si="1"/>
        <v>42815.765277777777</v>
      </c>
      <c r="D71" s="3">
        <f>INT(Tableau1[[#This Row],[Date/heure]])</f>
        <v>42815</v>
      </c>
      <c r="E71" s="6" t="str">
        <f>SUBSTITUTE(MID(Tableau1[[#This Row],[Date]],13,4)&amp;"0",":","h")</f>
        <v>18h20</v>
      </c>
    </row>
    <row r="72" spans="1:5" x14ac:dyDescent="0.25">
      <c r="A72" t="s">
        <v>72</v>
      </c>
      <c r="B72">
        <v>51.883333333333333</v>
      </c>
      <c r="C72" s="1">
        <f t="shared" si="1"/>
        <v>42815.765972222223</v>
      </c>
      <c r="D72" s="3">
        <f>INT(Tableau1[[#This Row],[Date/heure]])</f>
        <v>42815</v>
      </c>
      <c r="E72" s="6" t="str">
        <f>SUBSTITUTE(MID(Tableau1[[#This Row],[Date]],13,4)&amp;"0",":","h")</f>
        <v>18h20</v>
      </c>
    </row>
    <row r="73" spans="1:5" x14ac:dyDescent="0.25">
      <c r="A73" t="s">
        <v>73</v>
      </c>
      <c r="B73">
        <v>51.665833333333332</v>
      </c>
      <c r="C73" s="1">
        <f t="shared" si="1"/>
        <v>42815.76666666667</v>
      </c>
      <c r="D73" s="3">
        <f>INT(Tableau1[[#This Row],[Date/heure]])</f>
        <v>42815</v>
      </c>
      <c r="E73" s="6" t="str">
        <f>SUBSTITUTE(MID(Tableau1[[#This Row],[Date]],13,4)&amp;"0",":","h")</f>
        <v>18h20</v>
      </c>
    </row>
    <row r="74" spans="1:5" x14ac:dyDescent="0.25">
      <c r="A74" t="s">
        <v>74</v>
      </c>
      <c r="B74">
        <v>51.499999999999993</v>
      </c>
      <c r="C74" s="1">
        <f t="shared" si="1"/>
        <v>42815.767361111109</v>
      </c>
      <c r="D74" s="3">
        <f>INT(Tableau1[[#This Row],[Date/heure]])</f>
        <v>42815</v>
      </c>
      <c r="E74" s="6" t="str">
        <f>SUBSTITUTE(MID(Tableau1[[#This Row],[Date]],13,4)&amp;"0",":","h")</f>
        <v>18h20</v>
      </c>
    </row>
    <row r="75" spans="1:5" x14ac:dyDescent="0.25">
      <c r="A75" t="s">
        <v>75</v>
      </c>
      <c r="B75">
        <v>51.773333333333319</v>
      </c>
      <c r="C75" s="1">
        <f t="shared" si="1"/>
        <v>42815.768055555556</v>
      </c>
      <c r="D75" s="3">
        <f>INT(Tableau1[[#This Row],[Date/heure]])</f>
        <v>42815</v>
      </c>
      <c r="E75" s="6" t="str">
        <f>SUBSTITUTE(MID(Tableau1[[#This Row],[Date]],13,4)&amp;"0",":","h")</f>
        <v>18h20</v>
      </c>
    </row>
    <row r="76" spans="1:5" x14ac:dyDescent="0.25">
      <c r="A76" t="s">
        <v>76</v>
      </c>
      <c r="B76">
        <v>51.625</v>
      </c>
      <c r="C76" s="1">
        <f t="shared" si="1"/>
        <v>42815.768750000003</v>
      </c>
      <c r="D76" s="3">
        <f>INT(Tableau1[[#This Row],[Date/heure]])</f>
        <v>42815</v>
      </c>
      <c r="E76" s="6" t="str">
        <f>SUBSTITUTE(MID(Tableau1[[#This Row],[Date]],13,4)&amp;"0",":","h")</f>
        <v>18h20</v>
      </c>
    </row>
    <row r="77" spans="1:5" x14ac:dyDescent="0.25">
      <c r="A77" t="s">
        <v>77</v>
      </c>
      <c r="B77">
        <v>51.905833333333334</v>
      </c>
      <c r="C77" s="1">
        <f t="shared" si="1"/>
        <v>42815.769444444442</v>
      </c>
      <c r="D77" s="3">
        <f>INT(Tableau1[[#This Row],[Date/heure]])</f>
        <v>42815</v>
      </c>
      <c r="E77" s="6" t="str">
        <f>SUBSTITUTE(MID(Tableau1[[#This Row],[Date]],13,4)&amp;"0",":","h")</f>
        <v>18h20</v>
      </c>
    </row>
    <row r="78" spans="1:5" x14ac:dyDescent="0.25">
      <c r="A78" t="s">
        <v>78</v>
      </c>
      <c r="B78">
        <v>52.029166666666661</v>
      </c>
      <c r="C78" s="1">
        <f t="shared" si="1"/>
        <v>42815.770138888889</v>
      </c>
      <c r="D78" s="3">
        <f>INT(Tableau1[[#This Row],[Date/heure]])</f>
        <v>42815</v>
      </c>
      <c r="E78" s="6" t="str">
        <f>SUBSTITUTE(MID(Tableau1[[#This Row],[Date]],13,4)&amp;"0",":","h")</f>
        <v>18h20</v>
      </c>
    </row>
    <row r="79" spans="1:5" x14ac:dyDescent="0.25">
      <c r="A79" t="s">
        <v>79</v>
      </c>
      <c r="B79">
        <v>51.75083333333334</v>
      </c>
      <c r="C79" s="1">
        <f t="shared" si="1"/>
        <v>42815.770833333336</v>
      </c>
      <c r="D79" s="3">
        <f>INT(Tableau1[[#This Row],[Date/heure]])</f>
        <v>42815</v>
      </c>
      <c r="E79" s="6" t="str">
        <f>SUBSTITUTE(MID(Tableau1[[#This Row],[Date]],13,4)&amp;"0",":","h")</f>
        <v>18h30</v>
      </c>
    </row>
    <row r="80" spans="1:5" x14ac:dyDescent="0.25">
      <c r="A80" t="s">
        <v>80</v>
      </c>
      <c r="B80">
        <v>51.72999999999999</v>
      </c>
      <c r="C80" s="1">
        <f t="shared" si="1"/>
        <v>42815.771527777775</v>
      </c>
      <c r="D80" s="3">
        <f>INT(Tableau1[[#This Row],[Date/heure]])</f>
        <v>42815</v>
      </c>
      <c r="E80" s="6" t="str">
        <f>SUBSTITUTE(MID(Tableau1[[#This Row],[Date]],13,4)&amp;"0",":","h")</f>
        <v>18h30</v>
      </c>
    </row>
    <row r="81" spans="1:5" x14ac:dyDescent="0.25">
      <c r="A81" t="s">
        <v>81</v>
      </c>
      <c r="B81">
        <v>51.379166666666663</v>
      </c>
      <c r="C81" s="1">
        <f t="shared" si="1"/>
        <v>42815.772222222222</v>
      </c>
      <c r="D81" s="3">
        <f>INT(Tableau1[[#This Row],[Date/heure]])</f>
        <v>42815</v>
      </c>
      <c r="E81" s="6" t="str">
        <f>SUBSTITUTE(MID(Tableau1[[#This Row],[Date]],13,4)&amp;"0",":","h")</f>
        <v>18h30</v>
      </c>
    </row>
    <row r="82" spans="1:5" x14ac:dyDescent="0.25">
      <c r="A82" t="s">
        <v>82</v>
      </c>
      <c r="B82">
        <v>51.45750000000001</v>
      </c>
      <c r="C82" s="1">
        <f t="shared" si="1"/>
        <v>42815.772916666669</v>
      </c>
      <c r="D82" s="3">
        <f>INT(Tableau1[[#This Row],[Date/heure]])</f>
        <v>42815</v>
      </c>
      <c r="E82" s="6" t="str">
        <f>SUBSTITUTE(MID(Tableau1[[#This Row],[Date]],13,4)&amp;"0",":","h")</f>
        <v>18h30</v>
      </c>
    </row>
    <row r="83" spans="1:5" x14ac:dyDescent="0.25">
      <c r="A83" t="s">
        <v>83</v>
      </c>
      <c r="B83">
        <v>51.867500000000007</v>
      </c>
      <c r="C83" s="1">
        <f t="shared" si="1"/>
        <v>42815.773611111108</v>
      </c>
      <c r="D83" s="3">
        <f>INT(Tableau1[[#This Row],[Date/heure]])</f>
        <v>42815</v>
      </c>
      <c r="E83" s="6" t="str">
        <f>SUBSTITUTE(MID(Tableau1[[#This Row],[Date]],13,4)&amp;"0",":","h")</f>
        <v>18h30</v>
      </c>
    </row>
    <row r="84" spans="1:5" x14ac:dyDescent="0.25">
      <c r="A84" t="s">
        <v>84</v>
      </c>
      <c r="B84">
        <v>51.486666666666672</v>
      </c>
      <c r="C84" s="1">
        <f t="shared" si="1"/>
        <v>42815.774305555555</v>
      </c>
      <c r="D84" s="3">
        <f>INT(Tableau1[[#This Row],[Date/heure]])</f>
        <v>42815</v>
      </c>
      <c r="E84" s="6" t="str">
        <f>SUBSTITUTE(MID(Tableau1[[#This Row],[Date]],13,4)&amp;"0",":","h")</f>
        <v>18h30</v>
      </c>
    </row>
    <row r="85" spans="1:5" x14ac:dyDescent="0.25">
      <c r="A85" t="s">
        <v>85</v>
      </c>
      <c r="B85">
        <v>52.19</v>
      </c>
      <c r="C85" s="1">
        <f t="shared" si="1"/>
        <v>42815.775000000001</v>
      </c>
      <c r="D85" s="3">
        <f>INT(Tableau1[[#This Row],[Date/heure]])</f>
        <v>42815</v>
      </c>
      <c r="E85" s="6" t="str">
        <f>SUBSTITUTE(MID(Tableau1[[#This Row],[Date]],13,4)&amp;"0",":","h")</f>
        <v>18h30</v>
      </c>
    </row>
    <row r="86" spans="1:5" x14ac:dyDescent="0.25">
      <c r="A86" t="s">
        <v>86</v>
      </c>
      <c r="B86">
        <v>52.144166666666656</v>
      </c>
      <c r="C86" s="1">
        <f t="shared" si="1"/>
        <v>42815.775694444441</v>
      </c>
      <c r="D86" s="3">
        <f>INT(Tableau1[[#This Row],[Date/heure]])</f>
        <v>42815</v>
      </c>
      <c r="E86" s="6" t="str">
        <f>SUBSTITUTE(MID(Tableau1[[#This Row],[Date]],13,4)&amp;"0",":","h")</f>
        <v>18h30</v>
      </c>
    </row>
    <row r="87" spans="1:5" x14ac:dyDescent="0.25">
      <c r="A87" t="s">
        <v>87</v>
      </c>
      <c r="B87">
        <v>52.164999999999992</v>
      </c>
      <c r="C87" s="1">
        <f t="shared" si="1"/>
        <v>42815.776388888888</v>
      </c>
      <c r="D87" s="3">
        <f>INT(Tableau1[[#This Row],[Date/heure]])</f>
        <v>42815</v>
      </c>
      <c r="E87" s="6" t="str">
        <f>SUBSTITUTE(MID(Tableau1[[#This Row],[Date]],13,4)&amp;"0",":","h")</f>
        <v>18h30</v>
      </c>
    </row>
    <row r="88" spans="1:5" x14ac:dyDescent="0.25">
      <c r="A88" t="s">
        <v>88</v>
      </c>
      <c r="B88">
        <v>50.87166666666667</v>
      </c>
      <c r="C88" s="1">
        <f t="shared" si="1"/>
        <v>42815.777083333334</v>
      </c>
      <c r="D88" s="3">
        <f>INT(Tableau1[[#This Row],[Date/heure]])</f>
        <v>42815</v>
      </c>
      <c r="E88" s="6" t="str">
        <f>SUBSTITUTE(MID(Tableau1[[#This Row],[Date]],13,4)&amp;"0",":","h")</f>
        <v>18h30</v>
      </c>
    </row>
    <row r="89" spans="1:5" x14ac:dyDescent="0.25">
      <c r="A89" t="s">
        <v>89</v>
      </c>
      <c r="B89">
        <v>51.645833333333336</v>
      </c>
      <c r="C89" s="1">
        <f t="shared" si="1"/>
        <v>42815.777777777781</v>
      </c>
      <c r="D89" s="3">
        <f>INT(Tableau1[[#This Row],[Date/heure]])</f>
        <v>42815</v>
      </c>
      <c r="E89" s="6" t="str">
        <f>SUBSTITUTE(MID(Tableau1[[#This Row],[Date]],13,4)&amp;"0",":","h")</f>
        <v>18h40</v>
      </c>
    </row>
    <row r="90" spans="1:5" x14ac:dyDescent="0.25">
      <c r="A90" t="s">
        <v>90</v>
      </c>
      <c r="B90">
        <v>51.320833333333326</v>
      </c>
      <c r="C90" s="1">
        <f t="shared" si="1"/>
        <v>42815.77847222222</v>
      </c>
      <c r="D90" s="3">
        <f>INT(Tableau1[[#This Row],[Date/heure]])</f>
        <v>42815</v>
      </c>
      <c r="E90" s="6" t="str">
        <f>SUBSTITUTE(MID(Tableau1[[#This Row],[Date]],13,4)&amp;"0",":","h")</f>
        <v>18h40</v>
      </c>
    </row>
    <row r="91" spans="1:5" x14ac:dyDescent="0.25">
      <c r="A91" t="s">
        <v>91</v>
      </c>
      <c r="B91">
        <v>50.802500000000002</v>
      </c>
      <c r="C91" s="1">
        <f t="shared" si="1"/>
        <v>42815.779166666667</v>
      </c>
      <c r="D91" s="3">
        <f>INT(Tableau1[[#This Row],[Date/heure]])</f>
        <v>42815</v>
      </c>
      <c r="E91" s="6" t="str">
        <f>SUBSTITUTE(MID(Tableau1[[#This Row],[Date]],13,4)&amp;"0",":","h")</f>
        <v>18h40</v>
      </c>
    </row>
    <row r="92" spans="1:5" x14ac:dyDescent="0.25">
      <c r="A92" t="s">
        <v>92</v>
      </c>
      <c r="B92">
        <v>51.46</v>
      </c>
      <c r="C92" s="1">
        <f t="shared" si="1"/>
        <v>42815.779861111114</v>
      </c>
      <c r="D92" s="3">
        <f>INT(Tableau1[[#This Row],[Date/heure]])</f>
        <v>42815</v>
      </c>
      <c r="E92" s="6" t="str">
        <f>SUBSTITUTE(MID(Tableau1[[#This Row],[Date]],13,4)&amp;"0",":","h")</f>
        <v>18h40</v>
      </c>
    </row>
    <row r="93" spans="1:5" x14ac:dyDescent="0.25">
      <c r="A93" t="s">
        <v>93</v>
      </c>
      <c r="B93">
        <v>52.749166666666675</v>
      </c>
      <c r="C93" s="1">
        <f t="shared" si="1"/>
        <v>42815.780555555553</v>
      </c>
      <c r="D93" s="3">
        <f>INT(Tableau1[[#This Row],[Date/heure]])</f>
        <v>42815</v>
      </c>
      <c r="E93" s="6" t="str">
        <f>SUBSTITUTE(MID(Tableau1[[#This Row],[Date]],13,4)&amp;"0",":","h")</f>
        <v>18h40</v>
      </c>
    </row>
    <row r="94" spans="1:5" x14ac:dyDescent="0.25">
      <c r="A94" t="s">
        <v>94</v>
      </c>
      <c r="B94">
        <v>52.258333333333333</v>
      </c>
      <c r="C94" s="1">
        <f t="shared" si="1"/>
        <v>42815.78125</v>
      </c>
      <c r="D94" s="3">
        <f>INT(Tableau1[[#This Row],[Date/heure]])</f>
        <v>42815</v>
      </c>
      <c r="E94" s="6" t="str">
        <f>SUBSTITUTE(MID(Tableau1[[#This Row],[Date]],13,4)&amp;"0",":","h")</f>
        <v>18h40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Feuil4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Timothée Ansias</dc:creator>
  <cp:lastModifiedBy>CA</cp:lastModifiedBy>
  <dcterms:created xsi:type="dcterms:W3CDTF">2018-05-15T08:17:23Z</dcterms:created>
  <dcterms:modified xsi:type="dcterms:W3CDTF">2018-05-15T14:33:38Z</dcterms:modified>
</cp:coreProperties>
</file>