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610"/>
  </bookViews>
  <sheets>
    <sheet name="Rapport" sheetId="1" r:id="rId1"/>
    <sheet name="Base de donnée des recettes" sheetId="2" r:id="rId2"/>
  </sheets>
  <definedNames>
    <definedName name="_xlnm._FilterDatabase" localSheetId="0" hidden="1">Rapport!$A$7:$E$27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C9" i="1" s="1"/>
  <c r="B10" i="1"/>
  <c r="C10" i="1" s="1"/>
  <c r="B11" i="1"/>
  <c r="C11" i="1" s="1"/>
  <c r="B12" i="1"/>
  <c r="C12" i="1" s="1"/>
  <c r="B13" i="1"/>
  <c r="C13" i="1" s="1"/>
  <c r="B14" i="1"/>
  <c r="D14" i="1" s="1"/>
  <c r="B15" i="1"/>
  <c r="D15" i="1" s="1"/>
  <c r="B16" i="1"/>
  <c r="D16" i="1" s="1"/>
  <c r="B17" i="1"/>
  <c r="C17" i="1" s="1"/>
  <c r="B18" i="1"/>
  <c r="C18" i="1" s="1"/>
  <c r="B19" i="1"/>
  <c r="C19" i="1" s="1"/>
  <c r="B20" i="1"/>
  <c r="C20" i="1" s="1"/>
  <c r="B21" i="1"/>
  <c r="C21" i="1" s="1"/>
  <c r="B22" i="1"/>
  <c r="D22" i="1" s="1"/>
  <c r="B23" i="1"/>
  <c r="C23" i="1" s="1"/>
  <c r="B24" i="1"/>
  <c r="D24" i="1" s="1"/>
  <c r="B25" i="1"/>
  <c r="C25" i="1" s="1"/>
  <c r="B26" i="1"/>
  <c r="C26" i="1" s="1"/>
  <c r="B27" i="1"/>
  <c r="C27" i="1" s="1"/>
  <c r="B8" i="1"/>
  <c r="C8" i="1" s="1"/>
  <c r="E24" i="1" l="1"/>
  <c r="E23" i="1"/>
  <c r="E22" i="1"/>
  <c r="E16" i="1"/>
  <c r="E15" i="1"/>
  <c r="E14" i="1"/>
  <c r="E21" i="1"/>
  <c r="E20" i="1"/>
  <c r="E27" i="1"/>
  <c r="E19" i="1"/>
  <c r="E26" i="1"/>
  <c r="E25" i="1"/>
  <c r="E9" i="1"/>
  <c r="C15" i="1"/>
  <c r="D23" i="1"/>
  <c r="C16" i="1"/>
  <c r="C22" i="1"/>
  <c r="D26" i="1"/>
  <c r="D18" i="1"/>
  <c r="E18" i="1" s="1"/>
  <c r="D10" i="1"/>
  <c r="E10" i="1" s="1"/>
  <c r="D21" i="1"/>
  <c r="D13" i="1"/>
  <c r="E13" i="1" s="1"/>
  <c r="C14" i="1"/>
  <c r="D12" i="1"/>
  <c r="E12" i="1" s="1"/>
  <c r="C24" i="1"/>
  <c r="D25" i="1"/>
  <c r="D17" i="1"/>
  <c r="E17" i="1" s="1"/>
  <c r="D9" i="1"/>
  <c r="D20" i="1"/>
  <c r="D27" i="1"/>
  <c r="D19" i="1"/>
  <c r="D11" i="1"/>
  <c r="E11" i="1" s="1"/>
  <c r="D8" i="1"/>
  <c r="E8" i="1" s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8" i="1"/>
  <c r="K6" i="1"/>
  <c r="J6" i="1"/>
  <c r="A2" i="2" l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D6" i="1" l="1"/>
  <c r="C14" i="2"/>
  <c r="C15" i="2" s="1"/>
  <c r="C16" i="2" s="1"/>
  <c r="C17" i="2" s="1"/>
  <c r="C18" i="2" s="1"/>
  <c r="C19" i="2" s="1"/>
  <c r="C20" i="2" s="1"/>
  <c r="E6" i="1" l="1"/>
</calcChain>
</file>

<file path=xl/sharedStrings.xml><?xml version="1.0" encoding="utf-8"?>
<sst xmlns="http://schemas.openxmlformats.org/spreadsheetml/2006/main" count="62" uniqueCount="33">
  <si>
    <t>Nom composant</t>
  </si>
  <si>
    <t>Nom leader</t>
  </si>
  <si>
    <t>%</t>
  </si>
  <si>
    <t>N°
composant</t>
  </si>
  <si>
    <t>N°</t>
  </si>
  <si>
    <t>N° de recette</t>
  </si>
  <si>
    <t>N° de composant</t>
  </si>
  <si>
    <t>Nom</t>
  </si>
  <si>
    <t>Qantité</t>
  </si>
  <si>
    <t>Quantité</t>
  </si>
  <si>
    <t>Nb</t>
  </si>
  <si>
    <t>Produit Leader TEST 1</t>
  </si>
  <si>
    <t>Produit Leader TEST 2</t>
  </si>
  <si>
    <t>Composant TEST 1_1</t>
  </si>
  <si>
    <t>Composant TEST 1_2</t>
  </si>
  <si>
    <t>Composant TEST 1_3</t>
  </si>
  <si>
    <t>Composant TEST 1_4</t>
  </si>
  <si>
    <t>Composant TEST 1_5</t>
  </si>
  <si>
    <t>Composant TEST 1_6</t>
  </si>
  <si>
    <t>Composant TEST 1_7</t>
  </si>
  <si>
    <t>Composant TEST 1_8</t>
  </si>
  <si>
    <t>Composant TEST 1_9</t>
  </si>
  <si>
    <t>Composant TEST 1_10</t>
  </si>
  <si>
    <t>Composant TEST 2_1</t>
  </si>
  <si>
    <t>Composant TEST 2_2</t>
  </si>
  <si>
    <t>Composant TEST 2_3</t>
  </si>
  <si>
    <t>Composant TEST 2_4</t>
  </si>
  <si>
    <t>Composant TEST 2_5</t>
  </si>
  <si>
    <t>Composant TEST 2_6</t>
  </si>
  <si>
    <t>Composant TEST 2_7</t>
  </si>
  <si>
    <t>=RECHERCHEV(DECALER('Base de donnée des recettes'!B2;;;'Base de donnée des recettes'!B:B;;(Rapport!$B$3;'Base de donnée des recettes'!$B:$E;3;FAUX))</t>
  </si>
  <si>
    <t>Le résultat que j'aimerai obtenir de manière automatique selon le n° de recette que j'indique dans la cellule B3</t>
  </si>
  <si>
    <t>N° leader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</si>
</sst>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C_H_F_-;\-* #,##0.00\ _C_H_F_-;_-* &quot;-&quot;??\ _C_H_F_-;_-@_-"/>
    <numFmt numFmtId="165" formatCode="_-* #,##0\ _C_H_F_-;\-* #,##0\ _C_H_F_-;_-* &quot;-&quot;??\ _C_H_F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8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2" fontId="0" fillId="0" borderId="0" xfId="1" applyNumberFormat="1" applyFont="1" applyFill="1" applyAlignment="1">
      <alignment horizontal="right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1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2" fontId="0" fillId="0" borderId="0" xfId="1" applyNumberFormat="1" applyFont="1" applyFill="1" applyBorder="1" applyAlignment="1">
      <alignment horizontal="righ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2" fontId="0" fillId="0" borderId="0" xfId="1" applyNumberFormat="1" applyFont="1" applyBorder="1" applyAlignment="1">
      <alignment horizontal="right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10" fontId="0" fillId="0" borderId="0" xfId="2" applyNumberFormat="1" applyFont="1" applyAlignment="1">
      <alignment horizontal="right"/>
    </xf>
    <xf numFmtId="0" fontId="0" fillId="0" borderId="0" xfId="0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165" fontId="0" fillId="0" borderId="2" xfId="1" applyNumberFormat="1" applyFont="1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0" xfId="0" applyBorder="1" applyAlignment="1">
      <alignment horizontal="center"/>
    </xf>
    <xf numFmtId="165" fontId="0" fillId="0" borderId="0" xfId="1" applyNumberFormat="1" applyFont="1" applyBorder="1"/>
    <xf numFmtId="0" fontId="0" fillId="3" borderId="4" xfId="0" applyFill="1" applyBorder="1"/>
    <xf numFmtId="0" fontId="0" fillId="3" borderId="5" xfId="0" applyFill="1" applyBorder="1"/>
    <xf numFmtId="10" fontId="5" fillId="3" borderId="5" xfId="2" applyNumberFormat="1" applyFont="1" applyFill="1" applyBorder="1" applyAlignment="1">
      <alignment horizontal="right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10" fontId="3" fillId="4" borderId="8" xfId="2" applyNumberFormat="1" applyFont="1" applyFill="1" applyBorder="1" applyAlignment="1">
      <alignment horizontal="center" vertical="center"/>
    </xf>
    <xf numFmtId="164" fontId="0" fillId="0" borderId="0" xfId="1" applyNumberFormat="1" applyFont="1"/>
    <xf numFmtId="164" fontId="5" fillId="3" borderId="6" xfId="1" applyNumberFormat="1" applyFont="1" applyFill="1" applyBorder="1" applyAlignment="1">
      <alignment horizontal="right"/>
    </xf>
    <xf numFmtId="164" fontId="3" fillId="4" borderId="9" xfId="1" applyNumberFormat="1" applyFont="1" applyFill="1" applyBorder="1" applyAlignment="1">
      <alignment horizontal="center" vertical="center"/>
    </xf>
    <xf numFmtId="164" fontId="0" fillId="0" borderId="0" xfId="1" applyFont="1"/>
    <xf numFmtId="164" fontId="5" fillId="3" borderId="5" xfId="1" applyFont="1" applyFill="1" applyBorder="1" applyAlignment="1">
      <alignment horizontal="right"/>
    </xf>
    <xf numFmtId="164" fontId="3" fillId="4" borderId="8" xfId="1" applyFont="1" applyFill="1" applyBorder="1" applyAlignment="1">
      <alignment horizontal="center" vertical="center"/>
    </xf>
    <xf numFmtId="164" fontId="0" fillId="0" borderId="8" xfId="1" applyFont="1" applyBorder="1" applyAlignment="1">
      <alignment horizontal="right"/>
    </xf>
    <xf numFmtId="165" fontId="0" fillId="0" borderId="0" xfId="1" applyNumberFormat="1" applyFont="1"/>
    <xf numFmtId="165" fontId="5" fillId="3" borderId="6" xfId="1" applyNumberFormat="1" applyFont="1" applyFill="1" applyBorder="1" applyAlignment="1">
      <alignment horizontal="right"/>
    </xf>
    <xf numFmtId="165" fontId="3" fillId="4" borderId="9" xfId="1" applyNumberFormat="1" applyFont="1" applyFill="1" applyBorder="1" applyAlignment="1">
      <alignment horizontal="center" vertical="center"/>
    </xf>
    <xf numFmtId="165" fontId="0" fillId="0" borderId="9" xfId="1" applyNumberFormat="1" applyFont="1" applyBorder="1"/>
    <xf numFmtId="0" fontId="0" fillId="3" borderId="5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1" xfId="0" applyBorder="1" applyAlignment="1">
      <alignment horizontal="center" vertical="center"/>
    </xf>
    <xf numFmtId="164" fontId="0" fillId="0" borderId="11" xfId="1" applyFont="1" applyBorder="1" applyAlignment="1">
      <alignment horizontal="right"/>
    </xf>
    <xf numFmtId="165" fontId="0" fillId="0" borderId="12" xfId="1" applyNumberFormat="1" applyFont="1" applyBorder="1"/>
  </cellXfs>
  <cellStyles count="3">
    <cellStyle name="Milliers" xfId="1" builtinId="3"/>
    <cellStyle name="Normal" xfId="0" builtinId="0"/>
    <cellStyle name="Pourcentage" xfId="2" builtinId="5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right style="thin">
          <color theme="8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center" vertical="center" textRotation="0" wrapText="1" indent="0" justifyLastLine="0" shrinkToFit="0" readingOrder="0"/>
    </dxf>
    <dxf>
      <font>
        <b/>
        <i/>
      </font>
      <fill>
        <patternFill>
          <bgColor theme="9" tint="0.79998168889431442"/>
        </patternFill>
      </fill>
    </dxf>
    <dxf>
      <font>
        <b/>
        <i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F20" headerRowDxfId="19" tableBorderDxfId="18">
  <autoFilter ref="A1:F20"/>
  <sortState ref="A2:F12">
    <sortCondition ref="A1:A12"/>
  </sortState>
  <tableColumns count="6">
    <tableColumn id="1" name="N°" totalsRowLabel="Total" dataDxfId="17" totalsRowDxfId="16">
      <calculatedColumnFormula>ROW(A1)</calculatedColumnFormula>
    </tableColumn>
    <tableColumn id="2" name="N° leader" dataDxfId="15" totalsRowDxfId="14"/>
    <tableColumn id="3" name="Nom leader" dataDxfId="13" totalsRowDxfId="12"/>
    <tableColumn id="4" name="N°_x000a_composant" dataDxfId="11" totalsRowDxfId="10"/>
    <tableColumn id="5" name="Nom composant" dataDxfId="9" totalsRowDxfId="8"/>
    <tableColumn id="7" name="%" dataDxfId="7" totalsRowDxfId="6" dataCellStyle="Milliers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7"/>
  <sheetViews>
    <sheetView tabSelected="1" workbookViewId="0">
      <pane ySplit="7" topLeftCell="A8" activePane="bottomLeft" state="frozen"/>
      <selection pane="bottomLeft" activeCell="D30" sqref="D30"/>
    </sheetView>
  </sheetViews>
  <sheetFormatPr baseColWidth="10" defaultRowHeight="15" x14ac:dyDescent="0.25"/>
  <cols>
    <col min="1" max="1" width="3" bestFit="1" customWidth="1"/>
    <col min="2" max="2" width="16.140625" bestFit="1" customWidth="1"/>
    <col min="3" max="3" width="38" bestFit="1" customWidth="1"/>
    <col min="4" max="4" width="11.28515625" style="18" bestFit="1" customWidth="1"/>
    <col min="5" max="5" width="19.85546875" style="35" bestFit="1" customWidth="1"/>
    <col min="7" max="7" width="3.5703125" bestFit="1" customWidth="1"/>
    <col min="8" max="8" width="16.140625" style="19" bestFit="1" customWidth="1"/>
    <col min="9" max="9" width="20" bestFit="1" customWidth="1"/>
    <col min="10" max="10" width="12.85546875" style="38" bestFit="1" customWidth="1"/>
    <col min="11" max="11" width="19.85546875" style="42" bestFit="1" customWidth="1"/>
  </cols>
  <sheetData>
    <row r="2" spans="1:11" x14ac:dyDescent="0.25">
      <c r="B2" s="20" t="s">
        <v>5</v>
      </c>
      <c r="C2" s="20" t="s">
        <v>8</v>
      </c>
      <c r="D2" t="s">
        <v>30</v>
      </c>
    </row>
    <row r="3" spans="1:11" x14ac:dyDescent="0.25">
      <c r="B3" s="21">
        <v>10</v>
      </c>
      <c r="C3" s="22">
        <v>25000</v>
      </c>
    </row>
    <row r="4" spans="1:11" x14ac:dyDescent="0.25">
      <c r="B4" s="27"/>
      <c r="C4" s="28"/>
    </row>
    <row r="5" spans="1:11" x14ac:dyDescent="0.25">
      <c r="B5" s="27"/>
      <c r="C5" s="28"/>
      <c r="G5" s="48" t="s">
        <v>31</v>
      </c>
    </row>
    <row r="6" spans="1:11" ht="15.75" x14ac:dyDescent="0.25">
      <c r="A6" s="29"/>
      <c r="B6" s="30"/>
      <c r="C6" s="30"/>
      <c r="D6" s="31">
        <f ca="1">SUMIF($D$8:$D$27,"&gt;0",$D$8:$D$27)</f>
        <v>100</v>
      </c>
      <c r="E6" s="36">
        <f ca="1">SUMIF($E$8:$E$27,"&gt;0",$E$8:$E$27)</f>
        <v>25000</v>
      </c>
      <c r="G6" s="29"/>
      <c r="H6" s="46"/>
      <c r="I6" s="30"/>
      <c r="J6" s="39">
        <f>SUMIF($J$8:$J$27,"&gt;0",$J$8:$J$27)</f>
        <v>100</v>
      </c>
      <c r="K6" s="43">
        <f>SUMIF($K$8:$K$27,"&gt;0",$K$8:$K$27)</f>
        <v>25000</v>
      </c>
    </row>
    <row r="7" spans="1:11" s="19" customFormat="1" x14ac:dyDescent="0.25">
      <c r="A7" s="32" t="s">
        <v>10</v>
      </c>
      <c r="B7" s="33" t="s">
        <v>6</v>
      </c>
      <c r="C7" s="33" t="s">
        <v>7</v>
      </c>
      <c r="D7" s="34" t="s">
        <v>2</v>
      </c>
      <c r="E7" s="37" t="s">
        <v>9</v>
      </c>
      <c r="G7" s="32" t="s">
        <v>10</v>
      </c>
      <c r="H7" s="33" t="s">
        <v>6</v>
      </c>
      <c r="I7" s="33" t="s">
        <v>7</v>
      </c>
      <c r="J7" s="40" t="s">
        <v>2</v>
      </c>
      <c r="K7" s="44" t="s">
        <v>9</v>
      </c>
    </row>
    <row r="8" spans="1:11" x14ac:dyDescent="0.25">
      <c r="A8" s="23">
        <v>1</v>
      </c>
      <c r="B8" s="24">
        <f ca="1">IF(ROW(B1)&lt;=COUNTIF(Tableau2[N° leader],$B$3),OFFSET('Base de donnée des recettes'!$D$1,MATCH(Rapport!$B$3,Tableau2[[N° leader]:[N° leader]],0)+ROW()-8,COLUMN()-2),"")</f>
        <v>10</v>
      </c>
      <c r="C8" s="24" t="str">
        <f ca="1">IF($B8&lt;&gt;"",OFFSET('Base de donnée des recettes'!$D$1,MATCH(Rapport!$B$3,Tableau2[[N° leader]:[N° leader]],0)+ROW()-8,COLUMN()-2),"")</f>
        <v>Produit Leader TEST 1</v>
      </c>
      <c r="D8" s="45">
        <f ca="1">IF($B8&lt;&gt;"",OFFSET('Base de donnée des recettes'!$D$1,MATCH(Rapport!$B$3,Tableau2[[N° leader]:[N° leader]],0)+ROW()-8,COLUMN()-2),"")</f>
        <v>42</v>
      </c>
      <c r="E8" s="45">
        <f ca="1">IF(B8&lt;&gt;"",$C$3*D8/100,0)</f>
        <v>10500</v>
      </c>
      <c r="G8" s="23">
        <v>1</v>
      </c>
      <c r="H8" s="47">
        <v>10</v>
      </c>
      <c r="I8" s="24" t="s">
        <v>11</v>
      </c>
      <c r="J8" s="41">
        <v>42</v>
      </c>
      <c r="K8" s="45">
        <f>+$C$3*J8/100</f>
        <v>10500</v>
      </c>
    </row>
    <row r="9" spans="1:11" x14ac:dyDescent="0.25">
      <c r="A9" s="23">
        <v>2</v>
      </c>
      <c r="B9" s="24">
        <f ca="1">IF(ROW(B2)&lt;=COUNTIF(Tableau2[N° leader],$B$3),OFFSET('Base de donnée des recettes'!$D$1,MATCH(Rapport!$B$3,Tableau2[[N° leader]:[N° leader]],0)+ROW()-8,COLUMN()-2),"")</f>
        <v>11</v>
      </c>
      <c r="C9" s="24" t="str">
        <f ca="1">IF($B9&lt;&gt;"",OFFSET('Base de donnée des recettes'!$D$1,MATCH(Rapport!$B$3,Tableau2[[N° leader]:[N° leader]],0)+ROW()-8,COLUMN()-2),"")</f>
        <v>Composant TEST 1_1</v>
      </c>
      <c r="D9" s="45">
        <f ca="1">IF($B9&lt;&gt;"",OFFSET('Base de donnée des recettes'!$D$1,MATCH(Rapport!$B$3,Tableau2[[N° leader]:[N° leader]],0)+ROW()-8,COLUMN()-2),"")</f>
        <v>30</v>
      </c>
      <c r="E9" s="45">
        <f t="shared" ref="E9:E27" ca="1" si="0">IF(B9&lt;&gt;"",$C$3*D9/100,0)</f>
        <v>7500</v>
      </c>
      <c r="G9" s="23">
        <v>2</v>
      </c>
      <c r="H9" s="47">
        <v>11</v>
      </c>
      <c r="I9" s="24" t="s">
        <v>13</v>
      </c>
      <c r="J9" s="41">
        <v>30</v>
      </c>
      <c r="K9" s="45">
        <f t="shared" ref="K9:K27" si="1">+$C$3*J9/100</f>
        <v>7500</v>
      </c>
    </row>
    <row r="10" spans="1:11" x14ac:dyDescent="0.25">
      <c r="A10" s="23">
        <v>3</v>
      </c>
      <c r="B10" s="24">
        <f ca="1">IF(ROW(B3)&lt;=COUNTIF(Tableau2[N° leader],$B$3),OFFSET('Base de donnée des recettes'!$D$1,MATCH(Rapport!$B$3,Tableau2[[N° leader]:[N° leader]],0)+ROW()-8,COLUMN()-2),"")</f>
        <v>12</v>
      </c>
      <c r="C10" s="24" t="str">
        <f ca="1">IF($B10&lt;&gt;"",OFFSET('Base de donnée des recettes'!$D$1,MATCH(Rapport!$B$3,Tableau2[[N° leader]:[N° leader]],0)+ROW()-8,COLUMN()-2),"")</f>
        <v>Composant TEST 1_2</v>
      </c>
      <c r="D10" s="45">
        <f ca="1">IF($B10&lt;&gt;"",OFFSET('Base de donnée des recettes'!$D$1,MATCH(Rapport!$B$3,Tableau2[[N° leader]:[N° leader]],0)+ROW()-8,COLUMN()-2),"")</f>
        <v>1</v>
      </c>
      <c r="E10" s="45">
        <f t="shared" ca="1" si="0"/>
        <v>250</v>
      </c>
      <c r="G10" s="23">
        <v>3</v>
      </c>
      <c r="H10" s="47">
        <v>12</v>
      </c>
      <c r="I10" s="24" t="s">
        <v>14</v>
      </c>
      <c r="J10" s="41">
        <v>1</v>
      </c>
      <c r="K10" s="45">
        <f t="shared" si="1"/>
        <v>250</v>
      </c>
    </row>
    <row r="11" spans="1:11" x14ac:dyDescent="0.25">
      <c r="A11" s="23">
        <v>4</v>
      </c>
      <c r="B11" s="24">
        <f ca="1">IF(ROW(B4)&lt;=COUNTIF(Tableau2[N° leader],$B$3),OFFSET('Base de donnée des recettes'!$D$1,MATCH(Rapport!$B$3,Tableau2[[N° leader]:[N° leader]],0)+ROW()-8,COLUMN()-2),"")</f>
        <v>13</v>
      </c>
      <c r="C11" s="24" t="str">
        <f ca="1">IF($B11&lt;&gt;"",OFFSET('Base de donnée des recettes'!$D$1,MATCH(Rapport!$B$3,Tableau2[[N° leader]:[N° leader]],0)+ROW()-8,COLUMN()-2),"")</f>
        <v>Composant TEST 1_3</v>
      </c>
      <c r="D11" s="45">
        <f ca="1">IF($B11&lt;&gt;"",OFFSET('Base de donnée des recettes'!$D$1,MATCH(Rapport!$B$3,Tableau2[[N° leader]:[N° leader]],0)+ROW()-8,COLUMN()-2),"")</f>
        <v>2</v>
      </c>
      <c r="E11" s="45">
        <f t="shared" ca="1" si="0"/>
        <v>500</v>
      </c>
      <c r="G11" s="23">
        <v>4</v>
      </c>
      <c r="H11" s="47">
        <v>13</v>
      </c>
      <c r="I11" s="24" t="s">
        <v>15</v>
      </c>
      <c r="J11" s="41">
        <v>2</v>
      </c>
      <c r="K11" s="45">
        <f t="shared" si="1"/>
        <v>500</v>
      </c>
    </row>
    <row r="12" spans="1:11" x14ac:dyDescent="0.25">
      <c r="A12" s="23">
        <v>5</v>
      </c>
      <c r="B12" s="24">
        <f ca="1">IF(ROW(B5)&lt;=COUNTIF(Tableau2[N° leader],$B$3),OFFSET('Base de donnée des recettes'!$D$1,MATCH(Rapport!$B$3,Tableau2[[N° leader]:[N° leader]],0)+ROW()-8,COLUMN()-2),"")</f>
        <v>14</v>
      </c>
      <c r="C12" s="24" t="str">
        <f ca="1">IF($B12&lt;&gt;"",OFFSET('Base de donnée des recettes'!$D$1,MATCH(Rapport!$B$3,Tableau2[[N° leader]:[N° leader]],0)+ROW()-8,COLUMN()-2),"")</f>
        <v>Composant TEST 1_4</v>
      </c>
      <c r="D12" s="45">
        <f ca="1">IF($B12&lt;&gt;"",OFFSET('Base de donnée des recettes'!$D$1,MATCH(Rapport!$B$3,Tableau2[[N° leader]:[N° leader]],0)+ROW()-8,COLUMN()-2),"")</f>
        <v>15</v>
      </c>
      <c r="E12" s="45">
        <f t="shared" ca="1" si="0"/>
        <v>3750</v>
      </c>
      <c r="G12" s="23">
        <v>5</v>
      </c>
      <c r="H12" s="47">
        <v>14</v>
      </c>
      <c r="I12" s="24" t="s">
        <v>16</v>
      </c>
      <c r="J12" s="41">
        <v>15</v>
      </c>
      <c r="K12" s="45">
        <f t="shared" si="1"/>
        <v>3750</v>
      </c>
    </row>
    <row r="13" spans="1:11" x14ac:dyDescent="0.25">
      <c r="A13" s="23">
        <v>6</v>
      </c>
      <c r="B13" s="24">
        <f ca="1">IF(ROW(B6)&lt;=COUNTIF(Tableau2[N° leader],$B$3),OFFSET('Base de donnée des recettes'!$D$1,MATCH(Rapport!$B$3,Tableau2[[N° leader]:[N° leader]],0)+ROW()-8,COLUMN()-2),"")</f>
        <v>15</v>
      </c>
      <c r="C13" s="24" t="str">
        <f ca="1">IF($B13&lt;&gt;"",OFFSET('Base de donnée des recettes'!$D$1,MATCH(Rapport!$B$3,Tableau2[[N° leader]:[N° leader]],0)+ROW()-8,COLUMN()-2),"")</f>
        <v>Composant TEST 1_5</v>
      </c>
      <c r="D13" s="45">
        <f ca="1">IF($B13&lt;&gt;"",OFFSET('Base de donnée des recettes'!$D$1,MATCH(Rapport!$B$3,Tableau2[[N° leader]:[N° leader]],0)+ROW()-8,COLUMN()-2),"")</f>
        <v>4</v>
      </c>
      <c r="E13" s="45">
        <f t="shared" ca="1" si="0"/>
        <v>1000</v>
      </c>
      <c r="G13" s="23">
        <v>6</v>
      </c>
      <c r="H13" s="47">
        <v>15</v>
      </c>
      <c r="I13" s="24" t="s">
        <v>17</v>
      </c>
      <c r="J13" s="41">
        <v>4</v>
      </c>
      <c r="K13" s="45">
        <f t="shared" si="1"/>
        <v>1000</v>
      </c>
    </row>
    <row r="14" spans="1:11" x14ac:dyDescent="0.25">
      <c r="A14" s="23">
        <v>7</v>
      </c>
      <c r="B14" s="24">
        <f ca="1">IF(ROW(B7)&lt;=COUNTIF(Tableau2[N° leader],$B$3),OFFSET('Base de donnée des recettes'!$D$1,MATCH(Rapport!$B$3,Tableau2[[N° leader]:[N° leader]],0)+ROW()-8,COLUMN()-2),"")</f>
        <v>16</v>
      </c>
      <c r="C14" s="24" t="str">
        <f ca="1">IF($B14&lt;&gt;"",OFFSET('Base de donnée des recettes'!$D$1,MATCH(Rapport!$B$3,Tableau2[[N° leader]:[N° leader]],0)+ROW()-8,COLUMN()-2),"")</f>
        <v>Composant TEST 1_6</v>
      </c>
      <c r="D14" s="45">
        <f ca="1">IF($B14&lt;&gt;"",OFFSET('Base de donnée des recettes'!$D$1,MATCH(Rapport!$B$3,Tableau2[[N° leader]:[N° leader]],0)+ROW()-8,COLUMN()-2),"")</f>
        <v>3</v>
      </c>
      <c r="E14" s="45">
        <f t="shared" ca="1" si="0"/>
        <v>750</v>
      </c>
      <c r="G14" s="23">
        <v>7</v>
      </c>
      <c r="H14" s="47">
        <v>16</v>
      </c>
      <c r="I14" s="24" t="s">
        <v>18</v>
      </c>
      <c r="J14" s="41">
        <v>3</v>
      </c>
      <c r="K14" s="45">
        <f t="shared" si="1"/>
        <v>750</v>
      </c>
    </row>
    <row r="15" spans="1:11" x14ac:dyDescent="0.25">
      <c r="A15" s="23">
        <v>8</v>
      </c>
      <c r="B15" s="24">
        <f ca="1">IF(ROW(B8)&lt;=COUNTIF(Tableau2[N° leader],$B$3),OFFSET('Base de donnée des recettes'!$D$1,MATCH(Rapport!$B$3,Tableau2[[N° leader]:[N° leader]],0)+ROW()-8,COLUMN()-2),"")</f>
        <v>17</v>
      </c>
      <c r="C15" s="24" t="str">
        <f ca="1">IF($B15&lt;&gt;"",OFFSET('Base de donnée des recettes'!$D$1,MATCH(Rapport!$B$3,Tableau2[[N° leader]:[N° leader]],0)+ROW()-8,COLUMN()-2),"")</f>
        <v>Composant TEST 1_7</v>
      </c>
      <c r="D15" s="45">
        <f ca="1">IF($B15&lt;&gt;"",OFFSET('Base de donnée des recettes'!$D$1,MATCH(Rapport!$B$3,Tableau2[[N° leader]:[N° leader]],0)+ROW()-8,COLUMN()-2),"")</f>
        <v>2</v>
      </c>
      <c r="E15" s="45">
        <f t="shared" ca="1" si="0"/>
        <v>500</v>
      </c>
      <c r="G15" s="23">
        <v>8</v>
      </c>
      <c r="H15" s="47">
        <v>17</v>
      </c>
      <c r="I15" s="24" t="s">
        <v>19</v>
      </c>
      <c r="J15" s="41">
        <v>2</v>
      </c>
      <c r="K15" s="45">
        <f t="shared" si="1"/>
        <v>500</v>
      </c>
    </row>
    <row r="16" spans="1:11" x14ac:dyDescent="0.25">
      <c r="A16" s="23">
        <v>9</v>
      </c>
      <c r="B16" s="24">
        <f ca="1">IF(ROW(B9)&lt;=COUNTIF(Tableau2[N° leader],$B$3),OFFSET('Base de donnée des recettes'!$D$1,MATCH(Rapport!$B$3,Tableau2[[N° leader]:[N° leader]],0)+ROW()-8,COLUMN()-2),"")</f>
        <v>18</v>
      </c>
      <c r="C16" s="24" t="str">
        <f ca="1">IF($B16&lt;&gt;"",OFFSET('Base de donnée des recettes'!$D$1,MATCH(Rapport!$B$3,Tableau2[[N° leader]:[N° leader]],0)+ROW()-8,COLUMN()-2),"")</f>
        <v>Composant TEST 1_8</v>
      </c>
      <c r="D16" s="45">
        <f ca="1">IF($B16&lt;&gt;"",OFFSET('Base de donnée des recettes'!$D$1,MATCH(Rapport!$B$3,Tableau2[[N° leader]:[N° leader]],0)+ROW()-8,COLUMN()-2),"")</f>
        <v>1</v>
      </c>
      <c r="E16" s="45">
        <f t="shared" ca="1" si="0"/>
        <v>250</v>
      </c>
      <c r="G16" s="23">
        <v>9</v>
      </c>
      <c r="H16" s="47">
        <v>18</v>
      </c>
      <c r="I16" s="24" t="s">
        <v>20</v>
      </c>
      <c r="J16" s="41">
        <v>1</v>
      </c>
      <c r="K16" s="45">
        <f t="shared" si="1"/>
        <v>250</v>
      </c>
    </row>
    <row r="17" spans="1:11" x14ac:dyDescent="0.25">
      <c r="A17" s="23">
        <v>10</v>
      </c>
      <c r="B17" s="24">
        <f ca="1">IF(ROW(B10)&lt;=COUNTIF(Tableau2[N° leader],$B$3),OFFSET('Base de donnée des recettes'!$D$1,MATCH(Rapport!$B$3,Tableau2[[N° leader]:[N° leader]],0)+ROW()-8,COLUMN()-2),"")</f>
        <v>19</v>
      </c>
      <c r="C17" s="24" t="str">
        <f ca="1">IF($B17&lt;&gt;"",OFFSET('Base de donnée des recettes'!$D$1,MATCH(Rapport!$B$3,Tableau2[[N° leader]:[N° leader]],0)+ROW()-8,COLUMN()-2),"")</f>
        <v>Composant TEST 1_9</v>
      </c>
      <c r="D17" s="45">
        <f ca="1">IF($B17&lt;&gt;"",OFFSET('Base de donnée des recettes'!$D$1,MATCH(Rapport!$B$3,Tableau2[[N° leader]:[N° leader]],0)+ROW()-8,COLUMN()-2),"")</f>
        <v>-50</v>
      </c>
      <c r="E17" s="45">
        <f t="shared" ca="1" si="0"/>
        <v>-12500</v>
      </c>
      <c r="G17" s="23">
        <v>10</v>
      </c>
      <c r="H17" s="47">
        <v>19</v>
      </c>
      <c r="I17" s="24" t="s">
        <v>21</v>
      </c>
      <c r="J17" s="41">
        <v>-50</v>
      </c>
      <c r="K17" s="45">
        <f t="shared" si="1"/>
        <v>-12500</v>
      </c>
    </row>
    <row r="18" spans="1:11" x14ac:dyDescent="0.25">
      <c r="A18" s="23">
        <v>11</v>
      </c>
      <c r="B18" s="24">
        <f ca="1">IF(ROW(B11)&lt;=COUNTIF(Tableau2[N° leader],$B$3),OFFSET('Base de donnée des recettes'!$D$1,MATCH(Rapport!$B$3,Tableau2[[N° leader]:[N° leader]],0)+ROW()-8,COLUMN()-2),"")</f>
        <v>20</v>
      </c>
      <c r="C18" s="24" t="str">
        <f ca="1">IF($B18&lt;&gt;"",OFFSET('Base de donnée des recettes'!$D$1,MATCH(Rapport!$B$3,Tableau2[[N° leader]:[N° leader]],0)+ROW()-8,COLUMN()-2),"")</f>
        <v>Composant TEST 1_10</v>
      </c>
      <c r="D18" s="45">
        <f ca="1">IF($B18&lt;&gt;"",OFFSET('Base de donnée des recettes'!$D$1,MATCH(Rapport!$B$3,Tableau2[[N° leader]:[N° leader]],0)+ROW()-8,COLUMN()-2),"")</f>
        <v>-50</v>
      </c>
      <c r="E18" s="45">
        <f t="shared" ca="1" si="0"/>
        <v>-12500</v>
      </c>
      <c r="G18" s="23">
        <v>11</v>
      </c>
      <c r="H18" s="47">
        <v>20</v>
      </c>
      <c r="I18" s="24" t="s">
        <v>22</v>
      </c>
      <c r="J18" s="41">
        <v>-50</v>
      </c>
      <c r="K18" s="45">
        <f t="shared" si="1"/>
        <v>-12500</v>
      </c>
    </row>
    <row r="19" spans="1:11" x14ac:dyDescent="0.25">
      <c r="A19" s="23">
        <v>12</v>
      </c>
      <c r="B19" s="24" t="str">
        <f ca="1">IF(ROW(B12)&lt;=COUNTIF(Tableau2[N° leader],$B$3),OFFSET('Base de donnée des recettes'!$D$1,MATCH(Rapport!$B$3,Tableau2[[N° leader]:[N° leader]],0)+ROW()-8,COLUMN()-2),"")</f>
        <v/>
      </c>
      <c r="C19" s="24" t="str">
        <f ca="1">IF($B19&lt;&gt;"",OFFSET('Base de donnée des recettes'!$D$1,MATCH(Rapport!$B$3,Tableau2[[N° leader]:[N° leader]],0)+ROW()-8,COLUMN()-2),"")</f>
        <v/>
      </c>
      <c r="D19" s="45" t="str">
        <f ca="1">IF($B19&lt;&gt;"",OFFSET('Base de donnée des recettes'!$D$1,MATCH(Rapport!$B$3,Tableau2[[N° leader]:[N° leader]],0)+ROW()-8,COLUMN()-2),"")</f>
        <v/>
      </c>
      <c r="E19" s="45">
        <f t="shared" ca="1" si="0"/>
        <v>0</v>
      </c>
      <c r="G19" s="23">
        <v>12</v>
      </c>
      <c r="H19" s="47"/>
      <c r="I19" s="24"/>
      <c r="J19" s="41"/>
      <c r="K19" s="45">
        <f t="shared" si="1"/>
        <v>0</v>
      </c>
    </row>
    <row r="20" spans="1:11" x14ac:dyDescent="0.25">
      <c r="A20" s="23">
        <v>13</v>
      </c>
      <c r="B20" s="24" t="str">
        <f ca="1">IF(ROW(B13)&lt;=COUNTIF(Tableau2[N° leader],$B$3),OFFSET('Base de donnée des recettes'!$D$1,MATCH(Rapport!$B$3,Tableau2[[N° leader]:[N° leader]],0)+ROW()-8,COLUMN()-2),"")</f>
        <v/>
      </c>
      <c r="C20" s="24" t="str">
        <f ca="1">IF($B20&lt;&gt;"",OFFSET('Base de donnée des recettes'!$D$1,MATCH(Rapport!$B$3,Tableau2[[N° leader]:[N° leader]],0)+ROW()-8,COLUMN()-2),"")</f>
        <v/>
      </c>
      <c r="D20" s="45" t="str">
        <f ca="1">IF($B20&lt;&gt;"",OFFSET('Base de donnée des recettes'!$D$1,MATCH(Rapport!$B$3,Tableau2[[N° leader]:[N° leader]],0)+ROW()-8,COLUMN()-2),"")</f>
        <v/>
      </c>
      <c r="E20" s="45">
        <f t="shared" ca="1" si="0"/>
        <v>0</v>
      </c>
      <c r="G20" s="23">
        <v>13</v>
      </c>
      <c r="H20" s="47"/>
      <c r="I20" s="24"/>
      <c r="J20" s="41"/>
      <c r="K20" s="45">
        <f t="shared" si="1"/>
        <v>0</v>
      </c>
    </row>
    <row r="21" spans="1:11" x14ac:dyDescent="0.25">
      <c r="A21" s="23">
        <v>14</v>
      </c>
      <c r="B21" s="24" t="str">
        <f ca="1">IF(ROW(B14)&lt;=COUNTIF(Tableau2[N° leader],$B$3),OFFSET('Base de donnée des recettes'!$D$1,MATCH(Rapport!$B$3,Tableau2[[N° leader]:[N° leader]],0)+ROW()-8,COLUMN()-2),"")</f>
        <v/>
      </c>
      <c r="C21" s="24" t="str">
        <f ca="1">IF($B21&lt;&gt;"",OFFSET('Base de donnée des recettes'!$D$1,MATCH(Rapport!$B$3,Tableau2[[N° leader]:[N° leader]],0)+ROW()-8,COLUMN()-2),"")</f>
        <v/>
      </c>
      <c r="D21" s="45" t="str">
        <f ca="1">IF($B21&lt;&gt;"",OFFSET('Base de donnée des recettes'!$D$1,MATCH(Rapport!$B$3,Tableau2[[N° leader]:[N° leader]],0)+ROW()-8,COLUMN()-2),"")</f>
        <v/>
      </c>
      <c r="E21" s="45">
        <f t="shared" ca="1" si="0"/>
        <v>0</v>
      </c>
      <c r="G21" s="23">
        <v>14</v>
      </c>
      <c r="H21" s="47"/>
      <c r="I21" s="24"/>
      <c r="J21" s="41"/>
      <c r="K21" s="45">
        <f t="shared" si="1"/>
        <v>0</v>
      </c>
    </row>
    <row r="22" spans="1:11" x14ac:dyDescent="0.25">
      <c r="A22" s="23">
        <v>15</v>
      </c>
      <c r="B22" s="24" t="str">
        <f ca="1">IF(ROW(B15)&lt;=COUNTIF(Tableau2[N° leader],$B$3),OFFSET('Base de donnée des recettes'!$D$1,MATCH(Rapport!$B$3,Tableau2[[N° leader]:[N° leader]],0)+ROW()-8,COLUMN()-2),"")</f>
        <v/>
      </c>
      <c r="C22" s="24" t="str">
        <f ca="1">IF($B22&lt;&gt;"",OFFSET('Base de donnée des recettes'!$D$1,MATCH(Rapport!$B$3,Tableau2[[N° leader]:[N° leader]],0)+ROW()-8,COLUMN()-2),"")</f>
        <v/>
      </c>
      <c r="D22" s="45" t="str">
        <f ca="1">IF($B22&lt;&gt;"",OFFSET('Base de donnée des recettes'!$D$1,MATCH(Rapport!$B$3,Tableau2[[N° leader]:[N° leader]],0)+ROW()-8,COLUMN()-2),"")</f>
        <v/>
      </c>
      <c r="E22" s="45">
        <f t="shared" ca="1" si="0"/>
        <v>0</v>
      </c>
      <c r="G22" s="23">
        <v>15</v>
      </c>
      <c r="H22" s="47"/>
      <c r="I22" s="24"/>
      <c r="J22" s="41"/>
      <c r="K22" s="45">
        <f t="shared" si="1"/>
        <v>0</v>
      </c>
    </row>
    <row r="23" spans="1:11" x14ac:dyDescent="0.25">
      <c r="A23" s="23">
        <v>16</v>
      </c>
      <c r="B23" s="24" t="str">
        <f ca="1">IF(ROW(B16)&lt;=COUNTIF(Tableau2[N° leader],$B$3),OFFSET('Base de donnée des recettes'!$D$1,MATCH(Rapport!$B$3,Tableau2[[N° leader]:[N° leader]],0)+ROW()-8,COLUMN()-2),"")</f>
        <v/>
      </c>
      <c r="C23" s="24" t="str">
        <f ca="1">IF($B23&lt;&gt;"",OFFSET('Base de donnée des recettes'!$D$1,MATCH(Rapport!$B$3,Tableau2[[N° leader]:[N° leader]],0)+ROW()-8,COLUMN()-2),"")</f>
        <v/>
      </c>
      <c r="D23" s="45" t="str">
        <f ca="1">IF($B23&lt;&gt;"",OFFSET('Base de donnée des recettes'!$D$1,MATCH(Rapport!$B$3,Tableau2[[N° leader]:[N° leader]],0)+ROW()-8,COLUMN()-2),"")</f>
        <v/>
      </c>
      <c r="E23" s="45">
        <f t="shared" ca="1" si="0"/>
        <v>0</v>
      </c>
      <c r="G23" s="23">
        <v>16</v>
      </c>
      <c r="H23" s="47"/>
      <c r="I23" s="24"/>
      <c r="J23" s="41"/>
      <c r="K23" s="45">
        <f t="shared" si="1"/>
        <v>0</v>
      </c>
    </row>
    <row r="24" spans="1:11" x14ac:dyDescent="0.25">
      <c r="A24" s="23">
        <v>17</v>
      </c>
      <c r="B24" s="24" t="str">
        <f ca="1">IF(ROW(B17)&lt;=COUNTIF(Tableau2[N° leader],$B$3),OFFSET('Base de donnée des recettes'!$D$1,MATCH(Rapport!$B$3,Tableau2[[N° leader]:[N° leader]],0)+ROW()-8,COLUMN()-2),"")</f>
        <v/>
      </c>
      <c r="C24" s="24" t="str">
        <f ca="1">IF($B24&lt;&gt;"",OFFSET('Base de donnée des recettes'!$D$1,MATCH(Rapport!$B$3,Tableau2[[N° leader]:[N° leader]],0)+ROW()-8,COLUMN()-2),"")</f>
        <v/>
      </c>
      <c r="D24" s="45" t="str">
        <f ca="1">IF($B24&lt;&gt;"",OFFSET('Base de donnée des recettes'!$D$1,MATCH(Rapport!$B$3,Tableau2[[N° leader]:[N° leader]],0)+ROW()-8,COLUMN()-2),"")</f>
        <v/>
      </c>
      <c r="E24" s="45">
        <f t="shared" ca="1" si="0"/>
        <v>0</v>
      </c>
      <c r="G24" s="23">
        <v>17</v>
      </c>
      <c r="H24" s="47"/>
      <c r="I24" s="24"/>
      <c r="J24" s="41"/>
      <c r="K24" s="45">
        <f t="shared" si="1"/>
        <v>0</v>
      </c>
    </row>
    <row r="25" spans="1:11" x14ac:dyDescent="0.25">
      <c r="A25" s="23">
        <v>18</v>
      </c>
      <c r="B25" s="24" t="str">
        <f ca="1">IF(ROW(B18)&lt;=COUNTIF(Tableau2[N° leader],$B$3),OFFSET('Base de donnée des recettes'!$D$1,MATCH(Rapport!$B$3,Tableau2[[N° leader]:[N° leader]],0)+ROW()-8,COLUMN()-2),"")</f>
        <v/>
      </c>
      <c r="C25" s="24" t="str">
        <f ca="1">IF($B25&lt;&gt;"",OFFSET('Base de donnée des recettes'!$D$1,MATCH(Rapport!$B$3,Tableau2[[N° leader]:[N° leader]],0)+ROW()-8,COLUMN()-2),"")</f>
        <v/>
      </c>
      <c r="D25" s="45" t="str">
        <f ca="1">IF($B25&lt;&gt;"",OFFSET('Base de donnée des recettes'!$D$1,MATCH(Rapport!$B$3,Tableau2[[N° leader]:[N° leader]],0)+ROW()-8,COLUMN()-2),"")</f>
        <v/>
      </c>
      <c r="E25" s="45">
        <f t="shared" ca="1" si="0"/>
        <v>0</v>
      </c>
      <c r="G25" s="23">
        <v>18</v>
      </c>
      <c r="H25" s="47"/>
      <c r="I25" s="24"/>
      <c r="J25" s="41"/>
      <c r="K25" s="45">
        <f t="shared" si="1"/>
        <v>0</v>
      </c>
    </row>
    <row r="26" spans="1:11" x14ac:dyDescent="0.25">
      <c r="A26" s="23">
        <v>19</v>
      </c>
      <c r="B26" s="24" t="str">
        <f ca="1">IF(ROW(B19)&lt;=COUNTIF(Tableau2[N° leader],$B$3),OFFSET('Base de donnée des recettes'!$D$1,MATCH(Rapport!$B$3,Tableau2[[N° leader]:[N° leader]],0)+ROW()-8,COLUMN()-2),"")</f>
        <v/>
      </c>
      <c r="C26" s="24" t="str">
        <f ca="1">IF($B26&lt;&gt;"",OFFSET('Base de donnée des recettes'!$D$1,MATCH(Rapport!$B$3,Tableau2[[N° leader]:[N° leader]],0)+ROW()-8,COLUMN()-2),"")</f>
        <v/>
      </c>
      <c r="D26" s="45" t="str">
        <f ca="1">IF($B26&lt;&gt;"",OFFSET('Base de donnée des recettes'!$D$1,MATCH(Rapport!$B$3,Tableau2[[N° leader]:[N° leader]],0)+ROW()-8,COLUMN()-2),"")</f>
        <v/>
      </c>
      <c r="E26" s="45">
        <f t="shared" ca="1" si="0"/>
        <v>0</v>
      </c>
      <c r="G26" s="23">
        <v>19</v>
      </c>
      <c r="H26" s="47"/>
      <c r="I26" s="24"/>
      <c r="J26" s="41"/>
      <c r="K26" s="45">
        <f t="shared" si="1"/>
        <v>0</v>
      </c>
    </row>
    <row r="27" spans="1:11" x14ac:dyDescent="0.25">
      <c r="A27" s="25">
        <v>20</v>
      </c>
      <c r="B27" s="24" t="str">
        <f ca="1">IF(ROW(B20)&lt;=COUNTIF(Tableau2[N° leader],$B$3),OFFSET('Base de donnée des recettes'!$D$1,MATCH(Rapport!$B$3,Tableau2[[N° leader]:[N° leader]],0)+ROW()-8,COLUMN()-2),"")</f>
        <v/>
      </c>
      <c r="C27" s="24" t="str">
        <f ca="1">IF($B27&lt;&gt;"",OFFSET('Base de donnée des recettes'!$D$1,MATCH(Rapport!$B$3,Tableau2[[N° leader]:[N° leader]],0)+ROW()-8,COLUMN()-2),"")</f>
        <v/>
      </c>
      <c r="D27" s="45" t="str">
        <f ca="1">IF($B27&lt;&gt;"",OFFSET('Base de donnée des recettes'!$D$1,MATCH(Rapport!$B$3,Tableau2[[N° leader]:[N° leader]],0)+ROW()-8,COLUMN()-2),"")</f>
        <v/>
      </c>
      <c r="E27" s="45">
        <f t="shared" ca="1" si="0"/>
        <v>0</v>
      </c>
      <c r="G27" s="25">
        <v>20</v>
      </c>
      <c r="H27" s="49"/>
      <c r="I27" s="26"/>
      <c r="J27" s="50"/>
      <c r="K27" s="51">
        <f t="shared" si="1"/>
        <v>0</v>
      </c>
    </row>
  </sheetData>
  <autoFilter ref="A7:E27"/>
  <conditionalFormatting sqref="D1:E7 D28:E1048576">
    <cfRule type="cellIs" dxfId="24" priority="5" operator="lessThan">
      <formula>0</formula>
    </cfRule>
  </conditionalFormatting>
  <conditionalFormatting sqref="K6 J7:K27">
    <cfRule type="cellIs" dxfId="23" priority="4" operator="lessThan">
      <formula>0</formula>
    </cfRule>
  </conditionalFormatting>
  <conditionalFormatting sqref="J6">
    <cfRule type="cellIs" dxfId="22" priority="3" operator="lessThan">
      <formula>0</formula>
    </cfRule>
  </conditionalFormatting>
  <conditionalFormatting sqref="E8:E27">
    <cfRule type="cellIs" dxfId="5" priority="2" operator="lessThan">
      <formula>0</formula>
    </cfRule>
  </conditionalFormatting>
  <conditionalFormatting sqref="D8:D27">
    <cfRule type="cellIs" dxfId="1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pane ySplit="1" topLeftCell="A2" activePane="bottomLeft" state="frozen"/>
      <selection pane="bottomLeft" activeCell="B2" sqref="B2"/>
    </sheetView>
  </sheetViews>
  <sheetFormatPr baseColWidth="10" defaultRowHeight="15" x14ac:dyDescent="0.25"/>
  <cols>
    <col min="1" max="1" width="7.7109375" style="2" bestFit="1" customWidth="1"/>
    <col min="2" max="2" width="12.7109375" style="2" customWidth="1"/>
    <col min="3" max="3" width="20.42578125" style="5" bestFit="1" customWidth="1"/>
    <col min="4" max="4" width="12.7109375" style="2" customWidth="1"/>
    <col min="5" max="5" width="20.7109375" style="5" bestFit="1" customWidth="1"/>
    <col min="6" max="6" width="10.85546875" style="3" bestFit="1" customWidth="1"/>
    <col min="7" max="16384" width="11.42578125" style="1"/>
  </cols>
  <sheetData>
    <row r="1" spans="1:6" s="4" customFormat="1" ht="30" x14ac:dyDescent="0.25">
      <c r="A1" s="12" t="s">
        <v>4</v>
      </c>
      <c r="B1" s="6" t="s">
        <v>32</v>
      </c>
      <c r="C1" s="6" t="s">
        <v>1</v>
      </c>
      <c r="D1" s="6" t="s">
        <v>3</v>
      </c>
      <c r="E1" s="6" t="s">
        <v>0</v>
      </c>
      <c r="F1" s="7" t="s">
        <v>2</v>
      </c>
    </row>
    <row r="2" spans="1:6" x14ac:dyDescent="0.25">
      <c r="A2" s="13">
        <f t="shared" ref="A2:A20" si="0">ROW(A1)</f>
        <v>1</v>
      </c>
      <c r="B2" s="11">
        <v>10</v>
      </c>
      <c r="C2" s="9" t="s">
        <v>11</v>
      </c>
      <c r="D2" s="11">
        <v>10</v>
      </c>
      <c r="E2" s="9" t="s">
        <v>11</v>
      </c>
      <c r="F2" s="14">
        <v>42</v>
      </c>
    </row>
    <row r="3" spans="1:6" x14ac:dyDescent="0.25">
      <c r="A3" s="13">
        <f t="shared" si="0"/>
        <v>2</v>
      </c>
      <c r="B3" s="11">
        <v>10</v>
      </c>
      <c r="C3" s="9" t="s">
        <v>11</v>
      </c>
      <c r="D3" s="11">
        <v>11</v>
      </c>
      <c r="E3" s="9" t="s">
        <v>13</v>
      </c>
      <c r="F3" s="14">
        <v>30</v>
      </c>
    </row>
    <row r="4" spans="1:6" x14ac:dyDescent="0.25">
      <c r="A4" s="13">
        <f t="shared" si="0"/>
        <v>3</v>
      </c>
      <c r="B4" s="11">
        <v>10</v>
      </c>
      <c r="C4" s="9" t="s">
        <v>11</v>
      </c>
      <c r="D4" s="11">
        <v>12</v>
      </c>
      <c r="E4" s="9" t="s">
        <v>14</v>
      </c>
      <c r="F4" s="14">
        <v>1</v>
      </c>
    </row>
    <row r="5" spans="1:6" x14ac:dyDescent="0.25">
      <c r="A5" s="13">
        <f t="shared" si="0"/>
        <v>4</v>
      </c>
      <c r="B5" s="11">
        <v>10</v>
      </c>
      <c r="C5" s="9" t="s">
        <v>11</v>
      </c>
      <c r="D5" s="11">
        <v>13</v>
      </c>
      <c r="E5" s="9" t="s">
        <v>15</v>
      </c>
      <c r="F5" s="14">
        <v>2</v>
      </c>
    </row>
    <row r="6" spans="1:6" x14ac:dyDescent="0.25">
      <c r="A6" s="13">
        <f t="shared" si="0"/>
        <v>5</v>
      </c>
      <c r="B6" s="11">
        <v>10</v>
      </c>
      <c r="C6" s="9" t="s">
        <v>11</v>
      </c>
      <c r="D6" s="11">
        <v>14</v>
      </c>
      <c r="E6" s="9" t="s">
        <v>16</v>
      </c>
      <c r="F6" s="14">
        <v>15</v>
      </c>
    </row>
    <row r="7" spans="1:6" x14ac:dyDescent="0.25">
      <c r="A7" s="13">
        <f t="shared" si="0"/>
        <v>6</v>
      </c>
      <c r="B7" s="11">
        <v>10</v>
      </c>
      <c r="C7" s="9" t="s">
        <v>11</v>
      </c>
      <c r="D7" s="11">
        <v>15</v>
      </c>
      <c r="E7" s="9" t="s">
        <v>17</v>
      </c>
      <c r="F7" s="14">
        <v>4</v>
      </c>
    </row>
    <row r="8" spans="1:6" x14ac:dyDescent="0.25">
      <c r="A8" s="13">
        <f t="shared" si="0"/>
        <v>7</v>
      </c>
      <c r="B8" s="11">
        <v>10</v>
      </c>
      <c r="C8" s="9" t="s">
        <v>11</v>
      </c>
      <c r="D8" s="11">
        <v>16</v>
      </c>
      <c r="E8" s="9" t="s">
        <v>18</v>
      </c>
      <c r="F8" s="14">
        <v>3</v>
      </c>
    </row>
    <row r="9" spans="1:6" x14ac:dyDescent="0.25">
      <c r="A9" s="13">
        <f t="shared" si="0"/>
        <v>8</v>
      </c>
      <c r="B9" s="11">
        <v>10</v>
      </c>
      <c r="C9" s="9" t="s">
        <v>11</v>
      </c>
      <c r="D9" s="11">
        <v>17</v>
      </c>
      <c r="E9" s="9" t="s">
        <v>19</v>
      </c>
      <c r="F9" s="14">
        <v>2</v>
      </c>
    </row>
    <row r="10" spans="1:6" x14ac:dyDescent="0.25">
      <c r="A10" s="13">
        <f t="shared" si="0"/>
        <v>9</v>
      </c>
      <c r="B10" s="11">
        <v>10</v>
      </c>
      <c r="C10" s="9" t="s">
        <v>11</v>
      </c>
      <c r="D10" s="11">
        <v>18</v>
      </c>
      <c r="E10" s="9" t="s">
        <v>20</v>
      </c>
      <c r="F10" s="14">
        <v>1</v>
      </c>
    </row>
    <row r="11" spans="1:6" x14ac:dyDescent="0.25">
      <c r="A11" s="13">
        <f t="shared" si="0"/>
        <v>10</v>
      </c>
      <c r="B11" s="11">
        <v>10</v>
      </c>
      <c r="C11" s="9" t="s">
        <v>11</v>
      </c>
      <c r="D11" s="11">
        <v>19</v>
      </c>
      <c r="E11" s="9" t="s">
        <v>21</v>
      </c>
      <c r="F11" s="14">
        <v>-50</v>
      </c>
    </row>
    <row r="12" spans="1:6" x14ac:dyDescent="0.25">
      <c r="A12" s="13">
        <f t="shared" si="0"/>
        <v>11</v>
      </c>
      <c r="B12" s="11">
        <v>10</v>
      </c>
      <c r="C12" s="9" t="s">
        <v>11</v>
      </c>
      <c r="D12" s="11">
        <v>20</v>
      </c>
      <c r="E12" s="9" t="s">
        <v>22</v>
      </c>
      <c r="F12" s="14">
        <v>-50</v>
      </c>
    </row>
    <row r="13" spans="1:6" x14ac:dyDescent="0.25">
      <c r="A13" s="13">
        <f t="shared" si="0"/>
        <v>12</v>
      </c>
      <c r="B13" s="8">
        <v>30</v>
      </c>
      <c r="C13" s="9" t="s">
        <v>12</v>
      </c>
      <c r="D13" s="8">
        <v>30</v>
      </c>
      <c r="E13" s="9" t="s">
        <v>12</v>
      </c>
      <c r="F13" s="10">
        <v>45</v>
      </c>
    </row>
    <row r="14" spans="1:6" x14ac:dyDescent="0.25">
      <c r="A14" s="15">
        <f t="shared" si="0"/>
        <v>13</v>
      </c>
      <c r="B14" s="8">
        <v>30</v>
      </c>
      <c r="C14" s="17" t="str">
        <f>+C13</f>
        <v>Produit Leader TEST 2</v>
      </c>
      <c r="D14" s="16">
        <v>31</v>
      </c>
      <c r="E14" s="9" t="s">
        <v>23</v>
      </c>
      <c r="F14" s="3">
        <v>30</v>
      </c>
    </row>
    <row r="15" spans="1:6" x14ac:dyDescent="0.25">
      <c r="A15" s="15">
        <f t="shared" si="0"/>
        <v>14</v>
      </c>
      <c r="B15" s="8">
        <v>30</v>
      </c>
      <c r="C15" s="17" t="str">
        <f t="shared" ref="C15:C19" si="1">+C14</f>
        <v>Produit Leader TEST 2</v>
      </c>
      <c r="D15" s="11">
        <v>32</v>
      </c>
      <c r="E15" s="9" t="s">
        <v>24</v>
      </c>
      <c r="F15" s="14">
        <v>15</v>
      </c>
    </row>
    <row r="16" spans="1:6" x14ac:dyDescent="0.25">
      <c r="A16" s="15">
        <f t="shared" si="0"/>
        <v>15</v>
      </c>
      <c r="B16" s="8">
        <v>30</v>
      </c>
      <c r="C16" s="17" t="str">
        <f t="shared" si="1"/>
        <v>Produit Leader TEST 2</v>
      </c>
      <c r="D16" s="11">
        <v>33</v>
      </c>
      <c r="E16" s="9" t="s">
        <v>25</v>
      </c>
      <c r="F16" s="14">
        <v>4</v>
      </c>
    </row>
    <row r="17" spans="1:6" x14ac:dyDescent="0.25">
      <c r="A17" s="15">
        <f t="shared" si="0"/>
        <v>16</v>
      </c>
      <c r="B17" s="8">
        <v>30</v>
      </c>
      <c r="C17" s="17" t="str">
        <f t="shared" si="1"/>
        <v>Produit Leader TEST 2</v>
      </c>
      <c r="D17" s="11">
        <v>34</v>
      </c>
      <c r="E17" s="9" t="s">
        <v>26</v>
      </c>
      <c r="F17" s="14">
        <v>3</v>
      </c>
    </row>
    <row r="18" spans="1:6" x14ac:dyDescent="0.25">
      <c r="A18" s="15">
        <f t="shared" si="0"/>
        <v>17</v>
      </c>
      <c r="B18" s="8">
        <v>30</v>
      </c>
      <c r="C18" s="17" t="str">
        <f t="shared" si="1"/>
        <v>Produit Leader TEST 2</v>
      </c>
      <c r="D18" s="11">
        <v>35</v>
      </c>
      <c r="E18" s="9" t="s">
        <v>27</v>
      </c>
      <c r="F18" s="14">
        <v>2</v>
      </c>
    </row>
    <row r="19" spans="1:6" x14ac:dyDescent="0.25">
      <c r="A19" s="15">
        <f t="shared" si="0"/>
        <v>18</v>
      </c>
      <c r="B19" s="8">
        <v>30</v>
      </c>
      <c r="C19" s="17" t="str">
        <f t="shared" si="1"/>
        <v>Produit Leader TEST 2</v>
      </c>
      <c r="D19" s="11">
        <v>35</v>
      </c>
      <c r="E19" s="9" t="s">
        <v>28</v>
      </c>
      <c r="F19" s="14">
        <v>1</v>
      </c>
    </row>
    <row r="20" spans="1:6" x14ac:dyDescent="0.25">
      <c r="A20" s="15">
        <f t="shared" si="0"/>
        <v>19</v>
      </c>
      <c r="B20" s="8">
        <v>30</v>
      </c>
      <c r="C20" s="17" t="str">
        <f t="shared" ref="C20" si="2">+C19</f>
        <v>Produit Leader TEST 2</v>
      </c>
      <c r="D20" s="16">
        <v>36</v>
      </c>
      <c r="E20" s="9" t="s">
        <v>29</v>
      </c>
      <c r="F20" s="3">
        <v>-100</v>
      </c>
    </row>
  </sheetData>
  <conditionalFormatting sqref="B2:F20">
    <cfRule type="expression" dxfId="21" priority="9">
      <formula>$F2&lt;0</formula>
    </cfRule>
    <cfRule type="expression" dxfId="20" priority="10">
      <formula>$B2=$D2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</vt:lpstr>
      <vt:lpstr>Base de donnée des recettes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larou</dc:creator>
  <cp:lastModifiedBy>CA</cp:lastModifiedBy>
  <dcterms:created xsi:type="dcterms:W3CDTF">2018-04-12T03:51:49Z</dcterms:created>
  <dcterms:modified xsi:type="dcterms:W3CDTF">2018-04-17T21:12:32Z</dcterms:modified>
</cp:coreProperties>
</file>