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queryTables/queryTable1.xml" ContentType="application/vnd.openxmlformats-officedocument.spreadsheetml.queryTable+xml"/>
  <Override PartName="/xl/tables/table4.xml" ContentType="application/vnd.openxmlformats-officedocument.spreadsheetml.table+xml"/>
  <Override PartName="/xl/queryTables/queryTable2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/>
  <bookViews>
    <workbookView xWindow="-15" yWindow="-15" windowWidth="24330" windowHeight="6285" activeTab="4"/>
  </bookViews>
  <sheets>
    <sheet name="Tableau" sheetId="2" r:id="rId1"/>
    <sheet name="Sources" sheetId="1" r:id="rId2"/>
    <sheet name="Client" sheetId="4" r:id="rId3"/>
    <sheet name="Transports" sheetId="5" r:id="rId4"/>
    <sheet name="Saisie" sheetId="6" r:id="rId5"/>
  </sheets>
  <definedNames>
    <definedName name="_xlnm._FilterDatabase" localSheetId="1" hidden="1">Sources!$A$1:$H$1</definedName>
    <definedName name="DATA1">Sources!#REF!</definedName>
    <definedName name="DATA2">Sources!#REF!</definedName>
    <definedName name="DATA3">Sources!#REF!</definedName>
    <definedName name="DATA4">Sources!#REF!</definedName>
    <definedName name="DATA5">Sources!#REF!</definedName>
    <definedName name="DATA6">Sources!#REF!</definedName>
    <definedName name="DATA7">Sources!#REF!</definedName>
    <definedName name="DATA8">Sources!#REF!</definedName>
    <definedName name="DonnéesExternes_1" localSheetId="4" hidden="1">Saisie!$A$1:$K$37</definedName>
    <definedName name="DonnéesExternes_1" localSheetId="3" hidden="1">Transports!$A$1:$K$37</definedName>
    <definedName name="TEST0">Sources!#REF!</definedName>
    <definedName name="TESTHKEY">Sources!$G$1:$H$1</definedName>
    <definedName name="TESTKEYS">Sources!#REF!</definedName>
    <definedName name="TESTVKEY">Sources!$A$1:$H$1</definedName>
  </definedNames>
  <calcPr calcId="145621"/>
  <pivotCaches>
    <pivotCache cacheId="133" r:id="rId6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I2" i="1" l="1"/>
  <c r="I3" i="1"/>
  <c r="I4" i="1"/>
  <c r="I5" i="1"/>
  <c r="I6" i="1"/>
  <c r="I7" i="1"/>
  <c r="I8" i="1"/>
  <c r="I9" i="1"/>
  <c r="I10" i="1"/>
  <c r="I11" i="1"/>
  <c r="I12" i="1"/>
  <c r="I13" i="1"/>
  <c r="I14" i="1"/>
  <c r="I15" i="1"/>
  <c r="I16" i="1"/>
  <c r="I17" i="1"/>
  <c r="I18" i="1"/>
  <c r="I19" i="1"/>
  <c r="I20" i="1"/>
  <c r="I21" i="1"/>
  <c r="I22" i="1"/>
  <c r="I23" i="1"/>
  <c r="I24" i="1"/>
  <c r="I25" i="1"/>
  <c r="I26" i="1"/>
  <c r="I27" i="1"/>
  <c r="I28" i="1"/>
  <c r="I29" i="1"/>
  <c r="I30" i="1"/>
  <c r="I31" i="1"/>
  <c r="I32" i="1"/>
  <c r="I33" i="1"/>
  <c r="I34" i="1"/>
  <c r="I35" i="1"/>
  <c r="I36" i="1"/>
  <c r="I37" i="1"/>
  <c r="F2" i="1"/>
  <c r="F3" i="1"/>
  <c r="F4" i="1"/>
  <c r="F5" i="1"/>
  <c r="F6" i="1"/>
  <c r="F7" i="1"/>
  <c r="F8" i="1"/>
  <c r="F9" i="1"/>
  <c r="F10" i="1"/>
  <c r="F11" i="1"/>
  <c r="F12" i="1"/>
  <c r="F13" i="1"/>
  <c r="F14" i="1"/>
  <c r="F15" i="1"/>
  <c r="F16" i="1"/>
  <c r="F17" i="1"/>
  <c r="F18" i="1"/>
  <c r="F19" i="1"/>
  <c r="F20" i="1"/>
  <c r="F21" i="1"/>
  <c r="F22" i="1"/>
  <c r="F23" i="1"/>
  <c r="F24" i="1"/>
  <c r="F25" i="1"/>
  <c r="F26" i="1"/>
  <c r="F27" i="1"/>
  <c r="F28" i="1"/>
  <c r="F29" i="1"/>
  <c r="F30" i="1"/>
  <c r="F31" i="1"/>
  <c r="F32" i="1"/>
  <c r="F33" i="1"/>
  <c r="F34" i="1"/>
  <c r="F35" i="1"/>
  <c r="F36" i="1"/>
  <c r="F37" i="1"/>
  <c r="J2" i="1"/>
  <c r="J3" i="1"/>
  <c r="J4" i="1"/>
  <c r="J5" i="1"/>
  <c r="J6" i="1"/>
  <c r="J7" i="1"/>
  <c r="J8" i="1"/>
  <c r="J9" i="1"/>
  <c r="J10" i="1"/>
  <c r="J11" i="1"/>
  <c r="J12" i="1"/>
  <c r="J13" i="1"/>
  <c r="J14" i="1"/>
  <c r="J15" i="1"/>
  <c r="J16" i="1"/>
  <c r="J17" i="1"/>
  <c r="J18" i="1"/>
  <c r="J19" i="1"/>
  <c r="J20" i="1"/>
  <c r="J21" i="1"/>
  <c r="J22" i="1"/>
  <c r="J23" i="1"/>
  <c r="J24" i="1"/>
  <c r="J25" i="1"/>
  <c r="J26" i="1"/>
  <c r="J27" i="1"/>
  <c r="J28" i="1"/>
  <c r="J29" i="1"/>
  <c r="J30" i="1"/>
  <c r="J31" i="1"/>
  <c r="J32" i="1"/>
  <c r="J33" i="1"/>
  <c r="J34" i="1"/>
  <c r="J35" i="1"/>
  <c r="J36" i="1"/>
  <c r="J37" i="1"/>
</calcChain>
</file>

<file path=xl/connections.xml><?xml version="1.0" encoding="utf-8"?>
<connections xmlns="http://schemas.openxmlformats.org/spreadsheetml/2006/main">
  <connection id="1" name="Requête - Saisie" description="Connexion à la requête « Saisie » dans le classeur." type="5" refreshedVersion="0" background="1">
    <dbPr connection="provider=Microsoft.Mashup.OleDb.1;data source=$EmbeddedMashup(f87eecb9-4bca-46c4-b48a-c6854bd8e9e0)$;location=Saisie;extended properties=&quot;UEsDBBQAAgAIAIOrH0+91Du+rAAAAPoAAAASABwAQ29uZmlnL1BhY2thZ2UueG1sIKIYACigFAAAAAAAAAAAAAAAAAAAAAAAAAAAAIWPwQqCQBiEX0X27r+7ykbK73rw0iEhCKKr6KZLuoaure/WoUfqFQrK6NZtZpgPZh63O6Zz13pXNYy6NwnhwIinTNlX2tQJmezJX5NU4q4oz0WtvFfZjPE86oQ01l5iSp1z4ELoh5oGjHF6zLf7slFd4Wsz2sKUinyp6j9FJB7eY2QAIgLBQwEB40iXGHNtFs1BQBhEK2BIf2LMptZOg5Knwc82SBeL9PNDPgFQSwMEFAACAAgAg6sfTw/K6aukAAAA6QAAABMAHABbQ29udGVudF9UeXBlc10ueG1sIKIYACigFAAAAAAAAAAAAAAAAAAAAAAAAAAAAG2OSw7CMAxErxJ5n7qwQAg1ZQHcgAtEwf2I5qPGReFsLDgSVyBtd4ilZ+Z55vN6V8dkB/GgMfbeKdgUJQhyxt961yqYuJF7ONbV9Rkoihx1UUHHHA6I0XRkdSx8IJedxo9Wcz7HFoM2d90Sbstyh8Y7JseS5x9QV2dq9DSwuKQsr7UZB3Fac3OVAqbEuMj4l7A/eR3C0BvN2cQkbZR2IXEZXn8BUEsDBBQAAgAIAIOrH09WdpCfOAEAAFsCAAATABwARm9ybXVsYXMvU2VjdGlvbjEubSCiGAAooBQAAAAAAAAAAAAAAAAAAAAAAAAAAAB1Uc1qwkAQvgfyDkt6UQiBQulFPEjooSBWGmkP4mHNjrq4mZXZSVFCHsjn8MW6MSWFpN3Lwnx/s986yFlbFFl7P07CIAzcQRIokUntNIipMMBhIPzJbEl5M3k552CStCQC5E9Lx621x9G4Wi9kAdOoVUabep1aZE/ZxK3BQ7S6nEAUVumdvl0jb7WSWwPJiiS6naUitaYssGG5URsXV1U011/kPS1GsXhFfn5KGkYdiyp6v11zODXLJ0NwYQtBHQGlJhAKnCgk5QeJqpFwsxHDme+KD22M55R92YC4TH1L+2Hk0mrlBFuW5g/QSNS7hKkLVpKBdfEDy4sbBC2Ws8HsXtfJEkNJA3CuHXf7SrzU9birf6736N/P5NsH99t/5r1G/d/pN/9GCiiZuRxQadx73zDQ+I/15BtQSwECLQAUAAIACACDqx9PvdQ7vqwAAAD6AAAAEgAAAAAAAAAAAAAAAAAAAAAAQ29uZmlnL1BhY2thZ2UueG1sUEsBAi0AFAACAAgAg6sfTw/K6aukAAAA6QAAABMAAAAAAAAAAAAAAAAA+AAAAFtDb250ZW50X1R5cGVzXS54bWxQSwECLQAUAAIACACDqx9PVnaQnzgBAABbAgAAEwAAAAAAAAAAAAAAAADpAQAARm9ybXVsYXMvU2VjdGlvbjEubVBLBQYAAAAAAwADAMIAAABuAwAAAAA=&quot;" command="SELECT * FROM [Saisie]"/>
  </connection>
  <connection id="2" keepAlive="1" name="Requête - Sources" description="Connexion à la requête « Sources » dans le classeur." type="5" refreshedVersion="4" background="1" saveData="1">
    <dbPr connection="provider=Microsoft.Mashup.OleDb.1;data source=$EmbeddedMashup(f87eecb9-4bca-46c4-b48a-c6854bd8e9e0)$;location=Sources;extended properties=&quot;UEsDBBQAAgAIAIOrH0+91Du+rAAAAPoAAAASABwAQ29uZmlnL1BhY2thZ2UueG1sIKIYACigFAAAAAAAAAAAAAAAAAAAAAAAAAAAAIWPwQqCQBiEX0X27r+7ykbK73rw0iEhCKKr6KZLuoaure/WoUfqFQrK6NZtZpgPZh63O6Zz13pXNYy6NwnhwIinTNlX2tQJmezJX5NU4q4oz0WtvFfZjPE86oQ01l5iSp1z4ELoh5oGjHF6zLf7slFd4Wsz2sKUinyp6j9FJB7eY2QAIgLBQwEB40iXGHNtFs1BQBhEK2BIf2LMptZOg5Knwc82SBeL9PNDPgFQSwMEFAACAAgAg6sfTw/K6aukAAAA6QAAABMAHABbQ29udGVudF9UeXBlc10ueG1sIKIYACigFAAAAAAAAAAAAAAAAAAAAAAAAAAAAG2OSw7CMAxErxJ5n7qwQAg1ZQHcgAtEwf2I5qPGReFsLDgSVyBtd4ilZ+Z55vN6V8dkB/GgMfbeKdgUJQhyxt961yqYuJF7ONbV9Rkoihx1UUHHHA6I0XRkdSx8IJedxo9Wcz7HFoM2d90Sbstyh8Y7JseS5x9QV2dq9DSwuKQsr7UZB3Fac3OVAqbEuMj4l7A/eR3C0BvN2cQkbZR2IXEZXn8BUEsDBBQAAgAIAIOrH0/d1XEVggIAAGQJAAATABwARm9ybXVsYXMvU2VjdGlvbjEubSCiGAAooBQAAAAAAAAAAAAAAAAAAAAAAAAAAADdVc2O2jAQviPlHaz0EiQr0kpVL9UeVtEe2lKWLqg9rPZgkoG1NrFT20EgxAPR1+DF6uAkxHGgtHsrF5yZ8fx8M/NZQqwoZ2hq/m8+egNvIF+IgARNeSFikOgWpaAGSP+MRAvu1zGkYVQIAUz94OJ1zvlrMNw+jUkGt35103/ePUWcKW3zjI8O3vnRC2FL7Xy2ycHXnmZknkI4E4TJBRdZxNMiY6VSBsYL3m79EV0JQiVnPkafmPrwPiwtdhht/cfDPoa8zD10lWOeIdEYMEIFoERXlBER6zyS8orSxkjBWh1vfKdpqm2K7jXHcKILEUs35LGSnAvl+p5wmkikuCJprWNFNgdhtClhdBEq0VxMiAJFM+N3QjayVhC2MeVN7rqiEZUK2sLdsEb+ETK+0sgbiOUJfKOoxEGnRbgOU2dQhTj5/QqitP5WgKDQcjsGbZd85pQFbnBsd26Ho5TqMdHiiCeAzJcW+9UJl36+UN2yESzUQ6FANAncr3Pdy9K5sW0yMIrj2cQNnGx1PXWEE8h1xU0voRD+7o8GQ+z1Q31zHutu7tiaoHbzuEhAnPF51J2cOuGxvUKdpblqTS5txmkZOjNuD/X16P0sDr+UTmBRyDLMYX9hrhxcrGJ3eKoPFDpC30j7x6rOw9ig5LBfQcrz/LC/PFr9eetC62DNfrZWtVX3iC6ZvqwEtQueaoiC3nS63PhQYhHeyRhYQtlSL783oOyM/zbVm+kzTO/9FdVXc9tmeu8tVN9ef4dcG7lNrCMKhcu2LcJshB3GtPGx8rUeQoP8P6BTdb4PnTIKynhCF7Q9WP/PS2hTQVd5/WvX17xGZnGIOxfuY3jlstndedue/QZQSwECLQAUAAIACACDqx9PvdQ7vqwAAAD6AAAAEgAAAAAAAAAAAAAAAAAAAAAAQ29uZmlnL1BhY2thZ2UueG1sUEsBAi0AFAACAAgAg6sfTw/K6aukAAAA6QAAABMAAAAAAAAAAAAAAAAA+AAAAFtDb250ZW50X1R5cGVzXS54bWxQSwECLQAUAAIACACDqx9P3dVxFYICAABkCQAAEwAAAAAAAAAAAAAAAADpAQAARm9ybXVsYXMvU2VjdGlvbjEubVBLBQYAAAAAAwADAMIAAAC4BAAAAAA=&quot;" command="SELECT * FROM [Sources]"/>
  </connection>
  <connection id="3" keepAlive="1" name="Requête - Sources1" description="Connexion à la requête « Sources » dans le classeur." type="5" refreshedVersion="4" background="1" saveData="1">
    <dbPr connection="provider=Microsoft.Mashup.OleDb.1;data source=$EmbeddedMashup(f87eecb9-4bca-46c4-b48a-c6854bd8e9e0)$;location=Sources;extended properties=&quot;UEsDBBQAAgAIAIOrH0+91Du+rAAAAPoAAAASABwAQ29uZmlnL1BhY2thZ2UueG1sIKIYACigFAAAAAAAAAAAAAAAAAAAAAAAAAAAAIWPwQqCQBiEX0X27r+7ykbK73rw0iEhCKKr6KZLuoaure/WoUfqFQrK6NZtZpgPZh63O6Zz13pXNYy6NwnhwIinTNlX2tQJmezJX5NU4q4oz0WtvFfZjPE86oQ01l5iSp1z4ELoh5oGjHF6zLf7slFd4Wsz2sKUinyp6j9FJB7eY2QAIgLBQwEB40iXGHNtFs1BQBhEK2BIf2LMptZOg5Knwc82SBeL9PNDPgFQSwMEFAACAAgAg6sfTw/K6aukAAAA6QAAABMAHABbQ29udGVudF9UeXBlc10ueG1sIKIYACigFAAAAAAAAAAAAAAAAAAAAAAAAAAAAG2OSw7CMAxErxJ5n7qwQAg1ZQHcgAtEwf2I5qPGReFsLDgSVyBtd4ilZ+Z55vN6V8dkB/GgMfbeKdgUJQhyxt961yqYuJF7ONbV9Rkoihx1UUHHHA6I0XRkdSx8IJedxo9Wcz7HFoM2d90Sbstyh8Y7JseS5x9QV2dq9DSwuKQsr7UZB3Fac3OVAqbEuMj4l7A/eR3C0BvN2cQkbZR2IXEZXn8BUEsDBBQAAgAIAIOrH0/d1XEVggIAAGQJAAATABwARm9ybXVsYXMvU2VjdGlvbjEubSCiGAAooBQAAAAAAAAAAAAAAAAAAAAAAAAAAADdVc2O2jAQviPlHaz0EiQr0kpVL9UeVtEe2lKWLqg9rPZgkoG1NrFT20EgxAPR1+DF6uAkxHGgtHsrF5yZ8fx8M/NZQqwoZ2hq/m8+egNvIF+IgARNeSFikOgWpaAGSP+MRAvu1zGkYVQIAUz94OJ1zvlrMNw+jUkGt35103/ePUWcKW3zjI8O3vnRC2FL7Xy2ycHXnmZknkI4E4TJBRdZxNMiY6VSBsYL3m79EV0JQiVnPkafmPrwPiwtdhht/cfDPoa8zD10lWOeIdEYMEIFoERXlBER6zyS8orSxkjBWh1vfKdpqm2K7jXHcKILEUs35LGSnAvl+p5wmkikuCJprWNFNgdhtClhdBEq0VxMiAJFM+N3QjayVhC2MeVN7rqiEZUK2sLdsEb+ETK+0sgbiOUJfKOoxEGnRbgOU2dQhTj5/QqitP5WgKDQcjsGbZd85pQFbnBsd26Ho5TqMdHiiCeAzJcW+9UJl36+UN2yESzUQ6FANAncr3Pdy9K5sW0yMIrj2cQNnGx1PXWEE8h1xU0voRD+7o8GQ+z1Q31zHutu7tiaoHbzuEhAnPF51J2cOuGxvUKdpblqTS5txmkZOjNuD/X16P0sDr+UTmBRyDLMYX9hrhxcrGJ3eKoPFDpC30j7x6rOw9ig5LBfQcrz/LC/PFr9eetC62DNfrZWtVX3iC6ZvqwEtQueaoiC3nS63PhQYhHeyRhYQtlSL783oOyM/zbVm+kzTO/9FdVXc9tmeu8tVN9ef4dcG7lNrCMKhcu2LcJshB3GtPGx8rUeQoP8P6BTdb4PnTIKynhCF7Q9WP/PS2hTQVd5/WvX17xGZnGIOxfuY3jlstndedue/QZQSwECLQAUAAIACACDqx9PvdQ7vqwAAAD6AAAAEgAAAAAAAAAAAAAAAAAAAAAAQ29uZmlnL1BhY2thZ2UueG1sUEsBAi0AFAACAAgAg6sfTw/K6aukAAAA6QAAABMAAAAAAAAAAAAAAAAA+AAAAFtDb250ZW50X1R5cGVzXS54bWxQSwECLQAUAAIACACDqx9P3dVxFYICAABkCQAAEwAAAAAAAAAAAAAAAADpAQAARm9ybXVsYXMvU2VjdGlvbjEubVBLBQYAAAAAAwADAMIAAAC4BAAAAAA=&quot;" command="SELECT * FROM [Sources]"/>
  </connection>
</connections>
</file>

<file path=xl/sharedStrings.xml><?xml version="1.0" encoding="utf-8"?>
<sst xmlns="http://schemas.openxmlformats.org/spreadsheetml/2006/main" count="561" uniqueCount="60">
  <si>
    <t>Poids total</t>
  </si>
  <si>
    <t>Planif.tr.</t>
  </si>
  <si>
    <t>Livraison</t>
  </si>
  <si>
    <t>Réception.</t>
  </si>
  <si>
    <t>Nom réceptionnaire des marchand.</t>
  </si>
  <si>
    <t>Ville du réceptionnaire</t>
  </si>
  <si>
    <t>PCharg</t>
  </si>
  <si>
    <t>Transport.</t>
  </si>
  <si>
    <t>Somme de Poids total</t>
  </si>
  <si>
    <t>Total</t>
  </si>
  <si>
    <t>Liste</t>
  </si>
  <si>
    <t>Pays</t>
  </si>
  <si>
    <t>Berlin</t>
  </si>
  <si>
    <t>Code Client</t>
  </si>
  <si>
    <t>Client</t>
  </si>
  <si>
    <t>Lieu</t>
  </si>
  <si>
    <t>NPA</t>
  </si>
  <si>
    <t>CH</t>
  </si>
  <si>
    <t>IT</t>
  </si>
  <si>
    <t>DE</t>
  </si>
  <si>
    <t>FR</t>
  </si>
  <si>
    <t>Transporteur</t>
  </si>
  <si>
    <t>Client 1</t>
  </si>
  <si>
    <t>Client 2</t>
  </si>
  <si>
    <t>Client 3</t>
  </si>
  <si>
    <t>Client 4</t>
  </si>
  <si>
    <t>Client 5</t>
  </si>
  <si>
    <t>Client 6</t>
  </si>
  <si>
    <t>Paris</t>
  </si>
  <si>
    <t>Berne</t>
  </si>
  <si>
    <t>Mulhouse</t>
  </si>
  <si>
    <t>Genève</t>
  </si>
  <si>
    <t>Rome</t>
  </si>
  <si>
    <t>XXXXX</t>
  </si>
  <si>
    <t>YYYY</t>
  </si>
  <si>
    <t>ZZZZZ</t>
  </si>
  <si>
    <t>YYYYY</t>
  </si>
  <si>
    <t>XXXX</t>
  </si>
  <si>
    <t>AAAAAA</t>
  </si>
  <si>
    <t>A</t>
  </si>
  <si>
    <t>B</t>
  </si>
  <si>
    <t>C</t>
  </si>
  <si>
    <t>(vide)</t>
  </si>
  <si>
    <t>Total Client 3</t>
  </si>
  <si>
    <t>Total (vide)</t>
  </si>
  <si>
    <t>Total Client 1</t>
  </si>
  <si>
    <t>Total Client 2</t>
  </si>
  <si>
    <t>Total Client 4</t>
  </si>
  <si>
    <t>Total Client 5</t>
  </si>
  <si>
    <t>Total Client 6</t>
  </si>
  <si>
    <t>Total général</t>
  </si>
  <si>
    <t>(Tous)</t>
  </si>
  <si>
    <t>Total C</t>
  </si>
  <si>
    <t>Total A</t>
  </si>
  <si>
    <t>Total B</t>
  </si>
  <si>
    <t>Total DE</t>
  </si>
  <si>
    <t>Total FR</t>
  </si>
  <si>
    <t>Total CH</t>
  </si>
  <si>
    <t>Total IT</t>
  </si>
  <si>
    <t>blabla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</si>
</sst>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#,##0.000"/>
    <numFmt numFmtId="165" formatCode="#,##0.0"/>
    <numFmt numFmtId="166" formatCode="0.0"/>
  </numFmts>
  <fonts count="4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1"/>
      <name val="Calibri"/>
      <family val="2"/>
      <scheme val="minor"/>
    </font>
    <font>
      <sz val="1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1">
    <border>
      <left/>
      <right/>
      <top/>
      <bottom/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indexed="8"/>
      </left>
      <right/>
      <top style="thin">
        <color indexed="8"/>
      </top>
      <bottom/>
      <diagonal/>
    </border>
    <border>
      <left style="thin">
        <color indexed="65"/>
      </left>
      <right/>
      <top style="thin">
        <color indexed="8"/>
      </top>
      <bottom/>
      <diagonal/>
    </border>
    <border>
      <left style="thin">
        <color indexed="8"/>
      </left>
      <right/>
      <top style="thin">
        <color indexed="65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/>
      <top/>
      <bottom/>
      <diagonal/>
    </border>
    <border>
      <left style="thin">
        <color indexed="8"/>
      </left>
      <right style="thin">
        <color indexed="8"/>
      </right>
      <top/>
      <bottom/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 style="thin">
        <color indexed="65"/>
      </left>
      <right/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1">
    <xf numFmtId="0" fontId="0" fillId="0" borderId="0"/>
  </cellStyleXfs>
  <cellXfs count="38">
    <xf numFmtId="0" fontId="0" fillId="0" borderId="0" xfId="0"/>
    <xf numFmtId="0" fontId="1" fillId="0" borderId="0" xfId="0" applyFont="1" applyFill="1"/>
    <xf numFmtId="0" fontId="0" fillId="0" borderId="0" xfId="0" applyAlignment="1">
      <alignment horizontal="center"/>
    </xf>
    <xf numFmtId="0" fontId="1" fillId="0" borderId="0" xfId="0" applyFont="1" applyFill="1" applyAlignment="1">
      <alignment horizontal="center"/>
    </xf>
    <xf numFmtId="49" fontId="1" fillId="0" borderId="0" xfId="0" applyNumberFormat="1" applyFont="1" applyFill="1" applyAlignment="1">
      <alignment horizontal="center"/>
    </xf>
    <xf numFmtId="0" fontId="1" fillId="0" borderId="1" xfId="0" applyFont="1" applyFill="1" applyBorder="1"/>
    <xf numFmtId="49" fontId="1" fillId="0" borderId="0" xfId="0" applyNumberFormat="1" applyFont="1" applyFill="1"/>
    <xf numFmtId="1" fontId="1" fillId="0" borderId="0" xfId="0" applyNumberFormat="1" applyFont="1" applyFill="1" applyBorder="1"/>
    <xf numFmtId="49" fontId="1" fillId="0" borderId="0" xfId="0" applyNumberFormat="1" applyFont="1" applyFill="1" applyBorder="1"/>
    <xf numFmtId="165" fontId="1" fillId="0" borderId="0" xfId="0" applyNumberFormat="1" applyFont="1" applyFill="1" applyBorder="1" applyAlignment="1">
      <alignment horizontal="left"/>
    </xf>
    <xf numFmtId="14" fontId="1" fillId="0" borderId="0" xfId="0" applyNumberFormat="1" applyFont="1" applyFill="1" applyBorder="1" applyAlignment="1">
      <alignment horizontal="left"/>
    </xf>
    <xf numFmtId="165" fontId="1" fillId="0" borderId="0" xfId="0" applyNumberFormat="1" applyFont="1" applyFill="1" applyBorder="1"/>
    <xf numFmtId="14" fontId="1" fillId="0" borderId="0" xfId="0" applyNumberFormat="1" applyFont="1" applyFill="1" applyBorder="1"/>
    <xf numFmtId="0" fontId="2" fillId="0" borderId="0" xfId="0" applyFont="1" applyFill="1" applyAlignment="1">
      <alignment horizontal="center"/>
    </xf>
    <xf numFmtId="0" fontId="2" fillId="0" borderId="1" xfId="0" applyFont="1" applyFill="1" applyBorder="1"/>
    <xf numFmtId="0" fontId="3" fillId="0" borderId="0" xfId="0" applyFont="1" applyFill="1"/>
    <xf numFmtId="0" fontId="3" fillId="0" borderId="0" xfId="0" applyFont="1" applyFill="1" applyAlignment="1">
      <alignment horizontal="center"/>
    </xf>
    <xf numFmtId="1" fontId="3" fillId="0" borderId="0" xfId="0" applyNumberFormat="1" applyFont="1" applyFill="1" applyBorder="1"/>
    <xf numFmtId="49" fontId="3" fillId="0" borderId="0" xfId="0" applyNumberFormat="1" applyFont="1" applyFill="1" applyBorder="1"/>
    <xf numFmtId="165" fontId="3" fillId="0" borderId="0" xfId="0" applyNumberFormat="1" applyFont="1" applyFill="1" applyBorder="1"/>
    <xf numFmtId="14" fontId="3" fillId="0" borderId="0" xfId="0" applyNumberFormat="1" applyFont="1" applyFill="1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2" xfId="0" pivotButton="1" applyBorder="1"/>
    <xf numFmtId="0" fontId="0" fillId="0" borderId="5" xfId="0" applyBorder="1"/>
    <xf numFmtId="0" fontId="0" fillId="0" borderId="6" xfId="0" applyBorder="1"/>
    <xf numFmtId="0" fontId="0" fillId="0" borderId="8" xfId="0" applyBorder="1"/>
    <xf numFmtId="0" fontId="0" fillId="0" borderId="9" xfId="0" applyBorder="1"/>
    <xf numFmtId="0" fontId="0" fillId="0" borderId="10" xfId="0" pivotButton="1" applyBorder="1"/>
    <xf numFmtId="0" fontId="0" fillId="0" borderId="10" xfId="0" applyBorder="1"/>
    <xf numFmtId="22" fontId="0" fillId="0" borderId="0" xfId="0" applyNumberFormat="1"/>
    <xf numFmtId="166" fontId="0" fillId="0" borderId="5" xfId="0" applyNumberFormat="1" applyBorder="1" applyAlignment="1">
      <alignment horizontal="right"/>
    </xf>
    <xf numFmtId="166" fontId="0" fillId="0" borderId="7" xfId="0" applyNumberFormat="1" applyBorder="1" applyAlignment="1">
      <alignment horizontal="right"/>
    </xf>
    <xf numFmtId="166" fontId="0" fillId="0" borderId="10" xfId="0" applyNumberFormat="1" applyBorder="1" applyAlignment="1">
      <alignment horizontal="right"/>
    </xf>
    <xf numFmtId="0" fontId="0" fillId="0" borderId="0" xfId="0" quotePrefix="1" applyNumberFormat="1" applyAlignment="1"/>
    <xf numFmtId="0" fontId="0" fillId="0" borderId="0" xfId="0" applyNumberFormat="1" applyAlignment="1"/>
    <xf numFmtId="22" fontId="0" fillId="0" borderId="0" xfId="0" applyNumberFormat="1" applyAlignment="1"/>
  </cellXfs>
  <cellStyles count="1">
    <cellStyle name="Normal" xfId="0" builtinId="0"/>
  </cellStyles>
  <dxfs count="43">
    <dxf>
      <numFmt numFmtId="27" formatCode="dd/mm/yyyy\ hh:mm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27" formatCode="dd/mm/yyyy\ hh:mm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bgColor auto="1"/>
        </patternFill>
      </fill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bgColor auto="1"/>
        </patternFill>
      </fill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bgColor auto="1"/>
        </patternFill>
      </fill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bgColor auto="1"/>
        </patternFill>
      </fill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bgColor auto="1"/>
        </patternFill>
      </fill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bgColor auto="1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1" formatCode="0"/>
      <fill>
        <patternFill patternType="none">
          <fgColor indexed="64"/>
          <bgColor auto="1"/>
        </patternFill>
      </fill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30" formatCode="@"/>
      <fill>
        <patternFill patternType="none">
          <fgColor indexed="64"/>
          <bgColor auto="1"/>
        </patternFill>
      </fill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1" formatCode="0"/>
      <fill>
        <patternFill patternType="none">
          <fgColor indexed="64"/>
          <bgColor auto="1"/>
        </patternFill>
      </fill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19" formatCode="dd/mm/yyyy"/>
      <fill>
        <patternFill patternType="none">
          <fgColor indexed="64"/>
          <bgColor auto="1"/>
        </patternFill>
      </fill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#,##0.0"/>
      <fill>
        <patternFill patternType="none">
          <fgColor indexed="64"/>
          <bgColor auto="1"/>
        </patternFill>
      </fill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1" formatCode="0"/>
      <fill>
        <patternFill patternType="none">
          <fgColor indexed="64"/>
          <bgColor auto="1"/>
        </patternFill>
      </fill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1" formatCode="0"/>
      <fill>
        <patternFill patternType="none">
          <fgColor indexed="64"/>
          <bgColor auto="1"/>
        </patternFill>
      </fill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30" formatCode="@"/>
      <fill>
        <patternFill patternType="none">
          <fgColor indexed="64"/>
          <bgColor auto="1"/>
        </patternFill>
      </fill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30" formatCode="@"/>
      <fill>
        <patternFill patternType="none">
          <fgColor indexed="64"/>
          <bgColor auto="1"/>
        </patternFill>
      </fill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1" formatCode="0"/>
      <fill>
        <patternFill patternType="none">
          <fgColor indexed="64"/>
          <bgColor auto="1"/>
        </patternFill>
      </fill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1" formatCode="0"/>
      <fill>
        <patternFill patternType="none">
          <fgColor indexed="64"/>
          <bgColor auto="1"/>
        </patternFill>
      </fill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</dxf>
    <dxf>
      <alignment horizontal="right" readingOrder="0"/>
    </dxf>
    <dxf>
      <numFmt numFmtId="166" formatCode="0.0"/>
    </dxf>
    <dxf>
      <fill>
        <patternFill>
          <bgColor rgb="FFE2EFDA"/>
        </patternFill>
      </fill>
    </dxf>
    <dxf>
      <font>
        <b/>
        <i val="0"/>
        <color rgb="FFFFFFFF"/>
      </font>
      <fill>
        <patternFill>
          <bgColor rgb="FF70AD47"/>
        </patternFill>
      </fill>
    </dxf>
    <dxf>
      <border>
        <left style="thin">
          <color rgb="FFA9D08E"/>
        </left>
        <right style="thin">
          <color rgb="FFA9D08E"/>
        </right>
        <top style="thin">
          <color rgb="FFA9D08E"/>
        </top>
        <bottom style="thin">
          <color rgb="FFA9D08E"/>
        </bottom>
        <horizontal style="thin">
          <color rgb="FFA9D08E"/>
        </horizontal>
      </border>
    </dxf>
    <dxf>
      <fill>
        <patternFill>
          <bgColor rgb="FFF0F0F0"/>
        </patternFill>
      </fill>
    </dxf>
    <dxf>
      <font>
        <b/>
        <i val="0"/>
        <color rgb="FFFFFFFF"/>
      </font>
      <fill>
        <patternFill>
          <bgColor rgb="FFABABAB"/>
        </patternFill>
      </fill>
    </dxf>
    <dxf>
      <border>
        <left style="thin">
          <color rgb="FFC6C6C6"/>
        </left>
        <right style="thin">
          <color rgb="FFC6C6C6"/>
        </right>
        <top style="thin">
          <color rgb="FFC6C6C6"/>
        </top>
        <bottom style="thin">
          <color rgb="FFC6C6C6"/>
        </bottom>
        <horizontal style="thin">
          <color rgb="FFC6C6C6"/>
        </horizontal>
      </border>
    </dxf>
  </dxfs>
  <tableStyles count="2" defaultTableStyle="TableStyleMedium2" defaultPivotStyle="PivotStyleLight16">
    <tableStyle name="TableStyleQueryPreview" pivot="0" count="3">
      <tableStyleElement type="wholeTable" dxfId="42"/>
      <tableStyleElement type="headerRow" dxfId="41"/>
      <tableStyleElement type="firstRowStripe" dxfId="40"/>
    </tableStyle>
    <tableStyle name="TableStyleQueryResult" pivot="0" count="3">
      <tableStyleElement type="wholeTable" dxfId="39"/>
      <tableStyleElement type="headerRow" dxfId="38"/>
      <tableStyleElement type="firstRowStripe" dxfId="37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onnections" Target="connection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12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pivotCacheDefinition" Target="pivotCache/pivotCacheDefinition1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CA" refreshedDate="43708.893805671294" createdVersion="6" refreshedVersion="4" minRefreshableVersion="3" recordCount="36">
  <cacheSource type="worksheet">
    <worksheetSource name="Sources"/>
  </cacheSource>
  <cacheFields count="11">
    <cacheField name="Livraison" numFmtId="1">
      <sharedItems containsSemiMixedTypes="0" containsString="0" containsNumber="1" containsInteger="1" minValue="8000" maxValue="8036" count="37">
        <n v="8001"/>
        <n v="8002"/>
        <n v="8003"/>
        <n v="8004"/>
        <n v="8005"/>
        <n v="8006"/>
        <n v="8007"/>
        <n v="8008"/>
        <n v="8009"/>
        <n v="8010"/>
        <n v="8011"/>
        <n v="8012"/>
        <n v="8013"/>
        <n v="8014"/>
        <n v="8015"/>
        <n v="8016"/>
        <n v="8017"/>
        <n v="8018"/>
        <n v="8019"/>
        <n v="8020"/>
        <n v="8021"/>
        <n v="8022"/>
        <n v="8023"/>
        <n v="8024"/>
        <n v="8025"/>
        <n v="8026"/>
        <n v="8027"/>
        <n v="8028"/>
        <n v="8029"/>
        <n v="8030"/>
        <n v="8031"/>
        <n v="8032"/>
        <n v="8033"/>
        <n v="8034"/>
        <n v="8035"/>
        <n v="8036"/>
        <n v="8000" u="1"/>
      </sharedItems>
    </cacheField>
    <cacheField name="Réception." numFmtId="1">
      <sharedItems containsSemiMixedTypes="0" containsString="0" containsNumber="1" containsInteger="1" minValue="1001" maxValue="1006"/>
    </cacheField>
    <cacheField name="Nom réceptionnaire des marchand." numFmtId="49">
      <sharedItems containsBlank="1" count="8">
        <s v="Client 1"/>
        <s v="Client 2"/>
        <s v="Client 3"/>
        <s v="Client 4"/>
        <s v="Client 5"/>
        <s v="Client 6"/>
        <m u="1"/>
        <s v="Client 7" u="1"/>
      </sharedItems>
    </cacheField>
    <cacheField name="Ville du réceptionnaire" numFmtId="49">
      <sharedItems containsBlank="1" count="7">
        <s v="Paris"/>
        <s v="Berne"/>
        <s v="Berlin"/>
        <s v="Mulhouse"/>
        <s v="Genève"/>
        <s v="Rome"/>
        <m u="1"/>
      </sharedItems>
    </cacheField>
    <cacheField name="PCharg" numFmtId="1">
      <sharedItems containsSemiMixedTypes="0" containsString="0" containsNumber="1" containsInteger="1" minValue="10" maxValue="16" count="3">
        <n v="10"/>
        <n v="15"/>
        <n v="16" u="1"/>
      </sharedItems>
    </cacheField>
    <cacheField name="Transport." numFmtId="1">
      <sharedItems count="4">
        <s v="A"/>
        <s v="B"/>
        <s v="C"/>
        <s v="" u="1"/>
      </sharedItems>
    </cacheField>
    <cacheField name="Poids total" numFmtId="165">
      <sharedItems containsSemiMixedTypes="0" containsString="0" containsNumber="1" containsInteger="1" minValue="105" maxValue="600"/>
    </cacheField>
    <cacheField name="Planif.tr." numFmtId="14">
      <sharedItems containsSemiMixedTypes="0" containsNonDate="0" containsDate="1" containsString="0" minDate="2019-08-26T00:00:00" maxDate="2019-08-31T00:00:00" count="5">
        <d v="2019-08-29T00:00:00"/>
        <d v="2019-08-30T00:00:00"/>
        <d v="2019-08-27T00:00:00"/>
        <d v="2019-08-26T00:00:00"/>
        <d v="2019-08-28T00:00:00"/>
      </sharedItems>
    </cacheField>
    <cacheField name="Pays" numFmtId="1">
      <sharedItems count="5">
        <s v="FR"/>
        <s v="CH"/>
        <s v="DE"/>
        <s v="IT"/>
        <s v="" u="1"/>
      </sharedItems>
    </cacheField>
    <cacheField name="NPA" numFmtId="49">
      <sharedItems count="7">
        <s v="XXXXX"/>
        <s v="YYYY"/>
        <s v="ZZZZZ"/>
        <s v="YYYYY"/>
        <s v="XXXX"/>
        <s v="AAAAAA"/>
        <s v="" u="1"/>
      </sharedItems>
    </cacheField>
    <cacheField name="Liste" numFmtId="1">
      <sharedItems containsNonDate="0" containsString="0" containsBlank="1" count="1">
        <m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36">
  <r>
    <x v="0"/>
    <n v="1001"/>
    <x v="0"/>
    <x v="0"/>
    <x v="0"/>
    <x v="0"/>
    <n v="200"/>
    <x v="0"/>
    <x v="0"/>
    <x v="0"/>
    <x v="0"/>
  </r>
  <r>
    <x v="1"/>
    <n v="1002"/>
    <x v="1"/>
    <x v="1"/>
    <x v="0"/>
    <x v="1"/>
    <n v="300"/>
    <x v="1"/>
    <x v="1"/>
    <x v="1"/>
    <x v="0"/>
  </r>
  <r>
    <x v="2"/>
    <n v="1003"/>
    <x v="2"/>
    <x v="2"/>
    <x v="1"/>
    <x v="2"/>
    <n v="450"/>
    <x v="0"/>
    <x v="2"/>
    <x v="2"/>
    <x v="0"/>
  </r>
  <r>
    <x v="3"/>
    <n v="1004"/>
    <x v="3"/>
    <x v="3"/>
    <x v="1"/>
    <x v="0"/>
    <n v="600"/>
    <x v="2"/>
    <x v="0"/>
    <x v="3"/>
    <x v="0"/>
  </r>
  <r>
    <x v="4"/>
    <n v="1005"/>
    <x v="4"/>
    <x v="4"/>
    <x v="0"/>
    <x v="1"/>
    <n v="105"/>
    <x v="3"/>
    <x v="1"/>
    <x v="4"/>
    <x v="0"/>
  </r>
  <r>
    <x v="5"/>
    <n v="1006"/>
    <x v="5"/>
    <x v="5"/>
    <x v="0"/>
    <x v="1"/>
    <n v="120"/>
    <x v="4"/>
    <x v="3"/>
    <x v="5"/>
    <x v="0"/>
  </r>
  <r>
    <x v="6"/>
    <n v="1001"/>
    <x v="0"/>
    <x v="0"/>
    <x v="0"/>
    <x v="0"/>
    <n v="250"/>
    <x v="1"/>
    <x v="0"/>
    <x v="0"/>
    <x v="0"/>
  </r>
  <r>
    <x v="7"/>
    <n v="1002"/>
    <x v="1"/>
    <x v="1"/>
    <x v="1"/>
    <x v="1"/>
    <n v="320"/>
    <x v="0"/>
    <x v="1"/>
    <x v="1"/>
    <x v="0"/>
  </r>
  <r>
    <x v="8"/>
    <n v="1003"/>
    <x v="2"/>
    <x v="2"/>
    <x v="1"/>
    <x v="2"/>
    <n v="200"/>
    <x v="1"/>
    <x v="2"/>
    <x v="2"/>
    <x v="0"/>
  </r>
  <r>
    <x v="9"/>
    <n v="1004"/>
    <x v="3"/>
    <x v="3"/>
    <x v="1"/>
    <x v="0"/>
    <n v="300"/>
    <x v="0"/>
    <x v="0"/>
    <x v="3"/>
    <x v="0"/>
  </r>
  <r>
    <x v="10"/>
    <n v="1005"/>
    <x v="4"/>
    <x v="4"/>
    <x v="1"/>
    <x v="1"/>
    <n v="450"/>
    <x v="2"/>
    <x v="1"/>
    <x v="4"/>
    <x v="0"/>
  </r>
  <r>
    <x v="11"/>
    <n v="1006"/>
    <x v="5"/>
    <x v="5"/>
    <x v="1"/>
    <x v="1"/>
    <n v="600"/>
    <x v="3"/>
    <x v="3"/>
    <x v="5"/>
    <x v="0"/>
  </r>
  <r>
    <x v="12"/>
    <n v="1001"/>
    <x v="0"/>
    <x v="0"/>
    <x v="0"/>
    <x v="0"/>
    <n v="105"/>
    <x v="4"/>
    <x v="0"/>
    <x v="0"/>
    <x v="0"/>
  </r>
  <r>
    <x v="13"/>
    <n v="1002"/>
    <x v="1"/>
    <x v="1"/>
    <x v="0"/>
    <x v="1"/>
    <n v="120"/>
    <x v="1"/>
    <x v="1"/>
    <x v="1"/>
    <x v="0"/>
  </r>
  <r>
    <x v="14"/>
    <n v="1003"/>
    <x v="2"/>
    <x v="2"/>
    <x v="1"/>
    <x v="2"/>
    <n v="250"/>
    <x v="0"/>
    <x v="2"/>
    <x v="2"/>
    <x v="0"/>
  </r>
  <r>
    <x v="15"/>
    <n v="1004"/>
    <x v="3"/>
    <x v="3"/>
    <x v="1"/>
    <x v="0"/>
    <n v="320"/>
    <x v="1"/>
    <x v="0"/>
    <x v="3"/>
    <x v="0"/>
  </r>
  <r>
    <x v="16"/>
    <n v="1005"/>
    <x v="4"/>
    <x v="4"/>
    <x v="0"/>
    <x v="1"/>
    <n v="200"/>
    <x v="0"/>
    <x v="1"/>
    <x v="4"/>
    <x v="0"/>
  </r>
  <r>
    <x v="17"/>
    <n v="1006"/>
    <x v="5"/>
    <x v="5"/>
    <x v="0"/>
    <x v="1"/>
    <n v="300"/>
    <x v="2"/>
    <x v="3"/>
    <x v="5"/>
    <x v="0"/>
  </r>
  <r>
    <x v="18"/>
    <n v="1001"/>
    <x v="0"/>
    <x v="0"/>
    <x v="1"/>
    <x v="0"/>
    <n v="450"/>
    <x v="3"/>
    <x v="0"/>
    <x v="0"/>
    <x v="0"/>
  </r>
  <r>
    <x v="19"/>
    <n v="1002"/>
    <x v="1"/>
    <x v="1"/>
    <x v="1"/>
    <x v="1"/>
    <n v="600"/>
    <x v="4"/>
    <x v="1"/>
    <x v="1"/>
    <x v="0"/>
  </r>
  <r>
    <x v="20"/>
    <n v="1003"/>
    <x v="2"/>
    <x v="2"/>
    <x v="0"/>
    <x v="2"/>
    <n v="105"/>
    <x v="1"/>
    <x v="2"/>
    <x v="2"/>
    <x v="0"/>
  </r>
  <r>
    <x v="21"/>
    <n v="1004"/>
    <x v="3"/>
    <x v="3"/>
    <x v="0"/>
    <x v="0"/>
    <n v="120"/>
    <x v="0"/>
    <x v="0"/>
    <x v="3"/>
    <x v="0"/>
  </r>
  <r>
    <x v="22"/>
    <n v="1005"/>
    <x v="4"/>
    <x v="4"/>
    <x v="0"/>
    <x v="1"/>
    <n v="250"/>
    <x v="1"/>
    <x v="1"/>
    <x v="4"/>
    <x v="0"/>
  </r>
  <r>
    <x v="23"/>
    <n v="1006"/>
    <x v="5"/>
    <x v="5"/>
    <x v="1"/>
    <x v="1"/>
    <n v="320"/>
    <x v="0"/>
    <x v="3"/>
    <x v="5"/>
    <x v="0"/>
  </r>
  <r>
    <x v="24"/>
    <n v="1001"/>
    <x v="0"/>
    <x v="0"/>
    <x v="1"/>
    <x v="0"/>
    <n v="200"/>
    <x v="2"/>
    <x v="0"/>
    <x v="0"/>
    <x v="0"/>
  </r>
  <r>
    <x v="25"/>
    <n v="1002"/>
    <x v="1"/>
    <x v="1"/>
    <x v="1"/>
    <x v="1"/>
    <n v="300"/>
    <x v="3"/>
    <x v="1"/>
    <x v="1"/>
    <x v="0"/>
  </r>
  <r>
    <x v="26"/>
    <n v="1003"/>
    <x v="2"/>
    <x v="2"/>
    <x v="1"/>
    <x v="2"/>
    <n v="450"/>
    <x v="4"/>
    <x v="2"/>
    <x v="2"/>
    <x v="0"/>
  </r>
  <r>
    <x v="27"/>
    <n v="1004"/>
    <x v="3"/>
    <x v="3"/>
    <x v="1"/>
    <x v="0"/>
    <n v="600"/>
    <x v="1"/>
    <x v="0"/>
    <x v="3"/>
    <x v="0"/>
  </r>
  <r>
    <x v="28"/>
    <n v="1005"/>
    <x v="4"/>
    <x v="4"/>
    <x v="0"/>
    <x v="1"/>
    <n v="105"/>
    <x v="0"/>
    <x v="1"/>
    <x v="4"/>
    <x v="0"/>
  </r>
  <r>
    <x v="29"/>
    <n v="1006"/>
    <x v="5"/>
    <x v="5"/>
    <x v="0"/>
    <x v="1"/>
    <n v="120"/>
    <x v="1"/>
    <x v="3"/>
    <x v="5"/>
    <x v="0"/>
  </r>
  <r>
    <x v="30"/>
    <n v="1001"/>
    <x v="0"/>
    <x v="0"/>
    <x v="1"/>
    <x v="0"/>
    <n v="250"/>
    <x v="0"/>
    <x v="0"/>
    <x v="0"/>
    <x v="0"/>
  </r>
  <r>
    <x v="31"/>
    <n v="1002"/>
    <x v="1"/>
    <x v="1"/>
    <x v="1"/>
    <x v="1"/>
    <n v="320"/>
    <x v="2"/>
    <x v="1"/>
    <x v="1"/>
    <x v="0"/>
  </r>
  <r>
    <x v="32"/>
    <n v="1003"/>
    <x v="2"/>
    <x v="2"/>
    <x v="0"/>
    <x v="2"/>
    <n v="200"/>
    <x v="3"/>
    <x v="2"/>
    <x v="2"/>
    <x v="0"/>
  </r>
  <r>
    <x v="33"/>
    <n v="1004"/>
    <x v="3"/>
    <x v="3"/>
    <x v="0"/>
    <x v="0"/>
    <n v="300"/>
    <x v="4"/>
    <x v="0"/>
    <x v="3"/>
    <x v="0"/>
  </r>
  <r>
    <x v="34"/>
    <n v="1005"/>
    <x v="4"/>
    <x v="4"/>
    <x v="1"/>
    <x v="1"/>
    <n v="450"/>
    <x v="1"/>
    <x v="1"/>
    <x v="4"/>
    <x v="0"/>
  </r>
  <r>
    <x v="35"/>
    <n v="1006"/>
    <x v="5"/>
    <x v="5"/>
    <x v="1"/>
    <x v="1"/>
    <n v="600"/>
    <x v="0"/>
    <x v="3"/>
    <x v="5"/>
    <x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ALVXXL01" cacheId="133" dataOnRows="1" applyNumberFormats="0" applyBorderFormats="0" applyFontFormats="0" applyPatternFormats="0" applyAlignmentFormats="0" applyWidthHeightFormats="1" dataCaption="Données" updatedVersion="4" showMemberPropertyTips="0" useAutoFormatting="1" itemPrintTitles="1" createdVersion="1" indent="0" compact="0" compactData="0" gridDropZones="1">
  <location ref="A4:H58" firstHeaderRow="2" firstDataRow="2" firstDataCol="7" rowPageCount="2" colPageCount="1"/>
  <pivotFields count="11">
    <pivotField axis="axisRow" compact="0" outline="0" subtotalTop="0" showAll="0" includeNewItemsInFilter="1" sortType="ascending" defaultSubtotal="0">
      <items count="37">
        <item m="1" x="36"/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</items>
    </pivotField>
    <pivotField compact="0" outline="0" subtotalTop="0" showAll="0" includeNewItemsInFilter="1" defaultSubtotal="0"/>
    <pivotField axis="axisRow" compact="0" outline="0" subtotalTop="0" showAll="0" includeNewItemsInFilter="1">
      <items count="9">
        <item m="1" x="6"/>
        <item x="0"/>
        <item x="1"/>
        <item x="2"/>
        <item x="3"/>
        <item x="4"/>
        <item x="5"/>
        <item m="1" x="7"/>
        <item t="default"/>
      </items>
    </pivotField>
    <pivotField axis="axisRow" compact="0" outline="0" subtotalTop="0" showAll="0" includeNewItemsInFilter="1" defaultSubtotal="0">
      <items count="7">
        <item x="2"/>
        <item m="1" x="6"/>
        <item x="0"/>
        <item x="1"/>
        <item x="3"/>
        <item x="4"/>
        <item x="5"/>
      </items>
    </pivotField>
    <pivotField axis="axisPage" compact="0" outline="0" subtotalTop="0" multipleItemSelectionAllowed="1" showAll="0" includeNewItemsInFilter="1">
      <items count="4">
        <item x="0"/>
        <item x="1"/>
        <item m="1" x="2"/>
        <item t="default"/>
      </items>
    </pivotField>
    <pivotField axis="axisRow" compact="0" outline="0" showAll="0" includeNewItemsInFilter="1">
      <items count="5">
        <item m="1" x="3"/>
        <item x="0"/>
        <item x="1"/>
        <item x="2"/>
        <item t="default"/>
      </items>
    </pivotField>
    <pivotField dataField="1" compact="0" numFmtId="164" outline="0" subtotalTop="0" showAll="0" includeNewItemsInFilter="1"/>
    <pivotField axis="axisPage" compact="0" numFmtId="14" outline="0" subtotalTop="0" showAll="0" includeNewItemsInFilter="1">
      <items count="6">
        <item x="3"/>
        <item x="4"/>
        <item x="2"/>
        <item x="1"/>
        <item x="0"/>
        <item t="default"/>
      </items>
    </pivotField>
    <pivotField axis="axisRow" compact="0" outline="0" showAll="0" includeNewItemsInFilter="1">
      <items count="6">
        <item m="1" x="4"/>
        <item x="1"/>
        <item x="2"/>
        <item x="0"/>
        <item x="3"/>
        <item t="default"/>
      </items>
    </pivotField>
    <pivotField axis="axisRow" compact="0" outline="0" showAll="0" includeNewItemsInFilter="1" defaultSubtotal="0">
      <items count="7">
        <item m="1" x="6"/>
        <item x="5"/>
        <item x="4"/>
        <item x="0"/>
        <item x="1"/>
        <item x="3"/>
        <item x="2"/>
      </items>
    </pivotField>
    <pivotField axis="axisRow" compact="0" outline="0" subtotalTop="0" showAll="0" includeNewItemsInFilter="1" sortType="ascending">
      <items count="2">
        <item x="0"/>
        <item t="default"/>
      </items>
    </pivotField>
  </pivotFields>
  <rowFields count="7">
    <field x="5"/>
    <field x="10"/>
    <field x="8"/>
    <field x="9"/>
    <field x="3"/>
    <field x="2"/>
    <field x="0"/>
  </rowFields>
  <rowItems count="53">
    <i>
      <x v="1"/>
      <x/>
      <x v="3"/>
      <x v="3"/>
      <x v="2"/>
      <x v="1"/>
      <x v="1"/>
    </i>
    <i r="6">
      <x v="7"/>
    </i>
    <i r="6">
      <x v="13"/>
    </i>
    <i r="6">
      <x v="19"/>
    </i>
    <i r="6">
      <x v="25"/>
    </i>
    <i r="6">
      <x v="31"/>
    </i>
    <i t="default" r="5">
      <x v="1"/>
    </i>
    <i r="3">
      <x v="5"/>
      <x v="4"/>
      <x v="4"/>
      <x v="4"/>
    </i>
    <i r="6">
      <x v="10"/>
    </i>
    <i r="6">
      <x v="16"/>
    </i>
    <i r="6">
      <x v="22"/>
    </i>
    <i r="6">
      <x v="28"/>
    </i>
    <i r="6">
      <x v="34"/>
    </i>
    <i t="default" r="5">
      <x v="4"/>
    </i>
    <i t="default" r="2">
      <x v="3"/>
    </i>
    <i t="default" r="1">
      <x/>
    </i>
    <i t="default">
      <x v="1"/>
    </i>
    <i>
      <x v="2"/>
      <x/>
      <x v="1"/>
      <x v="2"/>
      <x v="5"/>
      <x v="5"/>
      <x v="5"/>
    </i>
    <i r="6">
      <x v="11"/>
    </i>
    <i r="6">
      <x v="17"/>
    </i>
    <i r="6">
      <x v="23"/>
    </i>
    <i r="6">
      <x v="29"/>
    </i>
    <i r="6">
      <x v="35"/>
    </i>
    <i t="default" r="5">
      <x v="5"/>
    </i>
    <i r="3">
      <x v="4"/>
      <x v="3"/>
      <x v="2"/>
      <x v="2"/>
    </i>
    <i r="6">
      <x v="8"/>
    </i>
    <i r="6">
      <x v="14"/>
    </i>
    <i r="6">
      <x v="20"/>
    </i>
    <i r="6">
      <x v="26"/>
    </i>
    <i r="6">
      <x v="32"/>
    </i>
    <i t="default" r="5">
      <x v="2"/>
    </i>
    <i t="default" r="2">
      <x v="1"/>
    </i>
    <i r="2">
      <x v="4"/>
      <x v="1"/>
      <x v="6"/>
      <x v="6"/>
      <x v="6"/>
    </i>
    <i r="6">
      <x v="12"/>
    </i>
    <i r="6">
      <x v="18"/>
    </i>
    <i r="6">
      <x v="24"/>
    </i>
    <i r="6">
      <x v="30"/>
    </i>
    <i r="6">
      <x v="36"/>
    </i>
    <i t="default" r="5">
      <x v="6"/>
    </i>
    <i t="default" r="2">
      <x v="4"/>
    </i>
    <i t="default" r="1">
      <x/>
    </i>
    <i t="default">
      <x v="2"/>
    </i>
    <i>
      <x v="3"/>
      <x/>
      <x v="2"/>
      <x v="6"/>
      <x/>
      <x v="3"/>
      <x v="3"/>
    </i>
    <i r="6">
      <x v="9"/>
    </i>
    <i r="6">
      <x v="15"/>
    </i>
    <i r="6">
      <x v="21"/>
    </i>
    <i r="6">
      <x v="27"/>
    </i>
    <i r="6">
      <x v="33"/>
    </i>
    <i t="default" r="5">
      <x v="3"/>
    </i>
    <i t="default" r="2">
      <x v="2"/>
    </i>
    <i t="default" r="1">
      <x/>
    </i>
    <i t="default">
      <x v="3"/>
    </i>
    <i t="grand">
      <x/>
    </i>
  </rowItems>
  <colItems count="1">
    <i/>
  </colItems>
  <pageFields count="2">
    <pageField fld="7" hier="-1"/>
    <pageField fld="4" hier="-1"/>
  </pageFields>
  <dataFields count="1">
    <dataField name="Somme de Poids total" fld="6" baseField="0" baseItem="0" numFmtId="166"/>
  </dataFields>
  <formats count="2">
    <format dxfId="36">
      <pivotArea outline="0" fieldPosition="0"/>
    </format>
    <format dxfId="35">
      <pivotArea outline="0" fieldPosition="0"/>
    </format>
  </formats>
  <pivotTableStyleInfo showRowHeaders="1" showColHeaders="1" showRowStripes="0" showColStripes="0" showLastColumn="1"/>
  <extLst>
    <ext xmlns:xpdl="http://schemas.microsoft.com/office/spreadsheetml/2016/pivotdefaultlayout" uri="{747A6164-185A-40DC-8AA5-F01512510D54}">
      <xpdl:pivotTableDefinition16/>
    </ext>
  </extLst>
</pivotTableDefinition>
</file>

<file path=xl/queryTables/queryTable1.xml><?xml version="1.0" encoding="utf-8"?>
<queryTable xmlns="http://schemas.openxmlformats.org/spreadsheetml/2006/main" name="DonnéesExternes_1" connectionId="3" autoFormatId="16" applyNumberFormats="0" applyBorderFormats="0" applyFontFormats="0" applyPatternFormats="0" applyAlignmentFormats="0" applyWidthHeightFormats="0">
  <queryTableRefresh nextId="12">
    <queryTableFields count="11">
      <queryTableField id="1" name="Livraison" tableColumnId="1"/>
      <queryTableField id="2" name="Réception." tableColumnId="2"/>
      <queryTableField id="3" name="Nom réceptionnaire des marchand." tableColumnId="3"/>
      <queryTableField id="4" name="Ville du réceptionnaire" tableColumnId="4"/>
      <queryTableField id="5" name="PCharg" tableColumnId="5"/>
      <queryTableField id="6" name="Poids total" tableColumnId="6"/>
      <queryTableField id="7" name="Planif.tr." tableColumnId="7"/>
      <queryTableField id="8" name="Pays" tableColumnId="8"/>
      <queryTableField id="9" name="NPA" tableColumnId="9"/>
      <queryTableField id="10" name="Transporteur" tableColumnId="10"/>
      <queryTableField id="11" name="Liste" tableColumnId="11"/>
    </queryTableFields>
  </queryTableRefresh>
</queryTable>
</file>

<file path=xl/queryTables/queryTable2.xml><?xml version="1.0" encoding="utf-8"?>
<queryTable xmlns="http://schemas.openxmlformats.org/spreadsheetml/2006/main" name="DonnéesExternes_1" connectionId="2" autoFormatId="0" applyNumberFormats="0" applyBorderFormats="0" applyFontFormats="1" applyPatternFormats="1" applyAlignmentFormats="0" applyWidthHeightFormats="0">
  <queryTableRefresh preserveSortFilterLayout="0" nextId="12">
    <queryTableFields count="11">
      <queryTableField id="1" name="Livraison" tableColumnId="98"/>
      <queryTableField id="2" name="Réception." tableColumnId="99"/>
      <queryTableField id="3" name="Nom réceptionnaire des marchand." tableColumnId="100"/>
      <queryTableField id="4" name="Ville du réceptionnaire" tableColumnId="101"/>
      <queryTableField id="5" name="PCharg" tableColumnId="102"/>
      <queryTableField id="6" name="Poids total" tableColumnId="103"/>
      <queryTableField id="7" name="Planif.tr." tableColumnId="104"/>
      <queryTableField id="8" name="Pays" tableColumnId="105"/>
      <queryTableField id="9" name="NPA" tableColumnId="106"/>
      <queryTableField id="10" name="Transporteur" tableColumnId="107"/>
      <queryTableField id="11" name="Liste" tableColumnId="108"/>
    </queryTableFields>
  </queryTableRefresh>
</queryTable>
</file>

<file path=xl/tables/_rels/table3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_rels/table4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2.xml"/></Relationships>
</file>

<file path=xl/tables/table1.xml><?xml version="1.0" encoding="utf-8"?>
<table xmlns="http://schemas.openxmlformats.org/spreadsheetml/2006/main" id="7" name="Sources" displayName="Sources" ref="A1:K37" totalsRowShown="0" headerRowDxfId="34" dataDxfId="33">
  <autoFilter ref="A1:K37"/>
  <tableColumns count="11">
    <tableColumn id="1" name="Livraison" dataDxfId="32"/>
    <tableColumn id="2" name="Réception." dataDxfId="31"/>
    <tableColumn id="3" name="Nom réceptionnaire des marchand." dataDxfId="30"/>
    <tableColumn id="4" name="Ville du réceptionnaire" dataDxfId="29"/>
    <tableColumn id="5" name="PCharg" dataDxfId="28"/>
    <tableColumn id="6" name="Transport." dataDxfId="27">
      <calculatedColumnFormula>IF(ISBLANK(Sources[[#This Row],[Réception.]]),"",LOOKUP(Sources[[#This Row],[Réception.]],Client[],Client[Transporteur]))</calculatedColumnFormula>
    </tableColumn>
    <tableColumn id="7" name="Poids total" dataDxfId="26"/>
    <tableColumn id="8" name="Planif.tr." dataDxfId="25"/>
    <tableColumn id="9" name="Pays" dataDxfId="24">
      <calculatedColumnFormula>IF(ISBLANK(Sources[[#This Row],[Réception.]]),"",LOOKUP(Sources[[#This Row],[Réception.]],Client[],Client[Pays]))</calculatedColumnFormula>
    </tableColumn>
    <tableColumn id="10" name="NPA" dataDxfId="23">
      <calculatedColumnFormula>IF(ISBLANK(Sources[[#This Row],[Réception.]]),"",LOOKUP(Sources[[#This Row],[Réception.]],Client[],Client[NPA]))</calculatedColumnFormula>
    </tableColumn>
    <tableColumn id="11" name="Liste" dataDxfId="22"/>
  </tableColumns>
  <tableStyleInfo name="TableStyleMedium11" showFirstColumn="0" showLastColumn="0" showRowStripes="1" showColumnStripes="0"/>
</table>
</file>

<file path=xl/tables/table2.xml><?xml version="1.0" encoding="utf-8"?>
<table xmlns="http://schemas.openxmlformats.org/spreadsheetml/2006/main" id="2" name="Client" displayName="Client" ref="A1:F7" totalsRowShown="0" headerRowDxfId="21" dataDxfId="20">
  <autoFilter ref="A1:F7"/>
  <sortState ref="A2:F244">
    <sortCondition ref="D1:D244"/>
  </sortState>
  <tableColumns count="6">
    <tableColumn id="1" name="Code Client" dataDxfId="19"/>
    <tableColumn id="2" name="Client" dataDxfId="18"/>
    <tableColumn id="3" name="Lieu" dataDxfId="17"/>
    <tableColumn id="4" name="Pays" dataDxfId="16"/>
    <tableColumn id="5" name="NPA" dataDxfId="15"/>
    <tableColumn id="6" name="Transporteur" dataDxfId="14"/>
  </tableColumns>
  <tableStyleInfo name="TableStyleMedium11" showFirstColumn="0" showLastColumn="0" showRowStripes="1" showColumnStripes="0"/>
</table>
</file>

<file path=xl/tables/table3.xml><?xml version="1.0" encoding="utf-8"?>
<table xmlns="http://schemas.openxmlformats.org/spreadsheetml/2006/main" id="3" name="Tableau_DonnéesExternes_1" displayName="Tableau_DonnéesExternes_1" ref="A1:K37" tableType="queryTable" totalsRowShown="0">
  <autoFilter ref="A1:K37"/>
  <tableColumns count="11">
    <tableColumn id="1" uniqueName="1" name="Livraison" queryTableFieldId="1"/>
    <tableColumn id="2" uniqueName="2" name="Réception." queryTableFieldId="2"/>
    <tableColumn id="3" uniqueName="3" name="Nom réceptionnaire des marchand." queryTableFieldId="3"/>
    <tableColumn id="4" uniqueName="4" name="Ville du réceptionnaire" queryTableFieldId="4"/>
    <tableColumn id="5" uniqueName="5" name="PCharg" queryTableFieldId="5"/>
    <tableColumn id="6" uniqueName="6" name="Poids total" queryTableFieldId="6"/>
    <tableColumn id="7" uniqueName="7" name="Planif.tr." queryTableFieldId="7" dataDxfId="0"/>
    <tableColumn id="8" uniqueName="8" name="Pays" queryTableFieldId="8"/>
    <tableColumn id="9" uniqueName="9" name="NPA" queryTableFieldId="9"/>
    <tableColumn id="10" uniqueName="10" name="Transporteur" queryTableFieldId="10"/>
    <tableColumn id="11" uniqueName="11" name="Liste" queryTableFieldId="11"/>
  </tableColumns>
  <tableStyleInfo name="TableStyleMedium3" showFirstColumn="0" showLastColumn="0" showRowStripes="1" showColumnStripes="0"/>
</table>
</file>

<file path=xl/tables/table4.xml><?xml version="1.0" encoding="utf-8"?>
<table xmlns="http://schemas.openxmlformats.org/spreadsheetml/2006/main" id="1" name="Saisie" displayName="Saisie" ref="A1:K37" tableType="queryTable" totalsRowShown="0" headerRowDxfId="13" dataDxfId="12">
  <autoFilter ref="A1:K37"/>
  <tableColumns count="11">
    <tableColumn id="98" uniqueName="98" name="Livraison" queryTableFieldId="1" dataDxfId="11"/>
    <tableColumn id="99" uniqueName="99" name="Réception." queryTableFieldId="2" dataDxfId="10"/>
    <tableColumn id="100" uniqueName="100" name="Nom réceptionnaire des marchand." queryTableFieldId="3" dataDxfId="9"/>
    <tableColumn id="101" uniqueName="101" name="Ville du réceptionnaire" queryTableFieldId="4" dataDxfId="8"/>
    <tableColumn id="102" uniqueName="102" name="PCharg" queryTableFieldId="5" dataDxfId="7"/>
    <tableColumn id="103" uniqueName="103" name="Poids total" queryTableFieldId="6" dataDxfId="6"/>
    <tableColumn id="104" uniqueName="104" name="Planif.tr." queryTableFieldId="7" dataDxfId="5"/>
    <tableColumn id="105" uniqueName="105" name="Pays" queryTableFieldId="8" dataDxfId="4"/>
    <tableColumn id="106" uniqueName="106" name="NPA" queryTableFieldId="9" dataDxfId="3"/>
    <tableColumn id="107" uniqueName="107" name="Transporteur" queryTableFieldId="10" dataDxfId="2"/>
    <tableColumn id="108" uniqueName="108" name="Liste" queryTableFieldId="11" dataDxfId="1"/>
  </tableColumns>
  <tableStyleInfo name="TableStyleQueryResult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/>
  <dimension ref="A1:H58"/>
  <sheetViews>
    <sheetView topLeftCell="D1" zoomScale="80" zoomScaleNormal="80" workbookViewId="0">
      <selection activeCell="O18" sqref="O18"/>
    </sheetView>
  </sheetViews>
  <sheetFormatPr baseColWidth="10" defaultColWidth="11.42578125" defaultRowHeight="15" x14ac:dyDescent="0.25"/>
  <cols>
    <col min="1" max="1" width="12.5703125" bestFit="1" customWidth="1"/>
    <col min="2" max="2" width="14" customWidth="1"/>
    <col min="3" max="3" width="21.140625" customWidth="1"/>
    <col min="4" max="4" width="11.140625" bestFit="1" customWidth="1"/>
    <col min="5" max="5" width="24" bestFit="1" customWidth="1"/>
    <col min="6" max="6" width="35" bestFit="1" customWidth="1"/>
    <col min="7" max="7" width="12.85546875" bestFit="1" customWidth="1"/>
    <col min="8" max="8" width="8.140625" bestFit="1" customWidth="1"/>
  </cols>
  <sheetData>
    <row r="1" spans="1:8" x14ac:dyDescent="0.25">
      <c r="A1" s="29" t="s">
        <v>1</v>
      </c>
      <c r="B1" s="30" t="s">
        <v>51</v>
      </c>
    </row>
    <row r="2" spans="1:8" x14ac:dyDescent="0.25">
      <c r="A2" s="29" t="s">
        <v>6</v>
      </c>
      <c r="B2" s="30" t="s">
        <v>51</v>
      </c>
    </row>
    <row r="4" spans="1:8" x14ac:dyDescent="0.25">
      <c r="A4" s="24" t="s">
        <v>8</v>
      </c>
      <c r="B4" s="22"/>
      <c r="C4" s="22"/>
      <c r="D4" s="22"/>
      <c r="E4" s="22"/>
      <c r="F4" s="22"/>
      <c r="G4" s="22"/>
      <c r="H4" s="25"/>
    </row>
    <row r="5" spans="1:8" x14ac:dyDescent="0.25">
      <c r="A5" s="24" t="s">
        <v>7</v>
      </c>
      <c r="B5" s="24" t="s">
        <v>10</v>
      </c>
      <c r="C5" s="24" t="s">
        <v>11</v>
      </c>
      <c r="D5" s="24" t="s">
        <v>16</v>
      </c>
      <c r="E5" s="24" t="s">
        <v>5</v>
      </c>
      <c r="F5" s="24" t="s">
        <v>4</v>
      </c>
      <c r="G5" s="24" t="s">
        <v>2</v>
      </c>
      <c r="H5" s="25" t="s">
        <v>9</v>
      </c>
    </row>
    <row r="6" spans="1:8" x14ac:dyDescent="0.25">
      <c r="A6" s="21" t="s">
        <v>39</v>
      </c>
      <c r="B6" s="21" t="s">
        <v>42</v>
      </c>
      <c r="C6" s="21" t="s">
        <v>20</v>
      </c>
      <c r="D6" s="21" t="s">
        <v>33</v>
      </c>
      <c r="E6" s="21" t="s">
        <v>28</v>
      </c>
      <c r="F6" s="21" t="s">
        <v>22</v>
      </c>
      <c r="G6" s="21">
        <v>8001</v>
      </c>
      <c r="H6" s="32">
        <v>200</v>
      </c>
    </row>
    <row r="7" spans="1:8" x14ac:dyDescent="0.25">
      <c r="A7" s="23"/>
      <c r="B7" s="23"/>
      <c r="C7" s="23"/>
      <c r="D7" s="23"/>
      <c r="E7" s="23"/>
      <c r="F7" s="23"/>
      <c r="G7" s="26">
        <v>8007</v>
      </c>
      <c r="H7" s="33">
        <v>250</v>
      </c>
    </row>
    <row r="8" spans="1:8" x14ac:dyDescent="0.25">
      <c r="A8" s="23"/>
      <c r="B8" s="23"/>
      <c r="C8" s="23"/>
      <c r="D8" s="23"/>
      <c r="E8" s="23"/>
      <c r="F8" s="23"/>
      <c r="G8" s="26">
        <v>8013</v>
      </c>
      <c r="H8" s="33">
        <v>105</v>
      </c>
    </row>
    <row r="9" spans="1:8" x14ac:dyDescent="0.25">
      <c r="A9" s="23"/>
      <c r="B9" s="23"/>
      <c r="C9" s="23"/>
      <c r="D9" s="23"/>
      <c r="E9" s="23"/>
      <c r="F9" s="23"/>
      <c r="G9" s="26">
        <v>8019</v>
      </c>
      <c r="H9" s="33">
        <v>450</v>
      </c>
    </row>
    <row r="10" spans="1:8" x14ac:dyDescent="0.25">
      <c r="A10" s="23"/>
      <c r="B10" s="23"/>
      <c r="C10" s="23"/>
      <c r="D10" s="23"/>
      <c r="E10" s="23"/>
      <c r="F10" s="23"/>
      <c r="G10" s="26">
        <v>8025</v>
      </c>
      <c r="H10" s="33">
        <v>200</v>
      </c>
    </row>
    <row r="11" spans="1:8" x14ac:dyDescent="0.25">
      <c r="A11" s="23"/>
      <c r="B11" s="23"/>
      <c r="C11" s="23"/>
      <c r="D11" s="23"/>
      <c r="E11" s="23"/>
      <c r="F11" s="23"/>
      <c r="G11" s="26">
        <v>8031</v>
      </c>
      <c r="H11" s="33">
        <v>250</v>
      </c>
    </row>
    <row r="12" spans="1:8" x14ac:dyDescent="0.25">
      <c r="A12" s="23"/>
      <c r="B12" s="23"/>
      <c r="C12" s="23"/>
      <c r="D12" s="23"/>
      <c r="E12" s="23"/>
      <c r="F12" s="21" t="s">
        <v>45</v>
      </c>
      <c r="G12" s="22"/>
      <c r="H12" s="32">
        <v>1455</v>
      </c>
    </row>
    <row r="13" spans="1:8" x14ac:dyDescent="0.25">
      <c r="A13" s="23"/>
      <c r="B13" s="23"/>
      <c r="C13" s="23"/>
      <c r="D13" s="21" t="s">
        <v>36</v>
      </c>
      <c r="E13" s="21" t="s">
        <v>30</v>
      </c>
      <c r="F13" s="21" t="s">
        <v>25</v>
      </c>
      <c r="G13" s="21">
        <v>8004</v>
      </c>
      <c r="H13" s="32">
        <v>600</v>
      </c>
    </row>
    <row r="14" spans="1:8" x14ac:dyDescent="0.25">
      <c r="A14" s="23"/>
      <c r="B14" s="23"/>
      <c r="C14" s="23"/>
      <c r="D14" s="23"/>
      <c r="E14" s="23"/>
      <c r="F14" s="23"/>
      <c r="G14" s="26">
        <v>8010</v>
      </c>
      <c r="H14" s="33">
        <v>300</v>
      </c>
    </row>
    <row r="15" spans="1:8" x14ac:dyDescent="0.25">
      <c r="A15" s="23"/>
      <c r="B15" s="23"/>
      <c r="C15" s="23"/>
      <c r="D15" s="23"/>
      <c r="E15" s="23"/>
      <c r="F15" s="23"/>
      <c r="G15" s="26">
        <v>8016</v>
      </c>
      <c r="H15" s="33">
        <v>320</v>
      </c>
    </row>
    <row r="16" spans="1:8" x14ac:dyDescent="0.25">
      <c r="A16" s="23"/>
      <c r="B16" s="23"/>
      <c r="C16" s="23"/>
      <c r="D16" s="23"/>
      <c r="E16" s="23"/>
      <c r="F16" s="23"/>
      <c r="G16" s="26">
        <v>8022</v>
      </c>
      <c r="H16" s="33">
        <v>120</v>
      </c>
    </row>
    <row r="17" spans="1:8" x14ac:dyDescent="0.25">
      <c r="A17" s="23"/>
      <c r="B17" s="23"/>
      <c r="C17" s="23"/>
      <c r="D17" s="23"/>
      <c r="E17" s="23"/>
      <c r="F17" s="23"/>
      <c r="G17" s="26">
        <v>8028</v>
      </c>
      <c r="H17" s="33">
        <v>600</v>
      </c>
    </row>
    <row r="18" spans="1:8" x14ac:dyDescent="0.25">
      <c r="A18" s="23"/>
      <c r="B18" s="23"/>
      <c r="C18" s="23"/>
      <c r="D18" s="23"/>
      <c r="E18" s="23"/>
      <c r="F18" s="23"/>
      <c r="G18" s="26">
        <v>8034</v>
      </c>
      <c r="H18" s="33">
        <v>300</v>
      </c>
    </row>
    <row r="19" spans="1:8" x14ac:dyDescent="0.25">
      <c r="A19" s="23"/>
      <c r="B19" s="23"/>
      <c r="C19" s="23"/>
      <c r="D19" s="23"/>
      <c r="E19" s="23"/>
      <c r="F19" s="21" t="s">
        <v>47</v>
      </c>
      <c r="G19" s="22"/>
      <c r="H19" s="32">
        <v>2240</v>
      </c>
    </row>
    <row r="20" spans="1:8" x14ac:dyDescent="0.25">
      <c r="A20" s="23"/>
      <c r="B20" s="23"/>
      <c r="C20" s="21" t="s">
        <v>56</v>
      </c>
      <c r="D20" s="22"/>
      <c r="E20" s="22"/>
      <c r="F20" s="22"/>
      <c r="G20" s="22"/>
      <c r="H20" s="32">
        <v>3695</v>
      </c>
    </row>
    <row r="21" spans="1:8" x14ac:dyDescent="0.25">
      <c r="A21" s="23"/>
      <c r="B21" s="21" t="s">
        <v>44</v>
      </c>
      <c r="C21" s="22"/>
      <c r="D21" s="22"/>
      <c r="E21" s="22"/>
      <c r="F21" s="22"/>
      <c r="G21" s="22"/>
      <c r="H21" s="32">
        <v>3695</v>
      </c>
    </row>
    <row r="22" spans="1:8" x14ac:dyDescent="0.25">
      <c r="A22" s="21" t="s">
        <v>53</v>
      </c>
      <c r="B22" s="22"/>
      <c r="C22" s="22"/>
      <c r="D22" s="22"/>
      <c r="E22" s="22"/>
      <c r="F22" s="22"/>
      <c r="G22" s="22"/>
      <c r="H22" s="32">
        <v>3695</v>
      </c>
    </row>
    <row r="23" spans="1:8" x14ac:dyDescent="0.25">
      <c r="A23" s="21" t="s">
        <v>40</v>
      </c>
      <c r="B23" s="21" t="s">
        <v>42</v>
      </c>
      <c r="C23" s="21" t="s">
        <v>17</v>
      </c>
      <c r="D23" s="21" t="s">
        <v>37</v>
      </c>
      <c r="E23" s="21" t="s">
        <v>31</v>
      </c>
      <c r="F23" s="21" t="s">
        <v>26</v>
      </c>
      <c r="G23" s="21">
        <v>8005</v>
      </c>
      <c r="H23" s="32">
        <v>105</v>
      </c>
    </row>
    <row r="24" spans="1:8" x14ac:dyDescent="0.25">
      <c r="A24" s="23"/>
      <c r="B24" s="23"/>
      <c r="C24" s="23"/>
      <c r="D24" s="23"/>
      <c r="E24" s="23"/>
      <c r="F24" s="23"/>
      <c r="G24" s="26">
        <v>8011</v>
      </c>
      <c r="H24" s="33">
        <v>450</v>
      </c>
    </row>
    <row r="25" spans="1:8" x14ac:dyDescent="0.25">
      <c r="A25" s="23"/>
      <c r="B25" s="23"/>
      <c r="C25" s="23"/>
      <c r="D25" s="23"/>
      <c r="E25" s="23"/>
      <c r="F25" s="23"/>
      <c r="G25" s="26">
        <v>8017</v>
      </c>
      <c r="H25" s="33">
        <v>200</v>
      </c>
    </row>
    <row r="26" spans="1:8" x14ac:dyDescent="0.25">
      <c r="A26" s="23"/>
      <c r="B26" s="23"/>
      <c r="C26" s="23"/>
      <c r="D26" s="23"/>
      <c r="E26" s="23"/>
      <c r="F26" s="23"/>
      <c r="G26" s="26">
        <v>8023</v>
      </c>
      <c r="H26" s="33">
        <v>250</v>
      </c>
    </row>
    <row r="27" spans="1:8" x14ac:dyDescent="0.25">
      <c r="A27" s="23"/>
      <c r="B27" s="23"/>
      <c r="C27" s="23"/>
      <c r="D27" s="23"/>
      <c r="E27" s="23"/>
      <c r="F27" s="23"/>
      <c r="G27" s="26">
        <v>8029</v>
      </c>
      <c r="H27" s="33">
        <v>105</v>
      </c>
    </row>
    <row r="28" spans="1:8" x14ac:dyDescent="0.25">
      <c r="A28" s="23"/>
      <c r="B28" s="23"/>
      <c r="C28" s="23"/>
      <c r="D28" s="23"/>
      <c r="E28" s="23"/>
      <c r="F28" s="23"/>
      <c r="G28" s="26">
        <v>8035</v>
      </c>
      <c r="H28" s="33">
        <v>450</v>
      </c>
    </row>
    <row r="29" spans="1:8" x14ac:dyDescent="0.25">
      <c r="A29" s="23"/>
      <c r="B29" s="23"/>
      <c r="C29" s="23"/>
      <c r="D29" s="23"/>
      <c r="E29" s="23"/>
      <c r="F29" s="21" t="s">
        <v>48</v>
      </c>
      <c r="G29" s="22"/>
      <c r="H29" s="32">
        <v>1560</v>
      </c>
    </row>
    <row r="30" spans="1:8" x14ac:dyDescent="0.25">
      <c r="A30" s="23"/>
      <c r="B30" s="23"/>
      <c r="C30" s="23"/>
      <c r="D30" s="21" t="s">
        <v>34</v>
      </c>
      <c r="E30" s="21" t="s">
        <v>29</v>
      </c>
      <c r="F30" s="21" t="s">
        <v>23</v>
      </c>
      <c r="G30" s="21">
        <v>8002</v>
      </c>
      <c r="H30" s="32">
        <v>300</v>
      </c>
    </row>
    <row r="31" spans="1:8" x14ac:dyDescent="0.25">
      <c r="A31" s="23"/>
      <c r="B31" s="23"/>
      <c r="C31" s="23"/>
      <c r="D31" s="23"/>
      <c r="E31" s="23"/>
      <c r="F31" s="23"/>
      <c r="G31" s="26">
        <v>8008</v>
      </c>
      <c r="H31" s="33">
        <v>320</v>
      </c>
    </row>
    <row r="32" spans="1:8" x14ac:dyDescent="0.25">
      <c r="A32" s="23"/>
      <c r="B32" s="23"/>
      <c r="C32" s="23"/>
      <c r="D32" s="23"/>
      <c r="E32" s="23"/>
      <c r="F32" s="23"/>
      <c r="G32" s="26">
        <v>8014</v>
      </c>
      <c r="H32" s="33">
        <v>120</v>
      </c>
    </row>
    <row r="33" spans="1:8" x14ac:dyDescent="0.25">
      <c r="A33" s="23"/>
      <c r="B33" s="23"/>
      <c r="C33" s="23"/>
      <c r="D33" s="23"/>
      <c r="E33" s="23"/>
      <c r="F33" s="23"/>
      <c r="G33" s="26">
        <v>8020</v>
      </c>
      <c r="H33" s="33">
        <v>600</v>
      </c>
    </row>
    <row r="34" spans="1:8" x14ac:dyDescent="0.25">
      <c r="A34" s="23"/>
      <c r="B34" s="23"/>
      <c r="C34" s="23"/>
      <c r="D34" s="23"/>
      <c r="E34" s="23"/>
      <c r="F34" s="23"/>
      <c r="G34" s="26">
        <v>8026</v>
      </c>
      <c r="H34" s="33">
        <v>300</v>
      </c>
    </row>
    <row r="35" spans="1:8" x14ac:dyDescent="0.25">
      <c r="A35" s="23"/>
      <c r="B35" s="23"/>
      <c r="C35" s="23"/>
      <c r="D35" s="23"/>
      <c r="E35" s="23"/>
      <c r="F35" s="23"/>
      <c r="G35" s="26">
        <v>8032</v>
      </c>
      <c r="H35" s="33">
        <v>320</v>
      </c>
    </row>
    <row r="36" spans="1:8" x14ac:dyDescent="0.25">
      <c r="A36" s="23"/>
      <c r="B36" s="23"/>
      <c r="C36" s="23"/>
      <c r="D36" s="23"/>
      <c r="E36" s="23"/>
      <c r="F36" s="21" t="s">
        <v>46</v>
      </c>
      <c r="G36" s="22"/>
      <c r="H36" s="32">
        <v>1960</v>
      </c>
    </row>
    <row r="37" spans="1:8" x14ac:dyDescent="0.25">
      <c r="A37" s="23"/>
      <c r="B37" s="23"/>
      <c r="C37" s="21" t="s">
        <v>57</v>
      </c>
      <c r="D37" s="22"/>
      <c r="E37" s="22"/>
      <c r="F37" s="22"/>
      <c r="G37" s="22"/>
      <c r="H37" s="32">
        <v>3520</v>
      </c>
    </row>
    <row r="38" spans="1:8" x14ac:dyDescent="0.25">
      <c r="A38" s="23"/>
      <c r="B38" s="23"/>
      <c r="C38" s="21" t="s">
        <v>18</v>
      </c>
      <c r="D38" s="21" t="s">
        <v>38</v>
      </c>
      <c r="E38" s="21" t="s">
        <v>32</v>
      </c>
      <c r="F38" s="21" t="s">
        <v>27</v>
      </c>
      <c r="G38" s="21">
        <v>8006</v>
      </c>
      <c r="H38" s="32">
        <v>120</v>
      </c>
    </row>
    <row r="39" spans="1:8" x14ac:dyDescent="0.25">
      <c r="A39" s="23"/>
      <c r="B39" s="23"/>
      <c r="C39" s="23"/>
      <c r="D39" s="23"/>
      <c r="E39" s="23"/>
      <c r="F39" s="23"/>
      <c r="G39" s="26">
        <v>8012</v>
      </c>
      <c r="H39" s="33">
        <v>600</v>
      </c>
    </row>
    <row r="40" spans="1:8" x14ac:dyDescent="0.25">
      <c r="A40" s="23"/>
      <c r="B40" s="23"/>
      <c r="C40" s="23"/>
      <c r="D40" s="23"/>
      <c r="E40" s="23"/>
      <c r="F40" s="23"/>
      <c r="G40" s="26">
        <v>8018</v>
      </c>
      <c r="H40" s="33">
        <v>300</v>
      </c>
    </row>
    <row r="41" spans="1:8" x14ac:dyDescent="0.25">
      <c r="A41" s="23"/>
      <c r="B41" s="23"/>
      <c r="C41" s="23"/>
      <c r="D41" s="23"/>
      <c r="E41" s="23"/>
      <c r="F41" s="23"/>
      <c r="G41" s="26">
        <v>8024</v>
      </c>
      <c r="H41" s="33">
        <v>320</v>
      </c>
    </row>
    <row r="42" spans="1:8" x14ac:dyDescent="0.25">
      <c r="A42" s="23"/>
      <c r="B42" s="23"/>
      <c r="C42" s="23"/>
      <c r="D42" s="23"/>
      <c r="E42" s="23"/>
      <c r="F42" s="23"/>
      <c r="G42" s="26">
        <v>8030</v>
      </c>
      <c r="H42" s="33">
        <v>120</v>
      </c>
    </row>
    <row r="43" spans="1:8" x14ac:dyDescent="0.25">
      <c r="A43" s="23"/>
      <c r="B43" s="23"/>
      <c r="C43" s="23"/>
      <c r="D43" s="23"/>
      <c r="E43" s="23"/>
      <c r="F43" s="23"/>
      <c r="G43" s="26">
        <v>8036</v>
      </c>
      <c r="H43" s="33">
        <v>600</v>
      </c>
    </row>
    <row r="44" spans="1:8" x14ac:dyDescent="0.25">
      <c r="A44" s="23"/>
      <c r="B44" s="23"/>
      <c r="C44" s="23"/>
      <c r="D44" s="23"/>
      <c r="E44" s="23"/>
      <c r="F44" s="21" t="s">
        <v>49</v>
      </c>
      <c r="G44" s="22"/>
      <c r="H44" s="32">
        <v>2060</v>
      </c>
    </row>
    <row r="45" spans="1:8" x14ac:dyDescent="0.25">
      <c r="A45" s="23"/>
      <c r="B45" s="23"/>
      <c r="C45" s="21" t="s">
        <v>58</v>
      </c>
      <c r="D45" s="22"/>
      <c r="E45" s="22"/>
      <c r="F45" s="22"/>
      <c r="G45" s="22"/>
      <c r="H45" s="32">
        <v>2060</v>
      </c>
    </row>
    <row r="46" spans="1:8" x14ac:dyDescent="0.25">
      <c r="A46" s="23"/>
      <c r="B46" s="21" t="s">
        <v>44</v>
      </c>
      <c r="C46" s="22"/>
      <c r="D46" s="22"/>
      <c r="E46" s="22"/>
      <c r="F46" s="22"/>
      <c r="G46" s="22"/>
      <c r="H46" s="32">
        <v>5580</v>
      </c>
    </row>
    <row r="47" spans="1:8" x14ac:dyDescent="0.25">
      <c r="A47" s="21" t="s">
        <v>54</v>
      </c>
      <c r="B47" s="22"/>
      <c r="C47" s="22"/>
      <c r="D47" s="22"/>
      <c r="E47" s="22"/>
      <c r="F47" s="22"/>
      <c r="G47" s="22"/>
      <c r="H47" s="32">
        <v>5580</v>
      </c>
    </row>
    <row r="48" spans="1:8" x14ac:dyDescent="0.25">
      <c r="A48" s="21" t="s">
        <v>41</v>
      </c>
      <c r="B48" s="21" t="s">
        <v>42</v>
      </c>
      <c r="C48" s="21" t="s">
        <v>19</v>
      </c>
      <c r="D48" s="21" t="s">
        <v>35</v>
      </c>
      <c r="E48" s="21" t="s">
        <v>12</v>
      </c>
      <c r="F48" s="21" t="s">
        <v>24</v>
      </c>
      <c r="G48" s="21">
        <v>8003</v>
      </c>
      <c r="H48" s="32">
        <v>450</v>
      </c>
    </row>
    <row r="49" spans="1:8" x14ac:dyDescent="0.25">
      <c r="A49" s="23"/>
      <c r="B49" s="23"/>
      <c r="C49" s="23"/>
      <c r="D49" s="23"/>
      <c r="E49" s="23"/>
      <c r="F49" s="23"/>
      <c r="G49" s="26">
        <v>8009</v>
      </c>
      <c r="H49" s="33">
        <v>200</v>
      </c>
    </row>
    <row r="50" spans="1:8" x14ac:dyDescent="0.25">
      <c r="A50" s="23"/>
      <c r="B50" s="23"/>
      <c r="C50" s="23"/>
      <c r="D50" s="23"/>
      <c r="E50" s="23"/>
      <c r="F50" s="23"/>
      <c r="G50" s="26">
        <v>8015</v>
      </c>
      <c r="H50" s="33">
        <v>250</v>
      </c>
    </row>
    <row r="51" spans="1:8" x14ac:dyDescent="0.25">
      <c r="A51" s="23"/>
      <c r="B51" s="23"/>
      <c r="C51" s="23"/>
      <c r="D51" s="23"/>
      <c r="E51" s="23"/>
      <c r="F51" s="23"/>
      <c r="G51" s="26">
        <v>8021</v>
      </c>
      <c r="H51" s="33">
        <v>105</v>
      </c>
    </row>
    <row r="52" spans="1:8" x14ac:dyDescent="0.25">
      <c r="A52" s="23"/>
      <c r="B52" s="23"/>
      <c r="C52" s="23"/>
      <c r="D52" s="23"/>
      <c r="E52" s="23"/>
      <c r="F52" s="23"/>
      <c r="G52" s="26">
        <v>8027</v>
      </c>
      <c r="H52" s="33">
        <v>450</v>
      </c>
    </row>
    <row r="53" spans="1:8" x14ac:dyDescent="0.25">
      <c r="A53" s="23"/>
      <c r="B53" s="23"/>
      <c r="C53" s="23"/>
      <c r="D53" s="23"/>
      <c r="E53" s="23"/>
      <c r="F53" s="23"/>
      <c r="G53" s="26">
        <v>8033</v>
      </c>
      <c r="H53" s="33">
        <v>200</v>
      </c>
    </row>
    <row r="54" spans="1:8" x14ac:dyDescent="0.25">
      <c r="A54" s="23"/>
      <c r="B54" s="23"/>
      <c r="C54" s="23"/>
      <c r="D54" s="23"/>
      <c r="E54" s="23"/>
      <c r="F54" s="21" t="s">
        <v>43</v>
      </c>
      <c r="G54" s="22"/>
      <c r="H54" s="32">
        <v>1655</v>
      </c>
    </row>
    <row r="55" spans="1:8" x14ac:dyDescent="0.25">
      <c r="A55" s="23"/>
      <c r="B55" s="23"/>
      <c r="C55" s="21" t="s">
        <v>55</v>
      </c>
      <c r="D55" s="22"/>
      <c r="E55" s="22"/>
      <c r="F55" s="22"/>
      <c r="G55" s="22"/>
      <c r="H55" s="32">
        <v>1655</v>
      </c>
    </row>
    <row r="56" spans="1:8" x14ac:dyDescent="0.25">
      <c r="A56" s="23"/>
      <c r="B56" s="21" t="s">
        <v>44</v>
      </c>
      <c r="C56" s="22"/>
      <c r="D56" s="22"/>
      <c r="E56" s="22"/>
      <c r="F56" s="22"/>
      <c r="G56" s="22"/>
      <c r="H56" s="32">
        <v>1655</v>
      </c>
    </row>
    <row r="57" spans="1:8" x14ac:dyDescent="0.25">
      <c r="A57" s="21" t="s">
        <v>52</v>
      </c>
      <c r="B57" s="22"/>
      <c r="C57" s="22"/>
      <c r="D57" s="22"/>
      <c r="E57" s="22"/>
      <c r="F57" s="22"/>
      <c r="G57" s="22"/>
      <c r="H57" s="32">
        <v>1655</v>
      </c>
    </row>
    <row r="58" spans="1:8" x14ac:dyDescent="0.25">
      <c r="A58" s="27" t="s">
        <v>50</v>
      </c>
      <c r="B58" s="28"/>
      <c r="C58" s="28"/>
      <c r="D58" s="28"/>
      <c r="E58" s="28"/>
      <c r="F58" s="28"/>
      <c r="G58" s="28"/>
      <c r="H58" s="34">
        <v>10930</v>
      </c>
    </row>
  </sheetData>
  <pageMargins left="0.7" right="0.7" top="0.75" bottom="0.75" header="0.3" footer="0.3"/>
  <pageSetup orientation="portrait" horizontalDpi="4294967295" verticalDpi="4294967295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K37"/>
  <sheetViews>
    <sheetView workbookViewId="0">
      <selection activeCell="C26" sqref="C26"/>
    </sheetView>
  </sheetViews>
  <sheetFormatPr baseColWidth="10" defaultColWidth="11.42578125" defaultRowHeight="15" x14ac:dyDescent="0.25"/>
  <cols>
    <col min="1" max="1" width="11.140625" style="7" customWidth="1"/>
    <col min="2" max="2" width="12.85546875" style="7" customWidth="1"/>
    <col min="3" max="3" width="35.140625" style="8" customWidth="1"/>
    <col min="4" max="4" width="24.140625" style="8" customWidth="1"/>
    <col min="5" max="5" width="9.42578125" style="7" customWidth="1"/>
    <col min="6" max="6" width="12.28515625" style="7" customWidth="1"/>
    <col min="7" max="7" width="12.7109375" style="11" customWidth="1"/>
    <col min="8" max="8" width="11" style="12" customWidth="1"/>
    <col min="9" max="9" width="7.28515625" style="8" customWidth="1"/>
    <col min="10" max="10" width="7.140625" style="8" customWidth="1"/>
    <col min="11" max="11" width="7.42578125" style="7" customWidth="1"/>
  </cols>
  <sheetData>
    <row r="1" spans="1:11" x14ac:dyDescent="0.25">
      <c r="A1" s="7" t="s">
        <v>2</v>
      </c>
      <c r="B1" s="7" t="s">
        <v>3</v>
      </c>
      <c r="C1" s="8" t="s">
        <v>4</v>
      </c>
      <c r="D1" s="8" t="s">
        <v>5</v>
      </c>
      <c r="E1" s="7" t="s">
        <v>6</v>
      </c>
      <c r="F1" s="7" t="s">
        <v>7</v>
      </c>
      <c r="G1" s="9" t="s">
        <v>0</v>
      </c>
      <c r="H1" s="10" t="s">
        <v>1</v>
      </c>
      <c r="I1" s="8" t="s">
        <v>11</v>
      </c>
      <c r="J1" s="8" t="s">
        <v>16</v>
      </c>
      <c r="K1" s="7" t="s">
        <v>10</v>
      </c>
    </row>
    <row r="2" spans="1:11" x14ac:dyDescent="0.25">
      <c r="A2" s="7">
        <v>8001</v>
      </c>
      <c r="B2" s="7">
        <v>1001</v>
      </c>
      <c r="C2" s="8" t="s">
        <v>22</v>
      </c>
      <c r="D2" s="8" t="s">
        <v>28</v>
      </c>
      <c r="E2" s="7">
        <v>10</v>
      </c>
      <c r="F2" s="7" t="str">
        <f>IF(ISBLANK(Sources[[#This Row],[Réception.]]),"",LOOKUP(Sources[[#This Row],[Réception.]],Client[],Client[Transporteur]))</f>
        <v>A</v>
      </c>
      <c r="G2" s="11">
        <v>200</v>
      </c>
      <c r="H2" s="12">
        <v>43706</v>
      </c>
      <c r="I2" s="7" t="str">
        <f>IF(ISBLANK(Sources[[#This Row],[Réception.]]),"",LOOKUP(Sources[[#This Row],[Réception.]],Client[],Client[Pays]))</f>
        <v>FR</v>
      </c>
      <c r="J2" s="8" t="str">
        <f>IF(ISBLANK(Sources[[#This Row],[Réception.]]),"",LOOKUP(Sources[[#This Row],[Réception.]],Client[],Client[NPA]))</f>
        <v>XXXXX</v>
      </c>
    </row>
    <row r="3" spans="1:11" x14ac:dyDescent="0.25">
      <c r="A3" s="17">
        <v>8002</v>
      </c>
      <c r="B3" s="17">
        <v>1002</v>
      </c>
      <c r="C3" s="18" t="s">
        <v>23</v>
      </c>
      <c r="D3" s="18" t="s">
        <v>29</v>
      </c>
      <c r="E3" s="17">
        <v>10</v>
      </c>
      <c r="F3" s="17" t="str">
        <f>IF(ISBLANK(Sources[[#This Row],[Réception.]]),"",LOOKUP(Sources[[#This Row],[Réception.]],Client[],Client[Transporteur]))</f>
        <v>B</v>
      </c>
      <c r="G3" s="19">
        <v>300</v>
      </c>
      <c r="H3" s="20">
        <v>43707</v>
      </c>
      <c r="I3" s="17" t="str">
        <f>IF(ISBLANK(Sources[[#This Row],[Réception.]]),"",LOOKUP(Sources[[#This Row],[Réception.]],Client[],Client[Pays]))</f>
        <v>CH</v>
      </c>
      <c r="J3" s="18" t="str">
        <f>IF(ISBLANK(Sources[[#This Row],[Réception.]]),"",LOOKUP(Sources[[#This Row],[Réception.]],Client[],Client[NPA]))</f>
        <v>YYYY</v>
      </c>
      <c r="K3" s="17"/>
    </row>
    <row r="4" spans="1:11" x14ac:dyDescent="0.25">
      <c r="A4" s="17">
        <v>8003</v>
      </c>
      <c r="B4" s="17">
        <v>1003</v>
      </c>
      <c r="C4" s="18" t="s">
        <v>24</v>
      </c>
      <c r="D4" s="18" t="s">
        <v>12</v>
      </c>
      <c r="E4" s="17">
        <v>15</v>
      </c>
      <c r="F4" s="17" t="str">
        <f>IF(ISBLANK(Sources[[#This Row],[Réception.]]),"",LOOKUP(Sources[[#This Row],[Réception.]],Client[],Client[Transporteur]))</f>
        <v>C</v>
      </c>
      <c r="G4" s="19">
        <v>450</v>
      </c>
      <c r="H4" s="20">
        <v>43706</v>
      </c>
      <c r="I4" s="17" t="str">
        <f>IF(ISBLANK(Sources[[#This Row],[Réception.]]),"",LOOKUP(Sources[[#This Row],[Réception.]],Client[],Client[Pays]))</f>
        <v>DE</v>
      </c>
      <c r="J4" s="18" t="str">
        <f>IF(ISBLANK(Sources[[#This Row],[Réception.]]),"",LOOKUP(Sources[[#This Row],[Réception.]],Client[],Client[NPA]))</f>
        <v>ZZZZZ</v>
      </c>
      <c r="K4" s="17"/>
    </row>
    <row r="5" spans="1:11" x14ac:dyDescent="0.25">
      <c r="A5" s="7">
        <v>8004</v>
      </c>
      <c r="B5" s="17">
        <v>1004</v>
      </c>
      <c r="C5" s="18" t="s">
        <v>25</v>
      </c>
      <c r="D5" s="18" t="s">
        <v>30</v>
      </c>
      <c r="E5" s="17">
        <v>15</v>
      </c>
      <c r="F5" s="17" t="str">
        <f>IF(ISBLANK(Sources[[#This Row],[Réception.]]),"",LOOKUP(Sources[[#This Row],[Réception.]],Client[],Client[Transporteur]))</f>
        <v>A</v>
      </c>
      <c r="G5" s="19">
        <v>600</v>
      </c>
      <c r="H5" s="20">
        <v>43704</v>
      </c>
      <c r="I5" s="17" t="str">
        <f>IF(ISBLANK(Sources[[#This Row],[Réception.]]),"",LOOKUP(Sources[[#This Row],[Réception.]],Client[],Client[Pays]))</f>
        <v>FR</v>
      </c>
      <c r="J5" s="18" t="str">
        <f>IF(ISBLANK(Sources[[#This Row],[Réception.]]),"",LOOKUP(Sources[[#This Row],[Réception.]],Client[],Client[NPA]))</f>
        <v>YYYYY</v>
      </c>
      <c r="K5" s="17"/>
    </row>
    <row r="6" spans="1:11" x14ac:dyDescent="0.25">
      <c r="A6" s="17">
        <v>8005</v>
      </c>
      <c r="B6" s="17">
        <v>1005</v>
      </c>
      <c r="C6" s="18" t="s">
        <v>26</v>
      </c>
      <c r="D6" s="18" t="s">
        <v>31</v>
      </c>
      <c r="E6" s="17">
        <v>10</v>
      </c>
      <c r="F6" s="17" t="str">
        <f>IF(ISBLANK(Sources[[#This Row],[Réception.]]),"",LOOKUP(Sources[[#This Row],[Réception.]],Client[],Client[Transporteur]))</f>
        <v>B</v>
      </c>
      <c r="G6" s="19">
        <v>105</v>
      </c>
      <c r="H6" s="20">
        <v>43703</v>
      </c>
      <c r="I6" s="17" t="str">
        <f>IF(ISBLANK(Sources[[#This Row],[Réception.]]),"",LOOKUP(Sources[[#This Row],[Réception.]],Client[],Client[Pays]))</f>
        <v>CH</v>
      </c>
      <c r="J6" s="18" t="str">
        <f>IF(ISBLANK(Sources[[#This Row],[Réception.]]),"",LOOKUP(Sources[[#This Row],[Réception.]],Client[],Client[NPA]))</f>
        <v>XXXX</v>
      </c>
      <c r="K6" s="17"/>
    </row>
    <row r="7" spans="1:11" x14ac:dyDescent="0.25">
      <c r="A7" s="17">
        <v>8006</v>
      </c>
      <c r="B7" s="17">
        <v>1006</v>
      </c>
      <c r="C7" s="18" t="s">
        <v>27</v>
      </c>
      <c r="D7" s="18" t="s">
        <v>32</v>
      </c>
      <c r="E7" s="17">
        <v>10</v>
      </c>
      <c r="F7" s="17" t="str">
        <f>IF(ISBLANK(Sources[[#This Row],[Réception.]]),"",LOOKUP(Sources[[#This Row],[Réception.]],Client[],Client[Transporteur]))</f>
        <v>B</v>
      </c>
      <c r="G7" s="19">
        <v>120</v>
      </c>
      <c r="H7" s="20">
        <v>43705</v>
      </c>
      <c r="I7" s="17" t="str">
        <f>IF(ISBLANK(Sources[[#This Row],[Réception.]]),"",LOOKUP(Sources[[#This Row],[Réception.]],Client[],Client[Pays]))</f>
        <v>IT</v>
      </c>
      <c r="J7" s="18" t="str">
        <f>IF(ISBLANK(Sources[[#This Row],[Réception.]]),"",LOOKUP(Sources[[#This Row],[Réception.]],Client[],Client[NPA]))</f>
        <v>AAAAAA</v>
      </c>
      <c r="K7" s="17"/>
    </row>
    <row r="8" spans="1:11" x14ac:dyDescent="0.25">
      <c r="A8" s="7">
        <v>8007</v>
      </c>
      <c r="B8" s="17">
        <v>1001</v>
      </c>
      <c r="C8" s="18" t="s">
        <v>22</v>
      </c>
      <c r="D8" s="18" t="s">
        <v>28</v>
      </c>
      <c r="E8" s="17">
        <v>10</v>
      </c>
      <c r="F8" s="17" t="str">
        <f>IF(ISBLANK(Sources[[#This Row],[Réception.]]),"",LOOKUP(Sources[[#This Row],[Réception.]],Client[],Client[Transporteur]))</f>
        <v>A</v>
      </c>
      <c r="G8" s="19">
        <v>250</v>
      </c>
      <c r="H8" s="20">
        <v>43707</v>
      </c>
      <c r="I8" s="17" t="str">
        <f>IF(ISBLANK(Sources[[#This Row],[Réception.]]),"",LOOKUP(Sources[[#This Row],[Réception.]],Client[],Client[Pays]))</f>
        <v>FR</v>
      </c>
      <c r="J8" s="18" t="str">
        <f>IF(ISBLANK(Sources[[#This Row],[Réception.]]),"",LOOKUP(Sources[[#This Row],[Réception.]],Client[],Client[NPA]))</f>
        <v>XXXXX</v>
      </c>
      <c r="K8" s="17"/>
    </row>
    <row r="9" spans="1:11" x14ac:dyDescent="0.25">
      <c r="A9" s="17">
        <v>8008</v>
      </c>
      <c r="B9" s="17">
        <v>1002</v>
      </c>
      <c r="C9" s="18" t="s">
        <v>23</v>
      </c>
      <c r="D9" s="18" t="s">
        <v>29</v>
      </c>
      <c r="E9" s="17">
        <v>15</v>
      </c>
      <c r="F9" s="17" t="str">
        <f>IF(ISBLANK(Sources[[#This Row],[Réception.]]),"",LOOKUP(Sources[[#This Row],[Réception.]],Client[],Client[Transporteur]))</f>
        <v>B</v>
      </c>
      <c r="G9" s="19">
        <v>320</v>
      </c>
      <c r="H9" s="12">
        <v>43706</v>
      </c>
      <c r="I9" s="17" t="str">
        <f>IF(ISBLANK(Sources[[#This Row],[Réception.]]),"",LOOKUP(Sources[[#This Row],[Réception.]],Client[],Client[Pays]))</f>
        <v>CH</v>
      </c>
      <c r="J9" s="18" t="str">
        <f>IF(ISBLANK(Sources[[#This Row],[Réception.]]),"",LOOKUP(Sources[[#This Row],[Réception.]],Client[],Client[NPA]))</f>
        <v>YYYY</v>
      </c>
      <c r="K9" s="17"/>
    </row>
    <row r="10" spans="1:11" x14ac:dyDescent="0.25">
      <c r="A10" s="17">
        <v>8009</v>
      </c>
      <c r="B10" s="17">
        <v>1003</v>
      </c>
      <c r="C10" s="18" t="s">
        <v>24</v>
      </c>
      <c r="D10" s="18" t="s">
        <v>12</v>
      </c>
      <c r="E10" s="17">
        <v>15</v>
      </c>
      <c r="F10" s="17" t="str">
        <f>IF(ISBLANK(Sources[[#This Row],[Réception.]]),"",LOOKUP(Sources[[#This Row],[Réception.]],Client[],Client[Transporteur]))</f>
        <v>C</v>
      </c>
      <c r="G10" s="11">
        <v>200</v>
      </c>
      <c r="H10" s="20">
        <v>43707</v>
      </c>
      <c r="I10" s="17" t="str">
        <f>IF(ISBLANK(Sources[[#This Row],[Réception.]]),"",LOOKUP(Sources[[#This Row],[Réception.]],Client[],Client[Pays]))</f>
        <v>DE</v>
      </c>
      <c r="J10" s="18" t="str">
        <f>IF(ISBLANK(Sources[[#This Row],[Réception.]]),"",LOOKUP(Sources[[#This Row],[Réception.]],Client[],Client[NPA]))</f>
        <v>ZZZZZ</v>
      </c>
      <c r="K10" s="17"/>
    </row>
    <row r="11" spans="1:11" x14ac:dyDescent="0.25">
      <c r="A11" s="7">
        <v>8010</v>
      </c>
      <c r="B11" s="17">
        <v>1004</v>
      </c>
      <c r="C11" s="18" t="s">
        <v>25</v>
      </c>
      <c r="D11" s="18" t="s">
        <v>30</v>
      </c>
      <c r="E11" s="17">
        <v>15</v>
      </c>
      <c r="F11" s="17" t="str">
        <f>IF(ISBLANK(Sources[[#This Row],[Réception.]]),"",LOOKUP(Sources[[#This Row],[Réception.]],Client[],Client[Transporteur]))</f>
        <v>A</v>
      </c>
      <c r="G11" s="19">
        <v>300</v>
      </c>
      <c r="H11" s="20">
        <v>43706</v>
      </c>
      <c r="I11" s="17" t="str">
        <f>IF(ISBLANK(Sources[[#This Row],[Réception.]]),"",LOOKUP(Sources[[#This Row],[Réception.]],Client[],Client[Pays]))</f>
        <v>FR</v>
      </c>
      <c r="J11" s="18" t="str">
        <f>IF(ISBLANK(Sources[[#This Row],[Réception.]]),"",LOOKUP(Sources[[#This Row],[Réception.]],Client[],Client[NPA]))</f>
        <v>YYYYY</v>
      </c>
      <c r="K11" s="17"/>
    </row>
    <row r="12" spans="1:11" x14ac:dyDescent="0.25">
      <c r="A12" s="17">
        <v>8011</v>
      </c>
      <c r="B12" s="17">
        <v>1005</v>
      </c>
      <c r="C12" s="18" t="s">
        <v>26</v>
      </c>
      <c r="D12" s="18" t="s">
        <v>31</v>
      </c>
      <c r="E12" s="17">
        <v>15</v>
      </c>
      <c r="F12" s="17" t="str">
        <f>IF(ISBLANK(Sources[[#This Row],[Réception.]]),"",LOOKUP(Sources[[#This Row],[Réception.]],Client[],Client[Transporteur]))</f>
        <v>B</v>
      </c>
      <c r="G12" s="19">
        <v>450</v>
      </c>
      <c r="H12" s="20">
        <v>43704</v>
      </c>
      <c r="I12" s="17" t="str">
        <f>IF(ISBLANK(Sources[[#This Row],[Réception.]]),"",LOOKUP(Sources[[#This Row],[Réception.]],Client[],Client[Pays]))</f>
        <v>CH</v>
      </c>
      <c r="J12" s="18" t="str">
        <f>IF(ISBLANK(Sources[[#This Row],[Réception.]]),"",LOOKUP(Sources[[#This Row],[Réception.]],Client[],Client[NPA]))</f>
        <v>XXXX</v>
      </c>
      <c r="K12" s="17"/>
    </row>
    <row r="13" spans="1:11" x14ac:dyDescent="0.25">
      <c r="A13" s="17">
        <v>8012</v>
      </c>
      <c r="B13" s="17">
        <v>1006</v>
      </c>
      <c r="C13" s="18" t="s">
        <v>27</v>
      </c>
      <c r="D13" s="18" t="s">
        <v>32</v>
      </c>
      <c r="E13" s="17">
        <v>15</v>
      </c>
      <c r="F13" s="17" t="str">
        <f>IF(ISBLANK(Sources[[#This Row],[Réception.]]),"",LOOKUP(Sources[[#This Row],[Réception.]],Client[],Client[Transporteur]))</f>
        <v>B</v>
      </c>
      <c r="G13" s="19">
        <v>600</v>
      </c>
      <c r="H13" s="20">
        <v>43703</v>
      </c>
      <c r="I13" s="17" t="str">
        <f>IF(ISBLANK(Sources[[#This Row],[Réception.]]),"",LOOKUP(Sources[[#This Row],[Réception.]],Client[],Client[Pays]))</f>
        <v>IT</v>
      </c>
      <c r="J13" s="18" t="str">
        <f>IF(ISBLANK(Sources[[#This Row],[Réception.]]),"",LOOKUP(Sources[[#This Row],[Réception.]],Client[],Client[NPA]))</f>
        <v>AAAAAA</v>
      </c>
      <c r="K13" s="17"/>
    </row>
    <row r="14" spans="1:11" x14ac:dyDescent="0.25">
      <c r="A14" s="7">
        <v>8013</v>
      </c>
      <c r="B14" s="17">
        <v>1001</v>
      </c>
      <c r="C14" s="18" t="s">
        <v>22</v>
      </c>
      <c r="D14" s="18" t="s">
        <v>28</v>
      </c>
      <c r="E14" s="17">
        <v>10</v>
      </c>
      <c r="F14" s="17" t="str">
        <f>IF(ISBLANK(Sources[[#This Row],[Réception.]]),"",LOOKUP(Sources[[#This Row],[Réception.]],Client[],Client[Transporteur]))</f>
        <v>A</v>
      </c>
      <c r="G14" s="19">
        <v>105</v>
      </c>
      <c r="H14" s="20">
        <v>43705</v>
      </c>
      <c r="I14" s="17" t="str">
        <f>IF(ISBLANK(Sources[[#This Row],[Réception.]]),"",LOOKUP(Sources[[#This Row],[Réception.]],Client[],Client[Pays]))</f>
        <v>FR</v>
      </c>
      <c r="J14" s="18" t="str">
        <f>IF(ISBLANK(Sources[[#This Row],[Réception.]]),"",LOOKUP(Sources[[#This Row],[Réception.]],Client[],Client[NPA]))</f>
        <v>XXXXX</v>
      </c>
      <c r="K14" s="17"/>
    </row>
    <row r="15" spans="1:11" x14ac:dyDescent="0.25">
      <c r="A15" s="17">
        <v>8014</v>
      </c>
      <c r="B15" s="17">
        <v>1002</v>
      </c>
      <c r="C15" s="18" t="s">
        <v>23</v>
      </c>
      <c r="D15" s="18" t="s">
        <v>29</v>
      </c>
      <c r="E15" s="17">
        <v>10</v>
      </c>
      <c r="F15" s="17" t="str">
        <f>IF(ISBLANK(Sources[[#This Row],[Réception.]]),"",LOOKUP(Sources[[#This Row],[Réception.]],Client[],Client[Transporteur]))</f>
        <v>B</v>
      </c>
      <c r="G15" s="19">
        <v>120</v>
      </c>
      <c r="H15" s="20">
        <v>43707</v>
      </c>
      <c r="I15" s="17" t="str">
        <f>IF(ISBLANK(Sources[[#This Row],[Réception.]]),"",LOOKUP(Sources[[#This Row],[Réception.]],Client[],Client[Pays]))</f>
        <v>CH</v>
      </c>
      <c r="J15" s="18" t="str">
        <f>IF(ISBLANK(Sources[[#This Row],[Réception.]]),"",LOOKUP(Sources[[#This Row],[Réception.]],Client[],Client[NPA]))</f>
        <v>YYYY</v>
      </c>
      <c r="K15" s="17"/>
    </row>
    <row r="16" spans="1:11" x14ac:dyDescent="0.25">
      <c r="A16" s="17">
        <v>8015</v>
      </c>
      <c r="B16" s="17">
        <v>1003</v>
      </c>
      <c r="C16" s="18" t="s">
        <v>24</v>
      </c>
      <c r="D16" s="18" t="s">
        <v>12</v>
      </c>
      <c r="E16" s="17">
        <v>15</v>
      </c>
      <c r="F16" s="17" t="str">
        <f>IF(ISBLANK(Sources[[#This Row],[Réception.]]),"",LOOKUP(Sources[[#This Row],[Réception.]],Client[],Client[Transporteur]))</f>
        <v>C</v>
      </c>
      <c r="G16" s="19">
        <v>250</v>
      </c>
      <c r="H16" s="20">
        <v>43706</v>
      </c>
      <c r="I16" s="17" t="str">
        <f>IF(ISBLANK(Sources[[#This Row],[Réception.]]),"",LOOKUP(Sources[[#This Row],[Réception.]],Client[],Client[Pays]))</f>
        <v>DE</v>
      </c>
      <c r="J16" s="18" t="str">
        <f>IF(ISBLANK(Sources[[#This Row],[Réception.]]),"",LOOKUP(Sources[[#This Row],[Réception.]],Client[],Client[NPA]))</f>
        <v>ZZZZZ</v>
      </c>
      <c r="K16" s="17"/>
    </row>
    <row r="17" spans="1:11" x14ac:dyDescent="0.25">
      <c r="A17" s="7">
        <v>8016</v>
      </c>
      <c r="B17" s="17">
        <v>1004</v>
      </c>
      <c r="C17" s="18" t="s">
        <v>25</v>
      </c>
      <c r="D17" s="18" t="s">
        <v>30</v>
      </c>
      <c r="E17" s="17">
        <v>15</v>
      </c>
      <c r="F17" s="17" t="str">
        <f>IF(ISBLANK(Sources[[#This Row],[Réception.]]),"",LOOKUP(Sources[[#This Row],[Réception.]],Client[],Client[Transporteur]))</f>
        <v>A</v>
      </c>
      <c r="G17" s="19">
        <v>320</v>
      </c>
      <c r="H17" s="20">
        <v>43707</v>
      </c>
      <c r="I17" s="17" t="str">
        <f>IF(ISBLANK(Sources[[#This Row],[Réception.]]),"",LOOKUP(Sources[[#This Row],[Réception.]],Client[],Client[Pays]))</f>
        <v>FR</v>
      </c>
      <c r="J17" s="18" t="str">
        <f>IF(ISBLANK(Sources[[#This Row],[Réception.]]),"",LOOKUP(Sources[[#This Row],[Réception.]],Client[],Client[NPA]))</f>
        <v>YYYYY</v>
      </c>
      <c r="K17" s="17"/>
    </row>
    <row r="18" spans="1:11" x14ac:dyDescent="0.25">
      <c r="A18" s="17">
        <v>8017</v>
      </c>
      <c r="B18" s="17">
        <v>1005</v>
      </c>
      <c r="C18" s="18" t="s">
        <v>26</v>
      </c>
      <c r="D18" s="18" t="s">
        <v>31</v>
      </c>
      <c r="E18" s="7">
        <v>10</v>
      </c>
      <c r="F18" s="17" t="str">
        <f>IF(ISBLANK(Sources[[#This Row],[Réception.]]),"",LOOKUP(Sources[[#This Row],[Réception.]],Client[],Client[Transporteur]))</f>
        <v>B</v>
      </c>
      <c r="G18" s="19">
        <v>200</v>
      </c>
      <c r="H18" s="20">
        <v>43706</v>
      </c>
      <c r="I18" s="17" t="str">
        <f>IF(ISBLANK(Sources[[#This Row],[Réception.]]),"",LOOKUP(Sources[[#This Row],[Réception.]],Client[],Client[Pays]))</f>
        <v>CH</v>
      </c>
      <c r="J18" s="18" t="str">
        <f>IF(ISBLANK(Sources[[#This Row],[Réception.]]),"",LOOKUP(Sources[[#This Row],[Réception.]],Client[],Client[NPA]))</f>
        <v>XXXX</v>
      </c>
      <c r="K18" s="17"/>
    </row>
    <row r="19" spans="1:11" x14ac:dyDescent="0.25">
      <c r="A19" s="17">
        <v>8018</v>
      </c>
      <c r="B19" s="17">
        <v>1006</v>
      </c>
      <c r="C19" s="18" t="s">
        <v>27</v>
      </c>
      <c r="D19" s="18" t="s">
        <v>32</v>
      </c>
      <c r="E19" s="17">
        <v>10</v>
      </c>
      <c r="F19" s="17" t="str">
        <f>IF(ISBLANK(Sources[[#This Row],[Réception.]]),"",LOOKUP(Sources[[#This Row],[Réception.]],Client[],Client[Transporteur]))</f>
        <v>B</v>
      </c>
      <c r="G19" s="19">
        <v>300</v>
      </c>
      <c r="H19" s="20">
        <v>43704</v>
      </c>
      <c r="I19" s="17" t="str">
        <f>IF(ISBLANK(Sources[[#This Row],[Réception.]]),"",LOOKUP(Sources[[#This Row],[Réception.]],Client[],Client[Pays]))</f>
        <v>IT</v>
      </c>
      <c r="J19" s="18" t="str">
        <f>IF(ISBLANK(Sources[[#This Row],[Réception.]]),"",LOOKUP(Sources[[#This Row],[Réception.]],Client[],Client[NPA]))</f>
        <v>AAAAAA</v>
      </c>
      <c r="K19" s="17"/>
    </row>
    <row r="20" spans="1:11" x14ac:dyDescent="0.25">
      <c r="A20" s="7">
        <v>8019</v>
      </c>
      <c r="B20" s="17">
        <v>1001</v>
      </c>
      <c r="C20" s="18" t="s">
        <v>22</v>
      </c>
      <c r="D20" s="18" t="s">
        <v>28</v>
      </c>
      <c r="E20" s="17">
        <v>15</v>
      </c>
      <c r="F20" s="17" t="str">
        <f>IF(ISBLANK(Sources[[#This Row],[Réception.]]),"",LOOKUP(Sources[[#This Row],[Réception.]],Client[],Client[Transporteur]))</f>
        <v>A</v>
      </c>
      <c r="G20" s="19">
        <v>450</v>
      </c>
      <c r="H20" s="20">
        <v>43703</v>
      </c>
      <c r="I20" s="17" t="str">
        <f>IF(ISBLANK(Sources[[#This Row],[Réception.]]),"",LOOKUP(Sources[[#This Row],[Réception.]],Client[],Client[Pays]))</f>
        <v>FR</v>
      </c>
      <c r="J20" s="18" t="str">
        <f>IF(ISBLANK(Sources[[#This Row],[Réception.]]),"",LOOKUP(Sources[[#This Row],[Réception.]],Client[],Client[NPA]))</f>
        <v>XXXXX</v>
      </c>
      <c r="K20" s="17"/>
    </row>
    <row r="21" spans="1:11" x14ac:dyDescent="0.25">
      <c r="A21" s="17">
        <v>8020</v>
      </c>
      <c r="B21" s="17">
        <v>1002</v>
      </c>
      <c r="C21" s="18" t="s">
        <v>23</v>
      </c>
      <c r="D21" s="18" t="s">
        <v>29</v>
      </c>
      <c r="E21" s="17">
        <v>15</v>
      </c>
      <c r="F21" s="17" t="str">
        <f>IF(ISBLANK(Sources[[#This Row],[Réception.]]),"",LOOKUP(Sources[[#This Row],[Réception.]],Client[],Client[Transporteur]))</f>
        <v>B</v>
      </c>
      <c r="G21" s="19">
        <v>600</v>
      </c>
      <c r="H21" s="20">
        <v>43705</v>
      </c>
      <c r="I21" s="17" t="str">
        <f>IF(ISBLANK(Sources[[#This Row],[Réception.]]),"",LOOKUP(Sources[[#This Row],[Réception.]],Client[],Client[Pays]))</f>
        <v>CH</v>
      </c>
      <c r="J21" s="18" t="str">
        <f>IF(ISBLANK(Sources[[#This Row],[Réception.]]),"",LOOKUP(Sources[[#This Row],[Réception.]],Client[],Client[NPA]))</f>
        <v>YYYY</v>
      </c>
      <c r="K21" s="17"/>
    </row>
    <row r="22" spans="1:11" x14ac:dyDescent="0.25">
      <c r="A22" s="17">
        <v>8021</v>
      </c>
      <c r="B22" s="17">
        <v>1003</v>
      </c>
      <c r="C22" s="18" t="s">
        <v>24</v>
      </c>
      <c r="D22" s="18" t="s">
        <v>12</v>
      </c>
      <c r="E22" s="17">
        <v>10</v>
      </c>
      <c r="F22" s="17" t="str">
        <f>IF(ISBLANK(Sources[[#This Row],[Réception.]]),"",LOOKUP(Sources[[#This Row],[Réception.]],Client[],Client[Transporteur]))</f>
        <v>C</v>
      </c>
      <c r="G22" s="19">
        <v>105</v>
      </c>
      <c r="H22" s="20">
        <v>43707</v>
      </c>
      <c r="I22" s="17" t="str">
        <f>IF(ISBLANK(Sources[[#This Row],[Réception.]]),"",LOOKUP(Sources[[#This Row],[Réception.]],Client[],Client[Pays]))</f>
        <v>DE</v>
      </c>
      <c r="J22" s="18" t="str">
        <f>IF(ISBLANK(Sources[[#This Row],[Réception.]]),"",LOOKUP(Sources[[#This Row],[Réception.]],Client[],Client[NPA]))</f>
        <v>ZZZZZ</v>
      </c>
      <c r="K22" s="17"/>
    </row>
    <row r="23" spans="1:11" x14ac:dyDescent="0.25">
      <c r="A23" s="7">
        <v>8022</v>
      </c>
      <c r="B23" s="17">
        <v>1004</v>
      </c>
      <c r="C23" s="18" t="s">
        <v>25</v>
      </c>
      <c r="D23" s="18" t="s">
        <v>30</v>
      </c>
      <c r="E23" s="17">
        <v>10</v>
      </c>
      <c r="F23" s="17" t="str">
        <f>IF(ISBLANK(Sources[[#This Row],[Réception.]]),"",LOOKUP(Sources[[#This Row],[Réception.]],Client[],Client[Transporteur]))</f>
        <v>A</v>
      </c>
      <c r="G23" s="19">
        <v>120</v>
      </c>
      <c r="H23" s="20">
        <v>43706</v>
      </c>
      <c r="I23" s="17" t="str">
        <f>IF(ISBLANK(Sources[[#This Row],[Réception.]]),"",LOOKUP(Sources[[#This Row],[Réception.]],Client[],Client[Pays]))</f>
        <v>FR</v>
      </c>
      <c r="J23" s="18" t="str">
        <f>IF(ISBLANK(Sources[[#This Row],[Réception.]]),"",LOOKUP(Sources[[#This Row],[Réception.]],Client[],Client[NPA]))</f>
        <v>YYYYY</v>
      </c>
      <c r="K23" s="17"/>
    </row>
    <row r="24" spans="1:11" x14ac:dyDescent="0.25">
      <c r="A24" s="17">
        <v>8023</v>
      </c>
      <c r="B24" s="17">
        <v>1005</v>
      </c>
      <c r="C24" s="18" t="s">
        <v>26</v>
      </c>
      <c r="D24" s="18" t="s">
        <v>31</v>
      </c>
      <c r="E24" s="17">
        <v>10</v>
      </c>
      <c r="F24" s="17" t="str">
        <f>IF(ISBLANK(Sources[[#This Row],[Réception.]]),"",LOOKUP(Sources[[#This Row],[Réception.]],Client[],Client[Transporteur]))</f>
        <v>B</v>
      </c>
      <c r="G24" s="19">
        <v>250</v>
      </c>
      <c r="H24" s="20">
        <v>43707</v>
      </c>
      <c r="I24" s="17" t="str">
        <f>IF(ISBLANK(Sources[[#This Row],[Réception.]]),"",LOOKUP(Sources[[#This Row],[Réception.]],Client[],Client[Pays]))</f>
        <v>CH</v>
      </c>
      <c r="J24" s="18" t="str">
        <f>IF(ISBLANK(Sources[[#This Row],[Réception.]]),"",LOOKUP(Sources[[#This Row],[Réception.]],Client[],Client[NPA]))</f>
        <v>XXXX</v>
      </c>
      <c r="K24" s="17"/>
    </row>
    <row r="25" spans="1:11" x14ac:dyDescent="0.25">
      <c r="A25" s="17">
        <v>8024</v>
      </c>
      <c r="B25" s="17">
        <v>1006</v>
      </c>
      <c r="C25" s="18" t="s">
        <v>27</v>
      </c>
      <c r="D25" s="18" t="s">
        <v>32</v>
      </c>
      <c r="E25" s="17">
        <v>15</v>
      </c>
      <c r="F25" s="17" t="str">
        <f>IF(ISBLANK(Sources[[#This Row],[Réception.]]),"",LOOKUP(Sources[[#This Row],[Réception.]],Client[],Client[Transporteur]))</f>
        <v>B</v>
      </c>
      <c r="G25" s="19">
        <v>320</v>
      </c>
      <c r="H25" s="20">
        <v>43706</v>
      </c>
      <c r="I25" s="17" t="str">
        <f>IF(ISBLANK(Sources[[#This Row],[Réception.]]),"",LOOKUP(Sources[[#This Row],[Réception.]],Client[],Client[Pays]))</f>
        <v>IT</v>
      </c>
      <c r="J25" s="18" t="str">
        <f>IF(ISBLANK(Sources[[#This Row],[Réception.]]),"",LOOKUP(Sources[[#This Row],[Réception.]],Client[],Client[NPA]))</f>
        <v>AAAAAA</v>
      </c>
      <c r="K25" s="17"/>
    </row>
    <row r="26" spans="1:11" x14ac:dyDescent="0.25">
      <c r="A26" s="7">
        <v>8025</v>
      </c>
      <c r="B26" s="17">
        <v>1001</v>
      </c>
      <c r="C26" s="18" t="s">
        <v>22</v>
      </c>
      <c r="D26" s="18" t="s">
        <v>28</v>
      </c>
      <c r="E26" s="17">
        <v>15</v>
      </c>
      <c r="F26" s="17" t="str">
        <f>IF(ISBLANK(Sources[[#This Row],[Réception.]]),"",LOOKUP(Sources[[#This Row],[Réception.]],Client[],Client[Transporteur]))</f>
        <v>A</v>
      </c>
      <c r="G26" s="19">
        <v>200</v>
      </c>
      <c r="H26" s="20">
        <v>43704</v>
      </c>
      <c r="I26" s="17" t="str">
        <f>IF(ISBLANK(Sources[[#This Row],[Réception.]]),"",LOOKUP(Sources[[#This Row],[Réception.]],Client[],Client[Pays]))</f>
        <v>FR</v>
      </c>
      <c r="J26" s="18" t="str">
        <f>IF(ISBLANK(Sources[[#This Row],[Réception.]]),"",LOOKUP(Sources[[#This Row],[Réception.]],Client[],Client[NPA]))</f>
        <v>XXXXX</v>
      </c>
      <c r="K26" s="17"/>
    </row>
    <row r="27" spans="1:11" x14ac:dyDescent="0.25">
      <c r="A27" s="17">
        <v>8026</v>
      </c>
      <c r="B27" s="17">
        <v>1002</v>
      </c>
      <c r="C27" s="18" t="s">
        <v>23</v>
      </c>
      <c r="D27" s="18" t="s">
        <v>29</v>
      </c>
      <c r="E27" s="17">
        <v>15</v>
      </c>
      <c r="F27" s="17" t="str">
        <f>IF(ISBLANK(Sources[[#This Row],[Réception.]]),"",LOOKUP(Sources[[#This Row],[Réception.]],Client[],Client[Transporteur]))</f>
        <v>B</v>
      </c>
      <c r="G27" s="19">
        <v>300</v>
      </c>
      <c r="H27" s="20">
        <v>43703</v>
      </c>
      <c r="I27" s="17" t="str">
        <f>IF(ISBLANK(Sources[[#This Row],[Réception.]]),"",LOOKUP(Sources[[#This Row],[Réception.]],Client[],Client[Pays]))</f>
        <v>CH</v>
      </c>
      <c r="J27" s="18" t="str">
        <f>IF(ISBLANK(Sources[[#This Row],[Réception.]]),"",LOOKUP(Sources[[#This Row],[Réception.]],Client[],Client[NPA]))</f>
        <v>YYYY</v>
      </c>
      <c r="K27" s="17"/>
    </row>
    <row r="28" spans="1:11" x14ac:dyDescent="0.25">
      <c r="A28" s="17">
        <v>8027</v>
      </c>
      <c r="B28" s="17">
        <v>1003</v>
      </c>
      <c r="C28" s="18" t="s">
        <v>24</v>
      </c>
      <c r="D28" s="18" t="s">
        <v>12</v>
      </c>
      <c r="E28" s="17">
        <v>15</v>
      </c>
      <c r="F28" s="17" t="str">
        <f>IF(ISBLANK(Sources[[#This Row],[Réception.]]),"",LOOKUP(Sources[[#This Row],[Réception.]],Client[],Client[Transporteur]))</f>
        <v>C</v>
      </c>
      <c r="G28" s="19">
        <v>450</v>
      </c>
      <c r="H28" s="20">
        <v>43705</v>
      </c>
      <c r="I28" s="17" t="str">
        <f>IF(ISBLANK(Sources[[#This Row],[Réception.]]),"",LOOKUP(Sources[[#This Row],[Réception.]],Client[],Client[Pays]))</f>
        <v>DE</v>
      </c>
      <c r="J28" s="18" t="str">
        <f>IF(ISBLANK(Sources[[#This Row],[Réception.]]),"",LOOKUP(Sources[[#This Row],[Réception.]],Client[],Client[NPA]))</f>
        <v>ZZZZZ</v>
      </c>
      <c r="K28" s="17"/>
    </row>
    <row r="29" spans="1:11" x14ac:dyDescent="0.25">
      <c r="A29" s="7">
        <v>8028</v>
      </c>
      <c r="B29" s="17">
        <v>1004</v>
      </c>
      <c r="C29" s="18" t="s">
        <v>25</v>
      </c>
      <c r="D29" s="18" t="s">
        <v>30</v>
      </c>
      <c r="E29" s="17">
        <v>15</v>
      </c>
      <c r="F29" s="17" t="str">
        <f>IF(ISBLANK(Sources[[#This Row],[Réception.]]),"",LOOKUP(Sources[[#This Row],[Réception.]],Client[],Client[Transporteur]))</f>
        <v>A</v>
      </c>
      <c r="G29" s="19">
        <v>600</v>
      </c>
      <c r="H29" s="20">
        <v>43707</v>
      </c>
      <c r="I29" s="17" t="str">
        <f>IF(ISBLANK(Sources[[#This Row],[Réception.]]),"",LOOKUP(Sources[[#This Row],[Réception.]],Client[],Client[Pays]))</f>
        <v>FR</v>
      </c>
      <c r="J29" s="18" t="str">
        <f>IF(ISBLANK(Sources[[#This Row],[Réception.]]),"",LOOKUP(Sources[[#This Row],[Réception.]],Client[],Client[NPA]))</f>
        <v>YYYYY</v>
      </c>
      <c r="K29" s="17"/>
    </row>
    <row r="30" spans="1:11" x14ac:dyDescent="0.25">
      <c r="A30" s="17">
        <v>8029</v>
      </c>
      <c r="B30" s="17">
        <v>1005</v>
      </c>
      <c r="C30" s="18" t="s">
        <v>26</v>
      </c>
      <c r="D30" s="18" t="s">
        <v>31</v>
      </c>
      <c r="E30" s="17">
        <v>10</v>
      </c>
      <c r="F30" s="17" t="str">
        <f>IF(ISBLANK(Sources[[#This Row],[Réception.]]),"",LOOKUP(Sources[[#This Row],[Réception.]],Client[],Client[Transporteur]))</f>
        <v>B</v>
      </c>
      <c r="G30" s="19">
        <v>105</v>
      </c>
      <c r="H30" s="20">
        <v>43706</v>
      </c>
      <c r="I30" s="17" t="str">
        <f>IF(ISBLANK(Sources[[#This Row],[Réception.]]),"",LOOKUP(Sources[[#This Row],[Réception.]],Client[],Client[Pays]))</f>
        <v>CH</v>
      </c>
      <c r="J30" s="18" t="str">
        <f>IF(ISBLANK(Sources[[#This Row],[Réception.]]),"",LOOKUP(Sources[[#This Row],[Réception.]],Client[],Client[NPA]))</f>
        <v>XXXX</v>
      </c>
      <c r="K30" s="17"/>
    </row>
    <row r="31" spans="1:11" x14ac:dyDescent="0.25">
      <c r="A31" s="17">
        <v>8030</v>
      </c>
      <c r="B31" s="17">
        <v>1006</v>
      </c>
      <c r="C31" s="18" t="s">
        <v>27</v>
      </c>
      <c r="D31" s="18" t="s">
        <v>32</v>
      </c>
      <c r="E31" s="17">
        <v>10</v>
      </c>
      <c r="F31" s="17" t="str">
        <f>IF(ISBLANK(Sources[[#This Row],[Réception.]]),"",LOOKUP(Sources[[#This Row],[Réception.]],Client[],Client[Transporteur]))</f>
        <v>B</v>
      </c>
      <c r="G31" s="19">
        <v>120</v>
      </c>
      <c r="H31" s="20">
        <v>43707</v>
      </c>
      <c r="I31" s="17" t="str">
        <f>IF(ISBLANK(Sources[[#This Row],[Réception.]]),"",LOOKUP(Sources[[#This Row],[Réception.]],Client[],Client[Pays]))</f>
        <v>IT</v>
      </c>
      <c r="J31" s="18" t="str">
        <f>IF(ISBLANK(Sources[[#This Row],[Réception.]]),"",LOOKUP(Sources[[#This Row],[Réception.]],Client[],Client[NPA]))</f>
        <v>AAAAAA</v>
      </c>
      <c r="K31" s="17"/>
    </row>
    <row r="32" spans="1:11" x14ac:dyDescent="0.25">
      <c r="A32" s="7">
        <v>8031</v>
      </c>
      <c r="B32" s="17">
        <v>1001</v>
      </c>
      <c r="C32" s="18" t="s">
        <v>22</v>
      </c>
      <c r="D32" s="18" t="s">
        <v>28</v>
      </c>
      <c r="E32" s="17">
        <v>15</v>
      </c>
      <c r="F32" s="17" t="str">
        <f>IF(ISBLANK(Sources[[#This Row],[Réception.]]),"",LOOKUP(Sources[[#This Row],[Réception.]],Client[],Client[Transporteur]))</f>
        <v>A</v>
      </c>
      <c r="G32" s="19">
        <v>250</v>
      </c>
      <c r="H32" s="20">
        <v>43706</v>
      </c>
      <c r="I32" s="17" t="str">
        <f>IF(ISBLANK(Sources[[#This Row],[Réception.]]),"",LOOKUP(Sources[[#This Row],[Réception.]],Client[],Client[Pays]))</f>
        <v>FR</v>
      </c>
      <c r="J32" s="18" t="str">
        <f>IF(ISBLANK(Sources[[#This Row],[Réception.]]),"",LOOKUP(Sources[[#This Row],[Réception.]],Client[],Client[NPA]))</f>
        <v>XXXXX</v>
      </c>
      <c r="K32" s="17"/>
    </row>
    <row r="33" spans="1:11" x14ac:dyDescent="0.25">
      <c r="A33" s="17">
        <v>8032</v>
      </c>
      <c r="B33" s="17">
        <v>1002</v>
      </c>
      <c r="C33" s="18" t="s">
        <v>23</v>
      </c>
      <c r="D33" s="18" t="s">
        <v>29</v>
      </c>
      <c r="E33" s="17">
        <v>15</v>
      </c>
      <c r="F33" s="17" t="str">
        <f>IF(ISBLANK(Sources[[#This Row],[Réception.]]),"",LOOKUP(Sources[[#This Row],[Réception.]],Client[],Client[Transporteur]))</f>
        <v>B</v>
      </c>
      <c r="G33" s="19">
        <v>320</v>
      </c>
      <c r="H33" s="20">
        <v>43704</v>
      </c>
      <c r="I33" s="17" t="str">
        <f>IF(ISBLANK(Sources[[#This Row],[Réception.]]),"",LOOKUP(Sources[[#This Row],[Réception.]],Client[],Client[Pays]))</f>
        <v>CH</v>
      </c>
      <c r="J33" s="18" t="str">
        <f>IF(ISBLANK(Sources[[#This Row],[Réception.]]),"",LOOKUP(Sources[[#This Row],[Réception.]],Client[],Client[NPA]))</f>
        <v>YYYY</v>
      </c>
      <c r="K33" s="17"/>
    </row>
    <row r="34" spans="1:11" x14ac:dyDescent="0.25">
      <c r="A34" s="17">
        <v>8033</v>
      </c>
      <c r="B34" s="17">
        <v>1003</v>
      </c>
      <c r="C34" s="18" t="s">
        <v>24</v>
      </c>
      <c r="D34" s="18" t="s">
        <v>12</v>
      </c>
      <c r="E34" s="7">
        <v>10</v>
      </c>
      <c r="F34" s="17" t="str">
        <f>IF(ISBLANK(Sources[[#This Row],[Réception.]]),"",LOOKUP(Sources[[#This Row],[Réception.]],Client[],Client[Transporteur]))</f>
        <v>C</v>
      </c>
      <c r="G34" s="19">
        <v>200</v>
      </c>
      <c r="H34" s="20">
        <v>43703</v>
      </c>
      <c r="I34" s="17" t="str">
        <f>IF(ISBLANK(Sources[[#This Row],[Réception.]]),"",LOOKUP(Sources[[#This Row],[Réception.]],Client[],Client[Pays]))</f>
        <v>DE</v>
      </c>
      <c r="J34" s="18" t="str">
        <f>IF(ISBLANK(Sources[[#This Row],[Réception.]]),"",LOOKUP(Sources[[#This Row],[Réception.]],Client[],Client[NPA]))</f>
        <v>ZZZZZ</v>
      </c>
      <c r="K34" s="17"/>
    </row>
    <row r="35" spans="1:11" x14ac:dyDescent="0.25">
      <c r="A35" s="7">
        <v>8034</v>
      </c>
      <c r="B35" s="17">
        <v>1004</v>
      </c>
      <c r="C35" s="18" t="s">
        <v>25</v>
      </c>
      <c r="D35" s="18" t="s">
        <v>30</v>
      </c>
      <c r="E35" s="17">
        <v>10</v>
      </c>
      <c r="F35" s="17" t="str">
        <f>IF(ISBLANK(Sources[[#This Row],[Réception.]]),"",LOOKUP(Sources[[#This Row],[Réception.]],Client[],Client[Transporteur]))</f>
        <v>A</v>
      </c>
      <c r="G35" s="19">
        <v>300</v>
      </c>
      <c r="H35" s="20">
        <v>43705</v>
      </c>
      <c r="I35" s="17" t="str">
        <f>IF(ISBLANK(Sources[[#This Row],[Réception.]]),"",LOOKUP(Sources[[#This Row],[Réception.]],Client[],Client[Pays]))</f>
        <v>FR</v>
      </c>
      <c r="J35" s="18" t="str">
        <f>IF(ISBLANK(Sources[[#This Row],[Réception.]]),"",LOOKUP(Sources[[#This Row],[Réception.]],Client[],Client[NPA]))</f>
        <v>YYYYY</v>
      </c>
      <c r="K35" s="17"/>
    </row>
    <row r="36" spans="1:11" x14ac:dyDescent="0.25">
      <c r="A36" s="17">
        <v>8035</v>
      </c>
      <c r="B36" s="17">
        <v>1005</v>
      </c>
      <c r="C36" s="18" t="s">
        <v>26</v>
      </c>
      <c r="D36" s="18" t="s">
        <v>31</v>
      </c>
      <c r="E36" s="17">
        <v>15</v>
      </c>
      <c r="F36" s="17" t="str">
        <f>IF(ISBLANK(Sources[[#This Row],[Réception.]]),"",LOOKUP(Sources[[#This Row],[Réception.]],Client[],Client[Transporteur]))</f>
        <v>B</v>
      </c>
      <c r="G36" s="19">
        <v>450</v>
      </c>
      <c r="H36" s="20">
        <v>43707</v>
      </c>
      <c r="I36" s="17" t="str">
        <f>IF(ISBLANK(Sources[[#This Row],[Réception.]]),"",LOOKUP(Sources[[#This Row],[Réception.]],Client[],Client[Pays]))</f>
        <v>CH</v>
      </c>
      <c r="J36" s="18" t="str">
        <f>IF(ISBLANK(Sources[[#This Row],[Réception.]]),"",LOOKUP(Sources[[#This Row],[Réception.]],Client[],Client[NPA]))</f>
        <v>XXXX</v>
      </c>
      <c r="K36" s="17"/>
    </row>
    <row r="37" spans="1:11" x14ac:dyDescent="0.25">
      <c r="A37" s="17">
        <v>8036</v>
      </c>
      <c r="B37" s="17">
        <v>1006</v>
      </c>
      <c r="C37" s="18" t="s">
        <v>27</v>
      </c>
      <c r="D37" s="18" t="s">
        <v>32</v>
      </c>
      <c r="E37" s="17">
        <v>15</v>
      </c>
      <c r="F37" s="17" t="str">
        <f>IF(ISBLANK(Sources[[#This Row],[Réception.]]),"",LOOKUP(Sources[[#This Row],[Réception.]],Client[],Client[Transporteur]))</f>
        <v>B</v>
      </c>
      <c r="G37" s="19">
        <v>600</v>
      </c>
      <c r="H37" s="20">
        <v>43706</v>
      </c>
      <c r="I37" s="17" t="str">
        <f>IF(ISBLANK(Sources[[#This Row],[Réception.]]),"",LOOKUP(Sources[[#This Row],[Réception.]],Client[],Client[Pays]))</f>
        <v>IT</v>
      </c>
      <c r="J37" s="18" t="str">
        <f>IF(ISBLANK(Sources[[#This Row],[Réception.]]),"",LOOKUP(Sources[[#This Row],[Réception.]],Client[],Client[NPA]))</f>
        <v>AAAAAA</v>
      </c>
      <c r="K37" s="17"/>
    </row>
  </sheetData>
  <pageMargins left="0.7" right="0.7" top="0.75" bottom="0.75" header="0.3" footer="0.3"/>
  <pageSetup orientation="portrait" horizontalDpi="4294967295" verticalDpi="4294967295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3"/>
  <dimension ref="A1:F7"/>
  <sheetViews>
    <sheetView workbookViewId="0"/>
  </sheetViews>
  <sheetFormatPr baseColWidth="10" defaultColWidth="9.140625" defaultRowHeight="15" x14ac:dyDescent="0.25"/>
  <cols>
    <col min="1" max="1" width="15.85546875" style="1" bestFit="1" customWidth="1"/>
    <col min="2" max="2" width="34.140625" style="1" bestFit="1" customWidth="1"/>
    <col min="3" max="3" width="28.28515625" style="1" bestFit="1" customWidth="1"/>
    <col min="4" max="4" width="9.140625" style="3"/>
    <col min="5" max="5" width="9.140625" style="6"/>
    <col min="6" max="6" width="17" bestFit="1" customWidth="1"/>
  </cols>
  <sheetData>
    <row r="1" spans="1:6" s="2" customFormat="1" x14ac:dyDescent="0.25">
      <c r="A1" s="3" t="s">
        <v>13</v>
      </c>
      <c r="B1" s="3" t="s">
        <v>14</v>
      </c>
      <c r="C1" s="3" t="s">
        <v>15</v>
      </c>
      <c r="D1" s="3" t="s">
        <v>11</v>
      </c>
      <c r="E1" s="4" t="s">
        <v>16</v>
      </c>
      <c r="F1" s="13" t="s">
        <v>21</v>
      </c>
    </row>
    <row r="2" spans="1:6" x14ac:dyDescent="0.25">
      <c r="A2" s="14">
        <v>1001</v>
      </c>
      <c r="B2" s="5" t="s">
        <v>22</v>
      </c>
      <c r="C2" s="5" t="s">
        <v>28</v>
      </c>
      <c r="D2" s="16" t="s">
        <v>20</v>
      </c>
      <c r="E2" s="3" t="s">
        <v>33</v>
      </c>
      <c r="F2" s="1" t="s">
        <v>39</v>
      </c>
    </row>
    <row r="3" spans="1:6" x14ac:dyDescent="0.25">
      <c r="A3" s="15">
        <v>1002</v>
      </c>
      <c r="B3" s="15" t="s">
        <v>23</v>
      </c>
      <c r="C3" s="15" t="s">
        <v>29</v>
      </c>
      <c r="D3" s="16" t="s">
        <v>17</v>
      </c>
      <c r="E3" s="16" t="s">
        <v>34</v>
      </c>
      <c r="F3" s="15" t="s">
        <v>40</v>
      </c>
    </row>
    <row r="4" spans="1:6" x14ac:dyDescent="0.25">
      <c r="A4" s="15">
        <v>1003</v>
      </c>
      <c r="B4" s="15" t="s">
        <v>24</v>
      </c>
      <c r="C4" s="15" t="s">
        <v>12</v>
      </c>
      <c r="D4" s="16" t="s">
        <v>19</v>
      </c>
      <c r="E4" s="16" t="s">
        <v>35</v>
      </c>
      <c r="F4" s="15" t="s">
        <v>41</v>
      </c>
    </row>
    <row r="5" spans="1:6" x14ac:dyDescent="0.25">
      <c r="A5" s="15">
        <v>1004</v>
      </c>
      <c r="B5" s="15" t="s">
        <v>25</v>
      </c>
      <c r="C5" s="15" t="s">
        <v>30</v>
      </c>
      <c r="D5" s="16" t="s">
        <v>20</v>
      </c>
      <c r="E5" s="16" t="s">
        <v>36</v>
      </c>
      <c r="F5" s="15" t="s">
        <v>39</v>
      </c>
    </row>
    <row r="6" spans="1:6" x14ac:dyDescent="0.25">
      <c r="A6" s="15">
        <v>1005</v>
      </c>
      <c r="B6" s="15" t="s">
        <v>26</v>
      </c>
      <c r="C6" s="15" t="s">
        <v>31</v>
      </c>
      <c r="D6" s="16" t="s">
        <v>17</v>
      </c>
      <c r="E6" s="16" t="s">
        <v>37</v>
      </c>
      <c r="F6" s="15" t="s">
        <v>40</v>
      </c>
    </row>
    <row r="7" spans="1:6" x14ac:dyDescent="0.25">
      <c r="A7" s="15">
        <v>1006</v>
      </c>
      <c r="B7" s="15" t="s">
        <v>27</v>
      </c>
      <c r="C7" s="15" t="s">
        <v>32</v>
      </c>
      <c r="D7" s="16" t="s">
        <v>18</v>
      </c>
      <c r="E7" s="16" t="s">
        <v>38</v>
      </c>
      <c r="F7" s="15" t="s">
        <v>40</v>
      </c>
    </row>
  </sheetData>
  <pageMargins left="0.7" right="0.7" top="0.75" bottom="0.75" header="0.3" footer="0.3"/>
  <pageSetup orientation="portrait" horizontalDpi="4294967295" verticalDpi="4294967295" r:id="rId1"/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K37"/>
  <sheetViews>
    <sheetView workbookViewId="0">
      <selection activeCell="C31" sqref="C31"/>
    </sheetView>
  </sheetViews>
  <sheetFormatPr baseColWidth="10" defaultRowHeight="15" x14ac:dyDescent="0.25"/>
  <cols>
    <col min="1" max="1" width="11.140625" bestFit="1" customWidth="1"/>
    <col min="2" max="2" width="12.85546875" bestFit="1" customWidth="1"/>
    <col min="3" max="3" width="35" bestFit="1" customWidth="1"/>
    <col min="4" max="4" width="24" bestFit="1" customWidth="1"/>
    <col min="5" max="5" width="9.42578125" bestFit="1" customWidth="1"/>
    <col min="6" max="6" width="12.7109375" bestFit="1" customWidth="1"/>
    <col min="7" max="7" width="15.7109375" bestFit="1" customWidth="1"/>
    <col min="8" max="8" width="7.28515625" bestFit="1" customWidth="1"/>
    <col min="9" max="9" width="8.7109375" bestFit="1" customWidth="1"/>
    <col min="10" max="10" width="14.7109375" bestFit="1" customWidth="1"/>
    <col min="11" max="11" width="7.42578125" bestFit="1" customWidth="1"/>
    <col min="12" max="12" width="14.7109375" bestFit="1" customWidth="1"/>
  </cols>
  <sheetData>
    <row r="1" spans="1:11" x14ac:dyDescent="0.25">
      <c r="A1" t="s">
        <v>2</v>
      </c>
      <c r="B1" t="s">
        <v>3</v>
      </c>
      <c r="C1" t="s">
        <v>4</v>
      </c>
      <c r="D1" t="s">
        <v>5</v>
      </c>
      <c r="E1" t="s">
        <v>6</v>
      </c>
      <c r="F1" t="s">
        <v>0</v>
      </c>
      <c r="G1" t="s">
        <v>1</v>
      </c>
      <c r="H1" t="s">
        <v>11</v>
      </c>
      <c r="I1" t="s">
        <v>16</v>
      </c>
      <c r="J1" t="s">
        <v>21</v>
      </c>
      <c r="K1" t="s">
        <v>10</v>
      </c>
    </row>
    <row r="2" spans="1:11" x14ac:dyDescent="0.25">
      <c r="A2">
        <v>8001</v>
      </c>
      <c r="B2">
        <v>1001</v>
      </c>
      <c r="C2" t="s">
        <v>22</v>
      </c>
      <c r="D2" t="s">
        <v>28</v>
      </c>
      <c r="E2">
        <v>10</v>
      </c>
      <c r="F2">
        <v>200</v>
      </c>
      <c r="G2" s="31">
        <v>43706</v>
      </c>
      <c r="H2" t="s">
        <v>20</v>
      </c>
      <c r="I2" t="s">
        <v>33</v>
      </c>
      <c r="J2" t="s">
        <v>39</v>
      </c>
    </row>
    <row r="3" spans="1:11" x14ac:dyDescent="0.25">
      <c r="A3">
        <v>8002</v>
      </c>
      <c r="B3">
        <v>1002</v>
      </c>
      <c r="C3" t="s">
        <v>23</v>
      </c>
      <c r="D3" t="s">
        <v>29</v>
      </c>
      <c r="E3">
        <v>10</v>
      </c>
      <c r="F3">
        <v>300</v>
      </c>
      <c r="G3" s="31">
        <v>43707</v>
      </c>
      <c r="H3" t="s">
        <v>17</v>
      </c>
      <c r="I3" t="s">
        <v>34</v>
      </c>
      <c r="J3" t="s">
        <v>40</v>
      </c>
    </row>
    <row r="4" spans="1:11" x14ac:dyDescent="0.25">
      <c r="A4">
        <v>8003</v>
      </c>
      <c r="B4">
        <v>1003</v>
      </c>
      <c r="C4" t="s">
        <v>24</v>
      </c>
      <c r="D4" t="s">
        <v>12</v>
      </c>
      <c r="E4">
        <v>15</v>
      </c>
      <c r="F4">
        <v>450</v>
      </c>
      <c r="G4" s="31">
        <v>43706</v>
      </c>
      <c r="H4" t="s">
        <v>19</v>
      </c>
      <c r="I4" t="s">
        <v>35</v>
      </c>
      <c r="J4" t="s">
        <v>41</v>
      </c>
    </row>
    <row r="5" spans="1:11" x14ac:dyDescent="0.25">
      <c r="A5">
        <v>8004</v>
      </c>
      <c r="B5">
        <v>1004</v>
      </c>
      <c r="C5" t="s">
        <v>25</v>
      </c>
      <c r="D5" t="s">
        <v>30</v>
      </c>
      <c r="E5">
        <v>15</v>
      </c>
      <c r="F5">
        <v>600</v>
      </c>
      <c r="G5" s="31">
        <v>43704</v>
      </c>
      <c r="H5" t="s">
        <v>20</v>
      </c>
      <c r="I5" t="s">
        <v>36</v>
      </c>
      <c r="J5" t="s">
        <v>39</v>
      </c>
    </row>
    <row r="6" spans="1:11" x14ac:dyDescent="0.25">
      <c r="A6">
        <v>8005</v>
      </c>
      <c r="B6">
        <v>1005</v>
      </c>
      <c r="C6" t="s">
        <v>26</v>
      </c>
      <c r="D6" t="s">
        <v>31</v>
      </c>
      <c r="E6">
        <v>10</v>
      </c>
      <c r="F6">
        <v>105</v>
      </c>
      <c r="G6" s="31">
        <v>43703</v>
      </c>
      <c r="H6" t="s">
        <v>17</v>
      </c>
      <c r="I6" t="s">
        <v>37</v>
      </c>
      <c r="J6" t="s">
        <v>40</v>
      </c>
    </row>
    <row r="7" spans="1:11" x14ac:dyDescent="0.25">
      <c r="A7">
        <v>8006</v>
      </c>
      <c r="B7">
        <v>1006</v>
      </c>
      <c r="C7" t="s">
        <v>27</v>
      </c>
      <c r="D7" t="s">
        <v>32</v>
      </c>
      <c r="E7">
        <v>10</v>
      </c>
      <c r="F7">
        <v>120</v>
      </c>
      <c r="G7" s="31">
        <v>43705</v>
      </c>
      <c r="H7" t="s">
        <v>18</v>
      </c>
      <c r="I7" t="s">
        <v>38</v>
      </c>
      <c r="J7" t="s">
        <v>40</v>
      </c>
    </row>
    <row r="8" spans="1:11" x14ac:dyDescent="0.25">
      <c r="A8">
        <v>8007</v>
      </c>
      <c r="B8">
        <v>1001</v>
      </c>
      <c r="C8" t="s">
        <v>22</v>
      </c>
      <c r="D8" t="s">
        <v>28</v>
      </c>
      <c r="E8">
        <v>10</v>
      </c>
      <c r="F8">
        <v>250</v>
      </c>
      <c r="G8" s="31">
        <v>43707</v>
      </c>
      <c r="H8" t="s">
        <v>20</v>
      </c>
      <c r="I8" t="s">
        <v>33</v>
      </c>
      <c r="J8" t="s">
        <v>39</v>
      </c>
    </row>
    <row r="9" spans="1:11" x14ac:dyDescent="0.25">
      <c r="A9">
        <v>8008</v>
      </c>
      <c r="B9">
        <v>1002</v>
      </c>
      <c r="C9" t="s">
        <v>23</v>
      </c>
      <c r="D9" t="s">
        <v>29</v>
      </c>
      <c r="E9">
        <v>15</v>
      </c>
      <c r="F9">
        <v>320</v>
      </c>
      <c r="G9" s="31">
        <v>43706</v>
      </c>
      <c r="H9" t="s">
        <v>17</v>
      </c>
      <c r="I9" t="s">
        <v>34</v>
      </c>
      <c r="J9" t="s">
        <v>40</v>
      </c>
    </row>
    <row r="10" spans="1:11" x14ac:dyDescent="0.25">
      <c r="A10">
        <v>8009</v>
      </c>
      <c r="B10">
        <v>1003</v>
      </c>
      <c r="C10" t="s">
        <v>24</v>
      </c>
      <c r="D10" t="s">
        <v>12</v>
      </c>
      <c r="E10">
        <v>15</v>
      </c>
      <c r="F10">
        <v>200</v>
      </c>
      <c r="G10" s="31">
        <v>43707</v>
      </c>
      <c r="H10" t="s">
        <v>19</v>
      </c>
      <c r="I10" t="s">
        <v>35</v>
      </c>
      <c r="J10" t="s">
        <v>41</v>
      </c>
    </row>
    <row r="11" spans="1:11" x14ac:dyDescent="0.25">
      <c r="A11">
        <v>8010</v>
      </c>
      <c r="B11">
        <v>1004</v>
      </c>
      <c r="C11" t="s">
        <v>25</v>
      </c>
      <c r="D11" t="s">
        <v>30</v>
      </c>
      <c r="E11">
        <v>15</v>
      </c>
      <c r="F11">
        <v>300</v>
      </c>
      <c r="G11" s="31">
        <v>43706</v>
      </c>
      <c r="H11" t="s">
        <v>20</v>
      </c>
      <c r="I11" t="s">
        <v>36</v>
      </c>
      <c r="J11" t="s">
        <v>39</v>
      </c>
      <c r="K11" t="s">
        <v>59</v>
      </c>
    </row>
    <row r="12" spans="1:11" x14ac:dyDescent="0.25">
      <c r="A12">
        <v>8011</v>
      </c>
      <c r="B12">
        <v>1005</v>
      </c>
      <c r="C12" t="s">
        <v>26</v>
      </c>
      <c r="D12" t="s">
        <v>31</v>
      </c>
      <c r="E12">
        <v>15</v>
      </c>
      <c r="F12">
        <v>450</v>
      </c>
      <c r="G12" s="31">
        <v>43704</v>
      </c>
      <c r="H12" t="s">
        <v>17</v>
      </c>
      <c r="I12" t="s">
        <v>37</v>
      </c>
      <c r="J12" t="s">
        <v>40</v>
      </c>
    </row>
    <row r="13" spans="1:11" x14ac:dyDescent="0.25">
      <c r="A13">
        <v>8012</v>
      </c>
      <c r="B13">
        <v>1006</v>
      </c>
      <c r="C13" t="s">
        <v>27</v>
      </c>
      <c r="D13" t="s">
        <v>32</v>
      </c>
      <c r="E13">
        <v>15</v>
      </c>
      <c r="F13">
        <v>600</v>
      </c>
      <c r="G13" s="31">
        <v>43703</v>
      </c>
      <c r="H13" t="s">
        <v>18</v>
      </c>
      <c r="I13" t="s">
        <v>38</v>
      </c>
      <c r="J13" t="s">
        <v>40</v>
      </c>
    </row>
    <row r="14" spans="1:11" x14ac:dyDescent="0.25">
      <c r="A14">
        <v>8013</v>
      </c>
      <c r="B14">
        <v>1001</v>
      </c>
      <c r="C14" t="s">
        <v>22</v>
      </c>
      <c r="D14" t="s">
        <v>28</v>
      </c>
      <c r="E14">
        <v>10</v>
      </c>
      <c r="F14">
        <v>105</v>
      </c>
      <c r="G14" s="31">
        <v>43705</v>
      </c>
      <c r="H14" t="s">
        <v>20</v>
      </c>
      <c r="I14" t="s">
        <v>33</v>
      </c>
      <c r="J14" t="s">
        <v>39</v>
      </c>
    </row>
    <row r="15" spans="1:11" x14ac:dyDescent="0.25">
      <c r="A15">
        <v>8014</v>
      </c>
      <c r="B15">
        <v>1002</v>
      </c>
      <c r="C15" t="s">
        <v>23</v>
      </c>
      <c r="D15" t="s">
        <v>29</v>
      </c>
      <c r="E15">
        <v>10</v>
      </c>
      <c r="F15">
        <v>120</v>
      </c>
      <c r="G15" s="31">
        <v>43707</v>
      </c>
      <c r="H15" t="s">
        <v>17</v>
      </c>
      <c r="I15" t="s">
        <v>34</v>
      </c>
      <c r="J15" t="s">
        <v>40</v>
      </c>
    </row>
    <row r="16" spans="1:11" x14ac:dyDescent="0.25">
      <c r="A16">
        <v>8015</v>
      </c>
      <c r="B16">
        <v>1003</v>
      </c>
      <c r="C16" t="s">
        <v>24</v>
      </c>
      <c r="D16" t="s">
        <v>12</v>
      </c>
      <c r="E16">
        <v>15</v>
      </c>
      <c r="F16">
        <v>250</v>
      </c>
      <c r="G16" s="31">
        <v>43706</v>
      </c>
      <c r="H16" t="s">
        <v>19</v>
      </c>
      <c r="I16" t="s">
        <v>35</v>
      </c>
      <c r="J16" t="s">
        <v>41</v>
      </c>
    </row>
    <row r="17" spans="1:10" x14ac:dyDescent="0.25">
      <c r="A17">
        <v>8016</v>
      </c>
      <c r="B17">
        <v>1004</v>
      </c>
      <c r="C17" t="s">
        <v>25</v>
      </c>
      <c r="D17" t="s">
        <v>30</v>
      </c>
      <c r="E17">
        <v>15</v>
      </c>
      <c r="F17">
        <v>320</v>
      </c>
      <c r="G17" s="31">
        <v>43707</v>
      </c>
      <c r="H17" t="s">
        <v>20</v>
      </c>
      <c r="I17" t="s">
        <v>36</v>
      </c>
      <c r="J17" t="s">
        <v>39</v>
      </c>
    </row>
    <row r="18" spans="1:10" x14ac:dyDescent="0.25">
      <c r="A18">
        <v>8017</v>
      </c>
      <c r="B18">
        <v>1005</v>
      </c>
      <c r="C18" t="s">
        <v>26</v>
      </c>
      <c r="D18" t="s">
        <v>31</v>
      </c>
      <c r="E18">
        <v>10</v>
      </c>
      <c r="F18">
        <v>200</v>
      </c>
      <c r="G18" s="31">
        <v>43706</v>
      </c>
      <c r="H18" t="s">
        <v>17</v>
      </c>
      <c r="I18" t="s">
        <v>37</v>
      </c>
      <c r="J18" t="s">
        <v>40</v>
      </c>
    </row>
    <row r="19" spans="1:10" x14ac:dyDescent="0.25">
      <c r="A19">
        <v>8018</v>
      </c>
      <c r="B19">
        <v>1006</v>
      </c>
      <c r="C19" t="s">
        <v>27</v>
      </c>
      <c r="D19" t="s">
        <v>32</v>
      </c>
      <c r="E19">
        <v>10</v>
      </c>
      <c r="F19">
        <v>300</v>
      </c>
      <c r="G19" s="31">
        <v>43704</v>
      </c>
      <c r="H19" t="s">
        <v>18</v>
      </c>
      <c r="I19" t="s">
        <v>38</v>
      </c>
      <c r="J19" t="s">
        <v>40</v>
      </c>
    </row>
    <row r="20" spans="1:10" x14ac:dyDescent="0.25">
      <c r="A20">
        <v>8019</v>
      </c>
      <c r="B20">
        <v>1001</v>
      </c>
      <c r="C20" t="s">
        <v>22</v>
      </c>
      <c r="D20" t="s">
        <v>28</v>
      </c>
      <c r="E20">
        <v>15</v>
      </c>
      <c r="F20">
        <v>450</v>
      </c>
      <c r="G20" s="31">
        <v>43703</v>
      </c>
      <c r="H20" t="s">
        <v>20</v>
      </c>
      <c r="I20" t="s">
        <v>33</v>
      </c>
      <c r="J20" t="s">
        <v>39</v>
      </c>
    </row>
    <row r="21" spans="1:10" x14ac:dyDescent="0.25">
      <c r="A21">
        <v>8020</v>
      </c>
      <c r="B21">
        <v>1002</v>
      </c>
      <c r="C21" t="s">
        <v>23</v>
      </c>
      <c r="D21" t="s">
        <v>29</v>
      </c>
      <c r="E21">
        <v>15</v>
      </c>
      <c r="F21">
        <v>600</v>
      </c>
      <c r="G21" s="31">
        <v>43705</v>
      </c>
      <c r="H21" t="s">
        <v>17</v>
      </c>
      <c r="I21" t="s">
        <v>34</v>
      </c>
      <c r="J21" t="s">
        <v>40</v>
      </c>
    </row>
    <row r="22" spans="1:10" x14ac:dyDescent="0.25">
      <c r="A22">
        <v>8021</v>
      </c>
      <c r="B22">
        <v>1003</v>
      </c>
      <c r="C22" t="s">
        <v>24</v>
      </c>
      <c r="D22" t="s">
        <v>12</v>
      </c>
      <c r="E22">
        <v>10</v>
      </c>
      <c r="F22">
        <v>105</v>
      </c>
      <c r="G22" s="31">
        <v>43707</v>
      </c>
      <c r="H22" t="s">
        <v>19</v>
      </c>
      <c r="I22" t="s">
        <v>35</v>
      </c>
      <c r="J22" t="s">
        <v>41</v>
      </c>
    </row>
    <row r="23" spans="1:10" x14ac:dyDescent="0.25">
      <c r="A23">
        <v>8022</v>
      </c>
      <c r="B23">
        <v>1004</v>
      </c>
      <c r="C23" t="s">
        <v>25</v>
      </c>
      <c r="D23" t="s">
        <v>30</v>
      </c>
      <c r="E23">
        <v>10</v>
      </c>
      <c r="F23">
        <v>120</v>
      </c>
      <c r="G23" s="31">
        <v>43706</v>
      </c>
      <c r="H23" t="s">
        <v>20</v>
      </c>
      <c r="I23" t="s">
        <v>36</v>
      </c>
      <c r="J23" t="s">
        <v>39</v>
      </c>
    </row>
    <row r="24" spans="1:10" x14ac:dyDescent="0.25">
      <c r="A24">
        <v>8023</v>
      </c>
      <c r="B24">
        <v>1005</v>
      </c>
      <c r="C24" t="s">
        <v>26</v>
      </c>
      <c r="D24" t="s">
        <v>31</v>
      </c>
      <c r="E24">
        <v>10</v>
      </c>
      <c r="F24">
        <v>250</v>
      </c>
      <c r="G24" s="31">
        <v>43707</v>
      </c>
      <c r="H24" t="s">
        <v>17</v>
      </c>
      <c r="I24" t="s">
        <v>37</v>
      </c>
      <c r="J24" t="s">
        <v>40</v>
      </c>
    </row>
    <row r="25" spans="1:10" x14ac:dyDescent="0.25">
      <c r="A25">
        <v>8024</v>
      </c>
      <c r="B25">
        <v>1006</v>
      </c>
      <c r="C25" t="s">
        <v>27</v>
      </c>
      <c r="D25" t="s">
        <v>32</v>
      </c>
      <c r="E25">
        <v>15</v>
      </c>
      <c r="F25">
        <v>320</v>
      </c>
      <c r="G25" s="31">
        <v>43706</v>
      </c>
      <c r="H25" t="s">
        <v>18</v>
      </c>
      <c r="I25" t="s">
        <v>38</v>
      </c>
      <c r="J25" t="s">
        <v>40</v>
      </c>
    </row>
    <row r="26" spans="1:10" x14ac:dyDescent="0.25">
      <c r="A26">
        <v>8025</v>
      </c>
      <c r="B26">
        <v>1001</v>
      </c>
      <c r="C26" t="s">
        <v>22</v>
      </c>
      <c r="D26" t="s">
        <v>28</v>
      </c>
      <c r="E26">
        <v>15</v>
      </c>
      <c r="F26">
        <v>200</v>
      </c>
      <c r="G26" s="31">
        <v>43704</v>
      </c>
      <c r="H26" t="s">
        <v>20</v>
      </c>
      <c r="I26" t="s">
        <v>33</v>
      </c>
      <c r="J26" t="s">
        <v>39</v>
      </c>
    </row>
    <row r="27" spans="1:10" x14ac:dyDescent="0.25">
      <c r="A27">
        <v>8026</v>
      </c>
      <c r="B27">
        <v>1002</v>
      </c>
      <c r="C27" t="s">
        <v>23</v>
      </c>
      <c r="D27" t="s">
        <v>29</v>
      </c>
      <c r="E27">
        <v>15</v>
      </c>
      <c r="F27">
        <v>300</v>
      </c>
      <c r="G27" s="31">
        <v>43703</v>
      </c>
      <c r="H27" t="s">
        <v>17</v>
      </c>
      <c r="I27" t="s">
        <v>34</v>
      </c>
      <c r="J27" t="s">
        <v>40</v>
      </c>
    </row>
    <row r="28" spans="1:10" x14ac:dyDescent="0.25">
      <c r="A28">
        <v>8027</v>
      </c>
      <c r="B28">
        <v>1003</v>
      </c>
      <c r="C28" t="s">
        <v>24</v>
      </c>
      <c r="D28" t="s">
        <v>12</v>
      </c>
      <c r="E28">
        <v>15</v>
      </c>
      <c r="F28">
        <v>450</v>
      </c>
      <c r="G28" s="31">
        <v>43705</v>
      </c>
      <c r="H28" t="s">
        <v>19</v>
      </c>
      <c r="I28" t="s">
        <v>35</v>
      </c>
      <c r="J28" t="s">
        <v>41</v>
      </c>
    </row>
    <row r="29" spans="1:10" x14ac:dyDescent="0.25">
      <c r="A29">
        <v>8028</v>
      </c>
      <c r="B29">
        <v>1004</v>
      </c>
      <c r="C29" t="s">
        <v>25</v>
      </c>
      <c r="D29" t="s">
        <v>30</v>
      </c>
      <c r="E29">
        <v>15</v>
      </c>
      <c r="F29">
        <v>600</v>
      </c>
      <c r="G29" s="31">
        <v>43707</v>
      </c>
      <c r="H29" t="s">
        <v>20</v>
      </c>
      <c r="I29" t="s">
        <v>36</v>
      </c>
      <c r="J29" t="s">
        <v>39</v>
      </c>
    </row>
    <row r="30" spans="1:10" x14ac:dyDescent="0.25">
      <c r="A30">
        <v>8029</v>
      </c>
      <c r="B30">
        <v>1005</v>
      </c>
      <c r="C30" t="s">
        <v>26</v>
      </c>
      <c r="D30" t="s">
        <v>31</v>
      </c>
      <c r="E30">
        <v>10</v>
      </c>
      <c r="F30">
        <v>105</v>
      </c>
      <c r="G30" s="31">
        <v>43706</v>
      </c>
      <c r="H30" t="s">
        <v>17</v>
      </c>
      <c r="I30" t="s">
        <v>37</v>
      </c>
      <c r="J30" t="s">
        <v>40</v>
      </c>
    </row>
    <row r="31" spans="1:10" x14ac:dyDescent="0.25">
      <c r="A31">
        <v>8030</v>
      </c>
      <c r="B31">
        <v>1006</v>
      </c>
      <c r="C31" t="s">
        <v>27</v>
      </c>
      <c r="D31" t="s">
        <v>32</v>
      </c>
      <c r="E31">
        <v>10</v>
      </c>
      <c r="F31">
        <v>120</v>
      </c>
      <c r="G31" s="31">
        <v>43707</v>
      </c>
      <c r="H31" t="s">
        <v>18</v>
      </c>
      <c r="I31" t="s">
        <v>38</v>
      </c>
      <c r="J31" t="s">
        <v>40</v>
      </c>
    </row>
    <row r="32" spans="1:10" x14ac:dyDescent="0.25">
      <c r="A32">
        <v>8031</v>
      </c>
      <c r="B32">
        <v>1001</v>
      </c>
      <c r="C32" t="s">
        <v>22</v>
      </c>
      <c r="D32" t="s">
        <v>28</v>
      </c>
      <c r="E32">
        <v>15</v>
      </c>
      <c r="F32">
        <v>250</v>
      </c>
      <c r="G32" s="31">
        <v>43706</v>
      </c>
      <c r="H32" t="s">
        <v>20</v>
      </c>
      <c r="I32" t="s">
        <v>33</v>
      </c>
      <c r="J32" t="s">
        <v>39</v>
      </c>
    </row>
    <row r="33" spans="1:10" x14ac:dyDescent="0.25">
      <c r="A33">
        <v>8032</v>
      </c>
      <c r="B33">
        <v>1002</v>
      </c>
      <c r="C33" t="s">
        <v>23</v>
      </c>
      <c r="D33" t="s">
        <v>29</v>
      </c>
      <c r="E33">
        <v>15</v>
      </c>
      <c r="F33">
        <v>320</v>
      </c>
      <c r="G33" s="31">
        <v>43704</v>
      </c>
      <c r="H33" t="s">
        <v>17</v>
      </c>
      <c r="I33" t="s">
        <v>34</v>
      </c>
      <c r="J33" t="s">
        <v>40</v>
      </c>
    </row>
    <row r="34" spans="1:10" x14ac:dyDescent="0.25">
      <c r="A34">
        <v>8033</v>
      </c>
      <c r="B34">
        <v>1003</v>
      </c>
      <c r="C34" t="s">
        <v>24</v>
      </c>
      <c r="D34" t="s">
        <v>12</v>
      </c>
      <c r="E34">
        <v>10</v>
      </c>
      <c r="F34">
        <v>200</v>
      </c>
      <c r="G34" s="31">
        <v>43703</v>
      </c>
      <c r="H34" t="s">
        <v>19</v>
      </c>
      <c r="I34" t="s">
        <v>35</v>
      </c>
      <c r="J34" t="s">
        <v>41</v>
      </c>
    </row>
    <row r="35" spans="1:10" x14ac:dyDescent="0.25">
      <c r="A35">
        <v>8034</v>
      </c>
      <c r="B35">
        <v>1004</v>
      </c>
      <c r="C35" t="s">
        <v>25</v>
      </c>
      <c r="D35" t="s">
        <v>30</v>
      </c>
      <c r="E35">
        <v>10</v>
      </c>
      <c r="F35">
        <v>300</v>
      </c>
      <c r="G35" s="31">
        <v>43705</v>
      </c>
      <c r="H35" t="s">
        <v>20</v>
      </c>
      <c r="I35" t="s">
        <v>36</v>
      </c>
      <c r="J35" t="s">
        <v>39</v>
      </c>
    </row>
    <row r="36" spans="1:10" x14ac:dyDescent="0.25">
      <c r="A36">
        <v>8035</v>
      </c>
      <c r="B36">
        <v>1005</v>
      </c>
      <c r="C36" t="s">
        <v>26</v>
      </c>
      <c r="D36" t="s">
        <v>31</v>
      </c>
      <c r="E36">
        <v>15</v>
      </c>
      <c r="F36">
        <v>450</v>
      </c>
      <c r="G36" s="31">
        <v>43707</v>
      </c>
      <c r="H36" t="s">
        <v>17</v>
      </c>
      <c r="I36" t="s">
        <v>37</v>
      </c>
      <c r="J36" t="s">
        <v>40</v>
      </c>
    </row>
    <row r="37" spans="1:10" x14ac:dyDescent="0.25">
      <c r="A37">
        <v>8036</v>
      </c>
      <c r="B37">
        <v>1006</v>
      </c>
      <c r="C37" t="s">
        <v>27</v>
      </c>
      <c r="D37" t="s">
        <v>32</v>
      </c>
      <c r="E37">
        <v>15</v>
      </c>
      <c r="F37">
        <v>600</v>
      </c>
      <c r="G37" s="31">
        <v>43706</v>
      </c>
      <c r="H37" t="s">
        <v>18</v>
      </c>
      <c r="I37" t="s">
        <v>38</v>
      </c>
      <c r="J37" t="s">
        <v>40</v>
      </c>
    </row>
  </sheetData>
  <pageMargins left="0.7" right="0.7" top="0.75" bottom="0.75" header="0.3" footer="0.3"/>
  <tableParts count="1">
    <tablePart r:id="rId1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7"/>
  <sheetViews>
    <sheetView tabSelected="1" workbookViewId="0">
      <selection activeCell="D30" sqref="D30"/>
    </sheetView>
  </sheetViews>
  <sheetFormatPr baseColWidth="10" defaultRowHeight="15" x14ac:dyDescent="0.25"/>
  <cols>
    <col min="1" max="1" width="8.85546875" bestFit="1" customWidth="1"/>
    <col min="2" max="2" width="10.5703125" bestFit="1" customWidth="1"/>
    <col min="3" max="3" width="32.7109375" bestFit="1" customWidth="1"/>
    <col min="4" max="4" width="21.7109375" bestFit="1" customWidth="1"/>
    <col min="5" max="5" width="7.140625" bestFit="1" customWidth="1"/>
    <col min="6" max="6" width="10.42578125" bestFit="1" customWidth="1"/>
    <col min="7" max="7" width="15.7109375" bestFit="1" customWidth="1"/>
    <col min="8" max="8" width="5" bestFit="1" customWidth="1"/>
    <col min="9" max="9" width="8.7109375" bestFit="1" customWidth="1"/>
    <col min="10" max="10" width="12.42578125" bestFit="1" customWidth="1"/>
    <col min="11" max="11" width="6.42578125" bestFit="1" customWidth="1"/>
    <col min="12" max="12" width="12.85546875" bestFit="1" customWidth="1"/>
    <col min="13" max="13" width="35" bestFit="1" customWidth="1"/>
    <col min="14" max="14" width="24" bestFit="1" customWidth="1"/>
    <col min="15" max="15" width="9.42578125" bestFit="1" customWidth="1"/>
    <col min="16" max="16" width="12.7109375" bestFit="1" customWidth="1"/>
    <col min="17" max="17" width="15.7109375" bestFit="1" customWidth="1"/>
    <col min="18" max="18" width="7.28515625" bestFit="1" customWidth="1"/>
    <col min="19" max="19" width="8.7109375" bestFit="1" customWidth="1"/>
    <col min="20" max="20" width="14.7109375" bestFit="1" customWidth="1"/>
  </cols>
  <sheetData>
    <row r="1" spans="1:11" x14ac:dyDescent="0.25">
      <c r="A1" s="36" t="s">
        <v>2</v>
      </c>
      <c r="B1" s="36" t="s">
        <v>3</v>
      </c>
      <c r="C1" s="36" t="s">
        <v>4</v>
      </c>
      <c r="D1" s="36" t="s">
        <v>5</v>
      </c>
      <c r="E1" s="36" t="s">
        <v>6</v>
      </c>
      <c r="F1" s="36" t="s">
        <v>0</v>
      </c>
      <c r="G1" s="37" t="s">
        <v>1</v>
      </c>
      <c r="H1" s="36" t="s">
        <v>11</v>
      </c>
      <c r="I1" s="36" t="s">
        <v>16</v>
      </c>
      <c r="J1" s="35" t="s">
        <v>21</v>
      </c>
      <c r="K1" s="35" t="s">
        <v>10</v>
      </c>
    </row>
    <row r="2" spans="1:11" x14ac:dyDescent="0.25">
      <c r="A2" s="36">
        <v>8001</v>
      </c>
      <c r="B2" s="36">
        <v>1001</v>
      </c>
      <c r="C2" s="36" t="s">
        <v>22</v>
      </c>
      <c r="D2" s="36" t="s">
        <v>28</v>
      </c>
      <c r="E2" s="36">
        <v>10</v>
      </c>
      <c r="F2" s="36">
        <v>200</v>
      </c>
      <c r="G2" s="37">
        <v>43706</v>
      </c>
      <c r="H2" s="36" t="s">
        <v>20</v>
      </c>
      <c r="I2" s="36" t="s">
        <v>33</v>
      </c>
      <c r="J2" s="36" t="s">
        <v>39</v>
      </c>
      <c r="K2" s="36"/>
    </row>
    <row r="3" spans="1:11" x14ac:dyDescent="0.25">
      <c r="A3" s="36">
        <v>8002</v>
      </c>
      <c r="B3" s="36">
        <v>1002</v>
      </c>
      <c r="C3" s="36" t="s">
        <v>23</v>
      </c>
      <c r="D3" s="36" t="s">
        <v>29</v>
      </c>
      <c r="E3" s="36">
        <v>10</v>
      </c>
      <c r="F3" s="36">
        <v>300</v>
      </c>
      <c r="G3" s="37">
        <v>43707</v>
      </c>
      <c r="H3" s="36" t="s">
        <v>17</v>
      </c>
      <c r="I3" s="36" t="s">
        <v>34</v>
      </c>
      <c r="J3" s="36" t="s">
        <v>40</v>
      </c>
      <c r="K3" s="36"/>
    </row>
    <row r="4" spans="1:11" x14ac:dyDescent="0.25">
      <c r="A4" s="36">
        <v>8003</v>
      </c>
      <c r="B4" s="36">
        <v>1003</v>
      </c>
      <c r="C4" s="36" t="s">
        <v>24</v>
      </c>
      <c r="D4" s="36" t="s">
        <v>12</v>
      </c>
      <c r="E4" s="36">
        <v>15</v>
      </c>
      <c r="F4" s="36">
        <v>450</v>
      </c>
      <c r="G4" s="37">
        <v>43706</v>
      </c>
      <c r="H4" s="36" t="s">
        <v>19</v>
      </c>
      <c r="I4" s="36" t="s">
        <v>35</v>
      </c>
      <c r="J4" s="36" t="s">
        <v>41</v>
      </c>
      <c r="K4" s="36"/>
    </row>
    <row r="5" spans="1:11" x14ac:dyDescent="0.25">
      <c r="A5" s="36">
        <v>8004</v>
      </c>
      <c r="B5" s="36">
        <v>1004</v>
      </c>
      <c r="C5" s="36" t="s">
        <v>25</v>
      </c>
      <c r="D5" s="36" t="s">
        <v>30</v>
      </c>
      <c r="E5" s="36">
        <v>15</v>
      </c>
      <c r="F5" s="36">
        <v>600</v>
      </c>
      <c r="G5" s="37">
        <v>43704</v>
      </c>
      <c r="H5" s="36" t="s">
        <v>20</v>
      </c>
      <c r="I5" s="36" t="s">
        <v>36</v>
      </c>
      <c r="J5" s="36" t="s">
        <v>39</v>
      </c>
      <c r="K5" s="36"/>
    </row>
    <row r="6" spans="1:11" x14ac:dyDescent="0.25">
      <c r="A6" s="36">
        <v>8005</v>
      </c>
      <c r="B6" s="36">
        <v>1005</v>
      </c>
      <c r="C6" s="36" t="s">
        <v>26</v>
      </c>
      <c r="D6" s="36" t="s">
        <v>31</v>
      </c>
      <c r="E6" s="36">
        <v>10</v>
      </c>
      <c r="F6" s="36">
        <v>105</v>
      </c>
      <c r="G6" s="37">
        <v>43703</v>
      </c>
      <c r="H6" s="36" t="s">
        <v>17</v>
      </c>
      <c r="I6" s="36" t="s">
        <v>37</v>
      </c>
      <c r="J6" s="36" t="s">
        <v>40</v>
      </c>
      <c r="K6" s="36"/>
    </row>
    <row r="7" spans="1:11" x14ac:dyDescent="0.25">
      <c r="A7" s="36">
        <v>8006</v>
      </c>
      <c r="B7" s="36">
        <v>1006</v>
      </c>
      <c r="C7" s="36" t="s">
        <v>27</v>
      </c>
      <c r="D7" s="36" t="s">
        <v>32</v>
      </c>
      <c r="E7" s="36">
        <v>10</v>
      </c>
      <c r="F7" s="36">
        <v>120</v>
      </c>
      <c r="G7" s="37">
        <v>43705</v>
      </c>
      <c r="H7" s="36" t="s">
        <v>18</v>
      </c>
      <c r="I7" s="36" t="s">
        <v>38</v>
      </c>
      <c r="J7" s="36" t="s">
        <v>40</v>
      </c>
      <c r="K7" s="36"/>
    </row>
    <row r="8" spans="1:11" x14ac:dyDescent="0.25">
      <c r="A8" s="36">
        <v>8007</v>
      </c>
      <c r="B8" s="36">
        <v>1001</v>
      </c>
      <c r="C8" s="36" t="s">
        <v>22</v>
      </c>
      <c r="D8" s="36" t="s">
        <v>28</v>
      </c>
      <c r="E8" s="36">
        <v>10</v>
      </c>
      <c r="F8" s="36">
        <v>250</v>
      </c>
      <c r="G8" s="37">
        <v>43707</v>
      </c>
      <c r="H8" s="36" t="s">
        <v>20</v>
      </c>
      <c r="I8" s="36" t="s">
        <v>33</v>
      </c>
      <c r="J8" s="36" t="s">
        <v>39</v>
      </c>
      <c r="K8" s="36"/>
    </row>
    <row r="9" spans="1:11" x14ac:dyDescent="0.25">
      <c r="A9" s="36">
        <v>8008</v>
      </c>
      <c r="B9" s="36">
        <v>1002</v>
      </c>
      <c r="C9" s="36" t="s">
        <v>23</v>
      </c>
      <c r="D9" s="36" t="s">
        <v>29</v>
      </c>
      <c r="E9" s="36">
        <v>15</v>
      </c>
      <c r="F9" s="36">
        <v>320</v>
      </c>
      <c r="G9" s="37">
        <v>43706</v>
      </c>
      <c r="H9" s="36" t="s">
        <v>17</v>
      </c>
      <c r="I9" s="36" t="s">
        <v>34</v>
      </c>
      <c r="J9" s="36" t="s">
        <v>40</v>
      </c>
      <c r="K9" s="36"/>
    </row>
    <row r="10" spans="1:11" x14ac:dyDescent="0.25">
      <c r="A10" s="36">
        <v>8009</v>
      </c>
      <c r="B10" s="36">
        <v>1003</v>
      </c>
      <c r="C10" s="36" t="s">
        <v>24</v>
      </c>
      <c r="D10" s="36" t="s">
        <v>12</v>
      </c>
      <c r="E10" s="36">
        <v>15</v>
      </c>
      <c r="F10" s="36">
        <v>200</v>
      </c>
      <c r="G10" s="37">
        <v>43707</v>
      </c>
      <c r="H10" s="36" t="s">
        <v>19</v>
      </c>
      <c r="I10" s="36" t="s">
        <v>35</v>
      </c>
      <c r="J10" s="36" t="s">
        <v>41</v>
      </c>
      <c r="K10" s="36"/>
    </row>
    <row r="11" spans="1:11" x14ac:dyDescent="0.25">
      <c r="A11" s="36">
        <v>8010</v>
      </c>
      <c r="B11" s="36">
        <v>1004</v>
      </c>
      <c r="C11" s="36" t="s">
        <v>25</v>
      </c>
      <c r="D11" s="36" t="s">
        <v>30</v>
      </c>
      <c r="E11" s="36">
        <v>15</v>
      </c>
      <c r="F11" s="36">
        <v>300</v>
      </c>
      <c r="G11" s="37">
        <v>43706</v>
      </c>
      <c r="H11" s="36" t="s">
        <v>20</v>
      </c>
      <c r="I11" s="36" t="s">
        <v>36</v>
      </c>
      <c r="J11" s="36" t="s">
        <v>39</v>
      </c>
      <c r="K11" s="36" t="s">
        <v>59</v>
      </c>
    </row>
    <row r="12" spans="1:11" x14ac:dyDescent="0.25">
      <c r="A12" s="36">
        <v>8011</v>
      </c>
      <c r="B12" s="36">
        <v>1005</v>
      </c>
      <c r="C12" s="36" t="s">
        <v>26</v>
      </c>
      <c r="D12" s="36" t="s">
        <v>31</v>
      </c>
      <c r="E12" s="36">
        <v>15</v>
      </c>
      <c r="F12" s="36">
        <v>450</v>
      </c>
      <c r="G12" s="37">
        <v>43704</v>
      </c>
      <c r="H12" s="36" t="s">
        <v>17</v>
      </c>
      <c r="I12" s="36" t="s">
        <v>37</v>
      </c>
      <c r="J12" s="36" t="s">
        <v>40</v>
      </c>
      <c r="K12" s="36"/>
    </row>
    <row r="13" spans="1:11" x14ac:dyDescent="0.25">
      <c r="A13" s="36">
        <v>8012</v>
      </c>
      <c r="B13" s="36">
        <v>1006</v>
      </c>
      <c r="C13" s="36" t="s">
        <v>27</v>
      </c>
      <c r="D13" s="36" t="s">
        <v>32</v>
      </c>
      <c r="E13" s="36">
        <v>15</v>
      </c>
      <c r="F13" s="36">
        <v>600</v>
      </c>
      <c r="G13" s="37">
        <v>43703</v>
      </c>
      <c r="H13" s="36" t="s">
        <v>18</v>
      </c>
      <c r="I13" s="36" t="s">
        <v>38</v>
      </c>
      <c r="J13" s="36" t="s">
        <v>40</v>
      </c>
      <c r="K13" s="36"/>
    </row>
    <row r="14" spans="1:11" x14ac:dyDescent="0.25">
      <c r="A14" s="36">
        <v>8013</v>
      </c>
      <c r="B14" s="36">
        <v>1001</v>
      </c>
      <c r="C14" s="36" t="s">
        <v>22</v>
      </c>
      <c r="D14" s="36" t="s">
        <v>28</v>
      </c>
      <c r="E14" s="36">
        <v>10</v>
      </c>
      <c r="F14" s="36">
        <v>105</v>
      </c>
      <c r="G14" s="37">
        <v>43705</v>
      </c>
      <c r="H14" s="36" t="s">
        <v>20</v>
      </c>
      <c r="I14" s="36" t="s">
        <v>33</v>
      </c>
      <c r="J14" s="36" t="s">
        <v>39</v>
      </c>
      <c r="K14" s="36"/>
    </row>
    <row r="15" spans="1:11" x14ac:dyDescent="0.25">
      <c r="A15" s="36">
        <v>8014</v>
      </c>
      <c r="B15" s="36">
        <v>1002</v>
      </c>
      <c r="C15" s="36" t="s">
        <v>23</v>
      </c>
      <c r="D15" s="36" t="s">
        <v>29</v>
      </c>
      <c r="E15" s="36">
        <v>10</v>
      </c>
      <c r="F15" s="36">
        <v>120</v>
      </c>
      <c r="G15" s="37">
        <v>43707</v>
      </c>
      <c r="H15" s="36" t="s">
        <v>17</v>
      </c>
      <c r="I15" s="36" t="s">
        <v>34</v>
      </c>
      <c r="J15" s="36" t="s">
        <v>40</v>
      </c>
      <c r="K15" s="36"/>
    </row>
    <row r="16" spans="1:11" x14ac:dyDescent="0.25">
      <c r="A16" s="36">
        <v>8015</v>
      </c>
      <c r="B16" s="36">
        <v>1003</v>
      </c>
      <c r="C16" s="36" t="s">
        <v>24</v>
      </c>
      <c r="D16" s="36" t="s">
        <v>12</v>
      </c>
      <c r="E16" s="36">
        <v>15</v>
      </c>
      <c r="F16" s="36">
        <v>250</v>
      </c>
      <c r="G16" s="37">
        <v>43706</v>
      </c>
      <c r="H16" s="36" t="s">
        <v>19</v>
      </c>
      <c r="I16" s="36" t="s">
        <v>35</v>
      </c>
      <c r="J16" s="36" t="s">
        <v>41</v>
      </c>
      <c r="K16" s="36"/>
    </row>
    <row r="17" spans="1:11" x14ac:dyDescent="0.25">
      <c r="A17" s="36">
        <v>8016</v>
      </c>
      <c r="B17" s="36">
        <v>1004</v>
      </c>
      <c r="C17" s="36" t="s">
        <v>25</v>
      </c>
      <c r="D17" s="36" t="s">
        <v>30</v>
      </c>
      <c r="E17" s="36">
        <v>15</v>
      </c>
      <c r="F17" s="36">
        <v>320</v>
      </c>
      <c r="G17" s="37">
        <v>43707</v>
      </c>
      <c r="H17" s="36" t="s">
        <v>20</v>
      </c>
      <c r="I17" s="36" t="s">
        <v>36</v>
      </c>
      <c r="J17" s="36" t="s">
        <v>39</v>
      </c>
      <c r="K17" s="36"/>
    </row>
    <row r="18" spans="1:11" x14ac:dyDescent="0.25">
      <c r="A18" s="36">
        <v>8017</v>
      </c>
      <c r="B18" s="36">
        <v>1005</v>
      </c>
      <c r="C18" s="36" t="s">
        <v>26</v>
      </c>
      <c r="D18" s="36" t="s">
        <v>31</v>
      </c>
      <c r="E18" s="36">
        <v>10</v>
      </c>
      <c r="F18" s="36">
        <v>200</v>
      </c>
      <c r="G18" s="37">
        <v>43706</v>
      </c>
      <c r="H18" s="36" t="s">
        <v>17</v>
      </c>
      <c r="I18" s="36" t="s">
        <v>37</v>
      </c>
      <c r="J18" s="36" t="s">
        <v>40</v>
      </c>
      <c r="K18" s="36"/>
    </row>
    <row r="19" spans="1:11" x14ac:dyDescent="0.25">
      <c r="A19" s="36">
        <v>8018</v>
      </c>
      <c r="B19" s="36">
        <v>1006</v>
      </c>
      <c r="C19" s="36" t="s">
        <v>27</v>
      </c>
      <c r="D19" s="36" t="s">
        <v>32</v>
      </c>
      <c r="E19" s="36">
        <v>10</v>
      </c>
      <c r="F19" s="36">
        <v>300</v>
      </c>
      <c r="G19" s="37">
        <v>43704</v>
      </c>
      <c r="H19" s="36" t="s">
        <v>18</v>
      </c>
      <c r="I19" s="36" t="s">
        <v>38</v>
      </c>
      <c r="J19" s="36" t="s">
        <v>40</v>
      </c>
      <c r="K19" s="36"/>
    </row>
    <row r="20" spans="1:11" x14ac:dyDescent="0.25">
      <c r="A20" s="36">
        <v>8019</v>
      </c>
      <c r="B20" s="36">
        <v>1001</v>
      </c>
      <c r="C20" s="36" t="s">
        <v>22</v>
      </c>
      <c r="D20" s="36" t="s">
        <v>28</v>
      </c>
      <c r="E20" s="36">
        <v>15</v>
      </c>
      <c r="F20" s="36">
        <v>450</v>
      </c>
      <c r="G20" s="37">
        <v>43703</v>
      </c>
      <c r="H20" s="36" t="s">
        <v>20</v>
      </c>
      <c r="I20" s="36" t="s">
        <v>33</v>
      </c>
      <c r="J20" s="36" t="s">
        <v>39</v>
      </c>
      <c r="K20" s="36"/>
    </row>
    <row r="21" spans="1:11" x14ac:dyDescent="0.25">
      <c r="A21" s="36">
        <v>8020</v>
      </c>
      <c r="B21" s="36">
        <v>1002</v>
      </c>
      <c r="C21" s="36" t="s">
        <v>23</v>
      </c>
      <c r="D21" s="36" t="s">
        <v>29</v>
      </c>
      <c r="E21" s="36">
        <v>15</v>
      </c>
      <c r="F21" s="36">
        <v>600</v>
      </c>
      <c r="G21" s="37">
        <v>43705</v>
      </c>
      <c r="H21" s="36" t="s">
        <v>17</v>
      </c>
      <c r="I21" s="36" t="s">
        <v>34</v>
      </c>
      <c r="J21" s="36" t="s">
        <v>40</v>
      </c>
      <c r="K21" s="36"/>
    </row>
    <row r="22" spans="1:11" x14ac:dyDescent="0.25">
      <c r="A22" s="36">
        <v>8021</v>
      </c>
      <c r="B22" s="36">
        <v>1003</v>
      </c>
      <c r="C22" s="36" t="s">
        <v>24</v>
      </c>
      <c r="D22" s="36" t="s">
        <v>12</v>
      </c>
      <c r="E22" s="36">
        <v>10</v>
      </c>
      <c r="F22" s="36">
        <v>105</v>
      </c>
      <c r="G22" s="37">
        <v>43707</v>
      </c>
      <c r="H22" s="36" t="s">
        <v>19</v>
      </c>
      <c r="I22" s="36" t="s">
        <v>35</v>
      </c>
      <c r="J22" s="36" t="s">
        <v>41</v>
      </c>
      <c r="K22" s="36"/>
    </row>
    <row r="23" spans="1:11" x14ac:dyDescent="0.25">
      <c r="A23" s="36">
        <v>8022</v>
      </c>
      <c r="B23" s="36">
        <v>1004</v>
      </c>
      <c r="C23" s="36" t="s">
        <v>25</v>
      </c>
      <c r="D23" s="36" t="s">
        <v>30</v>
      </c>
      <c r="E23" s="36">
        <v>10</v>
      </c>
      <c r="F23" s="36">
        <v>120</v>
      </c>
      <c r="G23" s="37">
        <v>43706</v>
      </c>
      <c r="H23" s="36" t="s">
        <v>20</v>
      </c>
      <c r="I23" s="36" t="s">
        <v>36</v>
      </c>
      <c r="J23" s="36" t="s">
        <v>39</v>
      </c>
      <c r="K23" s="36"/>
    </row>
    <row r="24" spans="1:11" x14ac:dyDescent="0.25">
      <c r="A24" s="36">
        <v>8023</v>
      </c>
      <c r="B24" s="36">
        <v>1005</v>
      </c>
      <c r="C24" s="36" t="s">
        <v>26</v>
      </c>
      <c r="D24" s="36" t="s">
        <v>31</v>
      </c>
      <c r="E24" s="36">
        <v>10</v>
      </c>
      <c r="F24" s="36">
        <v>250</v>
      </c>
      <c r="G24" s="37">
        <v>43707</v>
      </c>
      <c r="H24" s="36" t="s">
        <v>17</v>
      </c>
      <c r="I24" s="36" t="s">
        <v>37</v>
      </c>
      <c r="J24" s="36" t="s">
        <v>40</v>
      </c>
      <c r="K24" s="36"/>
    </row>
    <row r="25" spans="1:11" x14ac:dyDescent="0.25">
      <c r="A25" s="36">
        <v>8024</v>
      </c>
      <c r="B25" s="36">
        <v>1006</v>
      </c>
      <c r="C25" s="36" t="s">
        <v>27</v>
      </c>
      <c r="D25" s="36" t="s">
        <v>32</v>
      </c>
      <c r="E25" s="36">
        <v>15</v>
      </c>
      <c r="F25" s="36">
        <v>320</v>
      </c>
      <c r="G25" s="37">
        <v>43706</v>
      </c>
      <c r="H25" s="36" t="s">
        <v>18</v>
      </c>
      <c r="I25" s="36" t="s">
        <v>38</v>
      </c>
      <c r="J25" s="36" t="s">
        <v>40</v>
      </c>
      <c r="K25" s="36"/>
    </row>
    <row r="26" spans="1:11" x14ac:dyDescent="0.25">
      <c r="A26" s="36">
        <v>8025</v>
      </c>
      <c r="B26" s="36">
        <v>1001</v>
      </c>
      <c r="C26" s="36" t="s">
        <v>22</v>
      </c>
      <c r="D26" s="36" t="s">
        <v>28</v>
      </c>
      <c r="E26" s="36">
        <v>15</v>
      </c>
      <c r="F26" s="36">
        <v>200</v>
      </c>
      <c r="G26" s="37">
        <v>43704</v>
      </c>
      <c r="H26" s="36" t="s">
        <v>20</v>
      </c>
      <c r="I26" s="36" t="s">
        <v>33</v>
      </c>
      <c r="J26" s="36" t="s">
        <v>39</v>
      </c>
      <c r="K26" s="36"/>
    </row>
    <row r="27" spans="1:11" x14ac:dyDescent="0.25">
      <c r="A27" s="36">
        <v>8026</v>
      </c>
      <c r="B27" s="36">
        <v>1002</v>
      </c>
      <c r="C27" s="36" t="s">
        <v>23</v>
      </c>
      <c r="D27" s="36" t="s">
        <v>29</v>
      </c>
      <c r="E27" s="36">
        <v>15</v>
      </c>
      <c r="F27" s="36">
        <v>300</v>
      </c>
      <c r="G27" s="37">
        <v>43703</v>
      </c>
      <c r="H27" s="36" t="s">
        <v>17</v>
      </c>
      <c r="I27" s="36" t="s">
        <v>34</v>
      </c>
      <c r="J27" s="36" t="s">
        <v>40</v>
      </c>
      <c r="K27" s="36"/>
    </row>
    <row r="28" spans="1:11" x14ac:dyDescent="0.25">
      <c r="A28" s="36">
        <v>8027</v>
      </c>
      <c r="B28" s="36">
        <v>1003</v>
      </c>
      <c r="C28" s="36" t="s">
        <v>24</v>
      </c>
      <c r="D28" s="36" t="s">
        <v>12</v>
      </c>
      <c r="E28" s="36">
        <v>15</v>
      </c>
      <c r="F28" s="36">
        <v>450</v>
      </c>
      <c r="G28" s="37">
        <v>43705</v>
      </c>
      <c r="H28" s="36" t="s">
        <v>19</v>
      </c>
      <c r="I28" s="36" t="s">
        <v>35</v>
      </c>
      <c r="J28" s="36" t="s">
        <v>41</v>
      </c>
      <c r="K28" s="36"/>
    </row>
    <row r="29" spans="1:11" x14ac:dyDescent="0.25">
      <c r="A29" s="36">
        <v>8028</v>
      </c>
      <c r="B29" s="36">
        <v>1004</v>
      </c>
      <c r="C29" s="36" t="s">
        <v>25</v>
      </c>
      <c r="D29" s="36" t="s">
        <v>30</v>
      </c>
      <c r="E29" s="36">
        <v>15</v>
      </c>
      <c r="F29" s="36">
        <v>600</v>
      </c>
      <c r="G29" s="37">
        <v>43707</v>
      </c>
      <c r="H29" s="36" t="s">
        <v>20</v>
      </c>
      <c r="I29" s="36" t="s">
        <v>36</v>
      </c>
      <c r="J29" s="36" t="s">
        <v>39</v>
      </c>
      <c r="K29" s="36"/>
    </row>
    <row r="30" spans="1:11" x14ac:dyDescent="0.25">
      <c r="A30" s="36">
        <v>8029</v>
      </c>
      <c r="B30" s="36">
        <v>1005</v>
      </c>
      <c r="C30" s="36" t="s">
        <v>26</v>
      </c>
      <c r="D30" s="36" t="s">
        <v>31</v>
      </c>
      <c r="E30" s="36">
        <v>10</v>
      </c>
      <c r="F30" s="36">
        <v>105</v>
      </c>
      <c r="G30" s="37">
        <v>43706</v>
      </c>
      <c r="H30" s="36" t="s">
        <v>17</v>
      </c>
      <c r="I30" s="36" t="s">
        <v>37</v>
      </c>
      <c r="J30" s="36" t="s">
        <v>40</v>
      </c>
      <c r="K30" s="36"/>
    </row>
    <row r="31" spans="1:11" x14ac:dyDescent="0.25">
      <c r="A31" s="36">
        <v>8030</v>
      </c>
      <c r="B31" s="36">
        <v>1006</v>
      </c>
      <c r="C31" s="36" t="s">
        <v>27</v>
      </c>
      <c r="D31" s="36" t="s">
        <v>32</v>
      </c>
      <c r="E31" s="36">
        <v>10</v>
      </c>
      <c r="F31" s="36">
        <v>120</v>
      </c>
      <c r="G31" s="37">
        <v>43707</v>
      </c>
      <c r="H31" s="36" t="s">
        <v>18</v>
      </c>
      <c r="I31" s="36" t="s">
        <v>38</v>
      </c>
      <c r="J31" s="36" t="s">
        <v>40</v>
      </c>
      <c r="K31" s="36"/>
    </row>
    <row r="32" spans="1:11" x14ac:dyDescent="0.25">
      <c r="A32" s="36">
        <v>8031</v>
      </c>
      <c r="B32" s="36">
        <v>1001</v>
      </c>
      <c r="C32" s="36" t="s">
        <v>22</v>
      </c>
      <c r="D32" s="36" t="s">
        <v>28</v>
      </c>
      <c r="E32" s="36">
        <v>15</v>
      </c>
      <c r="F32" s="36">
        <v>250</v>
      </c>
      <c r="G32" s="37">
        <v>43706</v>
      </c>
      <c r="H32" s="36" t="s">
        <v>20</v>
      </c>
      <c r="I32" s="36" t="s">
        <v>33</v>
      </c>
      <c r="J32" s="36" t="s">
        <v>39</v>
      </c>
      <c r="K32" s="36"/>
    </row>
    <row r="33" spans="1:11" x14ac:dyDescent="0.25">
      <c r="A33" s="36">
        <v>8032</v>
      </c>
      <c r="B33" s="36">
        <v>1002</v>
      </c>
      <c r="C33" s="36" t="s">
        <v>23</v>
      </c>
      <c r="D33" s="36" t="s">
        <v>29</v>
      </c>
      <c r="E33" s="36">
        <v>15</v>
      </c>
      <c r="F33" s="36">
        <v>320</v>
      </c>
      <c r="G33" s="37">
        <v>43704</v>
      </c>
      <c r="H33" s="36" t="s">
        <v>17</v>
      </c>
      <c r="I33" s="36" t="s">
        <v>34</v>
      </c>
      <c r="J33" s="36" t="s">
        <v>40</v>
      </c>
      <c r="K33" s="36"/>
    </row>
    <row r="34" spans="1:11" x14ac:dyDescent="0.25">
      <c r="A34" s="36">
        <v>8033</v>
      </c>
      <c r="B34" s="36">
        <v>1003</v>
      </c>
      <c r="C34" s="36" t="s">
        <v>24</v>
      </c>
      <c r="D34" s="36" t="s">
        <v>12</v>
      </c>
      <c r="E34" s="36">
        <v>10</v>
      </c>
      <c r="F34" s="36">
        <v>200</v>
      </c>
      <c r="G34" s="37">
        <v>43703</v>
      </c>
      <c r="H34" s="36" t="s">
        <v>19</v>
      </c>
      <c r="I34" s="36" t="s">
        <v>35</v>
      </c>
      <c r="J34" s="36" t="s">
        <v>41</v>
      </c>
      <c r="K34" s="36"/>
    </row>
    <row r="35" spans="1:11" x14ac:dyDescent="0.25">
      <c r="A35" s="36">
        <v>8034</v>
      </c>
      <c r="B35" s="36">
        <v>1004</v>
      </c>
      <c r="C35" s="36" t="s">
        <v>25</v>
      </c>
      <c r="D35" s="36" t="s">
        <v>30</v>
      </c>
      <c r="E35" s="36">
        <v>10</v>
      </c>
      <c r="F35" s="36">
        <v>300</v>
      </c>
      <c r="G35" s="37">
        <v>43705</v>
      </c>
      <c r="H35" s="36" t="s">
        <v>20</v>
      </c>
      <c r="I35" s="36" t="s">
        <v>36</v>
      </c>
      <c r="J35" s="36" t="s">
        <v>39</v>
      </c>
      <c r="K35" s="36"/>
    </row>
    <row r="36" spans="1:11" x14ac:dyDescent="0.25">
      <c r="A36" s="36">
        <v>8035</v>
      </c>
      <c r="B36" s="36">
        <v>1005</v>
      </c>
      <c r="C36" s="36" t="s">
        <v>26</v>
      </c>
      <c r="D36" s="36" t="s">
        <v>31</v>
      </c>
      <c r="E36" s="36">
        <v>15</v>
      </c>
      <c r="F36" s="36">
        <v>450</v>
      </c>
      <c r="G36" s="37">
        <v>43707</v>
      </c>
      <c r="H36" s="36" t="s">
        <v>17</v>
      </c>
      <c r="I36" s="36" t="s">
        <v>37</v>
      </c>
      <c r="J36" s="36" t="s">
        <v>40</v>
      </c>
      <c r="K36" s="36"/>
    </row>
    <row r="37" spans="1:11" x14ac:dyDescent="0.25">
      <c r="A37" s="36">
        <v>8036</v>
      </c>
      <c r="B37" s="36">
        <v>1006</v>
      </c>
      <c r="C37" s="36" t="s">
        <v>27</v>
      </c>
      <c r="D37" s="36" t="s">
        <v>32</v>
      </c>
      <c r="E37" s="36">
        <v>15</v>
      </c>
      <c r="F37" s="36">
        <v>600</v>
      </c>
      <c r="G37" s="37">
        <v>43706</v>
      </c>
      <c r="H37" s="36" t="s">
        <v>18</v>
      </c>
      <c r="I37" s="36" t="s">
        <v>38</v>
      </c>
      <c r="J37" s="36" t="s">
        <v>40</v>
      </c>
      <c r="K37" s="36"/>
    </row>
  </sheetData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A171E2F4-A173-413C-B3B4-BF1AE26057B9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2</vt:i4>
      </vt:variant>
    </vt:vector>
  </HeadingPairs>
  <TitlesOfParts>
    <vt:vector size="7" baseType="lpstr">
      <vt:lpstr>Tableau</vt:lpstr>
      <vt:lpstr>Sources</vt:lpstr>
      <vt:lpstr>Client</vt:lpstr>
      <vt:lpstr>Transports</vt:lpstr>
      <vt:lpstr>Saisie</vt:lpstr>
      <vt:lpstr>TESTHKEY</vt:lpstr>
      <vt:lpstr>TESTVKEY</vt:lpstr>
    </vt:vector>
  </TitlesOfParts>
  <Company>Constellium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Grange, Herve</dc:creator>
  <cp:lastModifiedBy>CA</cp:lastModifiedBy>
  <dcterms:created xsi:type="dcterms:W3CDTF">2019-08-16T08:31:40Z</dcterms:created>
  <dcterms:modified xsi:type="dcterms:W3CDTF">2019-08-31T19:29:14Z</dcterms:modified>
</cp:coreProperties>
</file>