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0526970-334D-4463-B9C9-11487E66B978}" xr6:coauthVersionLast="47" xr6:coauthVersionMax="47" xr10:uidLastSave="{00000000-0000-0000-0000-000000000000}"/>
  <bookViews>
    <workbookView xWindow="-120" yWindow="-120" windowWidth="38640" windowHeight="15720" tabRatio="571" xr2:uid="{42BB7825-62D3-3340-902F-89BD2C2D9881}"/>
  </bookViews>
  <sheets>
    <sheet name="Calendrier" sheetId="1" r:id="rId1"/>
    <sheet name="Paramètres" sheetId="2" r:id="rId2"/>
  </sheets>
  <definedNames>
    <definedName name="_An">Calendrier!$B$2</definedName>
    <definedName name="_Mois">Calendrier!$B$3</definedName>
    <definedName name="DatePaques">Paramètres!$I$4</definedName>
    <definedName name="DonnéesExternes_1" localSheetId="0" hidden="1">Calendrier!$D$2:$AI$14</definedName>
    <definedName name="DonnéesExternes_2" localSheetId="0" hidden="1">Calendrier!#REF!</definedName>
    <definedName name="l_Feries">t_Feries[Dates]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2" l="1"/>
  <c r="I14" i="2"/>
  <c r="I13" i="2"/>
  <c r="I12" i="2"/>
  <c r="I11" i="2"/>
  <c r="I7" i="2"/>
  <c r="I6" i="2"/>
  <c r="I4" i="2"/>
  <c r="I10" i="2" s="1"/>
  <c r="I3" i="2"/>
  <c r="I8" i="2" l="1"/>
  <c r="I5" i="2"/>
  <c r="I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8AA666-86EA-43F4-BC3D-A72B5921DBA3}" keepAlive="1" name="Requête - Calendrier" description="Connexion à la requête « Calendrier » dans le classeur." type="5" refreshedVersion="0" saveData="1">
    <dbPr connection="Provider=Microsoft.Mashup.OleDb.1;Data Source=$Workbook$;Location=Calendrier;Extended Properties=&quot;&quot;" command="SELECT * FROM [Calendrier]"/>
  </connection>
  <connection id="2" xr16:uid="{4DAD485D-70D1-42FE-B95C-0EFE1D08BE4F}" keepAlive="1" name="Requête - Jours mois" description="Connexion à la requête « Jours mois » dans le classeur." type="5" refreshedVersion="0" saveData="1">
    <dbPr connection="Provider=Microsoft.Mashup.OleDb.1;Data Source=$Workbook$;Location=&quot;Jours mois&quot;;Extended Properties=&quot;&quot;" command="SELECT * FROM [Jours mois]"/>
  </connection>
  <connection id="3" xr16:uid="{2A33C5F3-B74A-4743-9093-3F44C4D270A0}" keepAlive="1" name="Requête - Résultat" description="Connexion à la requête « Résultat » dans le classeur." type="5" refreshedVersion="8" saveData="1">
    <dbPr connection="Provider=Microsoft.Mashup.OleDb.1;Data Source=$Workbook$;Location=Résultat;Extended Properties=&quot;&quot;" command="SELECT * FROM [Résultat]"/>
  </connection>
  <connection id="4" xr16:uid="{CB4ECDD2-FD00-4B44-9B5F-EB4DBABC1D95}" keepAlive="1" name="Requête - RTT" description="Connexion à la requête « RTT » dans le classeur." type="5" refreshedVersion="8" saveData="1">
    <dbPr connection="Provider=Microsoft.Mashup.OleDb.1;Data Source=$Workbook$;Location=RTT;Extended Properties=&quot;&quot;" command="SELECT * FROM [RTT]"/>
  </connection>
  <connection id="5" xr16:uid="{B1DECAAC-7096-465F-9444-35E6BBCB93DA}" keepAlive="1" name="Requête - Salarié" description="Connexion à la requête « Salarié » dans le classeur." type="5" refreshedVersion="0" saveData="1">
    <dbPr connection="Provider=Microsoft.Mashup.OleDb.1;Data Source=$Workbook$;Location=Salarié;Extended Properties=&quot;&quot;" command="SELECT * FROM [Salarié]"/>
  </connection>
</connections>
</file>

<file path=xl/sharedStrings.xml><?xml version="1.0" encoding="utf-8"?>
<sst xmlns="http://schemas.openxmlformats.org/spreadsheetml/2006/main" count="182" uniqueCount="79">
  <si>
    <t>T-T</t>
  </si>
  <si>
    <t>lundi</t>
  </si>
  <si>
    <t>mercredi</t>
  </si>
  <si>
    <t>mardi</t>
  </si>
  <si>
    <t>vendredi</t>
  </si>
  <si>
    <t>Salarié</t>
  </si>
  <si>
    <t>RTT 1</t>
  </si>
  <si>
    <t>RTT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</si>
  <si>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</si>
  <si>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</si>
  <si>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</si>
  <si>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</si>
  <si>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</si>
  <si>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</si>
  <si>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</si>
  <si>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</si>
  <si>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</si>
  <si>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</si>
  <si>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</si>
  <si>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</si>
  <si>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</si>
  <si>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AFRITE Barack</t>
  </si>
  <si>
    <t>ALAMATERNITE Inès</t>
  </si>
  <si>
    <t>BERMAN Aldo</t>
  </si>
  <si>
    <t>CELERT Jacques</t>
  </si>
  <si>
    <t>CONNERIE Arétha</t>
  </si>
  <si>
    <t>COUVERT Armelle</t>
  </si>
  <si>
    <t>DANSLEMUR Alphonse</t>
  </si>
  <si>
    <t>DOR Louis</t>
  </si>
  <si>
    <t>DYOSSI Daisy</t>
  </si>
  <si>
    <t>FER Lucie</t>
  </si>
  <si>
    <t>GATOR Ali</t>
  </si>
  <si>
    <t>GINA Laurent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</si>
  <si>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</si>
  <si>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</si>
  <si>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</si>
  <si>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</si>
  <si>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</si>
  <si>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</si>
  <si>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</si>
  <si>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</si>
  <si>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</si>
  <si>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</si>
  <si>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</si>
  <si>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</si>
  <si>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</si>
  <si>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</si>
  <si>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</si>
  <si>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01/05/2026</t>
  </si>
  <si>
    <t>02/05/2026</t>
  </si>
  <si>
    <t>03/05/2026</t>
  </si>
  <si>
    <t>04/05/2026</t>
  </si>
  <si>
    <t>05/05/2026</t>
  </si>
  <si>
    <t>06/05/2026</t>
  </si>
  <si>
    <t>07/05/2026</t>
  </si>
  <si>
    <t>08/05/2026</t>
  </si>
  <si>
    <t>09/05/2026</t>
  </si>
  <si>
    <t>10/05/2026</t>
  </si>
  <si>
    <t>11/05/2026</t>
  </si>
  <si>
    <t>12/05/2026</t>
  </si>
  <si>
    <t>13/05/2026</t>
  </si>
  <si>
    <t>14/05/2026</t>
  </si>
  <si>
    <t>15/05/2026</t>
  </si>
  <si>
    <t>16/05/2026</t>
  </si>
  <si>
    <t>17/05/2026</t>
  </si>
  <si>
    <t>18/05/2026</t>
  </si>
  <si>
    <t>19/05/2026</t>
  </si>
  <si>
    <t>20/05/2026</t>
  </si>
  <si>
    <t>21/05/2026</t>
  </si>
  <si>
    <t>22/05/2026</t>
  </si>
  <si>
    <t>23/05/2026</t>
  </si>
  <si>
    <t>24/05/2026</t>
  </si>
  <si>
    <t>25/05/2026</t>
  </si>
  <si>
    <t>26/05/2026</t>
  </si>
  <si>
    <t>27/05/2026</t>
  </si>
  <si>
    <t>28/05/2026</t>
  </si>
  <si>
    <t>29/05/2026</t>
  </si>
  <si>
    <t>30/05/2026</t>
  </si>
  <si>
    <t>31/05/2026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</si>
</sst>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1"/>
      <color theme="1"/>
      <name val="Aptos"/>
      <family val="2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theme="0"/>
      <name val="Aptos"/>
      <family val="2"/>
    </font>
    <font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14" fontId="0" fillId="0" borderId="0" xfId="0" applyNumberFormat="1"/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0" fontId="0" fillId="0" borderId="0" xfId="0" applyNumberFormat="1"/>
    <xf numFmtId="0" fontId="5" fillId="0" borderId="0" xfId="0" applyFont="1" applyFill="1" applyAlignment="1">
      <alignment horizontal="left" vertical="center" indent="1"/>
    </xf>
  </cellXfs>
  <cellStyles count="1">
    <cellStyle name="Normal" xfId="0" builtinId="0"/>
  </cellStyles>
  <dxfs count="45"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3" xr16:uid="{C0094804-93D1-4168-A6E8-791CB6FFC429}" autoFormatId="16" applyNumberFormats="0" applyBorderFormats="0" applyFontFormats="0" applyPatternFormats="0" applyAlignmentFormats="0" applyWidthHeightFormats="0">
  <queryTableRefresh nextId="1196">
    <queryTableFields count="32">
      <queryTableField id="33" name="Salarié" tableColumnId="33"/>
      <queryTableField id="1165" name="01/05/2026" tableColumnId="248"/>
      <queryTableField id="1166" name="02/05/2026" tableColumnId="249"/>
      <queryTableField id="1167" name="03/05/2026" tableColumnId="250"/>
      <queryTableField id="1168" name="04/05/2026" tableColumnId="251"/>
      <queryTableField id="1169" name="05/05/2026" tableColumnId="252"/>
      <queryTableField id="1170" name="06/05/2026" tableColumnId="253"/>
      <queryTableField id="1171" name="07/05/2026" tableColumnId="254"/>
      <queryTableField id="1172" name="08/05/2026" tableColumnId="255"/>
      <queryTableField id="1173" name="09/05/2026" tableColumnId="256"/>
      <queryTableField id="1174" name="10/05/2026" tableColumnId="257"/>
      <queryTableField id="1175" name="11/05/2026" tableColumnId="258"/>
      <queryTableField id="1176" name="12/05/2026" tableColumnId="259"/>
      <queryTableField id="1177" name="13/05/2026" tableColumnId="260"/>
      <queryTableField id="1178" name="14/05/2026" tableColumnId="261"/>
      <queryTableField id="1179" name="15/05/2026" tableColumnId="262"/>
      <queryTableField id="1180" name="16/05/2026" tableColumnId="263"/>
      <queryTableField id="1181" name="17/05/2026" tableColumnId="264"/>
      <queryTableField id="1182" name="18/05/2026" tableColumnId="265"/>
      <queryTableField id="1183" name="19/05/2026" tableColumnId="266"/>
      <queryTableField id="1184" name="20/05/2026" tableColumnId="267"/>
      <queryTableField id="1185" name="21/05/2026" tableColumnId="268"/>
      <queryTableField id="1186" name="22/05/2026" tableColumnId="269"/>
      <queryTableField id="1187" name="23/05/2026" tableColumnId="270"/>
      <queryTableField id="1188" name="24/05/2026" tableColumnId="271"/>
      <queryTableField id="1189" name="25/05/2026" tableColumnId="272"/>
      <queryTableField id="1190" name="26/05/2026" tableColumnId="273"/>
      <queryTableField id="1191" name="27/05/2026" tableColumnId="274"/>
      <queryTableField id="1192" name="28/05/2026" tableColumnId="275"/>
      <queryTableField id="1193" name="29/05/2026" tableColumnId="276"/>
      <queryTableField id="1194" name="30/05/2026" tableColumnId="277"/>
      <queryTableField id="1195" name="31/05/2026" tableColumnId="27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6C4CC7E-2AA3-4258-AF40-CEC856595D39}" name="Résultat" displayName="Résultat" ref="D2:AI14" tableType="queryTable" totalsRowShown="0" headerRowDxfId="44" dataDxfId="43">
  <autoFilter ref="D2:AI14" xr:uid="{E6C4CC7E-2AA3-4258-AF40-CEC856595D39}">
    <filterColumn colId="0" hiddenButton="1"/>
  </autoFilter>
  <tableColumns count="32">
    <tableColumn id="33" xr3:uid="{261AE553-0D70-4A5C-B12B-5D2E927E5470}" uniqueName="33" name="Salarié" queryTableFieldId="33" dataDxfId="33"/>
    <tableColumn id="248" xr3:uid="{870CD46B-9FE7-4C54-97F6-2EDED092B4B7}" uniqueName="248" name="01/05/2026" queryTableFieldId="1165" dataDxfId="32"/>
    <tableColumn id="249" xr3:uid="{5579119B-1EDC-49D6-B918-67C93ABCB07A}" uniqueName="249" name="02/05/2026" queryTableFieldId="1166" dataDxfId="31"/>
    <tableColumn id="250" xr3:uid="{40C6E78A-1C41-4FB0-9731-60564C8064F5}" uniqueName="250" name="03/05/2026" queryTableFieldId="1167" dataDxfId="30"/>
    <tableColumn id="251" xr3:uid="{11BBAA24-0F6E-4131-9D69-22A5000A4DA0}" uniqueName="251" name="04/05/2026" queryTableFieldId="1168" dataDxfId="29"/>
    <tableColumn id="252" xr3:uid="{E6D01A40-1037-4943-ABB1-1876D422DEC5}" uniqueName="252" name="05/05/2026" queryTableFieldId="1169" dataDxfId="28"/>
    <tableColumn id="253" xr3:uid="{8726CF2A-48EF-4427-B69B-B28C8EFB4F31}" uniqueName="253" name="06/05/2026" queryTableFieldId="1170" dataDxfId="27"/>
    <tableColumn id="254" xr3:uid="{C7375CDA-5770-49A1-BB69-37255988A99C}" uniqueName="254" name="07/05/2026" queryTableFieldId="1171" dataDxfId="26"/>
    <tableColumn id="255" xr3:uid="{7BE854EB-E15D-4DDE-9038-12965DDE48B2}" uniqueName="255" name="08/05/2026" queryTableFieldId="1172" dataDxfId="25"/>
    <tableColumn id="256" xr3:uid="{DFBE6D1E-EFBA-4815-9309-F592583862CF}" uniqueName="256" name="09/05/2026" queryTableFieldId="1173" dataDxfId="24"/>
    <tableColumn id="257" xr3:uid="{CDD3B9DA-502F-4C2B-A3C8-D06C55059FCA}" uniqueName="257" name="10/05/2026" queryTableFieldId="1174" dataDxfId="23"/>
    <tableColumn id="258" xr3:uid="{BC7CDEB9-8C22-4AA0-A7D8-3BE1773EC3CF}" uniqueName="258" name="11/05/2026" queryTableFieldId="1175" dataDxfId="22"/>
    <tableColumn id="259" xr3:uid="{A132FF72-5BF9-4F6D-BA30-1276AD27659D}" uniqueName="259" name="12/05/2026" queryTableFieldId="1176" dataDxfId="21"/>
    <tableColumn id="260" xr3:uid="{AA74DF8C-6197-4A9F-B032-802BE011F899}" uniqueName="260" name="13/05/2026" queryTableFieldId="1177" dataDxfId="20"/>
    <tableColumn id="261" xr3:uid="{D3C7F209-3859-44DD-A37F-13D22FE619C2}" uniqueName="261" name="14/05/2026" queryTableFieldId="1178" dataDxfId="19"/>
    <tableColumn id="262" xr3:uid="{F6A4F711-6D9B-4409-A21B-D22A358B7AB8}" uniqueName="262" name="15/05/2026" queryTableFieldId="1179" dataDxfId="18"/>
    <tableColumn id="263" xr3:uid="{DA65363E-89F5-42F3-94B8-C63038F87D33}" uniqueName="263" name="16/05/2026" queryTableFieldId="1180" dataDxfId="17"/>
    <tableColumn id="264" xr3:uid="{AEB2CBBE-127C-4B65-BCCE-DE26CF95F1C5}" uniqueName="264" name="17/05/2026" queryTableFieldId="1181" dataDxfId="16"/>
    <tableColumn id="265" xr3:uid="{7BB0EE02-8965-4B1F-9561-A6F825FBAEFC}" uniqueName="265" name="18/05/2026" queryTableFieldId="1182" dataDxfId="15"/>
    <tableColumn id="266" xr3:uid="{75AA611F-6E35-4957-893C-602375AD7D7F}" uniqueName="266" name="19/05/2026" queryTableFieldId="1183" dataDxfId="14"/>
    <tableColumn id="267" xr3:uid="{A92357BF-6C74-4365-9D02-D00805586518}" uniqueName="267" name="20/05/2026" queryTableFieldId="1184" dataDxfId="13"/>
    <tableColumn id="268" xr3:uid="{2180C127-9CD1-4658-B6C9-04D163A697DC}" uniqueName="268" name="21/05/2026" queryTableFieldId="1185" dataDxfId="12"/>
    <tableColumn id="269" xr3:uid="{72A653AB-BE98-4C2A-A315-6142CE47CE3E}" uniqueName="269" name="22/05/2026" queryTableFieldId="1186" dataDxfId="11"/>
    <tableColumn id="270" xr3:uid="{19576427-00D8-41E1-8298-EB7F11BAF20B}" uniqueName="270" name="23/05/2026" queryTableFieldId="1187" dataDxfId="10"/>
    <tableColumn id="271" xr3:uid="{513F69B2-F498-4D0D-B9D0-E37F79802233}" uniqueName="271" name="24/05/2026" queryTableFieldId="1188" dataDxfId="9"/>
    <tableColumn id="272" xr3:uid="{67B322AC-3AE9-409E-9080-B7A997B208E7}" uniqueName="272" name="25/05/2026" queryTableFieldId="1189" dataDxfId="8"/>
    <tableColumn id="273" xr3:uid="{8BDB2256-FB8E-4AE4-BA19-425249F3E749}" uniqueName="273" name="26/05/2026" queryTableFieldId="1190" dataDxfId="7"/>
    <tableColumn id="274" xr3:uid="{4D9BCA3B-C77D-48FB-A915-61647BE7C89B}" uniqueName="274" name="27/05/2026" queryTableFieldId="1191" dataDxfId="6"/>
    <tableColumn id="275" xr3:uid="{BFD980B4-C019-4F2C-9D3D-4690E48556A2}" uniqueName="275" name="28/05/2026" queryTableFieldId="1192" dataDxfId="5"/>
    <tableColumn id="276" xr3:uid="{2898D950-7342-4521-887A-F6FD1E3FD2C8}" uniqueName="276" name="29/05/2026" queryTableFieldId="1193" dataDxfId="4"/>
    <tableColumn id="277" xr3:uid="{771575EC-296F-40C9-B060-121193A07D20}" uniqueName="277" name="30/05/2026" queryTableFieldId="1194" dataDxfId="3"/>
    <tableColumn id="278" xr3:uid="{2D1C6638-CA37-40CC-A5A5-DD76196D8713}" uniqueName="278" name="31/05/2026" queryTableFieldId="1195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5F627-0FE4-409A-9D31-3C91CDC5082C}" name="t_RTT" displayName="t_RTT" ref="B2:D14" totalsRowShown="0">
  <autoFilter ref="B2:D14" xr:uid="{C815F627-0FE4-409A-9D31-3C91CDC5082C}">
    <filterColumn colId="0" hiddenButton="1"/>
    <filterColumn colId="1" hiddenButton="1"/>
    <filterColumn colId="2" hiddenButton="1"/>
  </autoFilter>
  <tableColumns count="3">
    <tableColumn id="1" xr3:uid="{1AB165EC-D108-4775-9FE2-ADE5F815A507}" name="Salarié" dataDxfId="42"/>
    <tableColumn id="2" xr3:uid="{8988AE6A-9D1C-4C54-8A86-FF1494629707}" name="RTT 1"/>
    <tableColumn id="3" xr3:uid="{281380AB-8386-4147-B659-9F8046859C87}" name="RTT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C71E9-1F9E-4D4E-90D5-44E77E9AD657}" name="t_Mois" displayName="t_Mois" ref="F2:F14" totalsRowShown="0">
  <autoFilter ref="F2:F14" xr:uid="{393C71E9-1F9E-4D4E-90D5-44E77E9AD657}">
    <filterColumn colId="0" hiddenButton="1"/>
  </autoFilter>
  <tableColumns count="1">
    <tableColumn id="1" xr3:uid="{B756BFA8-F31A-4CD6-B80E-DC58A216222A}" name="Mo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3DA3F4-ACD5-4645-B170-414889E8656A}" name="t_Feries" displayName="t_Feries" ref="H2:I15" totalsRowShown="0">
  <autoFilter ref="H2:I15" xr:uid="{963DA3F4-ACD5-4645-B170-414889E8656A}">
    <filterColumn colId="0" hiddenButton="1"/>
    <filterColumn colId="1" hiddenButton="1"/>
  </autoFilter>
  <tableColumns count="2">
    <tableColumn id="1" xr3:uid="{E5C9B4C5-6C0B-4238-BCD0-6F745219AB6F}" name="Jour férié"/>
    <tableColumn id="3" xr3:uid="{03661211-CBCD-4524-B0A1-C527E3942F31}" name="Dates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sheetPr codeName="Feuil1"/>
  <dimension ref="B1:ASZ19"/>
  <sheetViews>
    <sheetView showGridLines="0" tabSelected="1" zoomScale="99" zoomScaleNormal="99" workbookViewId="0">
      <selection activeCell="B3" sqref="B3"/>
    </sheetView>
  </sheetViews>
  <sheetFormatPr baseColWidth="10" defaultColWidth="10.75" defaultRowHeight="15" x14ac:dyDescent="0.25"/>
  <cols>
    <col min="1" max="1" width="2.75" style="4" customWidth="1"/>
    <col min="2" max="2" width="8.75" style="4" customWidth="1"/>
    <col min="3" max="3" width="2.75" style="4" customWidth="1"/>
    <col min="4" max="4" width="20.625" style="4" bestFit="1" customWidth="1"/>
    <col min="5" max="312" width="12.5" style="4" bestFit="1" customWidth="1"/>
    <col min="313" max="342" width="25.75" style="4" customWidth="1"/>
    <col min="343" max="830" width="12.75" style="1" customWidth="1"/>
    <col min="831" max="861" width="25.75" style="4" customWidth="1"/>
    <col min="862" max="985" width="12.75" style="1" customWidth="1"/>
    <col min="986" max="1013" width="25.75" style="4" customWidth="1"/>
    <col min="1014" max="1044" width="12.75" style="1" customWidth="1"/>
    <col min="1045" max="1134" width="25.75" style="4" customWidth="1"/>
    <col min="1135" max="1165" width="12.75" style="4" customWidth="1"/>
    <col min="1166" max="1196" width="12.75" style="1" customWidth="1"/>
    <col min="1197" max="1197" width="12.375" style="4" bestFit="1" customWidth="1"/>
    <col min="1198" max="16384" width="10.75" style="4"/>
  </cols>
  <sheetData>
    <row r="1" spans="2:1196" ht="16.149999999999999" customHeight="1" x14ac:dyDescent="0.25"/>
    <row r="2" spans="2:1196" s="1" customFormat="1" ht="15.75" x14ac:dyDescent="0.25">
      <c r="B2" s="10">
        <v>2026</v>
      </c>
      <c r="D2" s="5" t="s">
        <v>5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 t="s">
        <v>54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  <c r="R2" t="s">
        <v>61</v>
      </c>
      <c r="S2" t="s">
        <v>62</v>
      </c>
      <c r="T2" t="s">
        <v>63</v>
      </c>
      <c r="U2" t="s">
        <v>64</v>
      </c>
      <c r="V2" t="s">
        <v>65</v>
      </c>
      <c r="W2" t="s">
        <v>66</v>
      </c>
      <c r="X2" t="s">
        <v>67</v>
      </c>
      <c r="Y2" t="s">
        <v>68</v>
      </c>
      <c r="Z2" t="s">
        <v>69</v>
      </c>
      <c r="AA2" t="s">
        <v>70</v>
      </c>
      <c r="AB2" t="s">
        <v>71</v>
      </c>
      <c r="AC2" t="s">
        <v>72</v>
      </c>
      <c r="AD2" t="s">
        <v>73</v>
      </c>
      <c r="AE2" t="s">
        <v>74</v>
      </c>
      <c r="AF2" t="s">
        <v>75</v>
      </c>
      <c r="AG2" t="s">
        <v>76</v>
      </c>
      <c r="AH2" t="s">
        <v>77</v>
      </c>
      <c r="AI2" t="s">
        <v>78</v>
      </c>
    </row>
    <row r="3" spans="2:1196" ht="15.75" x14ac:dyDescent="0.25">
      <c r="B3" s="11" t="s">
        <v>13</v>
      </c>
      <c r="D3" s="15" t="s">
        <v>21</v>
      </c>
      <c r="E3" s="14"/>
      <c r="F3" s="14"/>
      <c r="G3" s="14"/>
      <c r="H3" s="14" t="s">
        <v>0</v>
      </c>
      <c r="I3" s="14"/>
      <c r="J3" s="14" t="s">
        <v>0</v>
      </c>
      <c r="K3" s="14"/>
      <c r="L3" s="14"/>
      <c r="M3" s="14"/>
      <c r="N3" s="14"/>
      <c r="O3" s="14" t="s">
        <v>0</v>
      </c>
      <c r="P3" s="14"/>
      <c r="Q3" s="14" t="s">
        <v>0</v>
      </c>
      <c r="R3" s="14"/>
      <c r="S3" s="14"/>
      <c r="T3" s="14"/>
      <c r="U3" s="14"/>
      <c r="V3" s="14" t="s">
        <v>0</v>
      </c>
      <c r="W3" s="14"/>
      <c r="X3" s="14" t="s">
        <v>0</v>
      </c>
      <c r="Y3" s="14"/>
      <c r="Z3" s="14"/>
      <c r="AA3" s="14"/>
      <c r="AB3" s="14"/>
      <c r="AC3" s="14" t="s">
        <v>0</v>
      </c>
      <c r="AD3" s="14"/>
      <c r="AE3" s="14" t="s">
        <v>0</v>
      </c>
      <c r="AF3" s="14"/>
      <c r="AG3" s="14"/>
      <c r="AH3" s="14"/>
      <c r="AI3" s="14"/>
      <c r="AJ3" s="1"/>
      <c r="AK3" s="1"/>
      <c r="AL3" s="1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</row>
    <row r="4" spans="2:1196" ht="15.75" x14ac:dyDescent="0.25">
      <c r="D4" s="15" t="s">
        <v>22</v>
      </c>
      <c r="E4" s="14"/>
      <c r="F4" s="14"/>
      <c r="G4" s="14"/>
      <c r="H4" s="14" t="s">
        <v>0</v>
      </c>
      <c r="I4" s="14" t="s">
        <v>0</v>
      </c>
      <c r="J4" s="14"/>
      <c r="K4" s="14"/>
      <c r="L4" s="14"/>
      <c r="M4" s="14"/>
      <c r="N4" s="14"/>
      <c r="O4" s="14" t="s">
        <v>0</v>
      </c>
      <c r="P4" s="14" t="s">
        <v>0</v>
      </c>
      <c r="Q4" s="14"/>
      <c r="R4" s="14"/>
      <c r="S4" s="14"/>
      <c r="T4" s="14"/>
      <c r="U4" s="14"/>
      <c r="V4" s="14" t="s">
        <v>0</v>
      </c>
      <c r="W4" s="14" t="s">
        <v>0</v>
      </c>
      <c r="X4" s="14"/>
      <c r="Y4" s="14"/>
      <c r="Z4" s="14"/>
      <c r="AA4" s="14"/>
      <c r="AB4" s="14"/>
      <c r="AC4" s="14" t="s">
        <v>0</v>
      </c>
      <c r="AD4" s="14" t="s">
        <v>0</v>
      </c>
      <c r="AE4" s="14"/>
      <c r="AF4" s="14"/>
      <c r="AG4" s="14"/>
      <c r="AH4" s="14"/>
      <c r="AI4" s="14"/>
      <c r="AJ4" s="1"/>
      <c r="AK4" s="1"/>
      <c r="AL4" s="1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</row>
    <row r="5" spans="2:1196" ht="15.75" x14ac:dyDescent="0.25">
      <c r="B5" s="1"/>
      <c r="D5" s="15" t="s">
        <v>23</v>
      </c>
      <c r="E5" s="14"/>
      <c r="F5" s="14"/>
      <c r="G5" s="14"/>
      <c r="H5" s="14"/>
      <c r="I5" s="14" t="s">
        <v>0</v>
      </c>
      <c r="J5" s="14" t="s">
        <v>0</v>
      </c>
      <c r="K5" s="14"/>
      <c r="L5" s="14"/>
      <c r="M5" s="14"/>
      <c r="N5" s="14"/>
      <c r="O5" s="14"/>
      <c r="P5" s="14" t="s">
        <v>0</v>
      </c>
      <c r="Q5" s="14" t="s">
        <v>0</v>
      </c>
      <c r="R5" s="14"/>
      <c r="S5" s="14"/>
      <c r="T5" s="14"/>
      <c r="U5" s="14"/>
      <c r="V5" s="14"/>
      <c r="W5" s="14" t="s">
        <v>0</v>
      </c>
      <c r="X5" s="14" t="s">
        <v>0</v>
      </c>
      <c r="Y5" s="14"/>
      <c r="Z5" s="14"/>
      <c r="AA5" s="14"/>
      <c r="AB5" s="14"/>
      <c r="AC5" s="14"/>
      <c r="AD5" s="14" t="s">
        <v>0</v>
      </c>
      <c r="AE5" s="14" t="s">
        <v>0</v>
      </c>
      <c r="AF5" s="14"/>
      <c r="AG5" s="14"/>
      <c r="AH5" s="14"/>
      <c r="AI5" s="14"/>
      <c r="AJ5" s="1"/>
      <c r="AK5" s="1"/>
      <c r="AL5" s="1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</row>
    <row r="6" spans="2:1196" ht="15.75" x14ac:dyDescent="0.25">
      <c r="D6" s="15" t="s">
        <v>24</v>
      </c>
      <c r="E6" s="14" t="s">
        <v>0</v>
      </c>
      <c r="F6" s="14"/>
      <c r="G6" s="14"/>
      <c r="H6" s="14" t="s">
        <v>0</v>
      </c>
      <c r="I6" s="14"/>
      <c r="J6" s="14"/>
      <c r="K6" s="14"/>
      <c r="L6" s="14" t="s">
        <v>0</v>
      </c>
      <c r="M6" s="14"/>
      <c r="N6" s="14"/>
      <c r="O6" s="14" t="s">
        <v>0</v>
      </c>
      <c r="P6" s="14"/>
      <c r="Q6" s="14"/>
      <c r="R6" s="14"/>
      <c r="S6" s="14" t="s">
        <v>0</v>
      </c>
      <c r="T6" s="14"/>
      <c r="U6" s="14"/>
      <c r="V6" s="14" t="s">
        <v>0</v>
      </c>
      <c r="W6" s="14"/>
      <c r="X6" s="14"/>
      <c r="Y6" s="14"/>
      <c r="Z6" s="14" t="s">
        <v>0</v>
      </c>
      <c r="AA6" s="14"/>
      <c r="AB6" s="14"/>
      <c r="AC6" s="14" t="s">
        <v>0</v>
      </c>
      <c r="AD6" s="14"/>
      <c r="AE6" s="14"/>
      <c r="AF6" s="14"/>
      <c r="AG6" s="14" t="s">
        <v>0</v>
      </c>
      <c r="AH6" s="14"/>
      <c r="AI6" s="14"/>
      <c r="AJ6" s="1"/>
      <c r="AK6" s="1"/>
      <c r="AL6" s="1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</row>
    <row r="7" spans="2:1196" ht="15.75" x14ac:dyDescent="0.25">
      <c r="D7" s="15" t="s">
        <v>25</v>
      </c>
      <c r="E7" s="14"/>
      <c r="F7" s="14"/>
      <c r="G7" s="14"/>
      <c r="H7" s="14" t="s">
        <v>0</v>
      </c>
      <c r="I7" s="14"/>
      <c r="J7" s="14"/>
      <c r="K7" s="14"/>
      <c r="L7" s="14"/>
      <c r="M7" s="14"/>
      <c r="N7" s="14"/>
      <c r="O7" s="14" t="s">
        <v>0</v>
      </c>
      <c r="P7" s="14"/>
      <c r="Q7" s="14"/>
      <c r="R7" s="14"/>
      <c r="S7" s="14"/>
      <c r="T7" s="14"/>
      <c r="U7" s="14"/>
      <c r="V7" s="14" t="s">
        <v>0</v>
      </c>
      <c r="W7" s="14"/>
      <c r="X7" s="14"/>
      <c r="Y7" s="14"/>
      <c r="Z7" s="14"/>
      <c r="AA7" s="14"/>
      <c r="AB7" s="14"/>
      <c r="AC7" s="14" t="s">
        <v>0</v>
      </c>
      <c r="AD7" s="14"/>
      <c r="AE7" s="14"/>
      <c r="AF7" s="14"/>
      <c r="AG7" s="14"/>
      <c r="AH7" s="14"/>
      <c r="AI7" s="14"/>
      <c r="AJ7" s="1"/>
      <c r="AK7" s="1"/>
      <c r="AL7" s="1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</row>
    <row r="8" spans="2:1196" ht="15.75" x14ac:dyDescent="0.25">
      <c r="B8" s="1"/>
      <c r="D8" s="15" t="s">
        <v>26</v>
      </c>
      <c r="E8" s="14" t="s">
        <v>0</v>
      </c>
      <c r="F8" s="14"/>
      <c r="G8" s="14"/>
      <c r="H8" s="14"/>
      <c r="I8" s="14"/>
      <c r="J8" s="14" t="s">
        <v>0</v>
      </c>
      <c r="K8" s="14"/>
      <c r="L8" s="14" t="s">
        <v>0</v>
      </c>
      <c r="M8" s="14"/>
      <c r="N8" s="14"/>
      <c r="O8" s="14"/>
      <c r="P8" s="14"/>
      <c r="Q8" s="14" t="s">
        <v>0</v>
      </c>
      <c r="R8" s="14"/>
      <c r="S8" s="14" t="s">
        <v>0</v>
      </c>
      <c r="T8" s="14"/>
      <c r="U8" s="14"/>
      <c r="V8" s="14"/>
      <c r="W8" s="14"/>
      <c r="X8" s="14" t="s">
        <v>0</v>
      </c>
      <c r="Y8" s="14"/>
      <c r="Z8" s="14" t="s">
        <v>0</v>
      </c>
      <c r="AA8" s="14"/>
      <c r="AB8" s="14"/>
      <c r="AC8" s="14"/>
      <c r="AD8" s="14"/>
      <c r="AE8" s="14" t="s">
        <v>0</v>
      </c>
      <c r="AF8" s="14"/>
      <c r="AG8" s="14" t="s">
        <v>0</v>
      </c>
      <c r="AH8" s="14"/>
      <c r="AI8" s="14"/>
      <c r="AJ8" s="1"/>
      <c r="AK8" s="1"/>
      <c r="AL8" s="1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</row>
    <row r="9" spans="2:1196" ht="15.75" x14ac:dyDescent="0.25">
      <c r="D9" s="15" t="s">
        <v>27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"/>
      <c r="AK9" s="1"/>
      <c r="AL9" s="1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</row>
    <row r="10" spans="2:1196" ht="15.75" x14ac:dyDescent="0.25">
      <c r="D10" s="15" t="s">
        <v>28</v>
      </c>
      <c r="E10" s="14" t="s">
        <v>0</v>
      </c>
      <c r="F10" s="14"/>
      <c r="G10" s="14"/>
      <c r="H10" s="14"/>
      <c r="I10" s="14"/>
      <c r="J10" s="14" t="s">
        <v>0</v>
      </c>
      <c r="K10" s="14"/>
      <c r="L10" s="14" t="s">
        <v>0</v>
      </c>
      <c r="M10" s="14"/>
      <c r="N10" s="14"/>
      <c r="O10" s="14"/>
      <c r="P10" s="14"/>
      <c r="Q10" s="14" t="s">
        <v>0</v>
      </c>
      <c r="R10" s="14"/>
      <c r="S10" s="14" t="s">
        <v>0</v>
      </c>
      <c r="T10" s="14"/>
      <c r="U10" s="14"/>
      <c r="V10" s="14"/>
      <c r="W10" s="14"/>
      <c r="X10" s="14" t="s">
        <v>0</v>
      </c>
      <c r="Y10" s="14"/>
      <c r="Z10" s="14" t="s">
        <v>0</v>
      </c>
      <c r="AA10" s="14"/>
      <c r="AB10" s="14"/>
      <c r="AC10" s="14"/>
      <c r="AD10" s="14"/>
      <c r="AE10" s="14" t="s">
        <v>0</v>
      </c>
      <c r="AF10" s="14"/>
      <c r="AG10" s="14" t="s">
        <v>0</v>
      </c>
      <c r="AH10" s="14"/>
      <c r="AI10" s="14"/>
      <c r="AJ10" s="1"/>
      <c r="AK10" s="1"/>
      <c r="AL10" s="1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</row>
    <row r="11" spans="2:1196" ht="15.75" x14ac:dyDescent="0.25">
      <c r="D11" s="15" t="s">
        <v>29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"/>
      <c r="AK11" s="1"/>
      <c r="AL11" s="1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</row>
    <row r="12" spans="2:1196" ht="15.75" x14ac:dyDescent="0.25">
      <c r="D12" s="15" t="s">
        <v>30</v>
      </c>
      <c r="E12" s="14"/>
      <c r="F12" s="14"/>
      <c r="G12" s="14"/>
      <c r="H12" s="14"/>
      <c r="I12" s="14" t="s">
        <v>0</v>
      </c>
      <c r="J12" s="14"/>
      <c r="K12" s="14"/>
      <c r="L12" s="14"/>
      <c r="M12" s="14"/>
      <c r="N12" s="14"/>
      <c r="O12" s="14"/>
      <c r="P12" s="14" t="s">
        <v>0</v>
      </c>
      <c r="Q12" s="14"/>
      <c r="R12" s="14"/>
      <c r="S12" s="14"/>
      <c r="T12" s="14"/>
      <c r="U12" s="14"/>
      <c r="V12" s="14"/>
      <c r="W12" s="14" t="s">
        <v>0</v>
      </c>
      <c r="X12" s="14"/>
      <c r="Y12" s="14"/>
      <c r="Z12" s="14"/>
      <c r="AA12" s="14"/>
      <c r="AB12" s="14"/>
      <c r="AC12" s="14"/>
      <c r="AD12" s="14" t="s">
        <v>0</v>
      </c>
      <c r="AE12" s="14"/>
      <c r="AF12" s="14"/>
      <c r="AG12" s="14"/>
      <c r="AH12" s="14"/>
      <c r="AI12" s="14"/>
      <c r="AJ12" s="1"/>
      <c r="AK12" s="1"/>
      <c r="AL12" s="1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</row>
    <row r="13" spans="2:1196" ht="15.75" x14ac:dyDescent="0.25">
      <c r="D13" s="15" t="s">
        <v>31</v>
      </c>
      <c r="E13" s="14"/>
      <c r="F13" s="14"/>
      <c r="G13" s="14"/>
      <c r="H13" s="14"/>
      <c r="I13" s="14" t="s">
        <v>0</v>
      </c>
      <c r="J13" s="14" t="s">
        <v>0</v>
      </c>
      <c r="K13" s="14"/>
      <c r="L13" s="14"/>
      <c r="M13" s="14"/>
      <c r="N13" s="14"/>
      <c r="O13" s="14"/>
      <c r="P13" s="14" t="s">
        <v>0</v>
      </c>
      <c r="Q13" s="14" t="s">
        <v>0</v>
      </c>
      <c r="R13" s="14"/>
      <c r="S13" s="14"/>
      <c r="T13" s="14"/>
      <c r="U13" s="14"/>
      <c r="V13" s="14"/>
      <c r="W13" s="14" t="s">
        <v>0</v>
      </c>
      <c r="X13" s="14" t="s">
        <v>0</v>
      </c>
      <c r="Y13" s="14"/>
      <c r="Z13" s="14"/>
      <c r="AA13" s="14"/>
      <c r="AB13" s="14"/>
      <c r="AC13" s="14"/>
      <c r="AD13" s="14" t="s">
        <v>0</v>
      </c>
      <c r="AE13" s="14" t="s">
        <v>0</v>
      </c>
      <c r="AF13" s="14"/>
      <c r="AG13" s="14"/>
      <c r="AH13" s="14"/>
      <c r="AI13" s="14"/>
      <c r="AJ13" s="1"/>
      <c r="AK13" s="1"/>
      <c r="AL13" s="1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</row>
    <row r="14" spans="2:1196" ht="15.75" x14ac:dyDescent="0.25">
      <c r="D14" s="15" t="s">
        <v>32</v>
      </c>
      <c r="E14" s="14" t="s">
        <v>0</v>
      </c>
      <c r="F14" s="14"/>
      <c r="G14" s="14"/>
      <c r="H14" s="14" t="s">
        <v>0</v>
      </c>
      <c r="I14" s="14"/>
      <c r="J14" s="14"/>
      <c r="K14" s="14"/>
      <c r="L14" s="14" t="s">
        <v>0</v>
      </c>
      <c r="M14" s="14"/>
      <c r="N14" s="14"/>
      <c r="O14" s="14" t="s">
        <v>0</v>
      </c>
      <c r="P14" s="14"/>
      <c r="Q14" s="14"/>
      <c r="R14" s="14"/>
      <c r="S14" s="14" t="s">
        <v>0</v>
      </c>
      <c r="T14" s="14"/>
      <c r="U14" s="14"/>
      <c r="V14" s="14" t="s">
        <v>0</v>
      </c>
      <c r="W14" s="14"/>
      <c r="X14" s="14"/>
      <c r="Y14" s="14"/>
      <c r="Z14" s="14" t="s">
        <v>0</v>
      </c>
      <c r="AA14" s="14"/>
      <c r="AB14" s="14"/>
      <c r="AC14" s="14" t="s">
        <v>0</v>
      </c>
      <c r="AD14" s="14"/>
      <c r="AE14" s="14"/>
      <c r="AF14" s="14"/>
      <c r="AG14" s="14" t="s">
        <v>0</v>
      </c>
      <c r="AH14" s="14"/>
      <c r="AI14" s="14"/>
      <c r="AJ14" s="1"/>
      <c r="AK14" s="1"/>
      <c r="AL14" s="1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</row>
    <row r="15" spans="2:1196" x14ac:dyDescent="0.25">
      <c r="DX15" s="1"/>
    </row>
    <row r="16" spans="2:1196" x14ac:dyDescent="0.25">
      <c r="DX16" s="1"/>
    </row>
    <row r="17" spans="4:830" x14ac:dyDescent="0.25">
      <c r="DX17" s="1"/>
    </row>
    <row r="18" spans="4:830" ht="16.5" thickBot="1" x14ac:dyDescent="0.3">
      <c r="D18" s="7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V18" s="8"/>
    </row>
    <row r="19" spans="4:830" ht="16.5" thickTop="1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</row>
  </sheetData>
  <phoneticPr fontId="2" type="noConversion"/>
  <conditionalFormatting sqref="B5">
    <cfRule type="containsText" dxfId="40" priority="15" operator="containsText" text="Année bissextile">
      <formula>NOT(ISERROR(SEARCH("Année bissextile",B5)))</formula>
    </cfRule>
    <cfRule type="containsText" dxfId="39" priority="16" stopIfTrue="1" operator="containsText" text="Année normale">
      <formula>NOT(ISERROR(SEARCH("Année normale",B5)))</formula>
    </cfRule>
  </conditionalFormatting>
  <conditionalFormatting sqref="AK3:AL14">
    <cfRule type="expression" dxfId="38" priority="17" stopIfTrue="1">
      <formula>_xludf.AND(_xludf.ISNUMBER(AK$2),WEEKDAY(AK$2,2)&gt;5)</formula>
    </cfRule>
    <cfRule type="expression" dxfId="37" priority="18" stopIfTrue="1">
      <formula>COUNTIF(l_Feries,AK$2)</formula>
    </cfRule>
  </conditionalFormatting>
  <conditionalFormatting sqref="E3:AI14">
    <cfRule type="expression" dxfId="1" priority="19" stopIfTrue="1">
      <formula>(WEEKDAY(E$2*1,2)&gt;5)</formula>
    </cfRule>
    <cfRule type="expression" dxfId="0" priority="20" stopIfTrue="1">
      <formula>COUNTIF(l_Feries,E$2)</formula>
    </cfRule>
  </conditionalFormatting>
  <dataValidations count="1">
    <dataValidation type="list" allowBlank="1" showInputMessage="1" showErrorMessage="1" sqref="B3" xr:uid="{1F8D0F9E-4D84-401D-B0C1-9507922D6510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sheetPr codeName="Feuil2"/>
  <dimension ref="B2:I15"/>
  <sheetViews>
    <sheetView showGridLines="0" zoomScale="99" zoomScaleNormal="99" workbookViewId="0">
      <selection activeCell="H29" sqref="H29"/>
    </sheetView>
  </sheetViews>
  <sheetFormatPr baseColWidth="10" defaultRowHeight="15.75" x14ac:dyDescent="0.25"/>
  <cols>
    <col min="1" max="1" width="3.75" customWidth="1"/>
    <col min="2" max="2" width="19.25" bestFit="1" customWidth="1"/>
    <col min="3" max="4" width="8.25" bestFit="1" customWidth="1"/>
    <col min="5" max="5" width="3.75" customWidth="1"/>
    <col min="7" max="7" width="3.75" customWidth="1"/>
    <col min="8" max="8" width="17.25" bestFit="1" customWidth="1"/>
    <col min="9" max="9" width="10.25" bestFit="1" customWidth="1"/>
    <col min="10" max="10" width="3.75" customWidth="1"/>
    <col min="11" max="11" width="9.25" bestFit="1" customWidth="1"/>
    <col min="12" max="12" width="8.375" bestFit="1" customWidth="1"/>
  </cols>
  <sheetData>
    <row r="2" spans="2:9" x14ac:dyDescent="0.25">
      <c r="B2" s="2" t="s">
        <v>5</v>
      </c>
      <c r="C2" t="s">
        <v>6</v>
      </c>
      <c r="D2" t="s">
        <v>7</v>
      </c>
      <c r="F2" t="s">
        <v>8</v>
      </c>
      <c r="H2" t="s">
        <v>33</v>
      </c>
      <c r="I2" s="3" t="s">
        <v>34</v>
      </c>
    </row>
    <row r="3" spans="2:9" x14ac:dyDescent="0.25">
      <c r="B3" s="2" t="s">
        <v>21</v>
      </c>
      <c r="C3" t="s">
        <v>1</v>
      </c>
      <c r="D3" t="s">
        <v>2</v>
      </c>
      <c r="F3" t="s">
        <v>9</v>
      </c>
      <c r="H3" t="s">
        <v>35</v>
      </c>
      <c r="I3" s="6">
        <f>DATE(_An,1,1)</f>
        <v>46023</v>
      </c>
    </row>
    <row r="4" spans="2:9" x14ac:dyDescent="0.25">
      <c r="B4" s="2" t="s">
        <v>22</v>
      </c>
      <c r="C4" t="s">
        <v>1</v>
      </c>
      <c r="D4" t="s">
        <v>3</v>
      </c>
      <c r="F4" t="s">
        <v>10</v>
      </c>
      <c r="H4" t="s">
        <v>36</v>
      </c>
      <c r="I4" s="6">
        <f>FLOOR(DAY(MINUTE(_An/38)/2+56)&amp;"/5/"&amp;_An,7)-34</f>
        <v>46117</v>
      </c>
    </row>
    <row r="5" spans="2:9" x14ac:dyDescent="0.25">
      <c r="B5" s="2" t="s">
        <v>23</v>
      </c>
      <c r="C5" t="s">
        <v>3</v>
      </c>
      <c r="D5" t="s">
        <v>2</v>
      </c>
      <c r="F5" t="s">
        <v>11</v>
      </c>
      <c r="H5" t="s">
        <v>37</v>
      </c>
      <c r="I5" s="6">
        <f>DatePaques+1</f>
        <v>46118</v>
      </c>
    </row>
    <row r="6" spans="2:9" x14ac:dyDescent="0.25">
      <c r="B6" s="2" t="s">
        <v>24</v>
      </c>
      <c r="C6" t="s">
        <v>1</v>
      </c>
      <c r="D6" t="s">
        <v>4</v>
      </c>
      <c r="F6" t="s">
        <v>12</v>
      </c>
      <c r="H6" t="s">
        <v>38</v>
      </c>
      <c r="I6" s="6">
        <f>DATE(_An,5,1)</f>
        <v>46143</v>
      </c>
    </row>
    <row r="7" spans="2:9" x14ac:dyDescent="0.25">
      <c r="B7" s="2" t="s">
        <v>25</v>
      </c>
      <c r="C7" t="s">
        <v>1</v>
      </c>
      <c r="F7" t="s">
        <v>13</v>
      </c>
      <c r="H7" t="s">
        <v>39</v>
      </c>
      <c r="I7" s="6">
        <f>DATE(_An,5,8)</f>
        <v>46150</v>
      </c>
    </row>
    <row r="8" spans="2:9" x14ac:dyDescent="0.25">
      <c r="B8" s="2" t="s">
        <v>26</v>
      </c>
      <c r="C8" t="s">
        <v>2</v>
      </c>
      <c r="D8" t="s">
        <v>4</v>
      </c>
      <c r="F8" t="s">
        <v>14</v>
      </c>
      <c r="H8" t="s">
        <v>40</v>
      </c>
      <c r="I8" s="6">
        <f>DatePaques+39</f>
        <v>46156</v>
      </c>
    </row>
    <row r="9" spans="2:9" x14ac:dyDescent="0.25">
      <c r="B9" s="2" t="s">
        <v>27</v>
      </c>
      <c r="F9" t="s">
        <v>15</v>
      </c>
      <c r="H9" t="s">
        <v>41</v>
      </c>
      <c r="I9" s="6">
        <f>DatePaques+49</f>
        <v>46166</v>
      </c>
    </row>
    <row r="10" spans="2:9" x14ac:dyDescent="0.25">
      <c r="B10" s="2" t="s">
        <v>28</v>
      </c>
      <c r="C10" t="s">
        <v>2</v>
      </c>
      <c r="D10" t="s">
        <v>4</v>
      </c>
      <c r="F10" t="s">
        <v>16</v>
      </c>
      <c r="H10" t="s">
        <v>42</v>
      </c>
      <c r="I10" s="6">
        <f>DatePaques+50</f>
        <v>46167</v>
      </c>
    </row>
    <row r="11" spans="2:9" x14ac:dyDescent="0.25">
      <c r="B11" s="2" t="s">
        <v>29</v>
      </c>
      <c r="F11" t="s">
        <v>17</v>
      </c>
      <c r="H11" t="s">
        <v>43</v>
      </c>
      <c r="I11" s="6">
        <f>DATE(_An,7,14)</f>
        <v>46217</v>
      </c>
    </row>
    <row r="12" spans="2:9" x14ac:dyDescent="0.25">
      <c r="B12" s="2" t="s">
        <v>30</v>
      </c>
      <c r="C12" t="s">
        <v>3</v>
      </c>
      <c r="F12" t="s">
        <v>18</v>
      </c>
      <c r="H12" t="s">
        <v>44</v>
      </c>
      <c r="I12" s="6">
        <f>DATE(_An,8,15)</f>
        <v>46249</v>
      </c>
    </row>
    <row r="13" spans="2:9" x14ac:dyDescent="0.25">
      <c r="B13" s="2" t="s">
        <v>31</v>
      </c>
      <c r="C13" t="s">
        <v>3</v>
      </c>
      <c r="D13" t="s">
        <v>2</v>
      </c>
      <c r="F13" t="s">
        <v>19</v>
      </c>
      <c r="H13" t="s">
        <v>45</v>
      </c>
      <c r="I13" s="6">
        <f>DATE(_An,11,1)</f>
        <v>46327</v>
      </c>
    </row>
    <row r="14" spans="2:9" x14ac:dyDescent="0.25">
      <c r="B14" s="2" t="s">
        <v>32</v>
      </c>
      <c r="C14" t="s">
        <v>1</v>
      </c>
      <c r="D14" t="s">
        <v>4</v>
      </c>
      <c r="F14" t="s">
        <v>20</v>
      </c>
      <c r="H14" t="s">
        <v>46</v>
      </c>
      <c r="I14" s="6">
        <f>DATE(_An,11,11)</f>
        <v>46337</v>
      </c>
    </row>
    <row r="15" spans="2:9" x14ac:dyDescent="0.25">
      <c r="H15" t="s">
        <v>47</v>
      </c>
      <c r="I15" s="6">
        <f>DATE(_An,12,25)</f>
        <v>46381</v>
      </c>
    </row>
  </sheetData>
  <phoneticPr fontId="2" type="noConversion"/>
  <conditionalFormatting sqref="B6">
    <cfRule type="cellIs" dxfId="34" priority="1" operator="equal">
      <formula>"samedi"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267A0-4103-4588-A713-BE794FDF8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Paramètres</vt:lpstr>
      <vt:lpstr>_An</vt:lpstr>
      <vt:lpstr>_Mois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Chris ARCHET</cp:lastModifiedBy>
  <dcterms:created xsi:type="dcterms:W3CDTF">2026-04-25T03:32:52Z</dcterms:created>
  <dcterms:modified xsi:type="dcterms:W3CDTF">2026-04-27T13:05:33Z</dcterms:modified>
</cp:coreProperties>
</file>