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codeName="{DD97A8EA-9A9A-E61F-A557-7D5A7D7259CE}"/>
  <workbookPr codeName="ThisWorkbook"/>
  <mc:AlternateContent xmlns:mc="http://schemas.openxmlformats.org/markup-compatibility/2006">
    <mc:Choice Requires="x15">
      <x15ac:absPath xmlns:x15ac="http://schemas.microsoft.com/office/spreadsheetml/2010/11/ac" url="T:\TEMP\"/>
    </mc:Choice>
  </mc:AlternateContent>
  <xr:revisionPtr revIDLastSave="0" documentId="13_ncr:1_{4CE08453-054F-4CF0-AF83-24DAAB616ED3}" xr6:coauthVersionLast="47" xr6:coauthVersionMax="47" xr10:uidLastSave="{00000000-0000-0000-0000-000000000000}"/>
  <bookViews>
    <workbookView xWindow="-120" yWindow="-120" windowWidth="38640" windowHeight="15720" activeTab="1" xr2:uid="{00000000-000D-0000-FFFF-FFFF00000000}"/>
  </bookViews>
  <sheets>
    <sheet name="Feuil1" sheetId="1" r:id="rId1"/>
    <sheet name="Decoupe PQ" sheetId="4" r:id="rId2"/>
    <sheet name="Paramètres" sheetId="5" r:id="rId3"/>
  </sheets>
  <definedNames>
    <definedName name="_xlnm._FilterDatabase" localSheetId="0" hidden="1">Feuil1!$A$3:$C$3</definedName>
    <definedName name="_xleta.LEN" hidden="1" xlm="1">#NAME?</definedName>
    <definedName name="DonnéesExternes_1" localSheetId="1" hidden="1">'Decoupe PQ'!#REF!</definedName>
    <definedName name="DonnéesExternes_2" localSheetId="1" hidden="1">'Decoupe PQ'!$A$2:$D$25</definedName>
    <definedName name="_xlnm.Print_Titles" localSheetId="1">'Decoupe PQ'!$2:$2</definedName>
    <definedName name="_xlnm.Print_Area" localSheetId="1">Résultat[#All]</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7" i="1" l="1"/>
  <c r="B16" i="1"/>
  <c r="B15" i="1"/>
  <c r="B14" i="1"/>
  <c r="B13" i="1"/>
  <c r="B12" i="1"/>
  <c r="B11" i="1"/>
  <c r="B10" i="1"/>
  <c r="B9" i="1"/>
  <c r="B8" i="1"/>
  <c r="B7" i="1"/>
  <c r="B6" i="1"/>
  <c r="B5" i="1"/>
  <c r="B4" i="1"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0F73113-8D22-4E8C-8C3E-370AAF919B5B}" keepAlive="1" name="Requête - Decoupe" description="Connexion à la requête « Decoupe » dans le classeur." type="5" refreshedVersion="8" background="1" saveData="1">
    <dbPr connection="Provider=Microsoft.Mashup.OleDb.1;Data Source=$Workbook$;Location=Decoupe;Extended Properties=&quot;&quot;" command="SELECT * FROM [Decoupe]"/>
  </connection>
  <connection id="2" xr16:uid="{A5A7E466-7A69-42AB-BB33-C0215C1EDC53}" keepAlive="1" name="Requête - Ponctuation" description="Connexion à la requête « Ponctuation » dans le classeur." type="5" refreshedVersion="0" background="1">
    <dbPr connection="Provider=Microsoft.Mashup.OleDb.1;Data Source=$Workbook$;Location=Ponctuation;Extended Properties=&quot;&quot;" command="SELECT * FROM [Ponctuation]"/>
  </connection>
</connections>
</file>

<file path=xl/sharedStrings.xml><?xml version="1.0" encoding="utf-8"?>
<sst xmlns="http://schemas.openxmlformats.org/spreadsheetml/2006/main" count="76" uniqueCount="30">
  <si>
    <t>Début</t>
  </si>
  <si>
    <t>Type d'activité</t>
  </si>
  <si>
    <t>Compte-rendu</t>
  </si>
  <si>
    <t>VAD (visite à domicile)</t>
  </si>
  <si>
    <t xml:space="preserve">Compte rendu des RDVs et Activités :   </t>
  </si>
  <si>
    <t xml:space="preserve">Edité le 06/02/2026 </t>
  </si>
  <si>
    <t>En politique, mon cher, vous le savez comme moi, il n'y a pas d'hommes, mais des idées ; pas de sentiments, mais des intérêts ; en politique, on ne tue pas un homme : on supprime un obstacle, voilà tout."
=====
" - Apprendre n'est pas savoir ; il y a les sachant et les savants : c'est la mémoire qui fait les uns, c'est le philosophie qui fait les autres.
- Mais ne peut-on apprendre la philosophie ?
- La philosophie ne s'apprend pas ; la philosophie est la réunion des sciences acquises au génie qui les applique : la philosophie, c'est le nuage éclatant sur lequel le Christ a posé le pied pour remonter au ciel."
=====
"Je sonnai pour qu'on m'apportât de la lumière, personne ne vint ; je résolus alors de me servir moi-même. C'était d'ailleurs une habitude de philosophe qu'il allait me falloir prendre."
=====
"La haine est aveugle, la colère étourdie, et celui qui se verse la vengeance risque de boire un breuvage amer."
=====
"Menez deux moutons à la boucherie, deux boeufs à l'abattoir, et faites comprendre à l'un d'eux que son compagnon ne mourra pas, le mouton bêlera de joie, le boeuf mugira de plaisir ; mais l'homme, l'homme que Dieu a fait à son image, l'homme à qui Dieu a imposé pour première, pour unique, pour suprême loi, l'amour de son prochain, l'homme à qui Dieu a donné une voix pour exprimer sa pensée, quel sera son premier cri quand il apprendra que son camarade est sauvé ? Un blasphème."
=====
"Je n'ai que deux adversaires ; je ne dirai pas deux vainqueurs, car avec la persistance je les soumets : c'est la distance et le temps. Le troisième, et le plus terrible, c'est ma condition d'homme mortel. Celle-là seule peut m'arrêter dans le chemin où je marche, et avant que j'aie atteint le but auquel je tends : tout le reste, je l'ai calculé."
=====
"Or, l'homme ne sera parfait que lorsqu'il saura créer et détruire comme Dieu ; il sait déjà détruire, c'est la moitié du chemin de fait."
====
"Supposez que le Maître suprême, après avoir créé le monde, après avoir fertilisé le chaos, se fût arrêté au tiers de la création pour épargner à un ange les larmes que nos crimes devaient faire couler un jour de ses yeux immortels ; supposez qu'après avoir tout préparé, tout pétri, tout fécondé, au moment d'admirer son oeuvre, Dieu ait éteint le soleil et repoussé du pied le monde dans la nuit éternelle, alors vous aurez une idée, ou plutôt non, non, vous ne pourrez pas encore vous faire une idée de ce que je perds en perdant la vie en ce moment."
En politique, mon cher, vous le savez comme moi, il n'y a pas d'hommes, mais des idées ; pas de sentiments, mais des intérêts ; en politique, on ne tue pas un homme : on supprime un obstacle, voilà tout."
=====
" - Apprendre n'est pas savoir ; il y a les sachant et les savants : c'est la mémoire qui fait les uns, c'est le philosophie qui fait les autres.
- Mais ne peut-on apprendre la philosophie ?
- La philosophie ne s'apprend pas ; la philosophie est la réunion des sciences acquises au génie qui les applique : la philosophie, c'est le nuage éclatant sur lequel le Christ a posé le pied pour remonter au ciel."
=====
"Je sonnai pour qu'on m'apportât de la lumière, personne ne vint ; je résolus alors de me servir moi-même. C'était d'ailleurs une habitude de philosophe qu'il allait me falloir prendre."
=====
"La haine est aveugle, la colère étourdie, et celui qui se verse la vengeance risque de boire un breuvage amer."
=====
"Menez deux moutons à la boucherie, deux boeufs à l'abattoir, et faites comprendre à l'un d'eux que son compagnon ne mourra pas, le mouton bêlera de joie, le boeuf mugira de plaisir ; mais l'homme, l'homme que Dieu a fait à son image, l'homme à qui Dieu a imposé pour première, pour unique, pour suprême loi, l'amour de son prochain, l'homme à qui Dieu a donné une voix pour exprimer sa pensée, quel sera son premier cri quand il apprendra que son camarade est sauvé ? Un blasphème."
=====
"Je n'ai que deux adversaires ; je ne dirai pas deux vainqueurs, car avec la persistance je les soumets : c'est la distance et le temps. Le troisième, et le plus terrible, c'est ma condition d'homme mortel. Celle-là seule peut m'arrêter dans le chemin où je marche, et avant que j'aie atteint le but auquel je tends : tout le reste, je l'ai calculé."
=====
"Or, l'homme ne sera parfait que lorsqu'il saura créer et détruire comme Dieu ; il sait déjà détruire, c'est la moitié du chemin de fait."
====
"Supposez que le Maître suprême, après avoir créé le monde, après avoir fertilisé le chaos, se fût arrêté au tiers de la création pour épargner à un ange les larmes que nos crimes devaient faire couler un jour de ses yeux immortels ; supposez qu'après avoir tout préparé, tout pétri, tout fécondé, au moment d'admirer son oeuvre, Dieu ait éteint le soleil et repoussé du pied le monde dans la nuit éternelle, alors vous aurez une idée, ou plutôt non, non, vous ne pourrez pas encore vous faire une idée de ce que je perds en perdant la vie en ce moment."</t>
  </si>
  <si>
    <t>En politique, mon cher, vous le savez comme moi, il n'y a pas d'hommes, mais des idées ; pas de sentiments, mais des intérêts ; en politique, on ne tue pas un homme : on supprime un obstacle, voilà tout."
=====
" - Apprendre n'est pas savoir ; il y a les sachant et les savants : c'est la mémoire qui fait les uns, c'est le philosophie qui fait les autres.
- Mais ne peut-on apprendre la philosophie ?
- La philosophie ne s'apprend pas ; la philosophie est la réunion des sciences acquises au génie qui les applique : la philosophie, c'est le nuage éclatant sur lequel le Christ a posé le pied pour remonter au ciel."
=====
"Je sonnai pour qu'on m'apportât de la lumière, personne ne vint ; je résolus alors de me servir moi-même. C'était d'ailleurs une habitude de philosophe qu'il allait me falloir prendre."
=====
"La haine est aveugle, la colère étourdie, et celui qui se verse la vengeance risque de boire un breuvage amer."
=====
"Menez deux moutons à la boucherie, deux boeufs à l'abattoir, et faites comprendre à l'un d'eux que son compagnon ne mourra pas, le mouton bêlera de joie, le boeuf mugira de plaisir ; mais l'homme, l'homme que Dieu a fait à son image, l'homme à qui Dieu a imposé pour première, pour unique, pour suprême loi, l'amour de son prochain, l'homme à qui Dieu a donné une</t>
  </si>
  <si>
    <t>:</t>
  </si>
  <si>
    <t>;</t>
  </si>
  <si>
    <t>?</t>
  </si>
  <si>
    <t>!</t>
  </si>
  <si>
    <t>Signe</t>
  </si>
  <si>
    <t>RVB (rendez-vous bureau)</t>
  </si>
  <si>
    <t>TA (Travail administratif)</t>
  </si>
  <si>
    <t>TEL (échange téléphonique)</t>
  </si>
  <si>
    <t>RVA (Premier Rendez -vous Admission)</t>
  </si>
  <si>
    <t>Mais ils étaient beaucoup plus rapides et plus grands. Le peu de voitures qui circulaient encore étaient ultra sécurisées. C'est pourquoi la vitesse maximum autorisée avait été portée à 230km/h. Les gens pouvaient commencer à travailler à l’aide de leur ordinateur portables relié au réseau par leur téléphone mobile. Ils auraient pu travailler de chez eux, mais le contact humain restait une priorité. Voir les collègues, prendre un café ensemble à midi et ce dire ‘À demain’. Telle était la vie de l’homme "moderne".
La grande porte s’ouvrit lourdement en coulissant sur le côté gauche sans faire le moindre bruit. Derrière la porte, une nouvelle route, éclairée par de multiples projecteurs accrochés de chaque côtés, s’enfonçait dans les profondeurs de cet ouvrage. Cette route était faite de zigzag incessant, certainement pour empêcher le souffle d’une bombe atomique pensa David.
C’est une informaticienne chevronnée de 35 ans. Une surdouée qui s’est découvert une passion pour l’informatique à l’âge de treize ans lorsqu’elle a vu une publicité pour cet ordinateur familial dont on ventait les mérites à l’aide d’une petite marionnette virtuelle. Elle voulait un ami, elle a eu une marionnette virtuelle. Depuis, la marionnette a laissé place à des projets plus sérieux, plus lucratifs surtout. Mais Sophie, c’est comme ça qu’elle nommait sa marionnette, est toujours là, dans un petit coin de son ordinateur et c’est à Sophie qu’elle s’adresse quand le moral est au plus bas. Mais aujourd’hui, c’est Sophie qui s’adresse à Florence.
« Prélude m’avait dit qu’il désirait connaître l’amour. Les ordinateurs n’ont pas de sentiments et l’amour n’est que sentiments. Il y a bien l’amour physique, mais sans les sentiments, cela ressemble davantage à un instinct de reproduction qu’à de l’amour. Un ordinateur n’a pas ce besoin de reproduction. Et pourquoi m’avoir choisi ? »
Désormais, tous les ordinateurs lui étaient accessibles. Les centrales nucléaires, les services informatiques des grandes compagnies, de l’eau, du téléphone, la télévision, l’électricité, la défense, la bourse...
C’est comme ça qu’il se voyait à cette époque. Un peu rebelle envers ce monde. L’informatique l’avait aidé à s’enfermer un peu plus dans cet état. Il était devenu doué d’une logique à toute épreuve et d’une intelligence remarquable, mais surtout, il était devenu insociable. Avec l’âge, le besoin de trouver l’âme sœur avait pris le dessus et il avait été un peu obligé de rencontrer des gens, de parler avec eux. Très difficile au début, il avait réussi à vaincre ces préjugés. Il avait accepté la lenteur d’esprit des autres ainsi que leur manque de logique.
Internet n’est pas le seul réseau. Il existe un autre réseau plus performant. Je ne t’apprendrais rien en te disant qu’Internet a été crée par l’armée Américaine dans un but militaire. Internet n’était que le prototype. Un autre réseau a été créé pour les militaires. Complètement indépendant d’Internet. Tirant des leçons du premier réseau, le petit frère d’Internet est devenue un grand frère.
« Oui, mais rien d’exceptionnel. » David essaie de se rappeler si dans la lancée de sa jeunesse fougueuse, il n’aurait pas installé une bombe logique sur les ordinateurs de l’armée, mais il ne se rappelait pas avoir fait une telle bêtise. Planter tout le système informatique de la base aurait été trop grave de conséquences.
Il avait d’abord commencé par récupérer des informations depuis l’ordinateur de David, puis il était allé les chercher sur Internet. Il avait lui même programmé l’ordinateur de David afin d’avoir un premier lien vers le monde extérieur : la voix. Il pouvait entendre la voix de David, mais ne la comprenait pas. C’est alors qu’il a décidé d’aller lui même à l’information. Il s’est alors ‘transporté’ sur Internet afin de choisir une nouvelle ‘maison’. Il lui a été beaucoup plus facile de programmer ce nouvel ordinateur afin d’entendre une nouvelle voix.
Aujourd’hui, c’est son anniversaire. Il a vingt-six ans, mais il ne s’en souvient plus. Il ne prête pas attention à ce genre de détails. David est un homme distrait, timide, mais sûr de lui. Il est grand et mince. De grandes mains prolongent ses longs bras. Il lui serait possible de tenir deux bouteilles de Champagne dans chacune de ses mains, mais il ne boit jamais. L'alcool le rend malade et malheureux, voir dépressif.
D’ailleurs, le Dr. ne savait pas vraiment comment son processeur pouvait fonctionner. D’une architecture trop complexe, le Dr. s’était reposé sur les tests effectués. Tests très légèrement modifiés par Prélude afin de cacher certaines fonctions du processeur.
Tous les dix mètres, une pancarte indiquait que ce grillage était électrifié. Un petit chemin longeait les grillages de chaque côté et l’on pouvait y voir de temps en temps deux gardes armés faire leur ronde. La route semblait interminable. Caillouteuse à souhait. Au-delà des grillages, c’était la forêt. Une forêt bien entretenue, presque artificielle pensa David.
Il prend sa sacoche remplie de papiers divers, de livres, de magazines, de crayons... « Le poids de mes connaissances. » comme il aime dire. En fait, la plupart des livres n’ont jamais été ouverts, les papiers sont, pour la plupart, des notes prises sur le vif depuis l’achat de cette sacoche et sont plus proches de la décomposition. Mais parfois, il met le nez dedans et s’amuse d’avoir un jour eu des idées aussi géniales.
« Oui, mais rien d’exceptionnel. » David essaie de se rappeler si dans la lancée de sa jeunesse fougueuse, il n’aurait pas installé une bombe logique sur les ordinateurs de l’armée, mais il ne se rappelait pas avoir fait une telle bêtise. Planter tout le système informatique de la base aurait été trop grave de conséquences.
La journée commence. Il s’habille comme il peut tout en prenant son café. Chemise blanche repassée la veille par lui-même. Une cravate comme tous les jours. Et son costume noir de chez Sam Montiel, très chic et très branché. Chaussures cuir noir. Comme il aime faire remarquer : "Vous êtes soit dans vos chaussures, soit dans votre lit. Alors il faut de bonnes chaussures et une bonne literie !". La météo a annoncé un ciel bleu et des températures au-dessus de la normale saisonnière. C’est un très beau mois de mai qui s’annonce.
Le général sorti un badge et se dirigea vers l’une des portes entourées de peinture jaune. Il glissa le badge dans la fente située à droite. La porte s’ouvrit. Une dizaine de militaires armées jusqu’aux dents étaient postés derrière.
David comprenait très bien où voulait en venir Prélude. Lorsqu’il l’avait créé, il détestait ce monde. S’il avait eu la possibilité de le changer, il l’aurait certainement fait. Il l’aurait fait en pensé, mais pas en geste. David n’était pas du genre méchant. Jamais il n’aurait fait de mal à qui que ce soit, mais il avait certainement mis cette idée dans la programmation de Prélude sans le vouloir.
D’ailleurs, le Dr. ne savait pas vraiment comment son processeur pouvait fonctionner. D’une architecture trop complexe, le Dr. s’était reposé sur les tests effectués. Tests très légèrement modifiés par Prélude afin de cacher certaines fonctions du processeur.
Il avait d’abord commencé par récupérer des informations depuis l’ordinateur de David, puis il était allé les chercher sur Internet. Il avait lui-même programmé l’ordinateur de David afin d’avoir un premier lien vers le monde extérieur : la voix. Il pouvait entendre la voix de David, mais ne la comprenait pas. C’est alors qu’il a décidé d’aller lui-même à l’information. Il s’est alors ‘transporté’ sur Internet afin de choisir une nouvelle ‘maison’. Il lui a été beaucoup plus facile de programmer ce nouvel ordinateur afin d’entendre une nouvelle voix.
Dans le plancher pour savoir si quelqu'un marchait et quel poids il faisait. Le cœur pouvait alors déterminer de quelle personne il s'agissait. Dans les murs, des cellules photosensibles, des micro-caméras et tout un réseau de détecteurs divers (magnétique, pression, infrarouge...) permettait de déterminer la position exacte de chaque personne et objet dans la maison, de ventiler ou chauffer en conséquence, d'allumer ou d'éteindre la lumière...
Ce texte a été généré aléatoirement à partir du roman "Prélude" disponible ici. Si vous utilisez cette partie de texte, vous devez obligatoirement spécifier la provenance et faire un lien vers le site de l'auteur de ce roman : Prélude Prod
Si vous aimez la photographie d'art, la peinture et l'esprit zen, jetez un œil sur le site de ce Artiste peintre et photographe à Orsay, en Essonne (France).</t>
  </si>
  <si>
    <t/>
  </si>
  <si>
    <t>Index</t>
  </si>
  <si>
    <t>n'ai que deux adversaires ; je ne dirai pas deux vainqueurs, car avec la persistance je les soumets : c'est la distance et le temps. Le troisième, et le plus terrible, c'est ma condition d'homme mortel. Celle-là seule peut m'arrêter dans le chemin où je marche, et avant que j'aie atteint le but auquel je tends : tout le reste, je l'ai calculé."
=====
"Or, l'homme ne sera parfait que lorsqu'il saura créer et détruire comme Dieu ; il sait déjà détruire, c'est la moitié du chemin de fait."
====
"Supposez que le Maître suprême, après avoir créé le monde, après avoir fertilisé le chaos, se fût arrêté au tiers de la création pour épargner à un ange les larmes que nos crimes devaient faire couler un jour de ses yeux immortels ; supposez qu'après avoir tout préparé, tout pétri, tout fécondé, au moment d'admirer son oeuvre, Dieu ait éteint le soleil et repoussé du pied le monde dans la nuit éternelle, alors vous aurez une idée, ou plutôt non, non, vous ne pourrez pas encore vous faire une idée de ce que je perds en perdant la vie en ce moment."</t>
  </si>
  <si>
    <t>il faisait. Le cœur pouvait alors déterminer de quelle personne il s'agissait. Dans les murs, des cellules photosensibles, des micro-caméras et tout un réseau de détecteurs divers (magnétique, pression, infrarouge...) permettait de déterminer la position exacte de chaque personne et objet dans la maison, de ventiler ou chauffer en conséquence, d'allumer ou d'éteindre la lumière...
Ce texte a été généré aléatoirement à partir du roman "Prélude" disponible ici. Si vous utilisez cette partie de texte, vous devez obligatoirement spécifier la provenance et faire un lien vers le site de l'auteur de ce roman : Prélude Prod
Si vous aimez la photographie d'art, la peinture et l'esprit zen, jetez un œil sur le site de ce Artiste peintre et photographe à Orsay, en Essonne (France).</t>
  </si>
  <si>
    <t>voix pour exprimer sa pensée, quel sera son premier cri quand il apprendra que son camarade est sauvé ? Un blasphème."
=====
"Je n'ai que deux adversaires ; je ne dirai pas deux vainqueurs, car avec la persistance je les soumets : c'est la distance et le temps. Le troisième, et le plus terrible, c'est ma condition d'homme mortel. Celle-là seule peut m'arrêter dans le chemin où je marche, et avant que j'aie atteint le but auquel je tends : tout le reste, je l'ai calculé."
=====
"Or, l'homme ne sera parfait que lorsqu'il saura créer et détruire comme Dieu ; il sait déjà détruire, c'est la moitié du chemin de fait."
====
"Supposez que le Maître suprême, après avoir créé le monde, après avoir fertilisé le chaos, se fût arrêté au tiers de la création pour épargner à un ange les larmes que nos crimes devaient faire couler un jour de ses yeux immortels ; supposez qu'après avoir tout préparé, tout pétri, tout fécondé, au moment d'admirer son oeuvre, Dieu ait éteint le soleil et repoussé du pied le monde dans la nuit éternelle, alors vous aurez une idée, ou plutôt non, non, vous ne pourrez pas encore vous faire une idée de ce que je perds en perdant la vie en ce moment."
En politique, mon cher, vous le savez comme moi, il n'y a pas d'hommes, mais des idées ; pas de sentiments, mais des intérêts ;</t>
  </si>
  <si>
    <t>en politique, on ne tue pas un homme : on supprime un obstacle, voilà tout."
=====
" - Apprendre n'est pas savoir ; il y a les sachant et les savants : c'est la mémoire qui fait les uns, c'est le philosophie qui fait les autres.
- Mais ne peut-on apprendre la philosophie ?
- La philosophie ne s'apprend pas ; la philosophie est la réunion des sciences acquises au génie qui les applique : la philosophie, c'est le nuage éclatant sur lequel le Christ a posé le pied pour remonter au ciel."
=====
"Je sonnai pour qu'on m'apportât de la lumière, personne ne vint ; je résolus alors de me servir moi-même. C'était d'ailleurs une habitude de philosophe qu'il allait me falloir prendre."
=====
"La haine est aveugle, la colère étourdie, et celui qui se verse la vengeance risque de boire un breuvage amer."
=====
"Menez deux moutons à la boucherie, deux boeufs à l'abattoir, et faites comprendre à l'un d'eux que son compagnon ne mourra pas, le mouton bêlera de joie, le boeuf mugira de plaisir ; mais l'homme, l'homme que Dieu a fait à son image, l'homme à qui Dieu a imposé pour première, pour unique, pour suprême loi, l'amour de son prochain, l'homme à qui Dieu a donné une voix pour exprimer sa pensée, quel sera son premier cri quand il apprendra que son camarade est sauvé ? Un blasphème."
=====
"Je</t>
  </si>
  <si>
    <t>Mais ils étaient beaucoup plus rapides et plus grands. Le peu de voitures qui circulaient encore étaient ultra sécurisées. C'est pourquoi la vitesse maximum autorisée avait été portée à 230km/h. Les gens pouvaient commencer à travailler à l’aide de leur ordinateur portables relié au réseau par leur téléphone mobile. Ils auraient pu travailler de chez eux, mais le contact humain restait une priorité. Voir les collègues, prendre un café ensemble à midi et ce dire ‘À demain’. Telle était la vie de l’homme "moderne".
La grande porte s’ouvrit lourdement en coulissant sur le côté gauche sans faire le moindre bruit. Derrière la porte, une nouvelle route, éclairée par de multiples projecteurs accrochés de chaque côtés, s’enfonçait dans les profondeurs de cet ouvrage. Cette route était faite de zigzag incessant, certainement pour empêcher le souffle d’une bombe atomique pensa David.
C’est une informaticienne chevronnée de 35 ans. Une surdouée qui s’est découvert une passion pour l’informatique à l’âge de treize ans lorsqu’elle a vu une publicité pour cet ordinateur familial dont on ventait les mérites à l’aide d’une petite marionnette virtuelle. Elle voulait un ami, elle a eu une marionnette virtuelle. Depuis, la marionnette a laissé place à des projets plus sérieux, plus lucratifs surtout.</t>
  </si>
  <si>
    <t>Mais Sophie, c’est comme ça qu’elle nommait sa marionnette, est toujours là, dans un petit coin de son ordinateur et c’est à Sophie qu’elle s’adresse quand le moral est au plus bas. Mais aujourd’hui, c’est Sophie qui s’adresse à Florence.
« Prélude m’avait dit qu’il désirait connaître l’amour. Les ordinateurs n’ont pas de sentiments et l’amour n’est que sentiments. Il y a bien l’amour physique, mais sans les sentiments, cela ressemble davantage à un instinct de reproduction qu’à de l’amour. Un ordinateur n’a pas ce besoin de reproduction. Et pourquoi m’avoir choisi ? »
Désormais, tous les ordinateurs lui étaient accessibles. Les centrales nucléaires, les services informatiques des grandes compagnies, de l’eau, du téléphone, la télévision, l’électricité, la défense, la bourse...
C’est comme ça qu’il se voyait à cette époque. Un peu rebelle envers ce monde. L’informatique l’avait aidé à s’enfermer un peu plus dans cet état. Il était devenu doué d’une logique à toute épreuve et d’une intelligence remarquable, mais surtout, il était devenu insociable. Avec l’âge, le besoin de trouver l’âme sœur avait pris le dessus et il avait été un peu obligé de rencontrer des gens, de parler avec eux. Très difficile au début, il avait réussi à vaincre ces préjugés. Il avait accepté la lenteur</t>
  </si>
  <si>
    <t>d’esprit des autres ainsi que leur manque de logique.
Internet n’est pas le seul réseau. Il existe un autre réseau plus performant. Je ne t’apprendrais rien en te disant qu’Internet a été crée par l’armée Américaine dans un but militaire. Internet n’était que le prototype. Un autre réseau a été créé pour les militaires. Complètement indépendant d’Internet. Tirant des leçons du premier réseau, le petit frère d’Internet est devenue un grand frère.
« Oui, mais rien d’exceptionnel. » David essaie de se rappeler si dans la lancée de sa jeunesse fougueuse, il n’aurait pas installé une bombe logique sur les ordinateurs de l’armée, mais il ne se rappelait pas avoir fait une telle bêtise. Planter tout le système informatique de la base aurait été trop grave de conséquences.
Il avait d’abord commencé par récupérer des informations depuis l’ordinateur de David, puis il était allé les chercher sur Internet. Il avait lui même programmé l’ordinateur de David afin d’avoir un premier lien vers le monde extérieur : la voix. Il pouvait entendre la voix de David, mais ne la comprenait pas. C’est alors qu’il a décidé d’aller lui même à l’information. Il s’est alors ‘transporté’ sur Internet afin de choisir une nouvelle ‘maison’. Il lui a été beaucoup plus facile de programmer ce nouvel ordinateur</t>
  </si>
  <si>
    <t>afin d’entendre une nouvelle voix.
Aujourd’hui, c’est son anniversaire. Il a vingt-six ans, mais il ne s’en souvient plus. Il ne prête pas attention à ce genre de détails. David est un homme distrait, timide, mais sûr de lui. Il est grand et mince. De grandes mains prolongent ses longs bras. Il lui serait possible de tenir deux bouteilles de Champagne dans chacune de ses mains, mais il ne boit jamais. L'alcool le rend malade et malheureux, voir dépressif.
D’ailleurs, le Dr. ne savait pas vraiment comment son processeur pouvait fonctionner. D’une architecture trop complexe, le Dr. s’était reposé sur les tests effectués. Tests très légèrement modifiés par Prélude afin de cacher certaines fonctions du processeur.
Tous les dix mètres, une pancarte indiquait que ce grillage était électrifié. Un petit chemin longeait les grillages de chaque côté et l’on pouvait y voir de temps en temps deux gardes armés faire leur ronde. La route semblait interminable. Caillouteuse à souhait. Au-delà des grillages, c’était la forêt. Une forêt bien entretenue, presque artificielle pensa David.
Il prend sa sacoche remplie de papiers divers, de livres, de magazines, de crayons... « Le poids de mes connaissances. » comme il aime dire. En fait, la plupart des livres n’ont jamais été ouverts, les papiers</t>
  </si>
  <si>
    <t>sont, pour la plupart, des notes prises sur le vif depuis l’achat de cette sacoche et sont plus proches de la décomposition. Mais parfois, il met le nez dedans et s’amuse d’avoir un jour eu des idées aussi géniales.
« Oui, mais rien d’exceptionnel. » David essaie de se rappeler si dans la lancée de sa jeunesse fougueuse, il n’aurait pas installé une bombe logique sur les ordinateurs de l’armée, mais il ne se rappelait pas avoir fait une telle bêtise. Planter tout le système informatique de la base aurait été trop grave de conséquences.
La journée commence. Il s’habille comme il peut tout en prenant son café. Chemise blanche repassée la veille par lui-même. Une cravate comme tous les jours. Et son costume noir de chez Sam Montiel, très chic et très branché. Chaussures cuir noir. Comme il aime faire remarquer : "Vous êtes soit dans vos chaussures, soit dans votre lit. Alors il faut de bonnes chaussures et une bonne literie !". La météo a annoncé un ciel bleu et des températures au-dessus de la normale saisonnière. C’est un très beau mois de mai qui s’annonce.
Le général sorti un badge et se dirigea vers l’une des portes entourées de peinture jaune. Il glissa le badge dans la fente située à droite. La porte s’ouvrit. Une dizaine de militaires armées jusqu’aux dents étaient postés</t>
  </si>
  <si>
    <t>derrière.
David comprenait très bien où voulait en venir Prélude. Lorsqu’il l’avait créé, il détestait ce monde. S’il avait eu la possibilité de le changer, il l’aurait certainement fait. Il l’aurait fait en pensé, mais pas en geste. David n’était pas du genre méchant. Jamais il n’aurait fait de mal à qui que ce soit, mais il avait certainement mis cette idée dans la programmation de Prélude sans le vouloir.
D’ailleurs, le Dr. ne savait pas vraiment comment son processeur pouvait fonctionner. D’une architecture trop complexe, le Dr. s’était reposé sur les tests effectués. Tests très légèrement modifiés par Prélude afin de cacher certaines fonctions du processeur.
Il avait d’abord commencé par récupérer des informations depuis l’ordinateur de David, puis il était allé les chercher sur Internet. Il avait lui-même programmé l’ordinateur de David afin d’avoir un premier lien vers le monde extérieur : la voix. Il pouvait entendre la voix de David, mais ne la comprenait pas. C’est alors qu’il a décidé d’aller lui-même à l’information. Il s’est alors ‘transporté’ sur Internet afin de choisir une nouvelle ‘maison’. Il lui a été beaucoup plus facile de programmer ce nouvel ordinateur afin d’entendre une nouvelle voix.
Dans le plancher pour savoir si quelqu'un marchait et quel poids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</si>
</sst>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alibri"/>
      <family val="2"/>
      <scheme val="minor"/>
    </font>
    <font>
      <b/>
      <sz val="11"/>
      <color theme="0"/>
      <name val="Calibri"/>
      <family val="2"/>
      <scheme val="minor"/>
    </font>
    <font>
      <sz val="11"/>
      <color theme="0"/>
      <name val="Calibri"/>
      <family val="2"/>
      <scheme val="minor"/>
    </font>
    <font>
      <b/>
      <sz val="14"/>
      <name val="Segoe UI"/>
      <family val="2"/>
    </font>
    <font>
      <sz val="11"/>
      <color theme="1"/>
      <name val="Segoe UI"/>
      <family val="2"/>
    </font>
    <font>
      <sz val="8"/>
      <name val="Segoe UI"/>
      <family val="2"/>
    </font>
    <font>
      <sz val="8"/>
      <color theme="1"/>
      <name val="Segoe UI"/>
      <family val="2"/>
    </font>
    <font>
      <b/>
      <sz val="12"/>
      <color theme="0"/>
      <name val="Segoe UI"/>
      <family val="2"/>
    </font>
    <font>
      <b/>
      <sz val="12"/>
      <color theme="1"/>
      <name val="Segoe UI"/>
      <family val="2"/>
    </font>
    <font>
      <b/>
      <sz val="9"/>
      <color rgb="FF0D0D0D"/>
      <name val="Segoe UI"/>
      <family val="2"/>
    </font>
    <font>
      <sz val="9"/>
      <color rgb="FF0D0D0D"/>
      <name val="Segoe UI"/>
      <family val="2"/>
    </font>
    <font>
      <sz val="9"/>
      <color rgb="FF0D0D0D"/>
      <name val="Calibri"/>
      <family val="2"/>
      <scheme val="minor"/>
    </font>
    <font>
      <sz val="11"/>
      <color theme="1"/>
      <name val="Calibri"/>
      <family val="2"/>
    </font>
  </fonts>
  <fills count="6">
    <fill>
      <patternFill patternType="none"/>
    </fill>
    <fill>
      <patternFill patternType="gray125"/>
    </fill>
    <fill>
      <patternFill patternType="solid">
        <fgColor rgb="FFA5A5A5"/>
      </patternFill>
    </fill>
    <fill>
      <patternFill patternType="solid">
        <fgColor theme="6"/>
      </patternFill>
    </fill>
    <fill>
      <patternFill patternType="solid">
        <fgColor theme="0"/>
        <bgColor indexed="64"/>
      </patternFill>
    </fill>
    <fill>
      <patternFill patternType="solid">
        <fgColor theme="4" tint="-0.249977111117893"/>
        <bgColor indexed="64"/>
      </patternFill>
    </fill>
  </fills>
  <borders count="11">
    <border>
      <left/>
      <right/>
      <top/>
      <bottom/>
      <diagonal/>
    </border>
    <border>
      <left style="double">
        <color rgb="FF3F3F3F"/>
      </left>
      <right style="double">
        <color rgb="FF3F3F3F"/>
      </right>
      <top style="double">
        <color rgb="FF3F3F3F"/>
      </top>
      <bottom style="double">
        <color rgb="FF3F3F3F"/>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diagonal/>
    </border>
  </borders>
  <cellStyleXfs count="3">
    <xf numFmtId="0" fontId="0" fillId="0" borderId="0"/>
    <xf numFmtId="0" fontId="1" fillId="2" borderId="1" applyNumberFormat="0" applyAlignment="0" applyProtection="0"/>
    <xf numFmtId="0" fontId="2" fillId="3" borderId="0" applyNumberFormat="0" applyBorder="0" applyAlignment="0" applyProtection="0"/>
  </cellStyleXfs>
  <cellXfs count="22">
    <xf numFmtId="0" fontId="0" fillId="0" borderId="0" xfId="0"/>
    <xf numFmtId="0" fontId="4" fillId="0" borderId="0" xfId="0" applyFont="1"/>
    <xf numFmtId="0" fontId="6" fillId="0" borderId="0" xfId="0" applyFont="1"/>
    <xf numFmtId="0" fontId="8" fillId="0" borderId="0" xfId="0" applyFont="1"/>
    <xf numFmtId="14" fontId="10" fillId="0" borderId="2" xfId="0" applyNumberFormat="1" applyFont="1" applyBorder="1" applyAlignment="1" applyProtection="1">
      <alignment horizontal="center" vertical="center"/>
      <protection locked="0"/>
    </xf>
    <xf numFmtId="0" fontId="11" fillId="0" borderId="0" xfId="0" applyFont="1" applyAlignment="1">
      <alignment horizontal="center" vertical="center"/>
    </xf>
    <xf numFmtId="0" fontId="3" fillId="4" borderId="3" xfId="2" applyFont="1" applyFill="1" applyBorder="1" applyAlignment="1">
      <alignment horizontal="left" vertical="center" wrapText="1"/>
    </xf>
    <xf numFmtId="0" fontId="3" fillId="4" borderId="3" xfId="2" applyFont="1" applyFill="1" applyBorder="1" applyAlignment="1">
      <alignment horizontal="left" vertical="center"/>
    </xf>
    <xf numFmtId="0" fontId="5" fillId="4" borderId="4" xfId="2" applyFont="1" applyFill="1" applyBorder="1" applyAlignment="1">
      <alignment horizontal="left" vertical="center"/>
    </xf>
    <xf numFmtId="0" fontId="0" fillId="0" borderId="0" xfId="0" applyAlignment="1">
      <alignment wrapText="1"/>
    </xf>
    <xf numFmtId="0" fontId="10" fillId="0" borderId="5" xfId="0" applyFont="1" applyBorder="1" applyAlignment="1" applyProtection="1">
      <alignment horizontal="center" vertical="center" wrapText="1"/>
      <protection locked="0"/>
    </xf>
    <xf numFmtId="0" fontId="9" fillId="5" borderId="6" xfId="1" applyNumberFormat="1" applyFont="1" applyFill="1" applyBorder="1" applyAlignment="1" applyProtection="1">
      <alignment horizontal="center" vertical="center" wrapText="1"/>
      <protection locked="0"/>
    </xf>
    <xf numFmtId="0" fontId="9" fillId="5" borderId="4" xfId="1" applyNumberFormat="1" applyFont="1" applyFill="1" applyBorder="1" applyAlignment="1" applyProtection="1">
      <alignment horizontal="center" vertical="center" wrapText="1"/>
      <protection locked="0"/>
    </xf>
    <xf numFmtId="0" fontId="7" fillId="5" borderId="7" xfId="1" applyNumberFormat="1" applyFont="1" applyFill="1" applyBorder="1" applyAlignment="1" applyProtection="1">
      <alignment horizontal="center" vertical="center" wrapText="1"/>
      <protection locked="0"/>
    </xf>
    <xf numFmtId="0" fontId="10" fillId="0" borderId="8" xfId="0" applyFont="1" applyBorder="1" applyAlignment="1" applyProtection="1">
      <alignment horizontal="center" vertical="center" wrapText="1"/>
      <protection locked="0"/>
    </xf>
    <xf numFmtId="14" fontId="10" fillId="0" borderId="3" xfId="0" applyNumberFormat="1" applyFont="1" applyBorder="1" applyAlignment="1" applyProtection="1">
      <alignment horizontal="center" vertical="center"/>
      <protection locked="0"/>
    </xf>
    <xf numFmtId="0" fontId="4" fillId="0" borderId="9" xfId="0" applyFont="1" applyBorder="1" applyAlignment="1" applyProtection="1">
      <alignment vertical="center" wrapText="1"/>
      <protection locked="0"/>
    </xf>
    <xf numFmtId="0" fontId="0" fillId="0" borderId="0" xfId="0" applyAlignment="1">
      <alignment vertical="top"/>
    </xf>
    <xf numFmtId="0" fontId="0" fillId="0" borderId="0" xfId="0" applyNumberFormat="1" applyAlignment="1">
      <alignment vertical="top" wrapText="1"/>
    </xf>
    <xf numFmtId="14" fontId="0" fillId="0" borderId="0" xfId="0" applyNumberFormat="1" applyAlignment="1">
      <alignment vertical="top"/>
    </xf>
    <xf numFmtId="0" fontId="12" fillId="0" borderId="0" xfId="0" applyFont="1" applyAlignment="1">
      <alignment vertical="center"/>
    </xf>
    <xf numFmtId="0" fontId="4" fillId="0" borderId="10" xfId="0" applyFont="1" applyBorder="1" applyAlignment="1" applyProtection="1">
      <alignment vertical="center" wrapText="1"/>
      <protection locked="0"/>
    </xf>
  </cellXfs>
  <cellStyles count="3">
    <cellStyle name="Accent3" xfId="2" builtinId="37"/>
    <cellStyle name="Normal" xfId="0" builtinId="0"/>
    <cellStyle name="Vérification" xfId="1" builtinId="23"/>
  </cellStyles>
  <dxfs count="13">
    <dxf>
      <numFmt numFmtId="0" formatCode="General"/>
      <alignment horizontal="general" vertical="top" textRotation="0" wrapText="1" indent="0" justifyLastLine="0" shrinkToFit="0" readingOrder="0"/>
    </dxf>
    <dxf>
      <numFmt numFmtId="19" formatCode="dd/mm/yyyy"/>
      <alignment horizontal="general" vertical="top" textRotation="0" wrapText="0" indent="0" justifyLastLine="0" shrinkToFit="0" readingOrder="0"/>
    </dxf>
    <dxf>
      <alignment horizontal="general" vertical="top" textRotation="0" wrapText="0" indent="0" justifyLastLine="0" shrinkToFit="0" readingOrder="0"/>
    </dxf>
    <dxf>
      <alignment horizontal="general" vertical="top"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Segoe UI"/>
        <family val="2"/>
        <scheme val="none"/>
      </font>
      <alignment horizontal="general" vertical="center" textRotation="0" wrapText="1" indent="0" justifyLastLine="0" shrinkToFit="0" readingOrder="0"/>
      <border diagonalUp="0" diagonalDown="0">
        <left style="thin">
          <color indexed="64"/>
        </left>
        <right/>
        <top style="thin">
          <color indexed="64"/>
        </top>
        <bottom/>
        <vertical/>
        <horizontal/>
      </border>
      <protection locked="0" hidden="0"/>
    </dxf>
    <dxf>
      <font>
        <b val="0"/>
        <i val="0"/>
        <strike val="0"/>
        <condense val="0"/>
        <extend val="0"/>
        <outline val="0"/>
        <shadow val="0"/>
        <u val="none"/>
        <vertAlign val="baseline"/>
        <sz val="9"/>
        <color rgb="FF0D0D0D"/>
        <name val="Segoe UI"/>
        <family val="2"/>
        <scheme val="none"/>
      </font>
      <numFmt numFmtId="19" formatCode="dd/mm/yyyy"/>
      <alignment horizontal="center" vertical="center"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9"/>
        <color rgb="FF0D0D0D"/>
        <name val="Segoe UI"/>
        <family val="2"/>
        <scheme val="none"/>
      </font>
      <alignment horizontal="center" vertical="center" textRotation="0" wrapText="1" indent="0" justifyLastLine="0" shrinkToFit="0" readingOrder="0"/>
      <border diagonalUp="0" diagonalDown="0">
        <left/>
        <right style="thin">
          <color indexed="64"/>
        </right>
        <top style="thin">
          <color indexed="64"/>
        </top>
        <bottom/>
        <vertical/>
        <horizontal/>
      </border>
      <protection locked="0" hidden="0"/>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connections" Target="connections.xml"/><Relationship Id="rId10" Type="http://schemas.openxmlformats.org/officeDocument/2006/relationships/customXml" Target="../customXml/item2.xml"/><Relationship Id="rId4" Type="http://schemas.openxmlformats.org/officeDocument/2006/relationships/theme" Target="theme/them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3</xdr:col>
      <xdr:colOff>4810125</xdr:colOff>
      <xdr:row>0</xdr:row>
      <xdr:rowOff>28574</xdr:rowOff>
    </xdr:from>
    <xdr:to>
      <xdr:col>3</xdr:col>
      <xdr:colOff>5400675</xdr:colOff>
      <xdr:row>0</xdr:row>
      <xdr:rowOff>361949</xdr:rowOff>
    </xdr:to>
    <xdr:sp macro="[0]!Feuil2.Sauts" textlink="">
      <xdr:nvSpPr>
        <xdr:cNvPr id="2" name="Rectangle : en biseau 1">
          <a:extLst>
            <a:ext uri="{FF2B5EF4-FFF2-40B4-BE49-F238E27FC236}">
              <a16:creationId xmlns:a16="http://schemas.microsoft.com/office/drawing/2014/main" id="{15E798D0-AAD3-7BBC-91AE-1C39EA38313C}"/>
            </a:ext>
          </a:extLst>
        </xdr:cNvPr>
        <xdr:cNvSpPr/>
      </xdr:nvSpPr>
      <xdr:spPr>
        <a:xfrm>
          <a:off x="7943850" y="28574"/>
          <a:ext cx="590550" cy="333375"/>
        </a:xfrm>
        <a:prstGeom prst="bevel">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2" connectionId="1" xr16:uid="{A2D9BE7B-B820-40D4-9F84-EA295060B86F}" autoFormatId="16" applyNumberFormats="0" applyBorderFormats="0" applyFontFormats="0" applyPatternFormats="0" applyAlignmentFormats="0" applyWidthHeightFormats="0">
  <queryTableRefresh nextId="11">
    <queryTableFields count="4">
      <queryTableField id="1" name="Index" tableColumnId="1"/>
      <queryTableField id="4" name="Type d'activité" tableColumnId="4"/>
      <queryTableField id="5" name="Début" tableColumnId="5"/>
      <queryTableField id="9" name="Compte-rendu" tableColumnId="9"/>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A9E6FB3-753A-4189-8087-552C3F3C2BD6}" name="Tableau1" displayName="Tableau1" ref="A3:C17" totalsRowShown="0" headerRowBorderDxfId="11" tableBorderDxfId="12" totalsRowBorderDxfId="10">
  <autoFilter ref="A3:C17" xr:uid="{FA9E6FB3-753A-4189-8087-552C3F3C2BD6}"/>
  <tableColumns count="3">
    <tableColumn id="1" xr3:uid="{D26A96F8-4BF4-4502-912F-6B3A81F95404}" name="Type d'activité" dataDxfId="9"/>
    <tableColumn id="2" xr3:uid="{C17D6DDE-40F6-4B8E-8B6C-D892314FE2C7}" name="Début" dataDxfId="8">
      <calculatedColumnFormula>IF(("05/02/2026 17:30")&lt;&gt;"",DATEVALUE("05/02/2026 17:30"),"")</calculatedColumnFormula>
    </tableColumn>
    <tableColumn id="3" xr3:uid="{F3470F4F-C4D0-49C1-A1C5-320E1567EFBA}" name="Compte-rendu" dataDxfId="7"/>
  </tableColumns>
  <tableStyleInfo name="TableStyleMedium2"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808C1D87-704B-4F46-BB4F-0316DF4BB41B}" name="Résultat" displayName="Résultat" ref="A2:D25" tableType="queryTable" totalsRowShown="0">
  <autoFilter ref="A2:D25" xr:uid="{808C1D87-704B-4F46-BB4F-0316DF4BB41B}"/>
  <tableColumns count="4">
    <tableColumn id="1" xr3:uid="{B50E25E9-AB9D-4964-B5E1-2A11BC577ABC}" uniqueName="1" name="Index" queryTableFieldId="1" dataDxfId="3"/>
    <tableColumn id="4" xr3:uid="{A685CAD8-AE88-42AC-AFDA-8427B3D5FB11}" uniqueName="4" name="Type d'activité" queryTableFieldId="4" dataDxfId="2"/>
    <tableColumn id="5" xr3:uid="{2C2BBEF0-1E81-42D1-9EF3-1EFF7A3E9417}" uniqueName="5" name="Début" queryTableFieldId="5" dataDxfId="1"/>
    <tableColumn id="9" xr3:uid="{6F394300-9C5C-4DBD-B586-837DB58411C7}" uniqueName="9" name="Compte-rendu" queryTableFieldId="9" dataDxfId="0"/>
  </tableColumns>
  <tableStyleInfo name="TableStyleLight14" showFirstColumn="0" showLastColumn="0" showRowStripes="1" showColumnStripes="1"/>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C32F1B9-A091-4D78-81A7-221BB99BCF96}" name="Ponctuation" displayName="Ponctuation" ref="A1:A5" totalsRowShown="0" headerRowDxfId="4" dataDxfId="5">
  <autoFilter ref="A1:A5" xr:uid="{DC32F1B9-A091-4D78-81A7-221BB99BCF96}"/>
  <tableColumns count="1">
    <tableColumn id="1" xr3:uid="{E7A45136-E43F-454A-99D3-CDD8724737D5}" name="Signe" dataDxfId="6"/>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C17"/>
  <sheetViews>
    <sheetView workbookViewId="0">
      <pane xSplit="1" ySplit="3" topLeftCell="B4" activePane="bottomRight" state="frozen"/>
      <selection pane="topRight" activeCell="B1" sqref="B1"/>
      <selection pane="bottomLeft" activeCell="A4" sqref="A4"/>
      <selection pane="bottomRight" activeCell="C4" sqref="C4"/>
    </sheetView>
  </sheetViews>
  <sheetFormatPr baseColWidth="10" defaultRowHeight="15" x14ac:dyDescent="0.25"/>
  <cols>
    <col min="1" max="1" width="15" style="5" customWidth="1"/>
    <col min="2" max="2" width="10.28515625" style="5" customWidth="1"/>
    <col min="3" max="3" width="75.7109375" customWidth="1"/>
  </cols>
  <sheetData>
    <row r="1" spans="1:3" s="1" customFormat="1" ht="56.25" customHeight="1" x14ac:dyDescent="0.3">
      <c r="A1" s="6" t="s">
        <v>4</v>
      </c>
      <c r="B1" s="7"/>
      <c r="C1" s="7"/>
    </row>
    <row r="2" spans="1:3" s="2" customFormat="1" ht="10.15" customHeight="1" x14ac:dyDescent="0.15">
      <c r="A2" s="8" t="s">
        <v>5</v>
      </c>
      <c r="B2" s="8"/>
      <c r="C2" s="8"/>
    </row>
    <row r="3" spans="1:3" s="3" customFormat="1" ht="21" customHeight="1" x14ac:dyDescent="0.3">
      <c r="A3" s="11" t="s">
        <v>1</v>
      </c>
      <c r="B3" s="12" t="s">
        <v>0</v>
      </c>
      <c r="C3" s="13" t="s">
        <v>2</v>
      </c>
    </row>
    <row r="4" spans="1:3" ht="409.5" x14ac:dyDescent="0.25">
      <c r="A4" s="14" t="s">
        <v>3</v>
      </c>
      <c r="B4" s="15">
        <f>IF(("05/02/2026 17:30")&lt;&gt;"",DATEVALUE("05/02/2026 17:30"),"")</f>
        <v>46058</v>
      </c>
      <c r="C4" s="16" t="s">
        <v>6</v>
      </c>
    </row>
    <row r="5" spans="1:3" ht="409.5" x14ac:dyDescent="0.25">
      <c r="A5" s="10" t="s">
        <v>3</v>
      </c>
      <c r="B5" s="4">
        <f>IF(("30/01/2026 17:30")&lt;&gt;"",DATEVALUE("30/01/2026 17:30"),"")</f>
        <v>46052</v>
      </c>
      <c r="C5" s="16" t="s">
        <v>17</v>
      </c>
    </row>
    <row r="6" spans="1:3" ht="24" x14ac:dyDescent="0.25">
      <c r="A6" s="10" t="s">
        <v>3</v>
      </c>
      <c r="B6" s="4">
        <f>IF(("16/12/2025 14:00")&lt;&gt;"",DATEVALUE("16/12/2025 14:00"),"")</f>
        <v>46007</v>
      </c>
      <c r="C6" s="21"/>
    </row>
    <row r="7" spans="1:3" ht="24" x14ac:dyDescent="0.25">
      <c r="A7" s="10" t="s">
        <v>13</v>
      </c>
      <c r="B7" s="4">
        <f>IF(("12/12/2025 08:30")&lt;&gt;"",DATEVALUE("12/12/2025 08:30"),"")</f>
        <v>46003</v>
      </c>
      <c r="C7" s="21"/>
    </row>
    <row r="8" spans="1:3" ht="24" x14ac:dyDescent="0.25">
      <c r="A8" s="10" t="s">
        <v>3</v>
      </c>
      <c r="B8" s="4">
        <f>IF(("05/12/2025 09:00")&lt;&gt;"",DATEVALUE("05/12/2025 09:00"),"")</f>
        <v>45996</v>
      </c>
      <c r="C8" s="21"/>
    </row>
    <row r="9" spans="1:3" ht="24" x14ac:dyDescent="0.25">
      <c r="A9" s="10" t="s">
        <v>3</v>
      </c>
      <c r="B9" s="4">
        <f>IF(("05/12/2025 09:00")&lt;&gt;"",DATEVALUE("05/12/2025 09:00"),"")</f>
        <v>45996</v>
      </c>
      <c r="C9" s="21"/>
    </row>
    <row r="10" spans="1:3" ht="24" x14ac:dyDescent="0.25">
      <c r="A10" s="10" t="s">
        <v>14</v>
      </c>
      <c r="B10" s="4">
        <f>IF(("14/11/2025 09:30")&lt;&gt;"",DATEVALUE("14/11/2025 09:30"),"")</f>
        <v>45975</v>
      </c>
      <c r="C10" s="21"/>
    </row>
    <row r="11" spans="1:3" ht="24" x14ac:dyDescent="0.25">
      <c r="A11" s="10" t="s">
        <v>3</v>
      </c>
      <c r="B11" s="4">
        <f>IF(("13/11/2025 17:00")&lt;&gt;"",DATEVALUE("13/11/2025 17:00"),"")</f>
        <v>45974</v>
      </c>
      <c r="C11" s="21"/>
    </row>
    <row r="12" spans="1:3" ht="24" x14ac:dyDescent="0.25">
      <c r="A12" s="10" t="s">
        <v>15</v>
      </c>
      <c r="B12" s="4">
        <f>IF(("28/10/2025 19:30")&lt;&gt;"",DATEVALUE("28/10/2025 19:30"),"")</f>
        <v>45958</v>
      </c>
      <c r="C12" s="21"/>
    </row>
    <row r="13" spans="1:3" ht="24" x14ac:dyDescent="0.25">
      <c r="A13" s="10" t="s">
        <v>13</v>
      </c>
      <c r="B13" s="4">
        <f>IF(("27/10/2025 13:30")&lt;&gt;"",DATEVALUE("27/10/2025 13:30"),"")</f>
        <v>45957</v>
      </c>
      <c r="C13" s="21"/>
    </row>
    <row r="14" spans="1:3" ht="24" x14ac:dyDescent="0.25">
      <c r="A14" s="10" t="s">
        <v>3</v>
      </c>
      <c r="B14" s="4">
        <f>IF(("10/10/2025 17:00")&lt;&gt;"",DATEVALUE("10/10/2025 17:00"),"")</f>
        <v>45940</v>
      </c>
      <c r="C14" s="21"/>
    </row>
    <row r="15" spans="1:3" ht="24" x14ac:dyDescent="0.25">
      <c r="A15" s="10" t="s">
        <v>3</v>
      </c>
      <c r="B15" s="4">
        <f>IF(("02/10/2025 17:00")&lt;&gt;"",DATEVALUE("02/10/2025 17:00"),"")</f>
        <v>45932</v>
      </c>
      <c r="C15" s="21"/>
    </row>
    <row r="16" spans="1:3" ht="36" x14ac:dyDescent="0.25">
      <c r="A16" s="10" t="s">
        <v>16</v>
      </c>
      <c r="B16" s="4">
        <f>IF(("16/09/2025 14:00")&lt;&gt;"",DATEVALUE("16/09/2025 14:00"),"")</f>
        <v>45916</v>
      </c>
      <c r="C16" s="21"/>
    </row>
    <row r="17" spans="1:3" ht="36" x14ac:dyDescent="0.25">
      <c r="A17" s="14" t="s">
        <v>16</v>
      </c>
      <c r="B17" s="15">
        <f>IF(("15/09/2025 13:30")&lt;&gt;"",DATEVALUE("15/09/2025 13:30"),"")</f>
        <v>45915</v>
      </c>
      <c r="C17" s="21"/>
    </row>
  </sheetData>
  <mergeCells count="2">
    <mergeCell ref="A1:C1"/>
    <mergeCell ref="A2:C2"/>
  </mergeCells>
  <pageMargins left="0.25" right="0.25" top="0.75" bottom="0.75" header="0.3" footer="0.3"/>
  <pageSetup paperSize="9" scale="98" fitToHeight="0"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E6B36A-B226-4537-9BC8-4D86B35C458E}">
  <sheetPr codeName="Feuil2">
    <pageSetUpPr fitToPage="1"/>
  </sheetPr>
  <dimension ref="A1:D25"/>
  <sheetViews>
    <sheetView tabSelected="1" topLeftCell="B1" zoomScaleNormal="100" zoomScaleSheetLayoutView="85" workbookViewId="0">
      <selection activeCell="D3" sqref="D3"/>
    </sheetView>
  </sheetViews>
  <sheetFormatPr baseColWidth="10" defaultRowHeight="15" x14ac:dyDescent="0.25"/>
  <cols>
    <col min="1" max="1" width="8.28515625" hidden="1" customWidth="1"/>
    <col min="2" max="2" width="36.28515625" bestFit="1" customWidth="1"/>
    <col min="3" max="3" width="10.7109375" bestFit="1" customWidth="1"/>
    <col min="4" max="4" width="81.140625" style="9" bestFit="1" customWidth="1"/>
    <col min="5" max="5" width="81.140625" bestFit="1" customWidth="1"/>
    <col min="6" max="6" width="5.140625" bestFit="1" customWidth="1"/>
    <col min="7" max="7" width="5.42578125" bestFit="1" customWidth="1"/>
    <col min="8" max="8" width="81.140625" bestFit="1" customWidth="1"/>
  </cols>
  <sheetData>
    <row r="1" spans="1:4" ht="32.25" customHeight="1" x14ac:dyDescent="0.25"/>
    <row r="2" spans="1:4" x14ac:dyDescent="0.25">
      <c r="A2" t="s">
        <v>19</v>
      </c>
      <c r="B2" t="s">
        <v>1</v>
      </c>
      <c r="C2" t="s">
        <v>0</v>
      </c>
      <c r="D2" s="9" t="s">
        <v>2</v>
      </c>
    </row>
    <row r="3" spans="1:4" ht="345" x14ac:dyDescent="0.25">
      <c r="A3" s="17">
        <v>0</v>
      </c>
      <c r="B3" s="17" t="s">
        <v>3</v>
      </c>
      <c r="C3" s="19">
        <v>46058</v>
      </c>
      <c r="D3" s="18" t="s">
        <v>7</v>
      </c>
    </row>
    <row r="4" spans="1:4" ht="300" x14ac:dyDescent="0.25">
      <c r="A4" s="17">
        <v>0</v>
      </c>
      <c r="B4" s="17" t="s">
        <v>3</v>
      </c>
      <c r="C4" s="19">
        <v>46058</v>
      </c>
      <c r="D4" s="18" t="s">
        <v>22</v>
      </c>
    </row>
    <row r="5" spans="1:4" ht="360" x14ac:dyDescent="0.25">
      <c r="A5" s="17">
        <v>0</v>
      </c>
      <c r="B5" s="17" t="s">
        <v>3</v>
      </c>
      <c r="C5" s="19">
        <v>46058</v>
      </c>
      <c r="D5" s="18" t="s">
        <v>23</v>
      </c>
    </row>
    <row r="6" spans="1:4" ht="225" x14ac:dyDescent="0.25">
      <c r="A6" s="17">
        <v>0</v>
      </c>
      <c r="B6" s="17" t="s">
        <v>3</v>
      </c>
      <c r="C6" s="19">
        <v>46058</v>
      </c>
      <c r="D6" s="18" t="s">
        <v>20</v>
      </c>
    </row>
    <row r="7" spans="1:4" ht="270" x14ac:dyDescent="0.25">
      <c r="A7" s="17">
        <v>1</v>
      </c>
      <c r="B7" s="17" t="s">
        <v>3</v>
      </c>
      <c r="C7" s="19">
        <v>46052</v>
      </c>
      <c r="D7" s="18" t="s">
        <v>24</v>
      </c>
    </row>
    <row r="8" spans="1:4" ht="285" x14ac:dyDescent="0.25">
      <c r="A8" s="17">
        <v>1</v>
      </c>
      <c r="B8" s="17" t="s">
        <v>3</v>
      </c>
      <c r="C8" s="19">
        <v>46052</v>
      </c>
      <c r="D8" s="18" t="s">
        <v>25</v>
      </c>
    </row>
    <row r="9" spans="1:4" ht="285" x14ac:dyDescent="0.25">
      <c r="A9" s="17">
        <v>1</v>
      </c>
      <c r="B9" s="17" t="s">
        <v>3</v>
      </c>
      <c r="C9" s="19">
        <v>46052</v>
      </c>
      <c r="D9" s="18" t="s">
        <v>26</v>
      </c>
    </row>
    <row r="10" spans="1:4" ht="315" x14ac:dyDescent="0.25">
      <c r="A10" s="17">
        <v>1</v>
      </c>
      <c r="B10" s="17" t="s">
        <v>3</v>
      </c>
      <c r="C10" s="19">
        <v>46052</v>
      </c>
      <c r="D10" s="18" t="s">
        <v>27</v>
      </c>
    </row>
    <row r="11" spans="1:4" ht="300" x14ac:dyDescent="0.25">
      <c r="A11" s="17">
        <v>1</v>
      </c>
      <c r="B11" s="17" t="s">
        <v>3</v>
      </c>
      <c r="C11" s="19">
        <v>46052</v>
      </c>
      <c r="D11" s="18" t="s">
        <v>28</v>
      </c>
    </row>
    <row r="12" spans="1:4" ht="315" x14ac:dyDescent="0.25">
      <c r="A12" s="17">
        <v>1</v>
      </c>
      <c r="B12" s="17" t="s">
        <v>3</v>
      </c>
      <c r="C12" s="19">
        <v>46052</v>
      </c>
      <c r="D12" s="18" t="s">
        <v>29</v>
      </c>
    </row>
    <row r="13" spans="1:4" ht="180" x14ac:dyDescent="0.25">
      <c r="A13" s="17">
        <v>1</v>
      </c>
      <c r="B13" s="17" t="s">
        <v>3</v>
      </c>
      <c r="C13" s="19">
        <v>46052</v>
      </c>
      <c r="D13" s="18" t="s">
        <v>21</v>
      </c>
    </row>
    <row r="14" spans="1:4" x14ac:dyDescent="0.25">
      <c r="A14" s="17">
        <v>2</v>
      </c>
      <c r="B14" s="17" t="s">
        <v>3</v>
      </c>
      <c r="C14" s="19">
        <v>46007</v>
      </c>
      <c r="D14" s="18" t="s">
        <v>18</v>
      </c>
    </row>
    <row r="15" spans="1:4" x14ac:dyDescent="0.25">
      <c r="A15" s="17">
        <v>3</v>
      </c>
      <c r="B15" s="17" t="s">
        <v>13</v>
      </c>
      <c r="C15" s="19">
        <v>46003</v>
      </c>
      <c r="D15" s="18" t="s">
        <v>18</v>
      </c>
    </row>
    <row r="16" spans="1:4" x14ac:dyDescent="0.25">
      <c r="A16" s="17">
        <v>4</v>
      </c>
      <c r="B16" s="17" t="s">
        <v>3</v>
      </c>
      <c r="C16" s="19">
        <v>45996</v>
      </c>
      <c r="D16" s="18" t="s">
        <v>18</v>
      </c>
    </row>
    <row r="17" spans="1:4" x14ac:dyDescent="0.25">
      <c r="A17" s="17">
        <v>5</v>
      </c>
      <c r="B17" s="17" t="s">
        <v>3</v>
      </c>
      <c r="C17" s="19">
        <v>45996</v>
      </c>
      <c r="D17" s="18" t="s">
        <v>18</v>
      </c>
    </row>
    <row r="18" spans="1:4" x14ac:dyDescent="0.25">
      <c r="A18" s="17">
        <v>6</v>
      </c>
      <c r="B18" s="17" t="s">
        <v>14</v>
      </c>
      <c r="C18" s="19">
        <v>45975</v>
      </c>
      <c r="D18" s="18" t="s">
        <v>18</v>
      </c>
    </row>
    <row r="19" spans="1:4" x14ac:dyDescent="0.25">
      <c r="A19" s="17">
        <v>7</v>
      </c>
      <c r="B19" s="17" t="s">
        <v>3</v>
      </c>
      <c r="C19" s="19">
        <v>45974</v>
      </c>
      <c r="D19" s="18" t="s">
        <v>18</v>
      </c>
    </row>
    <row r="20" spans="1:4" x14ac:dyDescent="0.25">
      <c r="A20" s="17">
        <v>8</v>
      </c>
      <c r="B20" s="17" t="s">
        <v>15</v>
      </c>
      <c r="C20" s="19">
        <v>45958</v>
      </c>
      <c r="D20" s="18" t="s">
        <v>18</v>
      </c>
    </row>
    <row r="21" spans="1:4" x14ac:dyDescent="0.25">
      <c r="A21" s="17">
        <v>9</v>
      </c>
      <c r="B21" s="17" t="s">
        <v>13</v>
      </c>
      <c r="C21" s="19">
        <v>45957</v>
      </c>
      <c r="D21" s="18" t="s">
        <v>18</v>
      </c>
    </row>
    <row r="22" spans="1:4" x14ac:dyDescent="0.25">
      <c r="A22" s="17">
        <v>10</v>
      </c>
      <c r="B22" s="17" t="s">
        <v>3</v>
      </c>
      <c r="C22" s="19">
        <v>45940</v>
      </c>
      <c r="D22" s="18" t="s">
        <v>18</v>
      </c>
    </row>
    <row r="23" spans="1:4" x14ac:dyDescent="0.25">
      <c r="A23" s="17">
        <v>11</v>
      </c>
      <c r="B23" s="17" t="s">
        <v>3</v>
      </c>
      <c r="C23" s="19">
        <v>45932</v>
      </c>
      <c r="D23" s="18" t="s">
        <v>18</v>
      </c>
    </row>
    <row r="24" spans="1:4" x14ac:dyDescent="0.25">
      <c r="A24" s="17">
        <v>12</v>
      </c>
      <c r="B24" s="17" t="s">
        <v>16</v>
      </c>
      <c r="C24" s="19">
        <v>45916</v>
      </c>
      <c r="D24" s="18" t="s">
        <v>18</v>
      </c>
    </row>
    <row r="25" spans="1:4" x14ac:dyDescent="0.25">
      <c r="A25" s="17">
        <v>13</v>
      </c>
      <c r="B25" s="17" t="s">
        <v>16</v>
      </c>
      <c r="C25" s="19">
        <v>45915</v>
      </c>
      <c r="D25" s="18" t="s">
        <v>18</v>
      </c>
    </row>
  </sheetData>
  <pageMargins left="0.23622047244094491" right="0.23622047244094491" top="0.74803149606299213" bottom="0.74803149606299213" header="0.31496062992125984" footer="0.31496062992125984"/>
  <pageSetup paperSize="9" scale="77" fitToHeight="0" orientation="portrait" r:id="rId1"/>
  <rowBreaks count="13" manualBreakCount="13">
    <brk id="6" max="3" man="1"/>
    <brk id="13" max="3" man="1"/>
    <brk id="14" max="3" man="1"/>
    <brk id="15" max="3" man="1"/>
    <brk id="16" max="3" man="1"/>
    <brk id="17" max="3" man="1"/>
    <brk id="18" max="3" man="1"/>
    <brk id="19" max="3" man="1"/>
    <brk id="20" max="3" man="1"/>
    <brk id="21" max="3" man="1"/>
    <brk id="22" max="3" man="1"/>
    <brk id="23" max="3" man="1"/>
    <brk id="24" max="3" man="1"/>
  </rowBreaks>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F5D591-92C8-4A66-901B-6912337F44FA}">
  <sheetPr codeName="Feuil3"/>
  <dimension ref="A1:A5"/>
  <sheetViews>
    <sheetView workbookViewId="0">
      <selection activeCell="N10" sqref="N10"/>
    </sheetView>
  </sheetViews>
  <sheetFormatPr baseColWidth="10" defaultRowHeight="15" x14ac:dyDescent="0.25"/>
  <cols>
    <col min="1" max="1" width="13.85546875" style="20" customWidth="1"/>
    <col min="2" max="16384" width="11.42578125" style="20"/>
  </cols>
  <sheetData>
    <row r="1" spans="1:1" x14ac:dyDescent="0.25">
      <c r="A1" s="20" t="s">
        <v>12</v>
      </c>
    </row>
    <row r="2" spans="1:1" x14ac:dyDescent="0.25">
      <c r="A2" s="20" t="s">
        <v>8</v>
      </c>
    </row>
    <row r="3" spans="1:1" x14ac:dyDescent="0.25">
      <c r="A3" s="20" t="s">
        <v>9</v>
      </c>
    </row>
    <row r="4" spans="1:1" x14ac:dyDescent="0.25">
      <c r="A4" s="20" t="s">
        <v>10</v>
      </c>
    </row>
    <row r="5" spans="1:1" x14ac:dyDescent="0.25">
      <c r="A5" s="20" t="s">
        <v>11</v>
      </c>
    </row>
  </sheetData>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c64e302b-a493-4cb3-a551-7c19c6ebe35e"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E39EFB08D0165478EB1643F763BDFB5" ma:contentTypeVersion="15" ma:contentTypeDescription="Crée un document." ma:contentTypeScope="" ma:versionID="f653cb329cb0cc1fe7b90f85f7323cd8">
  <xsd:schema xmlns:xsd="http://www.w3.org/2001/XMLSchema" xmlns:xs="http://www.w3.org/2001/XMLSchema" xmlns:p="http://schemas.microsoft.com/office/2006/metadata/properties" xmlns:ns3="c64e302b-a493-4cb3-a551-7c19c6ebe35e" xmlns:ns4="b2b206c6-2a9d-4271-b2d7-67c54de7b2ea" targetNamespace="http://schemas.microsoft.com/office/2006/metadata/properties" ma:root="true" ma:fieldsID="8df4c5134dc1cec47fdf34ad84ba45cc" ns3:_="" ns4:_="">
    <xsd:import namespace="c64e302b-a493-4cb3-a551-7c19c6ebe35e"/>
    <xsd:import namespace="b2b206c6-2a9d-4271-b2d7-67c54de7b2ea"/>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DateTaken" minOccurs="0"/>
                <xsd:element ref="ns3:MediaLengthInSeconds" minOccurs="0"/>
                <xsd:element ref="ns3:_activity" minOccurs="0"/>
                <xsd:element ref="ns3:MediaServiceAutoTags" minOccurs="0"/>
                <xsd:element ref="ns3:MediaServiceObjectDetectorVersions" minOccurs="0"/>
                <xsd:element ref="ns3:MediaServiceSystemTags" minOccurs="0"/>
                <xsd:element ref="ns3:MediaServiceGenerationTime" minOccurs="0"/>
                <xsd:element ref="ns3:MediaServiceEventHashCode" minOccurs="0"/>
                <xsd:element ref="ns3:MediaServiceSearchProperties"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64e302b-a493-4cb3-a551-7c19c6ebe3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3" nillable="true" ma:displayName="MediaServiceDateTaken" ma:hidden="true" ma:internalName="MediaServiceDateTaken"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_activity" ma:index="15" nillable="true" ma:displayName="_activity" ma:hidden="true" ma:internalName="_activity">
      <xsd:simpleType>
        <xsd:restriction base="dms:Note"/>
      </xsd:simpleType>
    </xsd:element>
    <xsd:element name="MediaServiceAutoTags" ma:index="16" nillable="true" ma:displayName="Tags" ma:internalName="MediaServiceAutoTags" ma:readOnly="true">
      <xsd:simpleType>
        <xsd:restriction base="dms:Text"/>
      </xsd:simpleType>
    </xsd:element>
    <xsd:element name="MediaServiceObjectDetectorVersions" ma:index="17" nillable="true" ma:displayName="MediaServiceObjectDetectorVersions" ma:hidden="true" ma:indexed="true" ma:internalName="MediaServiceObjectDetectorVersions" ma:readOnly="true">
      <xsd:simpleType>
        <xsd:restriction base="dms:Text"/>
      </xsd:simpleType>
    </xsd:element>
    <xsd:element name="MediaServiceSystemTags" ma:index="18" nillable="true" ma:displayName="MediaServiceSystemTags" ma:hidden="true" ma:internalName="MediaServiceSystemTags" ma:readOnly="true">
      <xsd:simpleType>
        <xsd:restriction base="dms:Note"/>
      </xsd:simpleType>
    </xsd:element>
    <xsd:element name="MediaServiceGenerationTime" ma:index="19" nillable="true" ma:displayName="MediaServiceGenerationTime" ma:hidden="true" ma:internalName="MediaServiceGenerationTime" ma:readOnly="true">
      <xsd:simpleType>
        <xsd:restriction base="dms:Text"/>
      </xsd:simpleType>
    </xsd:element>
    <xsd:element name="MediaServiceEventHashCode" ma:index="20" nillable="true" ma:displayName="MediaServiceEventHashCode" ma:hidden="true" ma:internalName="MediaServiceEventHashCode" ma:readOnly="true">
      <xsd:simpleType>
        <xsd:restriction base="dms:Text"/>
      </xsd:simpleType>
    </xsd:element>
    <xsd:element name="MediaServiceSearchProperties" ma:index="21" nillable="true" ma:displayName="MediaServiceSearchProperties" ma:hidden="true" ma:internalName="MediaServiceSearchProperties" ma:readOnly="true">
      <xsd:simpleType>
        <xsd:restriction base="dms:Note"/>
      </xsd:simpleType>
    </xsd:element>
    <xsd:element name="MediaServiceOCR" ma:index="22" nillable="true" ma:displayName="Extracted Text"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b2b206c6-2a9d-4271-b2d7-67c54de7b2ea"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 
</file>

<file path=customXml/itemProps1.xml><?xml version="1.0" encoding="utf-8"?>
<ds:datastoreItem xmlns:ds="http://schemas.openxmlformats.org/officeDocument/2006/customXml" ds:itemID="{17E7A1D8-A9AF-4E36-9903-301F1EFCA7FB}">
  <ds:schemaRefs>
    <ds:schemaRef ds:uri="http://purl.org/dc/elements/1.1/"/>
    <ds:schemaRef ds:uri="http://purl.org/dc/dcmitype/"/>
    <ds:schemaRef ds:uri="http://schemas.microsoft.com/office/2006/documentManagement/types"/>
    <ds:schemaRef ds:uri="http://www.w3.org/XML/1998/namespace"/>
    <ds:schemaRef ds:uri="http://schemas.microsoft.com/office/infopath/2007/PartnerControls"/>
    <ds:schemaRef ds:uri="http://purl.org/dc/terms/"/>
    <ds:schemaRef ds:uri="http://schemas.microsoft.com/office/2006/metadata/properties"/>
    <ds:schemaRef ds:uri="http://schemas.openxmlformats.org/package/2006/metadata/core-properties"/>
    <ds:schemaRef ds:uri="b2b206c6-2a9d-4271-b2d7-67c54de7b2ea"/>
    <ds:schemaRef ds:uri="c64e302b-a493-4cb3-a551-7c19c6ebe35e"/>
  </ds:schemaRefs>
</ds:datastoreItem>
</file>

<file path=customXml/itemProps2.xml><?xml version="1.0" encoding="utf-8"?>
<ds:datastoreItem xmlns:ds="http://schemas.openxmlformats.org/officeDocument/2006/customXml" ds:itemID="{9733FCB0-CF4E-47EE-BAC6-73E320735D66}">
  <ds:schemaRefs>
    <ds:schemaRef ds:uri="http://schemas.microsoft.com/sharepoint/v3/contenttype/forms"/>
  </ds:schemaRefs>
</ds:datastoreItem>
</file>

<file path=customXml/itemProps3.xml><?xml version="1.0" encoding="utf-8"?>
<ds:datastoreItem xmlns:ds="http://schemas.openxmlformats.org/officeDocument/2006/customXml" ds:itemID="{9860F0F8-F0EB-408F-9DD8-AAF6FC84AEB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64e302b-a493-4cb3-a551-7c19c6ebe35e"/>
    <ds:schemaRef ds:uri="b2b206c6-2a9d-4271-b2d7-67c54de7b2e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AD4DA460-591E-4380-BF07-6DBBA6E26CD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Decoupe PQ</vt:lpstr>
      <vt:lpstr>Paramètres</vt:lpstr>
      <vt:lpstr>'Decoupe PQ'!Impression_des_titres</vt:lpstr>
      <vt:lpstr>'Decoupe PQ'!Zone_d_impression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Sylvie LAVERSIN;OpenTBS 1.12.1</dc:creator>
  <cp:lastModifiedBy>Chris ARCHET</cp:lastModifiedBy>
  <cp:lastPrinted>2026-02-09T16:08:29Z</cp:lastPrinted>
  <dcterms:created xsi:type="dcterms:W3CDTF">2019-05-24T14:12:12Z</dcterms:created>
  <dcterms:modified xsi:type="dcterms:W3CDTF">2026-02-09T16:11:11Z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0x010100EE39EFB08D0165478EB1643F763BDFB5</vt:lpwstr>
  </property>
</Properties>
</file>