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2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A11119E-99D2-433A-8DED-7B73663BEC90}" xr6:coauthVersionLast="47" xr6:coauthVersionMax="47" xr10:uidLastSave="{00000000-0000-0000-0000-000000000000}"/>
  <bookViews>
    <workbookView xWindow="-120" yWindow="-120" windowWidth="38640" windowHeight="15990" tabRatio="214" xr2:uid="{00000000-000D-0000-FFFF-FFFF00000000}"/>
  </bookViews>
  <sheets>
    <sheet name="CAISSE" sheetId="4" r:id="rId1"/>
    <sheet name="Feuil1" sheetId="5" r:id="rId2"/>
  </sheets>
  <definedNames>
    <definedName name="Larg">MATCH("total",CAISSE!$10:$10,0)-3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Z1" i="5" a="1"/>
  <c r="Z1" i="5" s="1"/>
  <c r="AA1" i="5" s="1" a="1"/>
  <c r="AA1" i="5" s="1"/>
  <c r="Z3" i="5"/>
  <c r="Z5" i="5"/>
  <c r="Z7" i="5"/>
  <c r="AA36" i="4" a="1"/>
  <c r="AA36" i="4" s="1"/>
  <c r="AA37" i="4" a="1"/>
  <c r="AA37" i="4" s="1"/>
  <c r="AA38" i="4" a="1"/>
  <c r="AA38" i="4" s="1"/>
  <c r="AA35" i="4" a="1"/>
  <c r="AA35" i="4" s="1"/>
  <c r="AA13" i="4" a="1"/>
  <c r="AA13" i="4" s="1"/>
  <c r="AA14" i="4" a="1"/>
  <c r="AA14" i="4" s="1"/>
  <c r="AA15" i="4" a="1"/>
  <c r="AA15" i="4" s="1"/>
  <c r="AA16" i="4" a="1"/>
  <c r="AA16" i="4" s="1"/>
  <c r="AA17" i="4" a="1"/>
  <c r="AA17" i="4" s="1"/>
  <c r="AA18" i="4" a="1"/>
  <c r="AA18" i="4" s="1"/>
  <c r="AA19" i="4" a="1"/>
  <c r="AA19" i="4" s="1"/>
  <c r="AA20" i="4" a="1"/>
  <c r="AA20" i="4" s="1"/>
  <c r="AA21" i="4" a="1"/>
  <c r="AA21" i="4" s="1"/>
  <c r="AA22" i="4" a="1"/>
  <c r="AA22" i="4" s="1"/>
  <c r="AA23" i="4" a="1"/>
  <c r="AA23" i="4" s="1"/>
  <c r="AA24" i="4" a="1"/>
  <c r="AA24" i="4" s="1"/>
  <c r="AA25" i="4" a="1"/>
  <c r="AA25" i="4" s="1"/>
  <c r="AA26" i="4" a="1"/>
  <c r="AA26" i="4" s="1"/>
  <c r="AA27" i="4" a="1"/>
  <c r="AA27" i="4" s="1"/>
  <c r="AA28" i="4" a="1"/>
  <c r="AA28" i="4" s="1"/>
  <c r="AA29" i="4" a="1"/>
  <c r="AA29" i="4" s="1"/>
  <c r="AA30" i="4" a="1"/>
  <c r="AA30" i="4" s="1"/>
  <c r="AA31" i="4" a="1"/>
  <c r="AA31" i="4" s="1"/>
  <c r="AA32" i="4" a="1"/>
  <c r="AA32" i="4" s="1"/>
  <c r="AA33" i="4" a="1"/>
  <c r="AA33" i="4" s="1"/>
  <c r="AA12" i="4" a="1"/>
  <c r="AA12" i="4" s="1"/>
  <c r="J34" i="4" l="1"/>
  <c r="J35" i="4"/>
  <c r="J36" i="4"/>
  <c r="J37" i="4"/>
  <c r="L37" i="4"/>
  <c r="L35" i="4"/>
  <c r="I37" i="4"/>
  <c r="K36" i="4"/>
  <c r="O37" i="4"/>
  <c r="N37" i="4"/>
  <c r="G37" i="4"/>
  <c r="D37" i="4"/>
  <c r="C37" i="4"/>
  <c r="R36" i="4"/>
  <c r="Q36" i="4"/>
  <c r="P36" i="4"/>
  <c r="O36" i="4"/>
  <c r="N36" i="4"/>
  <c r="M36" i="4"/>
  <c r="L36" i="4"/>
  <c r="I36" i="4"/>
  <c r="H36" i="4"/>
  <c r="G36" i="4"/>
  <c r="F36" i="4"/>
  <c r="E36" i="4"/>
  <c r="D36" i="4"/>
  <c r="C36" i="4"/>
  <c r="O35" i="4"/>
  <c r="N35" i="4"/>
  <c r="I35" i="4"/>
  <c r="G35" i="4"/>
  <c r="D35" i="4"/>
  <c r="C35" i="4"/>
  <c r="R34" i="4"/>
  <c r="Q34" i="4"/>
  <c r="P34" i="4"/>
  <c r="O34" i="4"/>
  <c r="N34" i="4"/>
  <c r="M34" i="4"/>
  <c r="L34" i="4"/>
  <c r="K34" i="4"/>
  <c r="I34" i="4"/>
  <c r="H34" i="4"/>
  <c r="G34" i="4"/>
  <c r="F34" i="4"/>
  <c r="AA34" i="4" s="1"/>
  <c r="E34" i="4"/>
  <c r="D34" i="4"/>
  <c r="C34" i="4"/>
  <c r="J38" i="4" l="1"/>
  <c r="R38" i="4"/>
  <c r="N38" i="4"/>
  <c r="F38" i="4"/>
  <c r="R35" i="4"/>
  <c r="R37" i="4"/>
  <c r="F37" i="4"/>
  <c r="H35" i="4"/>
  <c r="K35" i="4"/>
  <c r="F35" i="4"/>
  <c r="K37" i="4"/>
  <c r="P35" i="4"/>
  <c r="H37" i="4"/>
  <c r="P37" i="4"/>
  <c r="E35" i="4"/>
  <c r="M35" i="4"/>
  <c r="Q35" i="4"/>
  <c r="E37" i="4"/>
  <c r="M37" i="4"/>
  <c r="Q37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<sst xmlns="http://schemas.openxmlformats.org/spreadsheetml/2006/main" count="90" uniqueCount="62">
  <si>
    <t xml:space="preserve"> </t>
  </si>
  <si>
    <t>E</t>
  </si>
  <si>
    <t>chemise</t>
  </si>
  <si>
    <t>pantalon</t>
  </si>
  <si>
    <t>jupe</t>
  </si>
  <si>
    <t>robe</t>
  </si>
  <si>
    <t>tee-shirt</t>
  </si>
  <si>
    <t>gilet/veste</t>
  </si>
  <si>
    <t>manteau</t>
  </si>
  <si>
    <t>pull</t>
  </si>
  <si>
    <t>bijoux</t>
  </si>
  <si>
    <t>short</t>
  </si>
  <si>
    <t>anorak</t>
  </si>
  <si>
    <t>tenue ski</t>
  </si>
  <si>
    <t>maillot</t>
  </si>
  <si>
    <t>couverture</t>
  </si>
  <si>
    <t>linge de maison</t>
  </si>
  <si>
    <t>F</t>
  </si>
  <si>
    <t>H</t>
  </si>
  <si>
    <t>ensemble/costume</t>
  </si>
  <si>
    <t>N</t>
  </si>
  <si>
    <t>PRIX</t>
  </si>
  <si>
    <t>CLIENTS</t>
  </si>
  <si>
    <t>ARTICLES</t>
  </si>
  <si>
    <t>GENRE</t>
  </si>
  <si>
    <t>total achats</t>
  </si>
  <si>
    <t>TOTAL</t>
  </si>
  <si>
    <t>foulard</t>
  </si>
  <si>
    <t>gant/bonnet/écharpe</t>
  </si>
  <si>
    <t>sacs/maroquinerie</t>
  </si>
  <si>
    <t xml:space="preserve">ceinture </t>
  </si>
  <si>
    <t>étole/châle</t>
  </si>
  <si>
    <t xml:space="preserve"> articles par client</t>
  </si>
  <si>
    <t xml:space="preserve"> articles par genre</t>
  </si>
  <si>
    <t>déguisements</t>
  </si>
  <si>
    <t xml:space="preserve">articles  </t>
  </si>
  <si>
    <t>articles</t>
  </si>
  <si>
    <t>femme =</t>
  </si>
  <si>
    <t>homme =</t>
  </si>
  <si>
    <t>enfant =</t>
  </si>
  <si>
    <t>hors vêtements =</t>
  </si>
  <si>
    <t>ventes par genre</t>
  </si>
  <si>
    <t>H  =</t>
  </si>
  <si>
    <t>F  =</t>
  </si>
  <si>
    <t xml:space="preserve">E  = </t>
  </si>
  <si>
    <t>N  =</t>
  </si>
  <si>
    <t>DATE :</t>
  </si>
  <si>
    <t>OUVERTURE :</t>
  </si>
  <si>
    <t>10h00</t>
  </si>
  <si>
    <t>FERMETURE :</t>
  </si>
  <si>
    <t>12h30</t>
  </si>
  <si>
    <t>OUVERT PAR :</t>
  </si>
  <si>
    <t>Fond de caisse :</t>
  </si>
  <si>
    <t>NOMBRE de VISITEURS :</t>
  </si>
  <si>
    <t>TOTAL des VENTES :</t>
  </si>
  <si>
    <t>ARTICLES  VENDUS :</t>
  </si>
  <si>
    <t>PANIER MOYEN :</t>
  </si>
  <si>
    <t>par genre</t>
  </si>
  <si>
    <t>par client</t>
  </si>
  <si>
    <t xml:space="preserve">total  </t>
  </si>
  <si>
    <t>jour :</t>
  </si>
  <si>
    <t>Caisse fin de journée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</si>
</sst>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yyyy/mm/dd;@"/>
    <numFmt numFmtId="165" formatCode="#,##0.00\ &quot;€&quot;"/>
    <numFmt numFmtId="166" formatCode="#,##0.00\ _€"/>
    <numFmt numFmtId="167" formatCode="#,##0\ _€"/>
    <numFmt numFmtId="168" formatCode="#,##0\ &quot;€&quot;"/>
    <numFmt numFmtId="169" formatCode="h\.mm;@"/>
    <numFmt numFmtId="171" formatCode="dddd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ECA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/>
        <bgColor indexed="64"/>
      </patternFill>
    </fill>
  </fills>
  <borders count="8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 style="mediumDashed">
        <color auto="1"/>
      </right>
      <top style="thin">
        <color auto="1"/>
      </top>
      <bottom/>
      <diagonal/>
    </border>
    <border>
      <left style="mediumDashed">
        <color auto="1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hair">
        <color theme="0" tint="-0.34998626667073579"/>
      </right>
      <top style="medium">
        <color auto="1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medium">
        <color auto="1"/>
      </top>
      <bottom/>
      <diagonal/>
    </border>
    <border>
      <left style="hair">
        <color theme="0" tint="-0.34998626667073579"/>
      </left>
      <right style="mediumDashed">
        <color auto="1"/>
      </right>
      <top style="medium">
        <color auto="1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mediumDashed">
        <color auto="1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auto="1"/>
      </bottom>
      <diagonal/>
    </border>
    <border>
      <left style="hair">
        <color theme="0" tint="-0.34998626667073579"/>
      </left>
      <right style="mediumDashed">
        <color auto="1"/>
      </right>
      <top/>
      <bottom style="thin">
        <color auto="1"/>
      </bottom>
      <diagonal/>
    </border>
    <border>
      <left/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 style="hair">
        <color theme="0" tint="-0.34998626667073579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hair">
        <color theme="0" tint="-0.34998626667073579"/>
      </right>
      <top style="thin">
        <color auto="1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/>
      <diagonal/>
    </border>
    <border>
      <left style="hair">
        <color theme="0" tint="-0.34998626667073579"/>
      </left>
      <right style="mediumDashed">
        <color auto="1"/>
      </right>
      <top style="thin">
        <color auto="1"/>
      </top>
      <bottom/>
      <diagonal/>
    </border>
    <border>
      <left/>
      <right style="hair">
        <color theme="0" tint="-0.34998626667073579"/>
      </right>
      <top style="medium">
        <color auto="1"/>
      </top>
      <bottom style="thin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medium">
        <color auto="1"/>
      </top>
      <bottom style="thin">
        <color auto="1"/>
      </bottom>
      <diagonal/>
    </border>
    <border>
      <left style="hair">
        <color theme="0" tint="-0.34998626667073579"/>
      </left>
      <right style="mediumDashed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theme="0" tint="-0.34998626667073579"/>
      </right>
      <top style="thin">
        <color auto="1"/>
      </top>
      <bottom style="medium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 style="medium">
        <color auto="1"/>
      </bottom>
      <diagonal/>
    </border>
    <border>
      <left style="hair">
        <color theme="0" tint="-0.34998626667073579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mediumDashed">
        <color auto="1"/>
      </left>
      <right style="hair">
        <color theme="0" tint="-0.34998626667073579"/>
      </right>
      <top style="medium">
        <color auto="1"/>
      </top>
      <bottom style="thin">
        <color auto="1"/>
      </bottom>
      <diagonal/>
    </border>
    <border>
      <left style="mediumDashed">
        <color auto="1"/>
      </left>
      <right style="hair">
        <color theme="0" tint="-0.34998626667073579"/>
      </right>
      <top style="thin">
        <color auto="1"/>
      </top>
      <bottom style="medium">
        <color auto="1"/>
      </bottom>
      <diagonal/>
    </border>
    <border>
      <left style="mediumDashed">
        <color auto="1"/>
      </left>
      <right style="hair">
        <color theme="0" tint="-0.34998626667073579"/>
      </right>
      <top style="medium">
        <color auto="1"/>
      </top>
      <bottom/>
      <diagonal/>
    </border>
    <border>
      <left style="mediumDashed">
        <color auto="1"/>
      </left>
      <right style="hair">
        <color theme="0" tint="-0.34998626667073579"/>
      </right>
      <top/>
      <bottom/>
      <diagonal/>
    </border>
    <border>
      <left style="mediumDashed">
        <color auto="1"/>
      </left>
      <right style="hair">
        <color theme="0" tint="-0.34998626667073579"/>
      </right>
      <top/>
      <bottom style="thin">
        <color auto="1"/>
      </bottom>
      <diagonal/>
    </border>
    <border>
      <left style="mediumDashed">
        <color auto="1"/>
      </left>
      <right style="hair">
        <color theme="0" tint="-0.34998626667073579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hair">
        <color theme="0" tint="-0.34998626667073579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rgb="FFF8A968"/>
      </right>
      <top/>
      <bottom/>
      <diagonal/>
    </border>
    <border>
      <left style="hair">
        <color rgb="FFF8A968"/>
      </left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theme="0" tint="-0.34998626667073579"/>
      </right>
      <top/>
      <bottom/>
      <diagonal/>
    </border>
    <border>
      <left style="thin">
        <color auto="1"/>
      </left>
      <right style="hair">
        <color theme="0" tint="-0.34998626667073579"/>
      </right>
      <top/>
      <bottom style="thin">
        <color auto="1"/>
      </bottom>
      <diagonal/>
    </border>
    <border>
      <left style="mediumDashed">
        <color auto="1"/>
      </left>
      <right style="hair">
        <color auto="1"/>
      </right>
      <top/>
      <bottom/>
      <diagonal/>
    </border>
    <border>
      <left style="mediumDashed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7" fontId="3" fillId="0" borderId="19" xfId="0" applyNumberFormat="1" applyFont="1" applyBorder="1" applyAlignment="1">
      <alignment horizontal="center" vertical="center"/>
    </xf>
    <xf numFmtId="167" fontId="3" fillId="0" borderId="24" xfId="0" applyNumberFormat="1" applyFont="1" applyBorder="1" applyAlignment="1">
      <alignment horizontal="center" vertical="center"/>
    </xf>
    <xf numFmtId="1" fontId="0" fillId="3" borderId="35" xfId="0" applyNumberForma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1" fontId="0" fillId="3" borderId="42" xfId="0" applyNumberFormat="1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1" fontId="0" fillId="0" borderId="48" xfId="0" applyNumberForma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167" fontId="3" fillId="0" borderId="51" xfId="0" applyNumberFormat="1" applyFont="1" applyBorder="1" applyAlignment="1">
      <alignment horizontal="center" vertical="center"/>
    </xf>
    <xf numFmtId="167" fontId="3" fillId="0" borderId="52" xfId="0" applyNumberFormat="1" applyFont="1" applyBorder="1" applyAlignment="1">
      <alignment horizontal="center" vertical="center"/>
    </xf>
    <xf numFmtId="167" fontId="3" fillId="0" borderId="53" xfId="0" applyNumberFormat="1" applyFont="1" applyBorder="1" applyAlignment="1">
      <alignment horizontal="center" vertical="center"/>
    </xf>
    <xf numFmtId="0" fontId="0" fillId="3" borderId="42" xfId="0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167" fontId="3" fillId="0" borderId="55" xfId="0" applyNumberFormat="1" applyFont="1" applyBorder="1" applyAlignment="1">
      <alignment horizontal="center" vertical="center"/>
    </xf>
    <xf numFmtId="0" fontId="0" fillId="3" borderId="56" xfId="0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168" fontId="4" fillId="0" borderId="48" xfId="0" applyNumberFormat="1" applyFont="1" applyBorder="1" applyAlignment="1">
      <alignment horizontal="center" vertical="center"/>
    </xf>
    <xf numFmtId="168" fontId="4" fillId="0" borderId="49" xfId="0" applyNumberFormat="1" applyFont="1" applyBorder="1" applyAlignment="1">
      <alignment horizontal="center" vertical="center"/>
    </xf>
    <xf numFmtId="168" fontId="4" fillId="0" borderId="50" xfId="0" applyNumberFormat="1" applyFont="1" applyBorder="1" applyAlignment="1">
      <alignment horizontal="center" vertical="center"/>
    </xf>
    <xf numFmtId="168" fontId="4" fillId="0" borderId="27" xfId="0" applyNumberFormat="1" applyFont="1" applyBorder="1" applyAlignment="1">
      <alignment horizontal="center" vertical="center"/>
    </xf>
    <xf numFmtId="168" fontId="4" fillId="0" borderId="54" xfId="0" applyNumberFormat="1" applyFont="1" applyBorder="1" applyAlignment="1">
      <alignment horizontal="center" vertical="center"/>
    </xf>
    <xf numFmtId="166" fontId="4" fillId="0" borderId="13" xfId="0" applyNumberFormat="1" applyFont="1" applyBorder="1" applyAlignment="1">
      <alignment horizontal="center" vertical="center" wrapText="1"/>
    </xf>
    <xf numFmtId="168" fontId="5" fillId="0" borderId="51" xfId="0" applyNumberFormat="1" applyFont="1" applyBorder="1" applyAlignment="1">
      <alignment horizontal="center" vertical="center" wrapText="1"/>
    </xf>
    <xf numFmtId="168" fontId="5" fillId="0" borderId="52" xfId="0" applyNumberFormat="1" applyFont="1" applyBorder="1" applyAlignment="1">
      <alignment horizontal="center" vertical="center" wrapText="1"/>
    </xf>
    <xf numFmtId="168" fontId="5" fillId="0" borderId="53" xfId="0" applyNumberFormat="1" applyFont="1" applyBorder="1" applyAlignment="1">
      <alignment horizontal="center" vertical="center" wrapText="1"/>
    </xf>
    <xf numFmtId="168" fontId="5" fillId="0" borderId="24" xfId="0" applyNumberFormat="1" applyFont="1" applyBorder="1" applyAlignment="1">
      <alignment horizontal="center" vertical="center" wrapText="1"/>
    </xf>
    <xf numFmtId="168" fontId="5" fillId="0" borderId="55" xfId="0" applyNumberFormat="1" applyFont="1" applyBorder="1" applyAlignment="1">
      <alignment horizontal="center" vertical="center" wrapText="1"/>
    </xf>
    <xf numFmtId="168" fontId="5" fillId="0" borderId="55" xfId="0" applyNumberFormat="1" applyFont="1" applyBorder="1" applyAlignment="1">
      <alignment horizontal="center" vertical="center"/>
    </xf>
    <xf numFmtId="166" fontId="5" fillId="4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Border="1" applyAlignment="1">
      <alignment horizontal="center" vertical="center" wrapText="1"/>
    </xf>
    <xf numFmtId="165" fontId="4" fillId="0" borderId="17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horizontal="right" vertical="center" wrapText="1" indent="1"/>
    </xf>
    <xf numFmtId="1" fontId="0" fillId="3" borderId="45" xfId="0" applyNumberForma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6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2" borderId="33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left" vertical="center"/>
    </xf>
    <xf numFmtId="1" fontId="3" fillId="5" borderId="4" xfId="0" applyNumberFormat="1" applyFont="1" applyFill="1" applyBorder="1" applyAlignment="1">
      <alignment horizontal="center" vertical="center"/>
    </xf>
    <xf numFmtId="1" fontId="6" fillId="2" borderId="3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4" fontId="3" fillId="4" borderId="16" xfId="0" applyNumberFormat="1" applyFont="1" applyFill="1" applyBorder="1" applyAlignment="1">
      <alignment horizontal="center" vertical="center"/>
    </xf>
    <xf numFmtId="0" fontId="3" fillId="0" borderId="31" xfId="0" applyFont="1" applyBorder="1" applyAlignment="1">
      <alignment horizontal="right" vertical="center" wrapText="1"/>
    </xf>
    <xf numFmtId="0" fontId="0" fillId="0" borderId="61" xfId="0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64" fontId="0" fillId="3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9" fontId="0" fillId="3" borderId="0" xfId="0" applyNumberFormat="1" applyFill="1" applyAlignment="1">
      <alignment vertical="center"/>
    </xf>
    <xf numFmtId="169" fontId="0" fillId="3" borderId="0" xfId="0" applyNumberFormat="1" applyFill="1" applyAlignment="1">
      <alignment horizontal="left" vertical="center"/>
    </xf>
    <xf numFmtId="164" fontId="3" fillId="0" borderId="61" xfId="0" applyNumberFormat="1" applyFont="1" applyBorder="1" applyAlignment="1">
      <alignment horizontal="left" vertical="center"/>
    </xf>
    <xf numFmtId="1" fontId="0" fillId="2" borderId="0" xfId="0" applyNumberFormat="1" applyFill="1" applyAlignment="1">
      <alignment horizontal="center" vertical="center" wrapText="1"/>
    </xf>
    <xf numFmtId="0" fontId="0" fillId="0" borderId="6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164" fontId="3" fillId="0" borderId="62" xfId="0" applyNumberFormat="1" applyFont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8" fontId="4" fillId="0" borderId="7" xfId="0" applyNumberFormat="1" applyFont="1" applyBorder="1" applyAlignment="1">
      <alignment horizontal="center" vertical="center"/>
    </xf>
    <xf numFmtId="168" fontId="5" fillId="0" borderId="1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/>
    </xf>
    <xf numFmtId="4" fontId="3" fillId="0" borderId="68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 wrapText="1"/>
    </xf>
    <xf numFmtId="166" fontId="4" fillId="0" borderId="66" xfId="0" applyNumberFormat="1" applyFont="1" applyBorder="1" applyAlignment="1">
      <alignment horizontal="center" vertical="center" wrapText="1"/>
    </xf>
    <xf numFmtId="166" fontId="5" fillId="0" borderId="15" xfId="0" applyNumberFormat="1" applyFont="1" applyBorder="1" applyAlignment="1">
      <alignment horizontal="center" vertical="center" wrapText="1"/>
    </xf>
    <xf numFmtId="166" fontId="5" fillId="0" borderId="68" xfId="0" applyNumberFormat="1" applyFont="1" applyBorder="1" applyAlignment="1">
      <alignment horizontal="center" vertical="center" wrapText="1"/>
    </xf>
    <xf numFmtId="1" fontId="6" fillId="0" borderId="69" xfId="0" applyNumberFormat="1" applyFont="1" applyBorder="1" applyAlignment="1">
      <alignment horizontal="center" vertical="center" wrapText="1"/>
    </xf>
    <xf numFmtId="1" fontId="6" fillId="0" borderId="65" xfId="0" applyNumberFormat="1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165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vertical="center"/>
    </xf>
    <xf numFmtId="165" fontId="1" fillId="4" borderId="61" xfId="0" applyNumberFormat="1" applyFont="1" applyFill="1" applyBorder="1" applyAlignment="1">
      <alignment horizontal="center" vertical="center"/>
    </xf>
    <xf numFmtId="0" fontId="2" fillId="4" borderId="62" xfId="0" applyFont="1" applyFill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57" xfId="0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vertical="center"/>
    </xf>
    <xf numFmtId="1" fontId="3" fillId="2" borderId="4" xfId="0" applyNumberFormat="1" applyFont="1" applyFill="1" applyBorder="1" applyAlignment="1">
      <alignment horizontal="right" vertical="center"/>
    </xf>
    <xf numFmtId="165" fontId="3" fillId="0" borderId="34" xfId="0" applyNumberFormat="1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1" fontId="0" fillId="3" borderId="74" xfId="0" applyNumberFormat="1" applyFill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0" fontId="0" fillId="3" borderId="76" xfId="0" applyFill="1" applyBorder="1" applyAlignment="1">
      <alignment horizontal="center" vertical="center" wrapText="1"/>
    </xf>
    <xf numFmtId="0" fontId="0" fillId="3" borderId="77" xfId="0" applyFill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top" wrapText="1"/>
    </xf>
    <xf numFmtId="0" fontId="3" fillId="0" borderId="73" xfId="0" applyFont="1" applyBorder="1" applyAlignment="1">
      <alignment horizontal="center" vertical="top" wrapText="1"/>
    </xf>
    <xf numFmtId="0" fontId="3" fillId="6" borderId="78" xfId="0" applyFont="1" applyFill="1" applyBorder="1" applyAlignment="1">
      <alignment horizontal="center" vertical="center" wrapText="1"/>
    </xf>
    <xf numFmtId="0" fontId="3" fillId="6" borderId="79" xfId="0" applyFont="1" applyFill="1" applyBorder="1" applyAlignment="1">
      <alignment horizontal="center" vertical="center" wrapText="1"/>
    </xf>
    <xf numFmtId="0" fontId="3" fillId="6" borderId="81" xfId="0" applyFont="1" applyFill="1" applyBorder="1" applyAlignment="1">
      <alignment horizontal="center" vertical="center" wrapText="1"/>
    </xf>
    <xf numFmtId="0" fontId="3" fillId="6" borderId="82" xfId="0" applyFont="1" applyFill="1" applyBorder="1" applyAlignment="1">
      <alignment horizontal="center" vertical="center" wrapText="1"/>
    </xf>
    <xf numFmtId="0" fontId="3" fillId="6" borderId="83" xfId="0" applyFont="1" applyFill="1" applyBorder="1" applyAlignment="1">
      <alignment vertical="center" wrapText="1"/>
    </xf>
    <xf numFmtId="0" fontId="3" fillId="6" borderId="80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171" fontId="0" fillId="3" borderId="0" xfId="0" applyNumberFormat="1" applyFill="1" applyAlignment="1">
      <alignment horizontal="center" vertical="center"/>
    </xf>
    <xf numFmtId="171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font>
        <color rgb="FFFF0000"/>
      </font>
    </dxf>
    <dxf>
      <font>
        <color rgb="FF008000"/>
      </font>
    </dxf>
    <dxf>
      <fill>
        <patternFill>
          <bgColor rgb="FFFFFF00"/>
        </patternFill>
      </fill>
    </dxf>
    <dxf>
      <border>
        <left style="dashed">
          <color auto="1"/>
        </left>
        <vertical/>
        <horizontal/>
      </border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EECA8"/>
      <color rgb="FFF8A968"/>
      <color rgb="FFFDDF73"/>
      <color rgb="FFFF6600"/>
      <color rgb="FF008000"/>
      <color rgb="FF00CC00"/>
      <color rgb="FF080808"/>
      <color rgb="FF6666FF"/>
      <color rgb="FFFFFF66"/>
      <color rgb="FFFEE6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0</xdr:row>
          <xdr:rowOff>9525</xdr:rowOff>
        </xdr:from>
        <xdr:to>
          <xdr:col>27</xdr:col>
          <xdr:colOff>38100</xdr:colOff>
          <xdr:row>7</xdr:row>
          <xdr:rowOff>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1AAA1585-97E2-0BEC-C73F-DD46C48A8AB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AA$7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8575" y="9525"/>
              <a:ext cx="9467850" cy="1352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A39"/>
  <sheetViews>
    <sheetView tabSelected="1" zoomScaleNormal="100" workbookViewId="0">
      <selection activeCell="AE12" sqref="AE12"/>
    </sheetView>
  </sheetViews>
  <sheetFormatPr baseColWidth="10" defaultColWidth="10.5703125" defaultRowHeight="15.75" customHeight="1" x14ac:dyDescent="0.25"/>
  <cols>
    <col min="1" max="1" width="6.85546875" style="3" customWidth="1"/>
    <col min="2" max="2" width="20.42578125" style="2" customWidth="1"/>
    <col min="3" max="3" width="4.42578125" style="105" customWidth="1"/>
    <col min="4" max="18" width="4.42578125" style="2" customWidth="1"/>
    <col min="19" max="19" width="4.42578125" style="16" customWidth="1"/>
    <col min="20" max="26" width="4.42578125" style="2" customWidth="1"/>
    <col min="27" max="27" width="8.28515625" style="2" customWidth="1"/>
    <col min="28" max="30" width="4.7109375" style="2" customWidth="1"/>
    <col min="31" max="16384" width="10.5703125" style="2"/>
  </cols>
  <sheetData>
    <row r="1" spans="1:27" s="61" customFormat="1" ht="19.5" customHeight="1" x14ac:dyDescent="0.25"/>
    <row r="2" spans="1:27" s="61" customFormat="1" ht="9.75" customHeight="1" x14ac:dyDescent="0.25"/>
    <row r="3" spans="1:27" s="61" customFormat="1" ht="19.5" customHeight="1" x14ac:dyDescent="0.25"/>
    <row r="4" spans="1:27" ht="9.75" customHeight="1" x14ac:dyDescent="0.25"/>
    <row r="5" spans="1:27" ht="19.5" customHeight="1" x14ac:dyDescent="0.25"/>
    <row r="6" spans="1:27" ht="9.75" customHeight="1" x14ac:dyDescent="0.25"/>
    <row r="7" spans="1:27" ht="19.5" customHeight="1" x14ac:dyDescent="0.25"/>
    <row r="8" spans="1:27" ht="9.75" customHeight="1" thickBot="1" x14ac:dyDescent="0.3">
      <c r="Z8" s="77"/>
      <c r="AA8" s="89"/>
    </row>
    <row r="9" spans="1:27" ht="9.75" customHeight="1" x14ac:dyDescent="0.25">
      <c r="A9" s="118" t="s">
        <v>21</v>
      </c>
      <c r="B9" s="4" t="s">
        <v>22</v>
      </c>
      <c r="C9" s="19">
        <v>1</v>
      </c>
      <c r="D9" s="20">
        <v>1</v>
      </c>
      <c r="E9" s="21">
        <v>1</v>
      </c>
      <c r="F9" s="6">
        <v>2</v>
      </c>
      <c r="G9" s="36">
        <v>3</v>
      </c>
      <c r="H9" s="21">
        <v>3</v>
      </c>
      <c r="I9" s="34">
        <v>4</v>
      </c>
      <c r="J9" s="20">
        <v>4</v>
      </c>
      <c r="K9" s="21">
        <v>4</v>
      </c>
      <c r="L9" s="36">
        <v>5</v>
      </c>
      <c r="M9" s="21">
        <v>5</v>
      </c>
      <c r="N9" s="34">
        <v>6</v>
      </c>
      <c r="O9" s="20">
        <v>6</v>
      </c>
      <c r="P9" s="21">
        <v>6</v>
      </c>
      <c r="Q9" s="6">
        <v>7</v>
      </c>
      <c r="R9" s="7">
        <v>8</v>
      </c>
      <c r="S9" s="147"/>
      <c r="T9" s="147"/>
      <c r="U9" s="147"/>
      <c r="V9" s="147"/>
      <c r="W9" s="147"/>
      <c r="X9" s="147"/>
      <c r="Y9" s="147"/>
      <c r="Z9" s="148"/>
      <c r="AA9" s="136"/>
    </row>
    <row r="10" spans="1:27" ht="9.75" customHeight="1" x14ac:dyDescent="0.25">
      <c r="A10" s="119"/>
      <c r="B10" s="53" t="s">
        <v>24</v>
      </c>
      <c r="C10" s="137" t="s">
        <v>17</v>
      </c>
      <c r="D10" s="120" t="s">
        <v>1</v>
      </c>
      <c r="E10" s="122" t="s">
        <v>20</v>
      </c>
      <c r="F10" s="124" t="s">
        <v>18</v>
      </c>
      <c r="G10" s="126" t="s">
        <v>17</v>
      </c>
      <c r="H10" s="122" t="s">
        <v>20</v>
      </c>
      <c r="I10" s="126" t="s">
        <v>17</v>
      </c>
      <c r="J10" s="120" t="s">
        <v>18</v>
      </c>
      <c r="K10" s="122" t="s">
        <v>1</v>
      </c>
      <c r="L10" s="126" t="s">
        <v>17</v>
      </c>
      <c r="M10" s="122" t="s">
        <v>18</v>
      </c>
      <c r="N10" s="126" t="s">
        <v>1</v>
      </c>
      <c r="O10" s="120" t="s">
        <v>17</v>
      </c>
      <c r="P10" s="122" t="s">
        <v>20</v>
      </c>
      <c r="Q10" s="124" t="s">
        <v>1</v>
      </c>
      <c r="R10" s="139" t="s">
        <v>17</v>
      </c>
      <c r="S10" s="145"/>
      <c r="T10" s="145"/>
      <c r="U10" s="145"/>
      <c r="V10" s="145"/>
      <c r="W10" s="145"/>
      <c r="X10" s="145"/>
      <c r="Y10" s="145"/>
      <c r="Z10" s="146"/>
      <c r="AA10" s="141" t="s">
        <v>26</v>
      </c>
    </row>
    <row r="11" spans="1:27" ht="11.25" customHeight="1" thickBot="1" x14ac:dyDescent="0.3">
      <c r="A11" s="119"/>
      <c r="B11" s="52" t="s">
        <v>23</v>
      </c>
      <c r="C11" s="138"/>
      <c r="D11" s="121"/>
      <c r="E11" s="123"/>
      <c r="F11" s="125"/>
      <c r="G11" s="127"/>
      <c r="H11" s="123"/>
      <c r="I11" s="127"/>
      <c r="J11" s="121"/>
      <c r="K11" s="123"/>
      <c r="L11" s="127"/>
      <c r="M11" s="123"/>
      <c r="N11" s="127"/>
      <c r="O11" s="121"/>
      <c r="P11" s="123"/>
      <c r="Q11" s="125"/>
      <c r="R11" s="140"/>
      <c r="S11" s="144"/>
      <c r="T11" s="144"/>
      <c r="U11" s="144"/>
      <c r="V11" s="144"/>
      <c r="W11" s="144"/>
      <c r="X11" s="144"/>
      <c r="Y11" s="144"/>
      <c r="Z11" s="143"/>
      <c r="AA11" s="142"/>
    </row>
    <row r="12" spans="1:27" ht="15" customHeight="1" x14ac:dyDescent="0.25">
      <c r="A12" s="50">
        <v>7</v>
      </c>
      <c r="B12" s="5" t="s">
        <v>19</v>
      </c>
      <c r="C12" s="22"/>
      <c r="D12" s="23"/>
      <c r="E12" s="24"/>
      <c r="F12" s="8"/>
      <c r="G12" s="31"/>
      <c r="H12" s="24"/>
      <c r="I12" s="35"/>
      <c r="J12" s="23"/>
      <c r="K12" s="24"/>
      <c r="L12" s="31"/>
      <c r="M12" s="24">
        <v>1</v>
      </c>
      <c r="N12" s="35"/>
      <c r="O12" s="23"/>
      <c r="P12" s="24"/>
      <c r="Q12" s="8">
        <v>1</v>
      </c>
      <c r="R12" s="9"/>
      <c r="S12" s="102"/>
      <c r="T12" s="102"/>
      <c r="U12" s="102"/>
      <c r="V12" s="102"/>
      <c r="W12" s="102"/>
      <c r="X12" s="102"/>
      <c r="Y12" s="102"/>
      <c r="Z12" s="103"/>
      <c r="AA12" s="135" cm="1">
        <f t="array" aca="1" ref="AA12" ca="1">SUM(OFFSET($B12,,1,,Larg))</f>
        <v>2</v>
      </c>
    </row>
    <row r="13" spans="1:27" ht="15" customHeight="1" x14ac:dyDescent="0.25">
      <c r="A13" s="50">
        <v>4</v>
      </c>
      <c r="B13" s="5" t="s">
        <v>3</v>
      </c>
      <c r="C13" s="22"/>
      <c r="D13" s="23"/>
      <c r="E13" s="24"/>
      <c r="F13" s="8">
        <v>3</v>
      </c>
      <c r="G13" s="31"/>
      <c r="H13" s="24"/>
      <c r="I13" s="35" t="s">
        <v>0</v>
      </c>
      <c r="J13" s="23"/>
      <c r="K13" s="24"/>
      <c r="L13" s="31"/>
      <c r="M13" s="24"/>
      <c r="N13" s="35"/>
      <c r="O13" s="23"/>
      <c r="P13" s="24"/>
      <c r="Q13" s="8"/>
      <c r="R13" s="9"/>
      <c r="S13" s="102"/>
      <c r="T13" s="102"/>
      <c r="U13" s="102"/>
      <c r="V13" s="102"/>
      <c r="W13" s="102"/>
      <c r="X13" s="102"/>
      <c r="Y13" s="102"/>
      <c r="Z13" s="103"/>
      <c r="AA13" s="135" cm="1">
        <f t="array" aca="1" ref="AA13" ca="1">SUM(OFFSET($B13,,1,,Larg))</f>
        <v>3</v>
      </c>
    </row>
    <row r="14" spans="1:27" ht="15" customHeight="1" x14ac:dyDescent="0.25">
      <c r="A14" s="50">
        <v>2</v>
      </c>
      <c r="B14" s="5" t="s">
        <v>11</v>
      </c>
      <c r="C14" s="22"/>
      <c r="D14" s="23">
        <v>3</v>
      </c>
      <c r="E14" s="24"/>
      <c r="F14" s="8"/>
      <c r="G14" s="31"/>
      <c r="H14" s="24"/>
      <c r="I14" s="35"/>
      <c r="J14" s="23">
        <v>2</v>
      </c>
      <c r="K14" s="24">
        <v>2</v>
      </c>
      <c r="L14" s="31"/>
      <c r="M14" s="24"/>
      <c r="N14" s="35"/>
      <c r="O14" s="23"/>
      <c r="P14" s="24">
        <v>2</v>
      </c>
      <c r="Q14" s="8"/>
      <c r="R14" s="9">
        <v>1</v>
      </c>
      <c r="S14" s="102"/>
      <c r="T14" s="102"/>
      <c r="U14" s="102"/>
      <c r="V14" s="102"/>
      <c r="W14" s="102"/>
      <c r="X14" s="102"/>
      <c r="Y14" s="102"/>
      <c r="Z14" s="103"/>
      <c r="AA14" s="135" cm="1">
        <f t="array" aca="1" ref="AA14" ca="1">SUM(OFFSET($B14,,1,,Larg))</f>
        <v>10</v>
      </c>
    </row>
    <row r="15" spans="1:27" ht="15" customHeight="1" x14ac:dyDescent="0.25">
      <c r="A15" s="50">
        <v>3</v>
      </c>
      <c r="B15" s="5" t="s">
        <v>4</v>
      </c>
      <c r="C15" s="22">
        <v>1</v>
      </c>
      <c r="D15" s="23"/>
      <c r="E15" s="24"/>
      <c r="F15" s="8"/>
      <c r="G15" s="31"/>
      <c r="H15" s="24"/>
      <c r="I15" s="35">
        <v>2</v>
      </c>
      <c r="J15" s="23"/>
      <c r="K15" s="24"/>
      <c r="L15" s="31"/>
      <c r="M15" s="24"/>
      <c r="N15" s="35">
        <v>2</v>
      </c>
      <c r="O15" s="23"/>
      <c r="P15" s="24"/>
      <c r="Q15" s="8"/>
      <c r="R15" s="9"/>
      <c r="S15" s="102"/>
      <c r="T15" s="102"/>
      <c r="U15" s="102"/>
      <c r="V15" s="102"/>
      <c r="W15" s="102"/>
      <c r="X15" s="102"/>
      <c r="Y15" s="102"/>
      <c r="Z15" s="103"/>
      <c r="AA15" s="135" cm="1">
        <f t="array" aca="1" ref="AA15" ca="1">SUM(OFFSET($B15,,1,,Larg))</f>
        <v>5</v>
      </c>
    </row>
    <row r="16" spans="1:27" ht="15" customHeight="1" x14ac:dyDescent="0.25">
      <c r="A16" s="50">
        <v>4</v>
      </c>
      <c r="B16" s="5" t="s">
        <v>5</v>
      </c>
      <c r="C16" s="22"/>
      <c r="D16" s="23"/>
      <c r="E16" s="24"/>
      <c r="F16" s="8"/>
      <c r="G16" s="31" t="s">
        <v>0</v>
      </c>
      <c r="H16" s="24"/>
      <c r="I16" s="35">
        <v>1</v>
      </c>
      <c r="J16" s="23"/>
      <c r="K16" s="24"/>
      <c r="L16" s="31"/>
      <c r="M16" s="24"/>
      <c r="N16" s="35"/>
      <c r="O16" s="23"/>
      <c r="P16" s="24"/>
      <c r="Q16" s="8"/>
      <c r="R16" s="9"/>
      <c r="S16" s="102"/>
      <c r="T16" s="102"/>
      <c r="U16" s="102"/>
      <c r="V16" s="102"/>
      <c r="W16" s="102"/>
      <c r="X16" s="102"/>
      <c r="Y16" s="102"/>
      <c r="Z16" s="103"/>
      <c r="AA16" s="135" cm="1">
        <f t="array" aca="1" ref="AA16" ca="1">SUM(OFFSET($B16,,1,,Larg))</f>
        <v>1</v>
      </c>
    </row>
    <row r="17" spans="1:27" ht="15" customHeight="1" x14ac:dyDescent="0.25">
      <c r="A17" s="50">
        <v>3</v>
      </c>
      <c r="B17" s="5" t="s">
        <v>2</v>
      </c>
      <c r="C17" s="22">
        <v>1</v>
      </c>
      <c r="D17" s="23"/>
      <c r="E17" s="24"/>
      <c r="F17" s="8">
        <v>3</v>
      </c>
      <c r="G17" s="31"/>
      <c r="H17" s="24"/>
      <c r="I17" s="35">
        <v>3</v>
      </c>
      <c r="J17" s="23"/>
      <c r="K17" s="24"/>
      <c r="L17" s="31"/>
      <c r="M17" s="24">
        <v>1</v>
      </c>
      <c r="N17" s="35">
        <v>3</v>
      </c>
      <c r="O17" s="23"/>
      <c r="P17" s="24"/>
      <c r="Q17" s="8"/>
      <c r="R17" s="9"/>
      <c r="S17" s="102"/>
      <c r="T17" s="102"/>
      <c r="U17" s="102"/>
      <c r="V17" s="102"/>
      <c r="W17" s="102"/>
      <c r="X17" s="102"/>
      <c r="Y17" s="102"/>
      <c r="Z17" s="103"/>
      <c r="AA17" s="135" cm="1">
        <f t="array" aca="1" ref="AA17" ca="1">SUM(OFFSET($B17,,1,,Larg))</f>
        <v>11</v>
      </c>
    </row>
    <row r="18" spans="1:27" ht="15" customHeight="1" x14ac:dyDescent="0.25">
      <c r="A18" s="50">
        <v>2</v>
      </c>
      <c r="B18" s="5" t="s">
        <v>6</v>
      </c>
      <c r="C18" s="22">
        <v>2</v>
      </c>
      <c r="D18" s="23">
        <v>3</v>
      </c>
      <c r="E18" s="24"/>
      <c r="F18" s="8"/>
      <c r="G18" s="31"/>
      <c r="H18" s="24"/>
      <c r="I18" s="35"/>
      <c r="J18" s="23">
        <v>2</v>
      </c>
      <c r="K18" s="24">
        <v>4</v>
      </c>
      <c r="L18" s="31"/>
      <c r="M18" s="24"/>
      <c r="N18" s="35"/>
      <c r="O18" s="23"/>
      <c r="P18" s="24"/>
      <c r="Q18" s="8">
        <v>5</v>
      </c>
      <c r="R18" s="9">
        <v>2</v>
      </c>
      <c r="S18" s="102"/>
      <c r="T18" s="102"/>
      <c r="U18" s="102"/>
      <c r="V18" s="102"/>
      <c r="W18" s="102"/>
      <c r="X18" s="102"/>
      <c r="Y18" s="102"/>
      <c r="Z18" s="103"/>
      <c r="AA18" s="135" cm="1">
        <f t="array" aca="1" ref="AA18" ca="1">SUM(OFFSET($B18,,1,,Larg))</f>
        <v>18</v>
      </c>
    </row>
    <row r="19" spans="1:27" ht="15" customHeight="1" x14ac:dyDescent="0.25">
      <c r="A19" s="50">
        <v>4</v>
      </c>
      <c r="B19" s="5" t="s">
        <v>9</v>
      </c>
      <c r="C19" s="22"/>
      <c r="D19" s="23"/>
      <c r="E19" s="24"/>
      <c r="F19" s="8"/>
      <c r="G19" s="31"/>
      <c r="H19" s="24"/>
      <c r="I19" s="35"/>
      <c r="J19" s="23"/>
      <c r="K19" s="24"/>
      <c r="L19" s="31"/>
      <c r="M19" s="24"/>
      <c r="N19" s="35"/>
      <c r="O19" s="23"/>
      <c r="P19" s="24"/>
      <c r="Q19" s="8"/>
      <c r="R19" s="9"/>
      <c r="S19" s="102"/>
      <c r="T19" s="102"/>
      <c r="U19" s="102"/>
      <c r="V19" s="102"/>
      <c r="W19" s="102"/>
      <c r="X19" s="102"/>
      <c r="Y19" s="102"/>
      <c r="Z19" s="103"/>
      <c r="AA19" s="135" cm="1">
        <f t="array" aca="1" ref="AA19" ca="1">SUM(OFFSET($B19,,1,,Larg))</f>
        <v>0</v>
      </c>
    </row>
    <row r="20" spans="1:27" ht="15" customHeight="1" x14ac:dyDescent="0.25">
      <c r="A20" s="50">
        <v>4</v>
      </c>
      <c r="B20" s="5" t="s">
        <v>7</v>
      </c>
      <c r="C20" s="22"/>
      <c r="D20" s="23"/>
      <c r="E20" s="24"/>
      <c r="F20" s="8">
        <v>1</v>
      </c>
      <c r="G20" s="31"/>
      <c r="H20" s="24"/>
      <c r="I20" s="35"/>
      <c r="J20" s="23"/>
      <c r="K20" s="24"/>
      <c r="L20" s="31"/>
      <c r="M20" s="24"/>
      <c r="N20" s="35"/>
      <c r="O20" s="23"/>
      <c r="P20" s="24"/>
      <c r="Q20" s="8"/>
      <c r="R20" s="9"/>
      <c r="S20" s="102"/>
      <c r="T20" s="102"/>
      <c r="U20" s="102"/>
      <c r="V20" s="102"/>
      <c r="W20" s="102"/>
      <c r="X20" s="102"/>
      <c r="Y20" s="102"/>
      <c r="Z20" s="103"/>
      <c r="AA20" s="135" cm="1">
        <f t="array" aca="1" ref="AA20" ca="1">SUM(OFFSET($B20,,1,,Larg))</f>
        <v>1</v>
      </c>
    </row>
    <row r="21" spans="1:27" ht="15" customHeight="1" x14ac:dyDescent="0.25">
      <c r="A21" s="50">
        <v>6</v>
      </c>
      <c r="B21" s="5" t="s">
        <v>8</v>
      </c>
      <c r="C21" s="22"/>
      <c r="D21" s="23"/>
      <c r="E21" s="24"/>
      <c r="F21" s="8"/>
      <c r="G21" s="31"/>
      <c r="H21" s="24"/>
      <c r="I21" s="35"/>
      <c r="J21" s="23"/>
      <c r="K21" s="24"/>
      <c r="L21" s="31"/>
      <c r="M21" s="24"/>
      <c r="N21" s="35"/>
      <c r="O21" s="23"/>
      <c r="P21" s="24"/>
      <c r="Q21" s="8"/>
      <c r="R21" s="9"/>
      <c r="S21" s="102"/>
      <c r="T21" s="102"/>
      <c r="U21" s="102"/>
      <c r="V21" s="102"/>
      <c r="W21" s="102"/>
      <c r="X21" s="102"/>
      <c r="Y21" s="102"/>
      <c r="Z21" s="103"/>
      <c r="AA21" s="135" cm="1">
        <f t="array" aca="1" ref="AA21" ca="1">SUM(OFFSET($B21,,1,,Larg))</f>
        <v>0</v>
      </c>
    </row>
    <row r="22" spans="1:27" ht="15" customHeight="1" x14ac:dyDescent="0.25">
      <c r="A22" s="50">
        <v>6</v>
      </c>
      <c r="B22" s="5" t="s">
        <v>12</v>
      </c>
      <c r="C22" s="22"/>
      <c r="D22" s="23"/>
      <c r="E22" s="24"/>
      <c r="F22" s="8"/>
      <c r="G22" s="31"/>
      <c r="H22" s="24"/>
      <c r="I22" s="35"/>
      <c r="J22" s="23">
        <v>1</v>
      </c>
      <c r="K22" s="24"/>
      <c r="L22" s="31"/>
      <c r="M22" s="24"/>
      <c r="N22" s="35"/>
      <c r="O22" s="23"/>
      <c r="P22" s="24"/>
      <c r="Q22" s="8"/>
      <c r="R22" s="9"/>
      <c r="S22" s="102"/>
      <c r="T22" s="102"/>
      <c r="U22" s="102"/>
      <c r="V22" s="102"/>
      <c r="W22" s="102"/>
      <c r="X22" s="102"/>
      <c r="Y22" s="102"/>
      <c r="Z22" s="103"/>
      <c r="AA22" s="135" cm="1">
        <f t="array" aca="1" ref="AA22" ca="1">SUM(OFFSET($B22,,1,,Larg))</f>
        <v>1</v>
      </c>
    </row>
    <row r="23" spans="1:27" ht="15" customHeight="1" x14ac:dyDescent="0.25">
      <c r="A23" s="50">
        <v>7</v>
      </c>
      <c r="B23" s="5" t="s">
        <v>13</v>
      </c>
      <c r="C23" s="22"/>
      <c r="D23" s="23"/>
      <c r="E23" s="24"/>
      <c r="F23" s="8"/>
      <c r="G23" s="31"/>
      <c r="H23" s="24"/>
      <c r="I23" s="35"/>
      <c r="J23" s="23"/>
      <c r="K23" s="24"/>
      <c r="L23" s="31"/>
      <c r="M23" s="24"/>
      <c r="N23" s="35"/>
      <c r="O23" s="23"/>
      <c r="P23" s="24"/>
      <c r="Q23" s="8"/>
      <c r="R23" s="9"/>
      <c r="S23" s="102"/>
      <c r="T23" s="102"/>
      <c r="U23" s="102"/>
      <c r="V23" s="102"/>
      <c r="W23" s="102"/>
      <c r="X23" s="102"/>
      <c r="Y23" s="102"/>
      <c r="Z23" s="103"/>
      <c r="AA23" s="135" cm="1">
        <f t="array" aca="1" ref="AA23" ca="1">SUM(OFFSET($B23,,1,,Larg))</f>
        <v>0</v>
      </c>
    </row>
    <row r="24" spans="1:27" ht="15" customHeight="1" x14ac:dyDescent="0.25">
      <c r="A24" s="50">
        <v>1</v>
      </c>
      <c r="B24" s="5" t="s">
        <v>14</v>
      </c>
      <c r="C24" s="22"/>
      <c r="D24" s="23"/>
      <c r="E24" s="24"/>
      <c r="F24" s="8"/>
      <c r="G24" s="31"/>
      <c r="H24" s="24"/>
      <c r="I24" s="35"/>
      <c r="J24" s="23"/>
      <c r="K24" s="24"/>
      <c r="L24" s="31"/>
      <c r="M24" s="24"/>
      <c r="N24" s="35">
        <v>1</v>
      </c>
      <c r="O24" s="23"/>
      <c r="P24" s="24"/>
      <c r="Q24" s="8"/>
      <c r="R24" s="9">
        <v>1</v>
      </c>
      <c r="S24" s="102"/>
      <c r="T24" s="102"/>
      <c r="U24" s="102"/>
      <c r="V24" s="102"/>
      <c r="W24" s="102"/>
      <c r="X24" s="102"/>
      <c r="Y24" s="102"/>
      <c r="Z24" s="103"/>
      <c r="AA24" s="135" cm="1">
        <f t="array" aca="1" ref="AA24" ca="1">SUM(OFFSET($B24,,1,,Larg))</f>
        <v>2</v>
      </c>
    </row>
    <row r="25" spans="1:27" ht="15" customHeight="1" x14ac:dyDescent="0.25">
      <c r="A25" s="50">
        <v>1</v>
      </c>
      <c r="B25" s="5" t="s">
        <v>27</v>
      </c>
      <c r="C25" s="22"/>
      <c r="D25" s="23"/>
      <c r="E25" s="24"/>
      <c r="F25" s="8"/>
      <c r="G25" s="31">
        <v>1</v>
      </c>
      <c r="H25" s="24"/>
      <c r="I25" s="35"/>
      <c r="J25" s="23"/>
      <c r="K25" s="24"/>
      <c r="L25" s="31"/>
      <c r="M25" s="24"/>
      <c r="N25" s="35"/>
      <c r="O25" s="23"/>
      <c r="P25" s="24"/>
      <c r="Q25" s="8"/>
      <c r="R25" s="9">
        <v>1</v>
      </c>
      <c r="S25" s="102"/>
      <c r="T25" s="102"/>
      <c r="U25" s="102"/>
      <c r="V25" s="102"/>
      <c r="W25" s="102"/>
      <c r="X25" s="102"/>
      <c r="Y25" s="102"/>
      <c r="Z25" s="103"/>
      <c r="AA25" s="135" cm="1">
        <f t="array" aca="1" ref="AA25" ca="1">SUM(OFFSET($B25,,1,,Larg))</f>
        <v>2</v>
      </c>
    </row>
    <row r="26" spans="1:27" ht="15" customHeight="1" x14ac:dyDescent="0.25">
      <c r="A26" s="50">
        <v>2</v>
      </c>
      <c r="B26" s="5" t="s">
        <v>31</v>
      </c>
      <c r="C26" s="22"/>
      <c r="D26" s="23"/>
      <c r="E26" s="24"/>
      <c r="F26" s="8"/>
      <c r="G26" s="31" t="s">
        <v>0</v>
      </c>
      <c r="H26" s="24"/>
      <c r="I26" s="35"/>
      <c r="J26" s="23"/>
      <c r="K26" s="24"/>
      <c r="L26" s="31">
        <v>1</v>
      </c>
      <c r="M26" s="24"/>
      <c r="N26" s="35"/>
      <c r="O26" s="23"/>
      <c r="P26" s="24"/>
      <c r="Q26" s="8"/>
      <c r="R26" s="9"/>
      <c r="S26" s="102"/>
      <c r="T26" s="102"/>
      <c r="U26" s="102"/>
      <c r="V26" s="102"/>
      <c r="W26" s="102"/>
      <c r="X26" s="102"/>
      <c r="Y26" s="102"/>
      <c r="Z26" s="103"/>
      <c r="AA26" s="135" cm="1">
        <f t="array" aca="1" ref="AA26" ca="1">SUM(OFFSET($B26,,1,,Larg))</f>
        <v>1</v>
      </c>
    </row>
    <row r="27" spans="1:27" ht="15" customHeight="1" x14ac:dyDescent="0.25">
      <c r="A27" s="50">
        <v>2</v>
      </c>
      <c r="B27" s="5" t="s">
        <v>28</v>
      </c>
      <c r="C27" s="22"/>
      <c r="D27" s="23"/>
      <c r="E27" s="24"/>
      <c r="F27" s="8"/>
      <c r="G27" s="31"/>
      <c r="H27" s="24"/>
      <c r="I27" s="35"/>
      <c r="J27" s="23"/>
      <c r="K27" s="24"/>
      <c r="L27" s="31"/>
      <c r="M27" s="24"/>
      <c r="N27" s="35"/>
      <c r="O27" s="23"/>
      <c r="P27" s="24"/>
      <c r="Q27" s="8">
        <v>8</v>
      </c>
      <c r="R27" s="9"/>
      <c r="S27" s="102"/>
      <c r="T27" s="102"/>
      <c r="U27" s="102"/>
      <c r="V27" s="102"/>
      <c r="W27" s="102"/>
      <c r="X27" s="102"/>
      <c r="Y27" s="102"/>
      <c r="Z27" s="103"/>
      <c r="AA27" s="135" cm="1">
        <f t="array" aca="1" ref="AA27" ca="1">SUM(OFFSET($B27,,1,,Larg))</f>
        <v>8</v>
      </c>
    </row>
    <row r="28" spans="1:27" ht="15" customHeight="1" x14ac:dyDescent="0.25">
      <c r="A28" s="50">
        <v>2</v>
      </c>
      <c r="B28" s="5" t="s">
        <v>30</v>
      </c>
      <c r="C28" s="22"/>
      <c r="D28" s="23"/>
      <c r="E28" s="24">
        <v>2</v>
      </c>
      <c r="F28" s="8"/>
      <c r="G28" s="31"/>
      <c r="H28" s="24">
        <v>1</v>
      </c>
      <c r="I28" s="35"/>
      <c r="J28" s="23">
        <v>1</v>
      </c>
      <c r="K28" s="24"/>
      <c r="L28" s="31" t="s">
        <v>0</v>
      </c>
      <c r="M28" s="24">
        <v>1</v>
      </c>
      <c r="N28" s="35"/>
      <c r="O28" s="23"/>
      <c r="P28" s="24"/>
      <c r="Q28" s="8"/>
      <c r="R28" s="9"/>
      <c r="S28" s="102"/>
      <c r="T28" s="102"/>
      <c r="U28" s="102"/>
      <c r="V28" s="102"/>
      <c r="W28" s="102"/>
      <c r="X28" s="102"/>
      <c r="Y28" s="102"/>
      <c r="Z28" s="103"/>
      <c r="AA28" s="135" cm="1">
        <f t="array" aca="1" ref="AA28" ca="1">SUM(OFFSET($B28,,1,,Larg))</f>
        <v>5</v>
      </c>
    </row>
    <row r="29" spans="1:27" ht="15" customHeight="1" x14ac:dyDescent="0.25">
      <c r="A29" s="50">
        <v>3</v>
      </c>
      <c r="B29" s="5" t="s">
        <v>29</v>
      </c>
      <c r="C29" s="22"/>
      <c r="D29" s="23"/>
      <c r="E29" s="24"/>
      <c r="F29" s="8"/>
      <c r="G29" s="31"/>
      <c r="H29" s="24">
        <v>1</v>
      </c>
      <c r="I29" s="35"/>
      <c r="J29" s="23"/>
      <c r="K29" s="24"/>
      <c r="L29" s="31">
        <v>1</v>
      </c>
      <c r="M29" s="24"/>
      <c r="N29" s="35"/>
      <c r="O29" s="23">
        <v>1</v>
      </c>
      <c r="P29" s="24"/>
      <c r="Q29" s="8"/>
      <c r="R29" s="9"/>
      <c r="S29" s="102"/>
      <c r="T29" s="102"/>
      <c r="U29" s="102"/>
      <c r="V29" s="102"/>
      <c r="W29" s="102"/>
      <c r="X29" s="102"/>
      <c r="Y29" s="102"/>
      <c r="Z29" s="103"/>
      <c r="AA29" s="135" cm="1">
        <f t="array" aca="1" ref="AA29" ca="1">SUM(OFFSET($B29,,1,,Larg))</f>
        <v>3</v>
      </c>
    </row>
    <row r="30" spans="1:27" ht="15" customHeight="1" x14ac:dyDescent="0.25">
      <c r="A30" s="50">
        <v>2</v>
      </c>
      <c r="B30" s="5" t="s">
        <v>10</v>
      </c>
      <c r="C30" s="22"/>
      <c r="D30" s="23"/>
      <c r="E30" s="24"/>
      <c r="F30" s="8"/>
      <c r="G30" s="31"/>
      <c r="H30" s="24"/>
      <c r="I30" s="35"/>
      <c r="J30" s="23"/>
      <c r="K30" s="24"/>
      <c r="L30" s="31">
        <v>1</v>
      </c>
      <c r="M30" s="24"/>
      <c r="N30" s="35" t="s">
        <v>0</v>
      </c>
      <c r="O30" s="23"/>
      <c r="P30" s="24"/>
      <c r="Q30" s="8"/>
      <c r="R30" s="9"/>
      <c r="S30" s="102"/>
      <c r="T30" s="102"/>
      <c r="U30" s="102"/>
      <c r="V30" s="102"/>
      <c r="W30" s="102"/>
      <c r="X30" s="102"/>
      <c r="Y30" s="102"/>
      <c r="Z30" s="103"/>
      <c r="AA30" s="135" cm="1">
        <f t="array" aca="1" ref="AA30" ca="1">SUM(OFFSET($B30,,1,,Larg))</f>
        <v>1</v>
      </c>
    </row>
    <row r="31" spans="1:27" ht="15" customHeight="1" x14ac:dyDescent="0.25">
      <c r="A31" s="50">
        <v>4</v>
      </c>
      <c r="B31" s="5" t="s">
        <v>15</v>
      </c>
      <c r="C31" s="22"/>
      <c r="D31" s="23"/>
      <c r="E31" s="24" t="s">
        <v>0</v>
      </c>
      <c r="F31" s="8"/>
      <c r="G31" s="31"/>
      <c r="H31" s="24" t="s">
        <v>0</v>
      </c>
      <c r="I31" s="35"/>
      <c r="J31" s="23"/>
      <c r="K31" s="24"/>
      <c r="L31" s="31"/>
      <c r="M31" s="24"/>
      <c r="N31" s="35"/>
      <c r="O31" s="23"/>
      <c r="P31" s="24"/>
      <c r="Q31" s="8"/>
      <c r="R31" s="9" t="s">
        <v>0</v>
      </c>
      <c r="S31" s="102"/>
      <c r="T31" s="102"/>
      <c r="U31" s="102"/>
      <c r="V31" s="102"/>
      <c r="W31" s="102"/>
      <c r="X31" s="102"/>
      <c r="Y31" s="102"/>
      <c r="Z31" s="103"/>
      <c r="AA31" s="135" cm="1">
        <f t="array" aca="1" ref="AA31" ca="1">SUM(OFFSET($B31,,1,,Larg))</f>
        <v>0</v>
      </c>
    </row>
    <row r="32" spans="1:27" ht="15" customHeight="1" x14ac:dyDescent="0.25">
      <c r="A32" s="50">
        <v>2</v>
      </c>
      <c r="B32" s="5" t="s">
        <v>16</v>
      </c>
      <c r="C32" s="22"/>
      <c r="D32" s="23"/>
      <c r="E32" s="24">
        <v>1</v>
      </c>
      <c r="F32" s="8"/>
      <c r="G32" s="31"/>
      <c r="H32" s="24"/>
      <c r="I32" s="35"/>
      <c r="J32" s="23"/>
      <c r="K32" s="24"/>
      <c r="L32" s="31"/>
      <c r="M32" s="24"/>
      <c r="N32" s="35"/>
      <c r="O32" s="23"/>
      <c r="P32" s="24"/>
      <c r="Q32" s="8"/>
      <c r="R32" s="9"/>
      <c r="S32" s="102"/>
      <c r="T32" s="102"/>
      <c r="U32" s="102"/>
      <c r="V32" s="102"/>
      <c r="W32" s="102"/>
      <c r="X32" s="102"/>
      <c r="Y32" s="102"/>
      <c r="Z32" s="103"/>
      <c r="AA32" s="135" cm="1">
        <f t="array" aca="1" ref="AA32" ca="1">SUM(OFFSET($B32,,1,,Larg))</f>
        <v>1</v>
      </c>
    </row>
    <row r="33" spans="1:27" ht="15" customHeight="1" thickBot="1" x14ac:dyDescent="0.3">
      <c r="A33" s="51">
        <v>3</v>
      </c>
      <c r="B33" s="10" t="s">
        <v>34</v>
      </c>
      <c r="C33" s="54"/>
      <c r="D33" s="55"/>
      <c r="E33" s="56"/>
      <c r="F33" s="57"/>
      <c r="G33" s="58"/>
      <c r="H33" s="56"/>
      <c r="I33" s="59"/>
      <c r="J33" s="55"/>
      <c r="K33" s="56"/>
      <c r="L33" s="58"/>
      <c r="M33" s="56"/>
      <c r="N33" s="59"/>
      <c r="O33" s="55"/>
      <c r="P33" s="56"/>
      <c r="Q33" s="57"/>
      <c r="R33" s="60"/>
      <c r="S33" s="102"/>
      <c r="T33" s="102"/>
      <c r="U33" s="102"/>
      <c r="V33" s="102"/>
      <c r="W33" s="102"/>
      <c r="X33" s="102"/>
      <c r="Y33" s="102"/>
      <c r="Z33" s="103"/>
      <c r="AA33" s="135" cm="1">
        <f t="array" aca="1" ref="AA33" ca="1">SUM(OFFSET($B33,,1,,Larg))</f>
        <v>0</v>
      </c>
    </row>
    <row r="34" spans="1:27" ht="15" customHeight="1" x14ac:dyDescent="0.25">
      <c r="A34" s="132" t="s">
        <v>25</v>
      </c>
      <c r="B34" s="13" t="s">
        <v>33</v>
      </c>
      <c r="C34" s="25">
        <f t="shared" ref="C34:R34" si="0">SUM(C12:C33)</f>
        <v>4</v>
      </c>
      <c r="D34" s="26">
        <f t="shared" si="0"/>
        <v>6</v>
      </c>
      <c r="E34" s="27">
        <f t="shared" si="0"/>
        <v>3</v>
      </c>
      <c r="F34" s="11">
        <f t="shared" si="0"/>
        <v>7</v>
      </c>
      <c r="G34" s="32">
        <f t="shared" si="0"/>
        <v>1</v>
      </c>
      <c r="H34" s="27">
        <f t="shared" si="0"/>
        <v>2</v>
      </c>
      <c r="I34" s="32">
        <f t="shared" si="0"/>
        <v>6</v>
      </c>
      <c r="J34" s="26">
        <f t="shared" si="0"/>
        <v>6</v>
      </c>
      <c r="K34" s="27">
        <f t="shared" si="0"/>
        <v>6</v>
      </c>
      <c r="L34" s="32">
        <f t="shared" si="0"/>
        <v>3</v>
      </c>
      <c r="M34" s="27">
        <f t="shared" si="0"/>
        <v>3</v>
      </c>
      <c r="N34" s="32">
        <f t="shared" si="0"/>
        <v>6</v>
      </c>
      <c r="O34" s="26">
        <f t="shared" si="0"/>
        <v>1</v>
      </c>
      <c r="P34" s="27">
        <f t="shared" si="0"/>
        <v>2</v>
      </c>
      <c r="Q34" s="11">
        <f t="shared" si="0"/>
        <v>14</v>
      </c>
      <c r="R34" s="12">
        <f t="shared" si="0"/>
        <v>5</v>
      </c>
      <c r="S34" s="92"/>
      <c r="T34" s="92"/>
      <c r="U34" s="92"/>
      <c r="V34" s="92"/>
      <c r="W34" s="92"/>
      <c r="X34" s="92"/>
      <c r="Y34" s="92"/>
      <c r="Z34" s="93"/>
      <c r="AA34" s="15">
        <f t="shared" ref="AA12:AA35" si="1">SUM(F34:Z34)</f>
        <v>62</v>
      </c>
    </row>
    <row r="35" spans="1:27" ht="15" customHeight="1" thickBot="1" x14ac:dyDescent="0.3">
      <c r="A35" s="133"/>
      <c r="B35" s="14" t="s">
        <v>32</v>
      </c>
      <c r="C35" s="28" t="str">
        <f t="shared" ref="C35:R35" si="2">IF(C$9=D$9,"",SUMPRODUCT(($C$9:$R$9=C$9)*$C$34:$R$34))</f>
        <v/>
      </c>
      <c r="D35" s="29" t="str">
        <f t="shared" si="2"/>
        <v/>
      </c>
      <c r="E35" s="30">
        <f t="shared" si="2"/>
        <v>13</v>
      </c>
      <c r="F35" s="18">
        <f t="shared" si="2"/>
        <v>7</v>
      </c>
      <c r="G35" s="33" t="str">
        <f t="shared" si="2"/>
        <v/>
      </c>
      <c r="H35" s="30">
        <f t="shared" si="2"/>
        <v>3</v>
      </c>
      <c r="I35" s="33" t="str">
        <f t="shared" si="2"/>
        <v/>
      </c>
      <c r="J35" s="29" t="str">
        <f t="shared" si="2"/>
        <v/>
      </c>
      <c r="K35" s="30">
        <f t="shared" si="2"/>
        <v>18</v>
      </c>
      <c r="L35" s="33" t="str">
        <f t="shared" si="2"/>
        <v/>
      </c>
      <c r="M35" s="30">
        <f t="shared" si="2"/>
        <v>6</v>
      </c>
      <c r="N35" s="33" t="str">
        <f t="shared" si="2"/>
        <v/>
      </c>
      <c r="O35" s="29" t="str">
        <f t="shared" si="2"/>
        <v/>
      </c>
      <c r="P35" s="30">
        <f t="shared" si="2"/>
        <v>9</v>
      </c>
      <c r="Q35" s="18">
        <f t="shared" si="2"/>
        <v>14</v>
      </c>
      <c r="R35" s="17">
        <f t="shared" si="2"/>
        <v>5</v>
      </c>
      <c r="S35" s="94"/>
      <c r="T35" s="94"/>
      <c r="U35" s="94"/>
      <c r="V35" s="94"/>
      <c r="W35" s="94"/>
      <c r="X35" s="94"/>
      <c r="Y35" s="94"/>
      <c r="Z35" s="95"/>
      <c r="AA35" s="70" cm="1">
        <f t="array" aca="1" ref="AA35" ca="1">AVERAGE(OFFSET($B35,,1,,Larg))</f>
        <v>9.375</v>
      </c>
    </row>
    <row r="36" spans="1:27" ht="15" customHeight="1" x14ac:dyDescent="0.25">
      <c r="A36" s="133"/>
      <c r="B36" s="13" t="s">
        <v>57</v>
      </c>
      <c r="C36" s="37">
        <f t="shared" ref="C36:R36" si="3">SUMPRODUCT($A$12:$A$33,C12:C33)</f>
        <v>10</v>
      </c>
      <c r="D36" s="38">
        <f t="shared" si="3"/>
        <v>12</v>
      </c>
      <c r="E36" s="39">
        <f t="shared" si="3"/>
        <v>6</v>
      </c>
      <c r="F36" s="40">
        <f t="shared" si="3"/>
        <v>25</v>
      </c>
      <c r="G36" s="41">
        <f t="shared" si="3"/>
        <v>1</v>
      </c>
      <c r="H36" s="39">
        <f t="shared" si="3"/>
        <v>5</v>
      </c>
      <c r="I36" s="41">
        <f t="shared" si="3"/>
        <v>19</v>
      </c>
      <c r="J36" s="38">
        <f t="shared" si="3"/>
        <v>16</v>
      </c>
      <c r="K36" s="39">
        <f t="shared" si="3"/>
        <v>12</v>
      </c>
      <c r="L36" s="41">
        <f t="shared" si="3"/>
        <v>7</v>
      </c>
      <c r="M36" s="39">
        <f t="shared" si="3"/>
        <v>12</v>
      </c>
      <c r="N36" s="41">
        <f t="shared" si="3"/>
        <v>16</v>
      </c>
      <c r="O36" s="38">
        <f t="shared" si="3"/>
        <v>3</v>
      </c>
      <c r="P36" s="39">
        <f t="shared" si="3"/>
        <v>4</v>
      </c>
      <c r="Q36" s="40">
        <f t="shared" si="3"/>
        <v>33</v>
      </c>
      <c r="R36" s="90">
        <f t="shared" si="3"/>
        <v>8</v>
      </c>
      <c r="S36" s="96"/>
      <c r="T36" s="96"/>
      <c r="U36" s="96"/>
      <c r="V36" s="96"/>
      <c r="W36" s="96"/>
      <c r="X36" s="96"/>
      <c r="Y36" s="96"/>
      <c r="Z36" s="97"/>
      <c r="AA36" s="42" cm="1">
        <f t="array" aca="1" ref="AA36" ca="1">SUM(OFFSET($B37,,1,,Larg))</f>
        <v>189</v>
      </c>
    </row>
    <row r="37" spans="1:27" ht="15" customHeight="1" thickBot="1" x14ac:dyDescent="0.3">
      <c r="A37" s="134"/>
      <c r="B37" s="14" t="s">
        <v>58</v>
      </c>
      <c r="C37" s="43" t="str">
        <f t="shared" ref="C37:R37" si="4">IF(C$9=D$9,"",SUMPRODUCT(($C$9:$R$9=C$9)*$C$36:$R$36))</f>
        <v/>
      </c>
      <c r="D37" s="44" t="str">
        <f t="shared" si="4"/>
        <v/>
      </c>
      <c r="E37" s="45">
        <f t="shared" si="4"/>
        <v>28</v>
      </c>
      <c r="F37" s="46">
        <f t="shared" si="4"/>
        <v>25</v>
      </c>
      <c r="G37" s="47" t="str">
        <f t="shared" si="4"/>
        <v/>
      </c>
      <c r="H37" s="45">
        <f t="shared" si="4"/>
        <v>6</v>
      </c>
      <c r="I37" s="47" t="str">
        <f t="shared" si="4"/>
        <v/>
      </c>
      <c r="J37" s="44" t="str">
        <f t="shared" si="4"/>
        <v/>
      </c>
      <c r="K37" s="45">
        <f t="shared" si="4"/>
        <v>47</v>
      </c>
      <c r="L37" s="48" t="str">
        <f t="shared" si="4"/>
        <v/>
      </c>
      <c r="M37" s="45">
        <f t="shared" si="4"/>
        <v>19</v>
      </c>
      <c r="N37" s="47" t="str">
        <f t="shared" si="4"/>
        <v/>
      </c>
      <c r="O37" s="44" t="str">
        <f t="shared" si="4"/>
        <v/>
      </c>
      <c r="P37" s="45">
        <f t="shared" si="4"/>
        <v>23</v>
      </c>
      <c r="Q37" s="46">
        <f t="shared" si="4"/>
        <v>33</v>
      </c>
      <c r="R37" s="91">
        <f t="shared" si="4"/>
        <v>8</v>
      </c>
      <c r="S37" s="98"/>
      <c r="T37" s="98"/>
      <c r="U37" s="98"/>
      <c r="V37" s="98"/>
      <c r="W37" s="98"/>
      <c r="X37" s="98"/>
      <c r="Y37" s="98"/>
      <c r="Z37" s="99"/>
      <c r="AA37" s="49" cm="1">
        <f t="array" aca="1" ref="AA37" ca="1">AVERAGE(OFFSET($B37,,1,,Larg))</f>
        <v>23.625</v>
      </c>
    </row>
    <row r="38" spans="1:27" s="85" customFormat="1" ht="15" customHeight="1" thickBot="1" x14ac:dyDescent="0.3">
      <c r="A38" s="71" t="s">
        <v>59</v>
      </c>
      <c r="B38" s="62" t="s">
        <v>41</v>
      </c>
      <c r="C38" s="129" t="s">
        <v>35</v>
      </c>
      <c r="D38" s="130"/>
      <c r="E38" s="63" t="s">
        <v>43</v>
      </c>
      <c r="F38" s="64">
        <f>SUMPRODUCT((C10:R10="F")*(C34:R34))</f>
        <v>20</v>
      </c>
      <c r="G38" s="129" t="s">
        <v>35</v>
      </c>
      <c r="H38" s="130"/>
      <c r="I38" s="63" t="s">
        <v>42</v>
      </c>
      <c r="J38" s="64">
        <f>SUMPRODUCT((C10:R10="h")*(C34:R34))</f>
        <v>16</v>
      </c>
      <c r="K38" s="129" t="s">
        <v>35</v>
      </c>
      <c r="L38" s="131"/>
      <c r="M38" s="63" t="s">
        <v>44</v>
      </c>
      <c r="N38" s="64">
        <f>SUMPRODUCT((C10:R10="E")*(C34:R34))</f>
        <v>32</v>
      </c>
      <c r="O38" s="129" t="s">
        <v>35</v>
      </c>
      <c r="P38" s="130"/>
      <c r="Q38" s="63" t="s">
        <v>45</v>
      </c>
      <c r="R38" s="64">
        <f>SUMPRODUCT((C10:R10="N")*(C34:R34))</f>
        <v>7</v>
      </c>
      <c r="S38" s="100"/>
      <c r="T38" s="100"/>
      <c r="U38" s="100"/>
      <c r="V38" s="100"/>
      <c r="W38" s="100"/>
      <c r="X38" s="100"/>
      <c r="Y38" s="100"/>
      <c r="Z38" s="101"/>
      <c r="AA38" s="65" cm="1">
        <f t="array" aca="1" ref="AA38" ca="1">SUM(OFFSET($B38,,1,,Larg))</f>
        <v>75</v>
      </c>
    </row>
    <row r="39" spans="1:27" ht="12" customHeight="1" x14ac:dyDescent="0.25"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</row>
  </sheetData>
  <mergeCells count="32">
    <mergeCell ref="A34:A37"/>
    <mergeCell ref="AA10:AA11"/>
    <mergeCell ref="Z10:Z11"/>
    <mergeCell ref="Y10:Y11"/>
    <mergeCell ref="X10:X11"/>
    <mergeCell ref="W10:W11"/>
    <mergeCell ref="V10:V11"/>
    <mergeCell ref="U10:U11"/>
    <mergeCell ref="T10:T11"/>
    <mergeCell ref="S10:S11"/>
    <mergeCell ref="E39:S39"/>
    <mergeCell ref="J10:J11"/>
    <mergeCell ref="K10:K11"/>
    <mergeCell ref="L10:L11"/>
    <mergeCell ref="M10:M11"/>
    <mergeCell ref="N10:N11"/>
    <mergeCell ref="O10:O11"/>
    <mergeCell ref="G38:H38"/>
    <mergeCell ref="K38:L38"/>
    <mergeCell ref="O38:P38"/>
    <mergeCell ref="P10:P11"/>
    <mergeCell ref="Q10:Q11"/>
    <mergeCell ref="R10:R11"/>
    <mergeCell ref="C38:D38"/>
    <mergeCell ref="A9:A11"/>
    <mergeCell ref="C10:C11"/>
    <mergeCell ref="D10:D11"/>
    <mergeCell ref="E10:E11"/>
    <mergeCell ref="F10:F11"/>
    <mergeCell ref="G10:G11"/>
    <mergeCell ref="H10:H11"/>
    <mergeCell ref="I10:I11"/>
  </mergeCells>
  <conditionalFormatting sqref="C35:R35 C37:R37">
    <cfRule type="expression" dxfId="4" priority="10">
      <formula>C$9&lt;&gt;D$9</formula>
    </cfRule>
  </conditionalFormatting>
  <conditionalFormatting sqref="D9:R37">
    <cfRule type="expression" dxfId="3" priority="11">
      <formula>D$9&lt;&gt;C$9</formula>
    </cfRule>
  </conditionalFormatting>
  <conditionalFormatting sqref="L35 L37">
    <cfRule type="expression" dxfId="2" priority="21">
      <formula>L$9&lt;&gt;#REF!</formula>
    </cfRule>
  </conditionalFormatting>
  <conditionalFormatting sqref="S12:AA33">
    <cfRule type="cellIs" dxfId="1" priority="1" operator="greaterThan">
      <formula>9</formula>
    </cfRule>
    <cfRule type="cellIs" dxfId="0" priority="2" operator="equal">
      <formula>0</formula>
    </cfRule>
  </conditionalFormatting>
  <pageMargins left="0.31496062992125984" right="0.31496062992125984" top="0.31496062992125984" bottom="0.31496062992125984" header="0.31496062992125984" footer="0.31496062992125984"/>
  <pageSetup paperSize="9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E600-BA88-4FD7-B47C-F6FC5A81998E}">
  <dimension ref="A1:AA7"/>
  <sheetViews>
    <sheetView showGridLines="0" workbookViewId="0">
      <selection activeCell="Z7" sqref="Z7:AA7"/>
    </sheetView>
  </sheetViews>
  <sheetFormatPr baseColWidth="10" defaultRowHeight="15" x14ac:dyDescent="0.25"/>
  <cols>
    <col min="1" max="1" width="6.85546875" style="149" customWidth="1"/>
    <col min="2" max="2" width="20.42578125" style="149" customWidth="1"/>
    <col min="3" max="26" width="4.42578125" style="149" customWidth="1"/>
    <col min="27" max="27" width="8.28515625" style="149" customWidth="1"/>
    <col min="28" max="16384" width="11.42578125" style="149"/>
  </cols>
  <sheetData>
    <row r="1" spans="1:27" ht="15.75" x14ac:dyDescent="0.25">
      <c r="A1" s="73" t="s">
        <v>46</v>
      </c>
      <c r="B1" s="74">
        <v>45920</v>
      </c>
      <c r="C1" s="75" t="s">
        <v>60</v>
      </c>
      <c r="D1" s="150">
        <f>B1</f>
        <v>45920</v>
      </c>
      <c r="E1" s="151"/>
      <c r="F1" s="151"/>
      <c r="G1" s="77"/>
      <c r="H1" s="61"/>
      <c r="I1" s="73" t="s">
        <v>51</v>
      </c>
      <c r="J1" s="76" t="s">
        <v>0</v>
      </c>
      <c r="K1" s="78"/>
      <c r="L1" s="79" t="s">
        <v>0</v>
      </c>
      <c r="M1" s="76"/>
      <c r="N1" s="106" t="s">
        <v>52</v>
      </c>
      <c r="O1" s="107"/>
      <c r="P1" s="107"/>
      <c r="Q1" s="107"/>
      <c r="R1" s="110"/>
      <c r="S1" s="111"/>
      <c r="T1" s="61"/>
      <c r="U1" s="84" t="s">
        <v>54</v>
      </c>
      <c r="V1" s="104"/>
      <c r="W1" s="104"/>
      <c r="X1" s="104"/>
      <c r="Y1" s="88"/>
      <c r="Z1" s="112" cm="1">
        <f t="array" aca="1" ref="Z1" ca="1">SUM(OFFSET(CAISSE!$B37,,1,,Larg))</f>
        <v>189</v>
      </c>
      <c r="AA1" s="113" cm="1">
        <f t="array" aca="1" ref="AA1" ca="1">SUM(OFFSET($B1,,1,,Larg))</f>
        <v>46109</v>
      </c>
    </row>
    <row r="2" spans="1:27" x14ac:dyDescent="0.25">
      <c r="A2" s="61"/>
      <c r="B2" s="61"/>
      <c r="C2" s="61"/>
      <c r="D2" s="61"/>
      <c r="E2" s="80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</row>
    <row r="3" spans="1:27" ht="15" customHeight="1" x14ac:dyDescent="0.25">
      <c r="A3" s="81"/>
      <c r="B3" s="73" t="s">
        <v>47</v>
      </c>
      <c r="C3" s="82" t="s">
        <v>48</v>
      </c>
      <c r="D3" s="76"/>
      <c r="E3" s="106" t="s">
        <v>49</v>
      </c>
      <c r="F3" s="117"/>
      <c r="G3" s="117"/>
      <c r="H3" s="83" t="s">
        <v>50</v>
      </c>
      <c r="I3" s="76"/>
      <c r="J3" s="2"/>
      <c r="K3" s="2"/>
      <c r="L3" s="2"/>
      <c r="M3" s="108" t="s">
        <v>61</v>
      </c>
      <c r="N3" s="109"/>
      <c r="O3" s="109"/>
      <c r="P3" s="109"/>
      <c r="Q3" s="109"/>
      <c r="R3" s="110"/>
      <c r="S3" s="111"/>
      <c r="T3" s="61"/>
      <c r="U3" s="72" t="s">
        <v>53</v>
      </c>
      <c r="V3" s="104"/>
      <c r="W3" s="104"/>
      <c r="X3" s="104"/>
      <c r="Y3" s="86"/>
      <c r="Z3" s="116">
        <f>SUM(CAISSE!R9)</f>
        <v>8</v>
      </c>
      <c r="AA3" s="115"/>
    </row>
    <row r="4" spans="1:27" x14ac:dyDescent="0.25">
      <c r="A4" s="3"/>
      <c r="B4" s="16"/>
      <c r="C4" s="2"/>
      <c r="D4" s="1"/>
      <c r="E4" s="16"/>
      <c r="F4" s="2"/>
      <c r="G4" s="2"/>
      <c r="H4" s="2"/>
      <c r="I4" s="16"/>
      <c r="J4" s="2"/>
      <c r="K4" s="2"/>
      <c r="L4" s="16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3"/>
      <c r="B5" s="66" t="s">
        <v>36</v>
      </c>
      <c r="C5" s="67"/>
      <c r="D5" s="68" t="s">
        <v>37</v>
      </c>
      <c r="E5" s="69" t="s">
        <v>17</v>
      </c>
      <c r="F5" s="67"/>
      <c r="G5" s="68" t="s">
        <v>38</v>
      </c>
      <c r="H5" s="69" t="s">
        <v>18</v>
      </c>
      <c r="I5" s="67"/>
      <c r="J5" s="68" t="s">
        <v>39</v>
      </c>
      <c r="K5" s="69" t="s">
        <v>1</v>
      </c>
      <c r="L5" s="67"/>
      <c r="M5" s="68"/>
      <c r="N5" s="67"/>
      <c r="O5" s="68" t="s">
        <v>40</v>
      </c>
      <c r="P5" s="69" t="s">
        <v>20</v>
      </c>
      <c r="Q5" s="2"/>
      <c r="R5" s="2"/>
      <c r="S5" s="2"/>
      <c r="T5" s="2"/>
      <c r="U5" s="72" t="s">
        <v>55</v>
      </c>
      <c r="V5" s="87"/>
      <c r="W5" s="87"/>
      <c r="X5" s="87"/>
      <c r="Y5" s="86"/>
      <c r="Z5" s="116">
        <f>SUM(CAISSE!S34)</f>
        <v>0</v>
      </c>
      <c r="AA5" s="115"/>
    </row>
    <row r="6" spans="1:27" x14ac:dyDescent="0.25">
      <c r="A6" s="3"/>
      <c r="B6" s="2"/>
      <c r="C6" s="10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6"/>
      <c r="T6" s="2"/>
      <c r="U6" s="2"/>
      <c r="V6" s="2"/>
      <c r="W6" s="2"/>
      <c r="X6" s="2"/>
      <c r="Y6" s="2"/>
      <c r="Z6" s="2"/>
      <c r="AA6" s="2"/>
    </row>
    <row r="7" spans="1:27" x14ac:dyDescent="0.25">
      <c r="A7" s="3"/>
      <c r="B7" s="2"/>
      <c r="C7" s="10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6"/>
      <c r="T7" s="2"/>
      <c r="U7" s="72" t="s">
        <v>56</v>
      </c>
      <c r="V7" s="87"/>
      <c r="W7" s="87"/>
      <c r="X7" s="87"/>
      <c r="Y7" s="86"/>
      <c r="Z7" s="114">
        <f>SUM(CAISSE!S37)</f>
        <v>0</v>
      </c>
      <c r="AA7" s="115"/>
    </row>
  </sheetData>
  <mergeCells count="10">
    <mergeCell ref="Z5:AA5"/>
    <mergeCell ref="Z7:AA7"/>
    <mergeCell ref="D1:F1"/>
    <mergeCell ref="N1:Q1"/>
    <mergeCell ref="R1:S1"/>
    <mergeCell ref="Z1:AA1"/>
    <mergeCell ref="E3:G3"/>
    <mergeCell ref="M3:Q3"/>
    <mergeCell ref="R3:S3"/>
    <mergeCell ref="Z3:AA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Chris_W10</cp:lastModifiedBy>
  <cp:lastPrinted>2025-09-28T23:38:57Z</cp:lastPrinted>
  <dcterms:created xsi:type="dcterms:W3CDTF">2025-09-26T22:14:26Z</dcterms:created>
  <dcterms:modified xsi:type="dcterms:W3CDTF">2025-09-29T08:55:42Z</dcterms:modified>
</cp:coreProperties>
</file>