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4FD1E2F-6203-4B0D-850B-F7730E8B4965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Planning" sheetId="2" r:id="rId1"/>
    <sheet name="Joursfériés" sheetId="3" r:id="rId2"/>
  </sheets>
  <definedNames>
    <definedName name="_xlnm.Print_Titles" localSheetId="0">Planning!$A:$A,Planning!$1:$2</definedName>
    <definedName name="JF">Jours_fériés[Dates]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K9" i="3" s="1"/>
  <c r="K10" i="3" s="1"/>
  <c r="K11" i="3" s="1"/>
  <c r="K12" i="3" s="1"/>
  <c r="K13" i="3" s="1"/>
  <c r="K14" i="3" s="1"/>
  <c r="K15" i="3" s="1"/>
  <c r="K7" i="3"/>
  <c r="C21" i="3"/>
  <c r="C20" i="3"/>
  <c r="C19" i="3"/>
  <c r="C18" i="3"/>
  <c r="C17" i="3"/>
  <c r="C13" i="3"/>
  <c r="C12" i="3"/>
  <c r="C10" i="3"/>
  <c r="C16" i="3" s="1"/>
  <c r="G9" i="3"/>
  <c r="C9" i="3"/>
  <c r="G8" i="3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C15" i="3" l="1"/>
  <c r="C11" i="3"/>
  <c r="C14" i="3"/>
  <c r="G10" i="3" l="1"/>
</calcChain>
</file>

<file path=xl/sharedStrings.xml><?xml version="1.0" encoding="utf-8"?>
<sst xmlns="http://schemas.openxmlformats.org/spreadsheetml/2006/main" count="28" uniqueCount="26">
  <si>
    <t>Date</t>
  </si>
  <si>
    <r>
      <t>XL B</t>
    </r>
    <r>
      <rPr>
        <b/>
        <sz val="16"/>
        <color rgb="FF002E8A"/>
        <rFont val="Calibri"/>
        <family val="2"/>
        <scheme val="minor"/>
      </rPr>
      <t>USINESS</t>
    </r>
    <r>
      <rPr>
        <b/>
        <sz val="18"/>
        <color rgb="FF002E8A"/>
        <rFont val="Calibri"/>
        <family val="2"/>
        <scheme val="minor"/>
      </rPr>
      <t xml:space="preserve"> T</t>
    </r>
    <r>
      <rPr>
        <b/>
        <sz val="16"/>
        <color rgb="FF002E8A"/>
        <rFont val="Calibri"/>
        <family val="2"/>
        <scheme val="minor"/>
      </rPr>
      <t>OOLS</t>
    </r>
  </si>
  <si>
    <t>Article disponible ici :</t>
  </si>
  <si>
    <t>http://xlbusinesstools.com/formules-dates-jours-feries-excel/</t>
  </si>
  <si>
    <t>Année en cours :</t>
  </si>
  <si>
    <t>Exemple d'application :</t>
  </si>
  <si>
    <t>Calcul du nombre de jours ouvrés entre 2 dates</t>
  </si>
  <si>
    <t>Jour férié</t>
  </si>
  <si>
    <t>Dates</t>
  </si>
  <si>
    <t>Date de début</t>
  </si>
  <si>
    <t>:</t>
  </si>
  <si>
    <t>Jour de l'an</t>
  </si>
  <si>
    <t>Date de fin</t>
  </si>
  <si>
    <t>Pâques</t>
  </si>
  <si>
    <t>Nombre de jours ouvrés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</si>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</sst>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dd\ dd\ mmm\ yy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rgb="FF002E8A"/>
      <name val="Calibri"/>
      <family val="2"/>
      <scheme val="minor"/>
    </font>
    <font>
      <b/>
      <sz val="16"/>
      <color rgb="FF002E8A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 tint="0.34998626667073579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4" fillId="0" borderId="2" xfId="0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164" fontId="5" fillId="0" borderId="2" xfId="0" applyNumberFormat="1" applyFont="1" applyBorder="1" applyAlignment="1">
      <alignment horizontal="left" vertical="center"/>
    </xf>
    <xf numFmtId="0" fontId="6" fillId="0" borderId="0" xfId="6" applyFill="1"/>
    <xf numFmtId="164" fontId="5" fillId="0" borderId="1" xfId="0" applyNumberFormat="1" applyFont="1" applyBorder="1" applyAlignment="1">
      <alignment vertical="center"/>
    </xf>
    <xf numFmtId="0" fontId="8" fillId="0" borderId="5" xfId="7" applyFont="1" applyBorder="1" applyAlignment="1">
      <alignment vertical="center"/>
    </xf>
    <xf numFmtId="0" fontId="1" fillId="0" borderId="5" xfId="4" applyBorder="1"/>
    <xf numFmtId="0" fontId="1" fillId="0" borderId="0" xfId="4"/>
    <xf numFmtId="0" fontId="7" fillId="0" borderId="0" xfId="7"/>
    <xf numFmtId="0" fontId="10" fillId="0" borderId="0" xfId="4" applyFont="1"/>
    <xf numFmtId="0" fontId="1" fillId="0" borderId="0" xfId="4" applyAlignment="1">
      <alignment horizontal="left"/>
    </xf>
    <xf numFmtId="0" fontId="11" fillId="0" borderId="0" xfId="4" applyFont="1"/>
    <xf numFmtId="14" fontId="1" fillId="0" borderId="0" xfId="4" applyNumberForma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8">
    <cellStyle name="Euro" xfId="1" xr:uid="{00000000-0005-0000-0000-000000000000}"/>
    <cellStyle name="Lien hypertexte" xfId="6" builtinId="8"/>
    <cellStyle name="Lien hypertexte 2" xfId="7" xr:uid="{8EA2FB35-B9EC-4201-B91C-D8B66FED33E1}"/>
    <cellStyle name="Monétaire 2" xfId="5" xr:uid="{00000000-0005-0000-0000-000002000000}"/>
    <cellStyle name="Normal" xfId="0" builtinId="0"/>
    <cellStyle name="Normal 2" xfId="2" xr:uid="{00000000-0005-0000-0000-000004000000}"/>
    <cellStyle name="Normal 3" xfId="3" xr:uid="{00000000-0005-0000-0000-000005000000}"/>
    <cellStyle name="Normal 4" xfId="4" xr:uid="{00000000-0005-0000-0000-000006000000}"/>
  </cellStyles>
  <dxfs count="3"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FB2E5E-E9AE-457B-A7C3-22BEAA45D027}" name="Jours_fériés" displayName="Jours_fériés" ref="B8:C21" totalsRowShown="0">
  <autoFilter ref="B8:C21" xr:uid="{00000000-0009-0000-0100-000001000000}"/>
  <tableColumns count="2">
    <tableColumn id="1" xr3:uid="{5DBEF470-2C31-4C28-9C7E-337EC0BB56AA}" name="Jour férié"/>
    <tableColumn id="3" xr3:uid="{63F2F8CE-6A5E-4182-8AE1-2491C1FA6B66}" name="Dates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xlbusinesstools.com/formules-dates-jours-feries-excel/" TargetMode="External"/><Relationship Id="rId1" Type="http://schemas.openxmlformats.org/officeDocument/2006/relationships/hyperlink" Target="http://www.xlbusinesstools.com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pane xSplit="1" topLeftCell="B1" activePane="topRight" state="frozen"/>
      <selection pane="topRight" activeCell="A3" sqref="A3:F33"/>
    </sheetView>
  </sheetViews>
  <sheetFormatPr baseColWidth="10" defaultRowHeight="14.25" x14ac:dyDescent="0.2"/>
  <cols>
    <col min="1" max="1" width="29.85546875" style="4" customWidth="1"/>
    <col min="2" max="2" width="14.5703125" bestFit="1" customWidth="1"/>
    <col min="5" max="6" width="7.5703125" customWidth="1"/>
  </cols>
  <sheetData>
    <row r="1" spans="1:8" x14ac:dyDescent="0.2">
      <c r="B1" s="17"/>
      <c r="C1" s="17"/>
      <c r="D1" s="17"/>
      <c r="E1" s="17"/>
      <c r="F1" s="18"/>
    </row>
    <row r="2" spans="1:8" x14ac:dyDescent="0.2">
      <c r="A2" s="3" t="s">
        <v>0</v>
      </c>
      <c r="B2" s="2"/>
      <c r="C2" s="1"/>
      <c r="D2" s="1"/>
      <c r="E2" s="1"/>
      <c r="F2" s="1"/>
    </row>
    <row r="3" spans="1:8" s="5" customFormat="1" x14ac:dyDescent="0.2">
      <c r="A3" s="6">
        <v>45778</v>
      </c>
      <c r="B3" s="2"/>
      <c r="C3" s="1"/>
      <c r="D3" s="1"/>
      <c r="E3" s="1"/>
      <c r="F3" s="1"/>
    </row>
    <row r="4" spans="1:8" s="5" customFormat="1" x14ac:dyDescent="0.2">
      <c r="A4" s="6">
        <f>A3+1</f>
        <v>45779</v>
      </c>
      <c r="B4" s="2"/>
      <c r="C4" s="1"/>
      <c r="D4" s="1"/>
      <c r="E4" s="1"/>
      <c r="F4" s="1"/>
    </row>
    <row r="5" spans="1:8" s="5" customFormat="1" x14ac:dyDescent="0.2">
      <c r="A5" s="6">
        <f t="shared" ref="A5:A32" si="0">A4+1</f>
        <v>45780</v>
      </c>
      <c r="B5" s="8"/>
      <c r="C5" s="8"/>
      <c r="D5" s="8"/>
      <c r="E5" s="8"/>
      <c r="F5" s="8"/>
    </row>
    <row r="6" spans="1:8" x14ac:dyDescent="0.2">
      <c r="A6" s="6">
        <f t="shared" si="0"/>
        <v>45781</v>
      </c>
      <c r="B6" s="8"/>
      <c r="C6" s="8"/>
      <c r="D6" s="8"/>
      <c r="E6" s="8"/>
      <c r="F6" s="8"/>
    </row>
    <row r="7" spans="1:8" s="5" customFormat="1" x14ac:dyDescent="0.2">
      <c r="A7" s="6">
        <f t="shared" si="0"/>
        <v>45782</v>
      </c>
      <c r="B7" s="2"/>
      <c r="C7" s="1"/>
      <c r="D7" s="1"/>
      <c r="E7" s="1"/>
      <c r="F7" s="1"/>
    </row>
    <row r="8" spans="1:8" s="5" customFormat="1" x14ac:dyDescent="0.2">
      <c r="A8" s="6">
        <f t="shared" si="0"/>
        <v>45783</v>
      </c>
      <c r="B8" s="8"/>
      <c r="C8" s="8"/>
      <c r="D8" s="8"/>
      <c r="E8" s="8"/>
      <c r="F8" s="8"/>
    </row>
    <row r="9" spans="1:8" s="5" customFormat="1" x14ac:dyDescent="0.2">
      <c r="A9" s="6">
        <f t="shared" si="0"/>
        <v>45784</v>
      </c>
      <c r="B9" s="8"/>
      <c r="C9" s="8"/>
      <c r="D9" s="8"/>
      <c r="E9" s="8"/>
      <c r="F9" s="8"/>
      <c r="H9" s="7"/>
    </row>
    <row r="10" spans="1:8" s="5" customFormat="1" x14ac:dyDescent="0.2">
      <c r="A10" s="6">
        <f t="shared" si="0"/>
        <v>45785</v>
      </c>
      <c r="B10" s="2"/>
      <c r="C10" s="1"/>
      <c r="D10" s="1"/>
      <c r="E10" s="1"/>
      <c r="F10" s="1"/>
    </row>
    <row r="11" spans="1:8" s="5" customFormat="1" x14ac:dyDescent="0.2">
      <c r="A11" s="6">
        <f t="shared" si="0"/>
        <v>45786</v>
      </c>
      <c r="B11" s="2"/>
      <c r="C11" s="1"/>
      <c r="D11" s="1"/>
      <c r="E11" s="1"/>
      <c r="F11" s="1"/>
    </row>
    <row r="12" spans="1:8" s="5" customFormat="1" x14ac:dyDescent="0.2">
      <c r="A12" s="6">
        <f t="shared" si="0"/>
        <v>45787</v>
      </c>
      <c r="B12" s="2"/>
      <c r="C12" s="1"/>
      <c r="D12" s="1"/>
      <c r="E12" s="1"/>
      <c r="F12" s="1"/>
    </row>
    <row r="13" spans="1:8" x14ac:dyDescent="0.2">
      <c r="A13" s="6">
        <f t="shared" si="0"/>
        <v>45788</v>
      </c>
      <c r="B13" s="2"/>
      <c r="C13" s="1"/>
      <c r="D13" s="1"/>
      <c r="E13" s="1"/>
      <c r="F13" s="1"/>
    </row>
    <row r="14" spans="1:8" s="5" customFormat="1" x14ac:dyDescent="0.2">
      <c r="A14" s="6">
        <f t="shared" si="0"/>
        <v>45789</v>
      </c>
      <c r="B14" s="2"/>
      <c r="C14" s="1"/>
      <c r="D14" s="1"/>
      <c r="E14" s="1"/>
      <c r="F14" s="1"/>
    </row>
    <row r="15" spans="1:8" s="5" customFormat="1" x14ac:dyDescent="0.2">
      <c r="A15" s="6">
        <f t="shared" si="0"/>
        <v>45790</v>
      </c>
      <c r="B15" s="2"/>
      <c r="C15" s="1"/>
      <c r="D15" s="1"/>
      <c r="E15" s="1"/>
      <c r="F15" s="1"/>
    </row>
    <row r="16" spans="1:8" s="5" customFormat="1" x14ac:dyDescent="0.2">
      <c r="A16" s="6">
        <f t="shared" si="0"/>
        <v>45791</v>
      </c>
      <c r="B16" s="8"/>
      <c r="C16" s="8"/>
      <c r="D16" s="8"/>
      <c r="E16" s="8"/>
      <c r="F16" s="8"/>
    </row>
    <row r="17" spans="1:6" s="5" customFormat="1" x14ac:dyDescent="0.2">
      <c r="A17" s="6">
        <f t="shared" si="0"/>
        <v>45792</v>
      </c>
      <c r="B17" s="2"/>
      <c r="C17" s="1"/>
      <c r="D17" s="1"/>
      <c r="E17" s="1"/>
      <c r="F17" s="1"/>
    </row>
    <row r="18" spans="1:6" x14ac:dyDescent="0.2">
      <c r="A18" s="6">
        <f t="shared" si="0"/>
        <v>45793</v>
      </c>
      <c r="B18" s="2"/>
      <c r="C18" s="1"/>
      <c r="D18" s="1"/>
      <c r="E18" s="1"/>
      <c r="F18" s="1"/>
    </row>
    <row r="19" spans="1:6" x14ac:dyDescent="0.2">
      <c r="A19" s="6">
        <f t="shared" si="0"/>
        <v>45794</v>
      </c>
      <c r="B19" s="2"/>
      <c r="C19" s="1"/>
      <c r="D19" s="1"/>
      <c r="E19" s="1"/>
      <c r="F19" s="1"/>
    </row>
    <row r="20" spans="1:6" x14ac:dyDescent="0.2">
      <c r="A20" s="6">
        <f t="shared" si="0"/>
        <v>45795</v>
      </c>
      <c r="B20" s="2"/>
      <c r="C20" s="1"/>
      <c r="D20" s="1"/>
      <c r="E20" s="1"/>
      <c r="F20" s="1"/>
    </row>
    <row r="21" spans="1:6" s="5" customFormat="1" x14ac:dyDescent="0.2">
      <c r="A21" s="6">
        <f t="shared" si="0"/>
        <v>45796</v>
      </c>
      <c r="B21" s="2"/>
      <c r="C21" s="1"/>
      <c r="D21" s="1"/>
      <c r="E21" s="1"/>
      <c r="F21" s="1"/>
    </row>
    <row r="22" spans="1:6" s="5" customFormat="1" x14ac:dyDescent="0.2">
      <c r="A22" s="6">
        <f t="shared" si="0"/>
        <v>45797</v>
      </c>
      <c r="B22" s="2"/>
      <c r="C22" s="1"/>
      <c r="D22" s="1"/>
      <c r="E22" s="1"/>
      <c r="F22" s="1"/>
    </row>
    <row r="23" spans="1:6" s="5" customFormat="1" x14ac:dyDescent="0.2">
      <c r="A23" s="6">
        <f t="shared" si="0"/>
        <v>45798</v>
      </c>
      <c r="B23" s="2"/>
      <c r="C23" s="1"/>
      <c r="D23" s="1"/>
      <c r="E23" s="1"/>
      <c r="F23" s="1"/>
    </row>
    <row r="24" spans="1:6" s="5" customFormat="1" x14ac:dyDescent="0.2">
      <c r="A24" s="6">
        <f t="shared" si="0"/>
        <v>45799</v>
      </c>
      <c r="B24" s="2"/>
      <c r="C24" s="1"/>
      <c r="D24" s="1"/>
      <c r="E24" s="1"/>
      <c r="F24" s="1"/>
    </row>
    <row r="25" spans="1:6" x14ac:dyDescent="0.2">
      <c r="A25" s="6">
        <f t="shared" si="0"/>
        <v>45800</v>
      </c>
      <c r="B25" s="2"/>
      <c r="C25" s="1"/>
      <c r="D25" s="1"/>
      <c r="E25" s="1"/>
      <c r="F25" s="1"/>
    </row>
    <row r="26" spans="1:6" x14ac:dyDescent="0.2">
      <c r="A26" s="6">
        <f t="shared" si="0"/>
        <v>45801</v>
      </c>
      <c r="B26" s="2"/>
      <c r="C26" s="1"/>
      <c r="D26" s="1"/>
      <c r="E26" s="1"/>
      <c r="F26" s="1"/>
    </row>
    <row r="27" spans="1:6" x14ac:dyDescent="0.2">
      <c r="A27" s="6">
        <f t="shared" si="0"/>
        <v>45802</v>
      </c>
      <c r="B27" s="2"/>
      <c r="C27" s="1"/>
      <c r="D27" s="1"/>
      <c r="E27" s="1"/>
      <c r="F27" s="1"/>
    </row>
    <row r="28" spans="1:6" s="5" customFormat="1" x14ac:dyDescent="0.2">
      <c r="A28" s="6">
        <f t="shared" si="0"/>
        <v>45803</v>
      </c>
      <c r="B28" s="2"/>
      <c r="C28" s="1"/>
      <c r="D28" s="1"/>
      <c r="E28" s="1"/>
      <c r="F28" s="1"/>
    </row>
    <row r="29" spans="1:6" s="5" customFormat="1" x14ac:dyDescent="0.2">
      <c r="A29" s="6">
        <f t="shared" si="0"/>
        <v>45804</v>
      </c>
      <c r="B29" s="8"/>
      <c r="C29" s="8"/>
      <c r="D29" s="8"/>
      <c r="E29" s="8"/>
      <c r="F29" s="8"/>
    </row>
    <row r="30" spans="1:6" s="5" customFormat="1" x14ac:dyDescent="0.2">
      <c r="A30" s="6">
        <f t="shared" si="0"/>
        <v>45805</v>
      </c>
      <c r="B30" s="8"/>
      <c r="C30" s="8"/>
      <c r="D30" s="8"/>
      <c r="E30" s="8"/>
      <c r="F30" s="8"/>
    </row>
    <row r="31" spans="1:6" s="5" customFormat="1" x14ac:dyDescent="0.2">
      <c r="A31" s="6">
        <f t="shared" si="0"/>
        <v>45806</v>
      </c>
      <c r="B31" s="2"/>
      <c r="C31" s="1"/>
      <c r="D31" s="1"/>
      <c r="E31" s="1"/>
      <c r="F31" s="1"/>
    </row>
    <row r="32" spans="1:6" x14ac:dyDescent="0.2">
      <c r="A32" s="6">
        <f t="shared" si="0"/>
        <v>45807</v>
      </c>
      <c r="B32" s="2"/>
      <c r="C32" s="1"/>
      <c r="D32" s="1"/>
      <c r="E32" s="1"/>
      <c r="F32" s="1"/>
    </row>
    <row r="33" spans="1:6" x14ac:dyDescent="0.2">
      <c r="A33" s="6"/>
      <c r="B33" s="1"/>
      <c r="C33" s="1"/>
      <c r="D33" s="1"/>
      <c r="E33" s="1"/>
      <c r="F33" s="1"/>
    </row>
  </sheetData>
  <mergeCells count="1">
    <mergeCell ref="B1:F1"/>
  </mergeCells>
  <conditionalFormatting sqref="A3:F33">
    <cfRule type="expression" dxfId="1" priority="1">
      <formula>OR(WEEKDAY($A3,2)&gt;5,COUNTIF(JF,$A3)&gt;0)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0FF8-6814-40F2-A34C-36ACD0386EA9}">
  <sheetPr codeName="Feuil2"/>
  <dimension ref="B1:K21"/>
  <sheetViews>
    <sheetView showGridLines="0" workbookViewId="0">
      <selection activeCell="C9" sqref="C9:C21"/>
    </sheetView>
  </sheetViews>
  <sheetFormatPr baseColWidth="10" defaultColWidth="11.5703125" defaultRowHeight="15" x14ac:dyDescent="0.25"/>
  <cols>
    <col min="1" max="1" width="2.7109375" style="11" customWidth="1"/>
    <col min="2" max="2" width="27.28515625" style="11" bestFit="1" customWidth="1"/>
    <col min="3" max="3" width="12.5703125" style="11" customWidth="1"/>
    <col min="4" max="4" width="8.140625" style="11" customWidth="1"/>
    <col min="5" max="5" width="22.5703125" style="11" customWidth="1"/>
    <col min="6" max="6" width="1.5703125" style="11" bestFit="1" customWidth="1"/>
    <col min="7" max="7" width="17.85546875" style="11" customWidth="1"/>
    <col min="8" max="16384" width="11.5703125" style="11"/>
  </cols>
  <sheetData>
    <row r="1" spans="2:11" ht="27.75" customHeight="1" thickBot="1" x14ac:dyDescent="0.3">
      <c r="B1" s="9" t="s">
        <v>1</v>
      </c>
      <c r="C1" s="10"/>
      <c r="D1" s="10"/>
      <c r="E1" s="10"/>
      <c r="F1" s="10"/>
      <c r="G1" s="10"/>
      <c r="H1" s="10"/>
      <c r="I1" s="10"/>
      <c r="J1" s="10"/>
      <c r="K1" s="10"/>
    </row>
    <row r="3" spans="2:11" x14ac:dyDescent="0.25">
      <c r="B3" s="11" t="s">
        <v>2</v>
      </c>
    </row>
    <row r="4" spans="2:11" x14ac:dyDescent="0.25">
      <c r="B4" s="12" t="s">
        <v>3</v>
      </c>
    </row>
    <row r="6" spans="2:11" x14ac:dyDescent="0.25">
      <c r="B6" s="13" t="s">
        <v>4</v>
      </c>
      <c r="C6" s="14">
        <v>2025</v>
      </c>
      <c r="E6" s="15" t="s">
        <v>5</v>
      </c>
      <c r="K6" s="11">
        <v>2025</v>
      </c>
    </row>
    <row r="7" spans="2:11" x14ac:dyDescent="0.25">
      <c r="E7" s="11" t="s">
        <v>6</v>
      </c>
      <c r="K7" s="11">
        <f>K6+1</f>
        <v>2026</v>
      </c>
    </row>
    <row r="8" spans="2:11" x14ac:dyDescent="0.25">
      <c r="B8" s="11" t="s">
        <v>7</v>
      </c>
      <c r="C8" s="11" t="s">
        <v>8</v>
      </c>
      <c r="E8" s="11" t="s">
        <v>9</v>
      </c>
      <c r="F8" s="11" t="s">
        <v>10</v>
      </c>
      <c r="G8" s="16">
        <f>DATE(C6,1,1)</f>
        <v>45658</v>
      </c>
      <c r="K8" s="11">
        <f t="shared" ref="K8:K15" si="0">K7+1</f>
        <v>2027</v>
      </c>
    </row>
    <row r="9" spans="2:11" x14ac:dyDescent="0.25">
      <c r="B9" s="11" t="s">
        <v>11</v>
      </c>
      <c r="C9" s="16">
        <f>DATE($C$6,1,1)</f>
        <v>45658</v>
      </c>
      <c r="E9" s="11" t="s">
        <v>12</v>
      </c>
      <c r="F9" s="11" t="s">
        <v>10</v>
      </c>
      <c r="G9" s="16">
        <f>DATE(C6,6,30)</f>
        <v>45838</v>
      </c>
      <c r="K9" s="11">
        <f t="shared" si="0"/>
        <v>2028</v>
      </c>
    </row>
    <row r="10" spans="2:11" x14ac:dyDescent="0.25">
      <c r="B10" s="11" t="s">
        <v>13</v>
      </c>
      <c r="C10" s="16">
        <f>FLOOR(DAY(MINUTE(C6/38)/2+56)&amp;"/5/"&amp;C6,7)-34</f>
        <v>45767</v>
      </c>
      <c r="E10" s="11" t="s">
        <v>14</v>
      </c>
      <c r="F10" s="11" t="s">
        <v>10</v>
      </c>
      <c r="G10" s="11">
        <f>NETWORKDAYS(G8,G9,Jours_fériés[Dates])</f>
        <v>123</v>
      </c>
      <c r="K10" s="11">
        <f t="shared" si="0"/>
        <v>2029</v>
      </c>
    </row>
    <row r="11" spans="2:11" x14ac:dyDescent="0.25">
      <c r="B11" s="11" t="s">
        <v>15</v>
      </c>
      <c r="C11" s="16">
        <f>C10+1</f>
        <v>45768</v>
      </c>
      <c r="K11" s="11">
        <f t="shared" si="0"/>
        <v>2030</v>
      </c>
    </row>
    <row r="12" spans="2:11" x14ac:dyDescent="0.25">
      <c r="B12" s="11" t="s">
        <v>16</v>
      </c>
      <c r="C12" s="16">
        <f>DATE($C$6,5,1)</f>
        <v>45778</v>
      </c>
      <c r="K12" s="11">
        <f t="shared" si="0"/>
        <v>2031</v>
      </c>
    </row>
    <row r="13" spans="2:11" x14ac:dyDescent="0.25">
      <c r="B13" s="11" t="s">
        <v>17</v>
      </c>
      <c r="C13" s="16">
        <f>DATE($C$6,5,8)</f>
        <v>45785</v>
      </c>
      <c r="K13" s="11">
        <f t="shared" si="0"/>
        <v>2032</v>
      </c>
    </row>
    <row r="14" spans="2:11" x14ac:dyDescent="0.25">
      <c r="B14" s="11" t="s">
        <v>18</v>
      </c>
      <c r="C14" s="16">
        <f>C10+39</f>
        <v>45806</v>
      </c>
      <c r="G14" s="16"/>
      <c r="K14" s="11">
        <f t="shared" si="0"/>
        <v>2033</v>
      </c>
    </row>
    <row r="15" spans="2:11" x14ac:dyDescent="0.25">
      <c r="B15" s="11" t="s">
        <v>19</v>
      </c>
      <c r="C15" s="16">
        <f>C10+49</f>
        <v>45816</v>
      </c>
      <c r="G15" s="16"/>
      <c r="K15" s="11">
        <f t="shared" si="0"/>
        <v>2034</v>
      </c>
    </row>
    <row r="16" spans="2:11" x14ac:dyDescent="0.25">
      <c r="B16" s="11" t="s">
        <v>20</v>
      </c>
      <c r="C16" s="16">
        <f>C10+50</f>
        <v>45817</v>
      </c>
    </row>
    <row r="17" spans="2:3" x14ac:dyDescent="0.25">
      <c r="B17" s="11" t="s">
        <v>21</v>
      </c>
      <c r="C17" s="16">
        <f>DATE($C$6,7,14)</f>
        <v>45852</v>
      </c>
    </row>
    <row r="18" spans="2:3" x14ac:dyDescent="0.25">
      <c r="B18" s="11" t="s">
        <v>22</v>
      </c>
      <c r="C18" s="16">
        <f>DATE($C$6,8,15)</f>
        <v>45884</v>
      </c>
    </row>
    <row r="19" spans="2:3" x14ac:dyDescent="0.25">
      <c r="B19" s="11" t="s">
        <v>23</v>
      </c>
      <c r="C19" s="16">
        <f>DATE($C$6,11,1)</f>
        <v>45962</v>
      </c>
    </row>
    <row r="20" spans="2:3" x14ac:dyDescent="0.25">
      <c r="B20" s="11" t="s">
        <v>24</v>
      </c>
      <c r="C20" s="16">
        <f>DATE($C$6,11,11)</f>
        <v>45972</v>
      </c>
    </row>
    <row r="21" spans="2:3" x14ac:dyDescent="0.25">
      <c r="B21" s="11" t="s">
        <v>25</v>
      </c>
      <c r="C21" s="16">
        <f>DATE($C$6,12,25)</f>
        <v>46016</v>
      </c>
    </row>
  </sheetData>
  <dataValidations count="1">
    <dataValidation type="list" allowBlank="1" showInputMessage="1" showErrorMessage="1" sqref="C6" xr:uid="{9078C543-BD06-4F0C-B6D6-DF2280CCF062}">
      <formula1>$K$6:$K$15</formula1>
    </dataValidation>
  </dataValidations>
  <hyperlinks>
    <hyperlink ref="B1" r:id="rId1" display="XL Business Tools" xr:uid="{AADF08A6-13F7-4949-B1ED-AB7BA075E348}"/>
    <hyperlink ref="B4" r:id="rId2" xr:uid="{C9F615E7-4129-4564-862D-6465C22F6B77}"/>
  </hyperlinks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Joursfériés</vt:lpstr>
      <vt:lpstr>Planning!Impression_des_titres</vt:lpstr>
      <vt:lpstr>JF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Chris_W10</cp:lastModifiedBy>
  <cp:lastPrinted>2024-10-22T07:57:56Z</cp:lastPrinted>
  <dcterms:created xsi:type="dcterms:W3CDTF">2012-03-20T07:58:57Z</dcterms:created>
  <dcterms:modified xsi:type="dcterms:W3CDTF">2025-02-05T13:05:53Z</dcterms:modified>
</cp:coreProperties>
</file>