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ECFC85F1-C92A-4D8B-9CDE-40253F8F3780}" xr6:coauthVersionLast="47" xr6:coauthVersionMax="47" xr10:uidLastSave="{00000000-0000-0000-0000-000000000000}"/>
  <bookViews>
    <workbookView xWindow="-120" yWindow="-120" windowWidth="38640" windowHeight="15990" activeTab="1" xr2:uid="{3F80FC0A-EB1A-4228-AC98-8BDEA975EEF3}"/>
  </bookViews>
  <sheets>
    <sheet name="Feuil1" sheetId="1" r:id="rId1"/>
    <sheet name="Feuil2" sheetId="2" r:id="rId2"/>
  </sheets>
  <definedNames>
    <definedName name="DonnéesExternes_1" localSheetId="1" hidden="1">Feuil2!$F$3:$I$8</definedName>
  </definedNames>
  <calcPr calcId="191029"/>
  <pivotCaches>
    <pivotCache cacheId="7" r:id="rId3"/>
    <pivotCache cacheId="12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15" i="1"/>
  <c r="J3" i="1"/>
  <c r="J4" i="1"/>
  <c r="J5" i="1"/>
  <c r="J6" i="1"/>
  <c r="J7" i="1"/>
  <c r="J8" i="1"/>
  <c r="J9" i="1"/>
  <c r="K9" i="1" s="1"/>
  <c r="J10" i="1"/>
  <c r="K10" i="1" s="1"/>
  <c r="J11" i="1"/>
  <c r="K11" i="1" s="1"/>
  <c r="J12" i="1"/>
  <c r="K12" i="1" s="1"/>
  <c r="J13" i="1"/>
  <c r="K13" i="1" s="1"/>
  <c r="J14" i="1"/>
  <c r="K14" i="1" s="1"/>
  <c r="J15" i="1"/>
  <c r="J16" i="1"/>
  <c r="K16" i="1" s="1"/>
  <c r="C5" i="1"/>
  <c r="C6" i="1"/>
  <c r="C7" i="1"/>
  <c r="C8" i="1"/>
  <c r="C9" i="1"/>
  <c r="C10" i="1"/>
  <c r="C11" i="1"/>
  <c r="C12" i="1"/>
  <c r="C13" i="1"/>
  <c r="C14" i="1"/>
  <c r="C15" i="1"/>
  <c r="C16" i="1"/>
  <c r="B5" i="1"/>
  <c r="B6" i="1"/>
  <c r="B7" i="1"/>
  <c r="B8" i="1"/>
  <c r="B9" i="1"/>
  <c r="B10" i="1"/>
  <c r="B11" i="1"/>
  <c r="B12" i="1"/>
  <c r="B13" i="1"/>
  <c r="B14" i="1"/>
  <c r="B15" i="1"/>
  <c r="B16" i="1"/>
  <c r="C3" i="1"/>
  <c r="C4" i="1"/>
  <c r="B3" i="1"/>
  <c r="B4" i="1"/>
  <c r="J2" i="1"/>
  <c r="K2" i="1" s="1"/>
  <c r="C2" i="1"/>
  <c r="B2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71FF2F60-FEDE-421A-BCB4-F77E7FFA271A}" keepAlive="1" name="Requête - BL_" description="Connexion à la requête « BL_ » dans le classeur." type="5" refreshedVersion="8" background="1" saveData="1">
    <dbPr connection="Provider=Microsoft.Mashup.OleDb.1;Data Source=$Workbook$;Location=BL_;Extended Properties=&quot;&quot;" command="SELECT * FROM [BL_]"/>
  </connection>
  <connection id="2" xr16:uid="{AF15E1FA-A83D-40D4-8812-69802250B41F}" keepAlive="1" name="Requête - BL_TCD" description="Connexion à la requête « BL_TCD » dans le classeur." type="5" refreshedVersion="8" background="1" saveData="1">
    <dbPr connection="Provider=Microsoft.Mashup.OleDb.1;Data Source=$Workbook$;Location=BL_TCD;Extended Properties=&quot;&quot;" command="SELECT * FROM [BL_TCD]"/>
  </connection>
</connections>
</file>

<file path=xl/sharedStrings.xml><?xml version="1.0" encoding="utf-8"?>
<sst xmlns="http://schemas.openxmlformats.org/spreadsheetml/2006/main" count="26" uniqueCount="23">
  <si>
    <t xml:space="preserve">Date </t>
  </si>
  <si>
    <t>Semaine</t>
  </si>
  <si>
    <t>Mois</t>
  </si>
  <si>
    <t>N° BL</t>
  </si>
  <si>
    <t>Pb 1</t>
  </si>
  <si>
    <t>Pb 2</t>
  </si>
  <si>
    <t>Pb 3</t>
  </si>
  <si>
    <t>Pb  4</t>
  </si>
  <si>
    <t>Pb 5</t>
  </si>
  <si>
    <t>Nb de Pb</t>
  </si>
  <si>
    <t>BL en litige</t>
  </si>
  <si>
    <t>Étiquettes de lignes</t>
  </si>
  <si>
    <t>Total général</t>
  </si>
  <si>
    <t>Somme de BL en litige</t>
  </si>
  <si>
    <t>Nombre de N° BL</t>
  </si>
  <si>
    <t>Nombre BL</t>
  </si>
  <si>
    <t>En litige</t>
  </si>
  <si>
    <t>% Litiges</t>
  </si>
  <si>
    <t>TCD issu de PowerQuery</t>
  </si>
  <si>
    <t>Calcul PowerQuery</t>
  </si>
  <si>
    <t>Somme de %</t>
  </si>
  <si>
    <t>Nbre BL</t>
  </si>
  <si>
    <t>Nbr BL en litige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</si>
</sst>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NumberFormat="1"/>
    <xf numFmtId="9" fontId="0" fillId="0" borderId="0" xfId="1" applyFon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4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5" Type="http://schemas.openxmlformats.org/officeDocument/2006/relationships/theme" Target="theme/theme1.xml"/><Relationship Id="rId10" Type="http://schemas.openxmlformats.org/officeDocument/2006/relationships/customXml" Target="../customXml/item1.xml"/><Relationship Id="rId4" Type="http://schemas.openxmlformats.org/officeDocument/2006/relationships/pivotCacheDefinition" Target="pivotCache/pivotCacheDefinition2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43.542450000001" createdVersion="8" refreshedVersion="8" minRefreshableVersion="3" recordCount="15" xr:uid="{25619D4C-B127-4635-B687-6FD8A1BFD482}">
  <cacheSource type="worksheet">
    <worksheetSource name="BL_"/>
  </cacheSource>
  <cacheFields count="11">
    <cacheField name="Date " numFmtId="14">
      <sharedItems containsSemiMixedTypes="0" containsNonDate="0" containsDate="1" containsString="0" minDate="2025-01-01T00:00:00" maxDate="2025-03-17T00:00:00"/>
    </cacheField>
    <cacheField name="Semaine" numFmtId="0">
      <sharedItems containsSemiMixedTypes="0" containsString="0" containsNumber="1" containsInteger="1" minValue="1" maxValue="12" count="5">
        <n v="1"/>
        <n v="4"/>
        <n v="7"/>
        <n v="8"/>
        <n v="12"/>
      </sharedItems>
    </cacheField>
    <cacheField name="Mois" numFmtId="0">
      <sharedItems/>
    </cacheField>
    <cacheField name="N° BL" numFmtId="0">
      <sharedItems containsSemiMixedTypes="0" containsString="0" containsNumber="1" containsInteger="1" minValue="1" maxValue="15"/>
    </cacheField>
    <cacheField name="Pb 1" numFmtId="0">
      <sharedItems containsSemiMixedTypes="0" containsString="0" containsNumber="1" containsInteger="1" minValue="0" maxValue="1"/>
    </cacheField>
    <cacheField name="Pb 2" numFmtId="0">
      <sharedItems containsSemiMixedTypes="0" containsString="0" containsNumber="1" containsInteger="1" minValue="0" maxValue="1"/>
    </cacheField>
    <cacheField name="Pb 3" numFmtId="0">
      <sharedItems containsSemiMixedTypes="0" containsString="0" containsNumber="1" containsInteger="1" minValue="0" maxValue="1"/>
    </cacheField>
    <cacheField name="Pb  4" numFmtId="0">
      <sharedItems containsSemiMixedTypes="0" containsString="0" containsNumber="1" containsInteger="1" minValue="0" maxValue="1"/>
    </cacheField>
    <cacheField name="Pb 5" numFmtId="0">
      <sharedItems containsSemiMixedTypes="0" containsString="0" containsNumber="1" containsInteger="1" minValue="0" maxValue="1"/>
    </cacheField>
    <cacheField name="Nb de Pb" numFmtId="0">
      <sharedItems containsSemiMixedTypes="0" containsString="0" containsNumber="1" containsInteger="1" minValue="0" maxValue="2"/>
    </cacheField>
    <cacheField name="BL en litige" numFmtId="0">
      <sharedItems containsSemiMixedTypes="0" containsString="0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643.550649999997" backgroundQuery="1" createdVersion="8" refreshedVersion="8" minRefreshableVersion="3" recordCount="15" xr:uid="{5E216DA5-3B1D-4E90-825E-92A8FF2958FC}">
  <cacheSource type="external" connectionId="2"/>
  <cacheFields count="4">
    <cacheField name="Semaine" numFmtId="0">
      <sharedItems containsSemiMixedTypes="0" containsString="0" containsNumber="1" containsInteger="1" minValue="1" maxValue="12" count="5">
        <n v="1"/>
        <n v="4"/>
        <n v="7"/>
        <n v="8"/>
        <n v="12"/>
      </sharedItems>
    </cacheField>
    <cacheField name="BL en litige" numFmtId="0">
      <sharedItems containsSemiMixedTypes="0" containsString="0" containsNumber="1" containsInteger="1" minValue="0" maxValue="1" count="2">
        <n v="1"/>
        <n v="0"/>
      </sharedItems>
    </cacheField>
    <cacheField name="BL" numFmtId="0">
      <sharedItems containsSemiMixedTypes="0" containsString="0" containsNumber="1" containsInteger="1" minValue="1" maxValue="1" count="1">
        <n v="1"/>
      </sharedItems>
    </cacheField>
    <cacheField name="%" numFmtId="0" formula="'BL en litige' /BL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d v="2025-01-01T00:00:00"/>
    <x v="0"/>
    <s v="janvier"/>
    <n v="1"/>
    <n v="1"/>
    <n v="0"/>
    <n v="0"/>
    <n v="0"/>
    <n v="0"/>
    <n v="1"/>
    <n v="1"/>
  </r>
  <r>
    <d v="2025-01-01T00:00:00"/>
    <x v="0"/>
    <s v="janvier"/>
    <n v="2"/>
    <n v="0"/>
    <n v="1"/>
    <n v="0"/>
    <n v="0"/>
    <n v="0"/>
    <n v="1"/>
    <n v="1"/>
  </r>
  <r>
    <d v="2025-01-01T00:00:00"/>
    <x v="0"/>
    <s v="janvier"/>
    <n v="3"/>
    <n v="0"/>
    <n v="0"/>
    <n v="0"/>
    <n v="0"/>
    <n v="0"/>
    <n v="0"/>
    <n v="0"/>
  </r>
  <r>
    <d v="2025-01-04T00:00:00"/>
    <x v="0"/>
    <s v="janvier"/>
    <n v="4"/>
    <n v="1"/>
    <n v="1"/>
    <n v="0"/>
    <n v="0"/>
    <n v="0"/>
    <n v="2"/>
    <n v="1"/>
  </r>
  <r>
    <d v="2025-01-23T00:00:00"/>
    <x v="1"/>
    <s v="janvier"/>
    <n v="5"/>
    <n v="0"/>
    <n v="0"/>
    <n v="0"/>
    <n v="0"/>
    <n v="0"/>
    <n v="0"/>
    <n v="0"/>
  </r>
  <r>
    <d v="2025-01-23T00:00:00"/>
    <x v="1"/>
    <s v="janvier"/>
    <n v="6"/>
    <n v="0"/>
    <n v="0"/>
    <n v="0"/>
    <n v="1"/>
    <n v="0"/>
    <n v="1"/>
    <n v="1"/>
  </r>
  <r>
    <d v="2025-02-14T00:00:00"/>
    <x v="2"/>
    <s v="février"/>
    <n v="7"/>
    <n v="0"/>
    <n v="0"/>
    <n v="0"/>
    <n v="0"/>
    <n v="0"/>
    <n v="0"/>
    <n v="0"/>
  </r>
  <r>
    <d v="2025-02-14T00:00:00"/>
    <x v="2"/>
    <s v="février"/>
    <n v="8"/>
    <n v="1"/>
    <n v="0"/>
    <n v="1"/>
    <n v="0"/>
    <n v="0"/>
    <n v="2"/>
    <n v="1"/>
  </r>
  <r>
    <d v="2025-02-14T00:00:00"/>
    <x v="2"/>
    <s v="février"/>
    <n v="9"/>
    <n v="1"/>
    <n v="0"/>
    <n v="0"/>
    <n v="0"/>
    <n v="1"/>
    <n v="2"/>
    <n v="1"/>
  </r>
  <r>
    <d v="2025-02-22T00:00:00"/>
    <x v="3"/>
    <s v="février"/>
    <n v="10"/>
    <n v="1"/>
    <n v="0"/>
    <n v="0"/>
    <n v="0"/>
    <n v="0"/>
    <n v="1"/>
    <n v="1"/>
  </r>
  <r>
    <d v="2025-02-22T00:00:00"/>
    <x v="3"/>
    <s v="février"/>
    <n v="11"/>
    <n v="0"/>
    <n v="0"/>
    <n v="0"/>
    <n v="0"/>
    <n v="0"/>
    <n v="0"/>
    <n v="0"/>
  </r>
  <r>
    <d v="2025-02-22T00:00:00"/>
    <x v="3"/>
    <s v="février"/>
    <n v="12"/>
    <n v="0"/>
    <n v="0"/>
    <n v="0"/>
    <n v="0"/>
    <n v="1"/>
    <n v="1"/>
    <n v="1"/>
  </r>
  <r>
    <d v="2025-02-22T00:00:00"/>
    <x v="3"/>
    <s v="février"/>
    <n v="13"/>
    <n v="0"/>
    <n v="0"/>
    <n v="0"/>
    <n v="0"/>
    <n v="0"/>
    <n v="0"/>
    <n v="0"/>
  </r>
  <r>
    <d v="2025-03-16T00:00:00"/>
    <x v="4"/>
    <s v="mars"/>
    <n v="14"/>
    <n v="0"/>
    <n v="0"/>
    <n v="1"/>
    <n v="0"/>
    <n v="0"/>
    <n v="1"/>
    <n v="1"/>
  </r>
  <r>
    <d v="2025-03-16T00:00:00"/>
    <x v="4"/>
    <s v="mars"/>
    <n v="15"/>
    <n v="0"/>
    <n v="0"/>
    <n v="0"/>
    <n v="0"/>
    <n v="0"/>
    <n v="0"/>
    <n v="0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5">
  <r>
    <x v="0"/>
    <x v="0"/>
    <x v="0"/>
  </r>
  <r>
    <x v="0"/>
    <x v="0"/>
    <x v="0"/>
  </r>
  <r>
    <x v="0"/>
    <x v="1"/>
    <x v="0"/>
  </r>
  <r>
    <x v="0"/>
    <x v="0"/>
    <x v="0"/>
  </r>
  <r>
    <x v="1"/>
    <x v="1"/>
    <x v="0"/>
  </r>
  <r>
    <x v="1"/>
    <x v="0"/>
    <x v="0"/>
  </r>
  <r>
    <x v="2"/>
    <x v="1"/>
    <x v="0"/>
  </r>
  <r>
    <x v="2"/>
    <x v="0"/>
    <x v="0"/>
  </r>
  <r>
    <x v="2"/>
    <x v="0"/>
    <x v="0"/>
  </r>
  <r>
    <x v="3"/>
    <x v="0"/>
    <x v="0"/>
  </r>
  <r>
    <x v="3"/>
    <x v="1"/>
    <x v="0"/>
  </r>
  <r>
    <x v="3"/>
    <x v="0"/>
    <x v="0"/>
  </r>
  <r>
    <x v="3"/>
    <x v="1"/>
    <x v="0"/>
  </r>
  <r>
    <x v="4"/>
    <x v="0"/>
    <x v="0"/>
  </r>
  <r>
    <x v="4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A7B2E21-1251-41F7-A753-EE95D2C52F8D}" name="Tableau croisé dynamique1" cacheId="12" applyNumberFormats="0" applyBorderFormats="0" applyFontFormats="0" applyPatternFormats="0" applyAlignmentFormats="0" applyWidthHeightFormats="1" dataCaption="Valeurs" updatedVersion="8" minRefreshableVersion="3" visualTotals="0" useAutoFormatting="1" itemPrintTitles="1" createdVersion="8" indent="0" compact="0" outline="1" outlineData="1" compactData="0">
  <location ref="K3:N9" firstHeaderRow="0" firstDataRow="1" firstDataCol="1"/>
  <pivotFields count="4">
    <pivotField axis="axisRow" compact="0" showAll="0">
      <items count="6">
        <item x="0"/>
        <item x="1"/>
        <item x="2"/>
        <item x="3"/>
        <item x="4"/>
        <item t="default"/>
      </items>
    </pivotField>
    <pivotField dataField="1" compact="0" showAll="0"/>
    <pivotField dataField="1" compact="0" showAll="0"/>
    <pivotField dataField="1" compact="0" dragToRow="0" dragToCol="0" dragToPage="0" showAll="0" defaultSubtotal="0"/>
  </pivotFields>
  <rowFields count="1">
    <field x="0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bre BL" fld="2" baseField="0" baseItem="0"/>
    <dataField name="Nbr BL en litige" fld="1" baseField="0" baseItem="0"/>
    <dataField name="Somme de %" fld="3" baseField="0" baseItem="2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BF05514-E384-491C-A21B-2D363E2A0E89}" name="Tableau croisé dynamique16" cacheId="7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A3:C9" firstHeaderRow="0" firstDataRow="1" firstDataCol="1"/>
  <pivotFields count="11">
    <pivotField showAll="0"/>
    <pivotField axis="axisRow" showAll="0">
      <items count="6">
        <item x="0"/>
        <item x="1"/>
        <item x="2"/>
        <item x="3"/>
        <item x="4"/>
        <item t="default"/>
      </items>
    </pivotField>
    <pivotField showAll="0"/>
    <pivotField dataField="1" showAll="0"/>
    <pivotField showAll="0"/>
    <pivotField showAll="0"/>
    <pivotField showAll="0"/>
    <pivotField showAll="0"/>
    <pivotField showAll="0"/>
    <pivotField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N° BL" fld="3" subtotal="count" baseField="1" baseItem="0"/>
    <dataField name="Somme de BL en litige" fld="1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E4B8195A-257F-43A5-A214-967B523F77A0}" autoFormatId="16" applyNumberFormats="0" applyBorderFormats="0" applyFontFormats="0" applyPatternFormats="0" applyAlignmentFormats="0" applyWidthHeightFormats="0">
  <queryTableRefresh nextId="5">
    <queryTableFields count="4">
      <queryTableField id="1" name="Semaine" tableColumnId="1"/>
      <queryTableField id="2" name="Nombre BL" tableColumnId="2"/>
      <queryTableField id="3" name="En litige" tableColumnId="3"/>
      <queryTableField id="4" name="% Litiges" tableColumnId="4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9D5A36-A2A7-46E6-A357-AA1E92E52654}" name="BL_" displayName="BL_" ref="A1:K16" totalsRowShown="0" headerRowDxfId="0" headerRowBorderDxfId="2" tableBorderDxfId="3">
  <autoFilter ref="A1:K16" xr:uid="{319D5A36-A2A7-46E6-A357-AA1E92E52654}"/>
  <tableColumns count="11">
    <tableColumn id="1" xr3:uid="{23832278-7852-4663-AF45-C638EA8F277D}" name="Date " dataDxfId="1"/>
    <tableColumn id="2" xr3:uid="{7CAF46F3-F57D-4979-9553-586298307276}" name="Semaine">
      <calculatedColumnFormula>+WEEKNUM(A2)</calculatedColumnFormula>
    </tableColumn>
    <tableColumn id="3" xr3:uid="{2944E2D7-D54B-4414-9FAE-2437DFB510CB}" name="Mois">
      <calculatedColumnFormula>+TEXT(A2,"mmmm")</calculatedColumnFormula>
    </tableColumn>
    <tableColumn id="4" xr3:uid="{D6249C5E-8AF8-4845-AEC8-EA38536B9985}" name="N° BL"/>
    <tableColumn id="5" xr3:uid="{30EA0F52-A96E-40E7-8E96-1607D08CC86E}" name="Pb 1"/>
    <tableColumn id="6" xr3:uid="{2167AE02-C2BA-47B0-AE6C-4B1482EC82C2}" name="Pb 2"/>
    <tableColumn id="7" xr3:uid="{08339A8D-0716-41C6-91E6-C72A8AA64DAE}" name="Pb 3"/>
    <tableColumn id="8" xr3:uid="{62A47B89-AA85-4178-B2BB-0F35F863A0E4}" name="Pb  4"/>
    <tableColumn id="9" xr3:uid="{370BFB2C-20F8-4365-ABD6-679D5CFEBD62}" name="Pb 5"/>
    <tableColumn id="10" xr3:uid="{17338558-F117-436B-BAD3-FB170EA12C46}" name="Nb de Pb">
      <calculatedColumnFormula>SUM(E2:I2)</calculatedColumnFormula>
    </tableColumn>
    <tableColumn id="11" xr3:uid="{CC0E8329-E9EB-4F1B-853E-8D3DA486276C}" name="BL en litige">
      <calculatedColumnFormula>IF(J2&gt;=1,1,0)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7FB83B4-602C-4D2F-BD45-464F9CE64EB4}" name="BL__1" displayName="BL__1" ref="F3:I8" tableType="queryTable" totalsRowShown="0">
  <autoFilter ref="F3:I8" xr:uid="{97FB83B4-602C-4D2F-BD45-464F9CE64EB4}"/>
  <tableColumns count="4">
    <tableColumn id="1" xr3:uid="{A70B501B-70B5-4B20-A7CE-A47D7F962646}" uniqueName="1" name="Semaine" queryTableFieldId="1"/>
    <tableColumn id="2" xr3:uid="{863EEF9D-9D7B-43F1-86E7-8AEC2BA9379F}" uniqueName="2" name="Nombre BL" queryTableFieldId="2"/>
    <tableColumn id="3" xr3:uid="{2AE1AB3B-522E-45D0-B1D3-F818293CF1D6}" uniqueName="3" name="En litige" queryTableFieldId="3"/>
    <tableColumn id="4" xr3:uid="{37D38783-6D23-4A72-A01F-126FDBC2F34D}" uniqueName="4" name="% Litiges" queryTableFieldId="4" dataCellStyle="Pourcentage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AC128F-8200-4105-8CCA-453B755BAC93}">
  <dimension ref="A1:K16"/>
  <sheetViews>
    <sheetView workbookViewId="0">
      <selection activeCell="C1" sqref="C1"/>
    </sheetView>
  </sheetViews>
  <sheetFormatPr baseColWidth="10" defaultRowHeight="15" x14ac:dyDescent="0.25"/>
  <cols>
    <col min="11" max="11" width="13" customWidth="1"/>
  </cols>
  <sheetData>
    <row r="1" spans="1:11" x14ac:dyDescent="0.25">
      <c r="A1" s="4" t="s">
        <v>0</v>
      </c>
      <c r="B1" s="4" t="s">
        <v>1</v>
      </c>
      <c r="C1" s="5" t="s">
        <v>2</v>
      </c>
      <c r="D1" s="5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</row>
    <row r="2" spans="1:11" x14ac:dyDescent="0.25">
      <c r="A2" s="1">
        <v>45658</v>
      </c>
      <c r="B2">
        <f>+WEEKNUM(A2)</f>
        <v>1</v>
      </c>
      <c r="C2" t="str">
        <f>+TEXT(A2,"mmmm")</f>
        <v>janvier</v>
      </c>
      <c r="D2">
        <v>1</v>
      </c>
      <c r="E2">
        <v>1</v>
      </c>
      <c r="F2">
        <v>0</v>
      </c>
      <c r="G2">
        <v>0</v>
      </c>
      <c r="H2">
        <v>0</v>
      </c>
      <c r="I2">
        <v>0</v>
      </c>
      <c r="J2">
        <f t="shared" ref="J2:J16" si="0">SUM(E2:I2)</f>
        <v>1</v>
      </c>
      <c r="K2">
        <f>IF(J2&gt;=1,1,0)</f>
        <v>1</v>
      </c>
    </row>
    <row r="3" spans="1:11" x14ac:dyDescent="0.25">
      <c r="A3" s="1">
        <v>45658</v>
      </c>
      <c r="B3">
        <f t="shared" ref="B3:B16" si="1">+WEEKNUM(A3)</f>
        <v>1</v>
      </c>
      <c r="C3" t="str">
        <f t="shared" ref="C3:C16" si="2">+TEXT(A3,"mmmm")</f>
        <v>janvier</v>
      </c>
      <c r="D3">
        <v>2</v>
      </c>
      <c r="E3">
        <v>0</v>
      </c>
      <c r="F3">
        <v>1</v>
      </c>
      <c r="G3">
        <v>0</v>
      </c>
      <c r="H3">
        <v>0</v>
      </c>
      <c r="I3">
        <v>0</v>
      </c>
      <c r="J3">
        <f t="shared" si="0"/>
        <v>1</v>
      </c>
      <c r="K3">
        <f t="shared" ref="K3:K16" si="3">IF(J3&gt;=1,1,0)</f>
        <v>1</v>
      </c>
    </row>
    <row r="4" spans="1:11" x14ac:dyDescent="0.25">
      <c r="A4" s="1">
        <v>45658</v>
      </c>
      <c r="B4">
        <f t="shared" si="1"/>
        <v>1</v>
      </c>
      <c r="C4" t="str">
        <f t="shared" si="2"/>
        <v>janvier</v>
      </c>
      <c r="D4">
        <v>3</v>
      </c>
      <c r="E4">
        <v>0</v>
      </c>
      <c r="F4">
        <v>0</v>
      </c>
      <c r="G4">
        <v>0</v>
      </c>
      <c r="H4">
        <v>0</v>
      </c>
      <c r="I4">
        <v>0</v>
      </c>
      <c r="J4">
        <f t="shared" si="0"/>
        <v>0</v>
      </c>
      <c r="K4">
        <f t="shared" si="3"/>
        <v>0</v>
      </c>
    </row>
    <row r="5" spans="1:11" x14ac:dyDescent="0.25">
      <c r="A5" s="1">
        <v>45661</v>
      </c>
      <c r="B5">
        <f t="shared" si="1"/>
        <v>1</v>
      </c>
      <c r="C5" t="str">
        <f t="shared" si="2"/>
        <v>janvier</v>
      </c>
      <c r="D5">
        <v>4</v>
      </c>
      <c r="E5">
        <v>1</v>
      </c>
      <c r="F5">
        <v>1</v>
      </c>
      <c r="G5">
        <v>0</v>
      </c>
      <c r="H5">
        <v>0</v>
      </c>
      <c r="I5">
        <v>0</v>
      </c>
      <c r="J5">
        <f t="shared" si="0"/>
        <v>2</v>
      </c>
      <c r="K5">
        <f t="shared" si="3"/>
        <v>1</v>
      </c>
    </row>
    <row r="6" spans="1:11" x14ac:dyDescent="0.25">
      <c r="A6" s="1">
        <v>45680</v>
      </c>
      <c r="B6">
        <f t="shared" si="1"/>
        <v>4</v>
      </c>
      <c r="C6" t="str">
        <f t="shared" si="2"/>
        <v>janvier</v>
      </c>
      <c r="D6">
        <v>5</v>
      </c>
      <c r="E6">
        <v>0</v>
      </c>
      <c r="F6">
        <v>0</v>
      </c>
      <c r="G6">
        <v>0</v>
      </c>
      <c r="H6">
        <v>0</v>
      </c>
      <c r="I6">
        <v>0</v>
      </c>
      <c r="J6">
        <f t="shared" si="0"/>
        <v>0</v>
      </c>
      <c r="K6">
        <f t="shared" si="3"/>
        <v>0</v>
      </c>
    </row>
    <row r="7" spans="1:11" x14ac:dyDescent="0.25">
      <c r="A7" s="1">
        <v>45680</v>
      </c>
      <c r="B7">
        <f t="shared" si="1"/>
        <v>4</v>
      </c>
      <c r="C7" t="str">
        <f t="shared" si="2"/>
        <v>janvier</v>
      </c>
      <c r="D7">
        <v>6</v>
      </c>
      <c r="E7">
        <v>0</v>
      </c>
      <c r="F7">
        <v>0</v>
      </c>
      <c r="G7">
        <v>0</v>
      </c>
      <c r="H7">
        <v>1</v>
      </c>
      <c r="I7">
        <v>0</v>
      </c>
      <c r="J7">
        <f t="shared" si="0"/>
        <v>1</v>
      </c>
      <c r="K7">
        <f t="shared" si="3"/>
        <v>1</v>
      </c>
    </row>
    <row r="8" spans="1:11" x14ac:dyDescent="0.25">
      <c r="A8" s="1">
        <v>45702</v>
      </c>
      <c r="B8">
        <f t="shared" si="1"/>
        <v>7</v>
      </c>
      <c r="C8" t="str">
        <f t="shared" si="2"/>
        <v>février</v>
      </c>
      <c r="D8">
        <v>7</v>
      </c>
      <c r="E8">
        <v>0</v>
      </c>
      <c r="F8">
        <v>0</v>
      </c>
      <c r="G8">
        <v>0</v>
      </c>
      <c r="H8">
        <v>0</v>
      </c>
      <c r="I8">
        <v>0</v>
      </c>
      <c r="J8">
        <f t="shared" si="0"/>
        <v>0</v>
      </c>
      <c r="K8">
        <f t="shared" si="3"/>
        <v>0</v>
      </c>
    </row>
    <row r="9" spans="1:11" x14ac:dyDescent="0.25">
      <c r="A9" s="1">
        <v>45702</v>
      </c>
      <c r="B9">
        <f t="shared" si="1"/>
        <v>7</v>
      </c>
      <c r="C9" t="str">
        <f t="shared" si="2"/>
        <v>février</v>
      </c>
      <c r="D9">
        <v>8</v>
      </c>
      <c r="E9">
        <v>1</v>
      </c>
      <c r="F9">
        <v>0</v>
      </c>
      <c r="G9">
        <v>1</v>
      </c>
      <c r="H9">
        <v>0</v>
      </c>
      <c r="I9">
        <v>0</v>
      </c>
      <c r="J9">
        <f t="shared" si="0"/>
        <v>2</v>
      </c>
      <c r="K9">
        <f t="shared" si="3"/>
        <v>1</v>
      </c>
    </row>
    <row r="10" spans="1:11" x14ac:dyDescent="0.25">
      <c r="A10" s="1">
        <v>45702</v>
      </c>
      <c r="B10">
        <f t="shared" si="1"/>
        <v>7</v>
      </c>
      <c r="C10" t="str">
        <f t="shared" si="2"/>
        <v>février</v>
      </c>
      <c r="D10">
        <v>9</v>
      </c>
      <c r="E10">
        <v>1</v>
      </c>
      <c r="F10">
        <v>0</v>
      </c>
      <c r="G10">
        <v>0</v>
      </c>
      <c r="H10">
        <v>0</v>
      </c>
      <c r="I10">
        <v>1</v>
      </c>
      <c r="J10">
        <f t="shared" si="0"/>
        <v>2</v>
      </c>
      <c r="K10">
        <f t="shared" si="3"/>
        <v>1</v>
      </c>
    </row>
    <row r="11" spans="1:11" x14ac:dyDescent="0.25">
      <c r="A11" s="1">
        <v>45710</v>
      </c>
      <c r="B11">
        <f t="shared" si="1"/>
        <v>8</v>
      </c>
      <c r="C11" t="str">
        <f t="shared" si="2"/>
        <v>février</v>
      </c>
      <c r="D11">
        <v>10</v>
      </c>
      <c r="E11">
        <v>1</v>
      </c>
      <c r="F11">
        <v>0</v>
      </c>
      <c r="G11">
        <v>0</v>
      </c>
      <c r="H11">
        <v>0</v>
      </c>
      <c r="I11">
        <v>0</v>
      </c>
      <c r="J11">
        <f t="shared" si="0"/>
        <v>1</v>
      </c>
      <c r="K11">
        <f t="shared" si="3"/>
        <v>1</v>
      </c>
    </row>
    <row r="12" spans="1:11" x14ac:dyDescent="0.25">
      <c r="A12" s="1">
        <v>45710</v>
      </c>
      <c r="B12">
        <f t="shared" si="1"/>
        <v>8</v>
      </c>
      <c r="C12" t="str">
        <f t="shared" si="2"/>
        <v>février</v>
      </c>
      <c r="D12">
        <v>11</v>
      </c>
      <c r="E12">
        <v>0</v>
      </c>
      <c r="F12">
        <v>0</v>
      </c>
      <c r="G12">
        <v>0</v>
      </c>
      <c r="H12">
        <v>0</v>
      </c>
      <c r="I12">
        <v>0</v>
      </c>
      <c r="J12">
        <f t="shared" si="0"/>
        <v>0</v>
      </c>
      <c r="K12">
        <f t="shared" si="3"/>
        <v>0</v>
      </c>
    </row>
    <row r="13" spans="1:11" x14ac:dyDescent="0.25">
      <c r="A13" s="1">
        <v>45710</v>
      </c>
      <c r="B13">
        <f t="shared" si="1"/>
        <v>8</v>
      </c>
      <c r="C13" t="str">
        <f t="shared" si="2"/>
        <v>février</v>
      </c>
      <c r="D13">
        <v>12</v>
      </c>
      <c r="E13">
        <v>0</v>
      </c>
      <c r="F13">
        <v>0</v>
      </c>
      <c r="G13">
        <v>0</v>
      </c>
      <c r="H13">
        <v>0</v>
      </c>
      <c r="I13">
        <v>1</v>
      </c>
      <c r="J13">
        <f t="shared" si="0"/>
        <v>1</v>
      </c>
      <c r="K13">
        <f t="shared" si="3"/>
        <v>1</v>
      </c>
    </row>
    <row r="14" spans="1:11" x14ac:dyDescent="0.25">
      <c r="A14" s="1">
        <v>45710</v>
      </c>
      <c r="B14">
        <f t="shared" si="1"/>
        <v>8</v>
      </c>
      <c r="C14" t="str">
        <f t="shared" si="2"/>
        <v>février</v>
      </c>
      <c r="D14">
        <v>13</v>
      </c>
      <c r="E14">
        <v>0</v>
      </c>
      <c r="F14">
        <v>0</v>
      </c>
      <c r="G14">
        <v>0</v>
      </c>
      <c r="H14">
        <v>0</v>
      </c>
      <c r="I14">
        <v>0</v>
      </c>
      <c r="J14">
        <f t="shared" si="0"/>
        <v>0</v>
      </c>
      <c r="K14">
        <f t="shared" si="3"/>
        <v>0</v>
      </c>
    </row>
    <row r="15" spans="1:11" x14ac:dyDescent="0.25">
      <c r="A15" s="1">
        <v>45732</v>
      </c>
      <c r="B15">
        <f t="shared" si="1"/>
        <v>12</v>
      </c>
      <c r="C15" t="str">
        <f t="shared" si="2"/>
        <v>mars</v>
      </c>
      <c r="D15">
        <v>14</v>
      </c>
      <c r="E15">
        <v>0</v>
      </c>
      <c r="F15">
        <v>0</v>
      </c>
      <c r="G15">
        <v>1</v>
      </c>
      <c r="H15">
        <v>0</v>
      </c>
      <c r="I15">
        <v>0</v>
      </c>
      <c r="J15">
        <f t="shared" si="0"/>
        <v>1</v>
      </c>
      <c r="K15">
        <f t="shared" si="3"/>
        <v>1</v>
      </c>
    </row>
    <row r="16" spans="1:11" x14ac:dyDescent="0.25">
      <c r="A16" s="1">
        <v>45732</v>
      </c>
      <c r="B16">
        <f t="shared" si="1"/>
        <v>12</v>
      </c>
      <c r="C16" t="str">
        <f t="shared" si="2"/>
        <v>mars</v>
      </c>
      <c r="D16">
        <v>15</v>
      </c>
      <c r="E16">
        <v>0</v>
      </c>
      <c r="F16">
        <v>0</v>
      </c>
      <c r="G16">
        <v>0</v>
      </c>
      <c r="H16">
        <v>0</v>
      </c>
      <c r="I16">
        <v>0</v>
      </c>
      <c r="J16">
        <f t="shared" si="0"/>
        <v>0</v>
      </c>
      <c r="K16">
        <f t="shared" si="3"/>
        <v>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CCC553-AD83-4142-98E2-4D753F7960E5}">
  <dimension ref="A1:N9"/>
  <sheetViews>
    <sheetView tabSelected="1" workbookViewId="0">
      <selection activeCell="M4" sqref="M4"/>
    </sheetView>
  </sheetViews>
  <sheetFormatPr baseColWidth="10" defaultRowHeight="15" x14ac:dyDescent="0.25"/>
  <cols>
    <col min="1" max="1" width="21.42578125" bestFit="1" customWidth="1"/>
    <col min="2" max="2" width="16.42578125" bestFit="1" customWidth="1"/>
    <col min="3" max="3" width="21" bestFit="1" customWidth="1"/>
    <col min="9" max="9" width="11.140625" bestFit="1" customWidth="1"/>
    <col min="10" max="10" width="13.140625" bestFit="1" customWidth="1"/>
    <col min="11" max="11" width="12.5703125" bestFit="1" customWidth="1"/>
    <col min="12" max="12" width="13.140625" bestFit="1" customWidth="1"/>
    <col min="13" max="13" width="21" bestFit="1" customWidth="1"/>
    <col min="14" max="14" width="12.5703125" bestFit="1" customWidth="1"/>
  </cols>
  <sheetData>
    <row r="1" spans="1:14" x14ac:dyDescent="0.25">
      <c r="F1" t="s">
        <v>19</v>
      </c>
      <c r="K1" t="s">
        <v>18</v>
      </c>
    </row>
    <row r="3" spans="1:14" x14ac:dyDescent="0.25">
      <c r="A3" s="2" t="s">
        <v>11</v>
      </c>
      <c r="B3" t="s">
        <v>14</v>
      </c>
      <c r="C3" t="s">
        <v>13</v>
      </c>
      <c r="F3" t="s">
        <v>1</v>
      </c>
      <c r="G3" t="s">
        <v>15</v>
      </c>
      <c r="H3" t="s">
        <v>16</v>
      </c>
      <c r="I3" t="s">
        <v>17</v>
      </c>
      <c r="K3" s="2" t="s">
        <v>1</v>
      </c>
      <c r="L3" t="s">
        <v>21</v>
      </c>
      <c r="M3" t="s">
        <v>22</v>
      </c>
      <c r="N3" t="s">
        <v>20</v>
      </c>
    </row>
    <row r="4" spans="1:14" x14ac:dyDescent="0.25">
      <c r="A4" s="3">
        <v>1</v>
      </c>
      <c r="B4" s="6">
        <v>4</v>
      </c>
      <c r="C4" s="6">
        <v>3</v>
      </c>
      <c r="F4">
        <v>1</v>
      </c>
      <c r="G4">
        <v>4</v>
      </c>
      <c r="H4">
        <v>3</v>
      </c>
      <c r="I4" s="7">
        <v>0.75</v>
      </c>
      <c r="K4">
        <v>1</v>
      </c>
      <c r="L4" s="6">
        <v>4</v>
      </c>
      <c r="M4" s="6">
        <v>3</v>
      </c>
      <c r="N4" s="8">
        <v>0.75</v>
      </c>
    </row>
    <row r="5" spans="1:14" x14ac:dyDescent="0.25">
      <c r="A5" s="3">
        <v>4</v>
      </c>
      <c r="B5" s="6">
        <v>2</v>
      </c>
      <c r="C5" s="6">
        <v>1</v>
      </c>
      <c r="F5">
        <v>4</v>
      </c>
      <c r="G5">
        <v>2</v>
      </c>
      <c r="H5">
        <v>1</v>
      </c>
      <c r="I5" s="7">
        <v>0.5</v>
      </c>
      <c r="K5">
        <v>4</v>
      </c>
      <c r="L5" s="6">
        <v>2</v>
      </c>
      <c r="M5" s="6">
        <v>1</v>
      </c>
      <c r="N5" s="8">
        <v>0.5</v>
      </c>
    </row>
    <row r="6" spans="1:14" x14ac:dyDescent="0.25">
      <c r="A6" s="3">
        <v>7</v>
      </c>
      <c r="B6" s="6">
        <v>3</v>
      </c>
      <c r="C6" s="6">
        <v>2</v>
      </c>
      <c r="F6">
        <v>7</v>
      </c>
      <c r="G6">
        <v>3</v>
      </c>
      <c r="H6">
        <v>2</v>
      </c>
      <c r="I6" s="7">
        <v>0.66666666666666696</v>
      </c>
      <c r="K6">
        <v>7</v>
      </c>
      <c r="L6" s="6">
        <v>3</v>
      </c>
      <c r="M6" s="6">
        <v>2</v>
      </c>
      <c r="N6" s="8">
        <v>0.66666666666666663</v>
      </c>
    </row>
    <row r="7" spans="1:14" x14ac:dyDescent="0.25">
      <c r="A7" s="3">
        <v>8</v>
      </c>
      <c r="B7" s="6">
        <v>4</v>
      </c>
      <c r="C7" s="6">
        <v>2</v>
      </c>
      <c r="F7">
        <v>8</v>
      </c>
      <c r="G7">
        <v>4</v>
      </c>
      <c r="H7">
        <v>2</v>
      </c>
      <c r="I7" s="7">
        <v>0.5</v>
      </c>
      <c r="K7">
        <v>8</v>
      </c>
      <c r="L7" s="6">
        <v>4</v>
      </c>
      <c r="M7" s="6">
        <v>2</v>
      </c>
      <c r="N7" s="8">
        <v>0.5</v>
      </c>
    </row>
    <row r="8" spans="1:14" x14ac:dyDescent="0.25">
      <c r="A8" s="3">
        <v>12</v>
      </c>
      <c r="B8" s="6">
        <v>2</v>
      </c>
      <c r="C8" s="6">
        <v>1</v>
      </c>
      <c r="F8">
        <v>12</v>
      </c>
      <c r="G8">
        <v>2</v>
      </c>
      <c r="H8">
        <v>1</v>
      </c>
      <c r="I8" s="7">
        <v>0.5</v>
      </c>
      <c r="K8">
        <v>12</v>
      </c>
      <c r="L8" s="6">
        <v>2</v>
      </c>
      <c r="M8" s="6">
        <v>1</v>
      </c>
      <c r="N8" s="8">
        <v>0.5</v>
      </c>
    </row>
    <row r="9" spans="1:14" x14ac:dyDescent="0.25">
      <c r="A9" s="3" t="s">
        <v>12</v>
      </c>
      <c r="B9" s="6">
        <v>15</v>
      </c>
      <c r="C9" s="6">
        <v>9</v>
      </c>
      <c r="K9" t="s">
        <v>12</v>
      </c>
      <c r="L9" s="6">
        <v>15</v>
      </c>
      <c r="M9" s="6">
        <v>9</v>
      </c>
      <c r="N9" s="8">
        <v>0.6</v>
      </c>
    </row>
  </sheetData>
  <pageMargins left="0.7" right="0.7" top="0.75" bottom="0.75" header="0.3" footer="0.3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7E579CD-75EA-4FBA-8638-33FB06C62929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Théo Scalbert</dc:creator>
  <cp:lastModifiedBy>Chris_W10</cp:lastModifiedBy>
  <dcterms:created xsi:type="dcterms:W3CDTF">2024-12-17T10:53:20Z</dcterms:created>
  <dcterms:modified xsi:type="dcterms:W3CDTF">2024-12-17T12:14:49Z</dcterms:modified>
</cp:coreProperties>
</file>