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EC85352-1D29-42E1-952B-8BAC98F5BABD}" xr6:coauthVersionLast="47" xr6:coauthVersionMax="47" xr10:uidLastSave="{00000000-0000-0000-0000-000000000000}"/>
  <bookViews>
    <workbookView xWindow="-120" yWindow="-120" windowWidth="38640" windowHeight="15990" activeTab="1" xr2:uid="{7245AEFB-AA50-4AD5-B608-C8125084DFC0}"/>
  </bookViews>
  <sheets>
    <sheet name="Principale" sheetId="1" r:id="rId1"/>
    <sheet name="Répartition par sous traitant" sheetId="2" r:id="rId2"/>
    <sheet name="Lexique" sheetId="3" r:id="rId3"/>
    <sheet name="CP VILLES" sheetId="4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" l="1"/>
  <c r="E2" i="2"/>
  <c r="F2" i="2"/>
  <c r="G2" i="2"/>
  <c r="H2" i="2"/>
  <c r="D3" i="2"/>
  <c r="E3" i="2"/>
  <c r="F3" i="2"/>
  <c r="G3" i="2"/>
  <c r="H3" i="2"/>
  <c r="D4" i="2"/>
  <c r="E4" i="2"/>
  <c r="F4" i="2"/>
  <c r="G4" i="2"/>
  <c r="H4" i="2"/>
  <c r="D5" i="2"/>
  <c r="E5" i="2"/>
  <c r="F5" i="2"/>
  <c r="G5" i="2"/>
  <c r="H5" i="2"/>
  <c r="D6" i="2"/>
  <c r="E6" i="2"/>
  <c r="F6" i="2"/>
  <c r="G6" i="2"/>
  <c r="H6" i="2"/>
  <c r="D7" i="2"/>
  <c r="E7" i="2"/>
  <c r="F7" i="2"/>
  <c r="G7" i="2"/>
  <c r="H7" i="2"/>
  <c r="D8" i="2"/>
  <c r="E8" i="2"/>
  <c r="F8" i="2"/>
  <c r="G8" i="2"/>
  <c r="H8" i="2"/>
  <c r="D9" i="2"/>
  <c r="E9" i="2"/>
  <c r="F9" i="2"/>
  <c r="G9" i="2"/>
  <c r="H9" i="2"/>
  <c r="D10" i="2"/>
  <c r="E10" i="2"/>
  <c r="F10" i="2"/>
  <c r="G10" i="2"/>
  <c r="H10" i="2"/>
  <c r="D11" i="2"/>
  <c r="E11" i="2"/>
  <c r="F11" i="2"/>
  <c r="G11" i="2"/>
  <c r="H11" i="2"/>
  <c r="D12" i="2"/>
  <c r="E12" i="2"/>
  <c r="F12" i="2"/>
  <c r="G12" i="2"/>
  <c r="H12" i="2"/>
  <c r="D13" i="2"/>
  <c r="E13" i="2"/>
  <c r="F13" i="2"/>
  <c r="G13" i="2"/>
  <c r="H13" i="2"/>
  <c r="D14" i="2"/>
  <c r="E14" i="2"/>
  <c r="F14" i="2"/>
  <c r="G14" i="2"/>
  <c r="H14" i="2"/>
  <c r="D15" i="2"/>
  <c r="E15" i="2"/>
  <c r="F15" i="2"/>
  <c r="G15" i="2"/>
  <c r="H15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F10" i="1"/>
  <c r="E10" i="1"/>
  <c r="D10" i="1"/>
  <c r="C10" i="1"/>
  <c r="B10" i="1"/>
  <c r="F9" i="1"/>
  <c r="E9" i="1"/>
  <c r="D9" i="1"/>
  <c r="C9" i="1"/>
  <c r="B9" i="1"/>
  <c r="F8" i="1"/>
  <c r="E8" i="1"/>
  <c r="D8" i="1"/>
  <c r="C8" i="1"/>
  <c r="B8" i="1"/>
  <c r="F7" i="1"/>
  <c r="E7" i="1"/>
  <c r="D7" i="1"/>
  <c r="C7" i="1"/>
  <c r="B7" i="1"/>
  <c r="F6" i="1"/>
  <c r="E6" i="1"/>
  <c r="D6" i="1"/>
  <c r="C6" i="1"/>
  <c r="B6" i="1"/>
  <c r="F5" i="1"/>
  <c r="E5" i="1"/>
  <c r="D5" i="1"/>
  <c r="C5" i="1"/>
  <c r="B5" i="1"/>
  <c r="F4" i="1"/>
  <c r="E4" i="1"/>
  <c r="D4" i="1"/>
  <c r="C4" i="1"/>
  <c r="B4" i="1"/>
  <c r="F3" i="1"/>
  <c r="E3" i="1"/>
  <c r="D3" i="1"/>
  <c r="C3" i="1"/>
  <c r="B3" i="1"/>
</calcChain>
</file>

<file path=xl/sharedStrings.xml><?xml version="1.0" encoding="utf-8"?>
<sst xmlns="http://schemas.openxmlformats.org/spreadsheetml/2006/main" count="412" uniqueCount="182">
  <si>
    <t>Pays</t>
  </si>
  <si>
    <t>Provinces</t>
  </si>
  <si>
    <t>Chef Lieu</t>
  </si>
  <si>
    <t>Départements</t>
  </si>
  <si>
    <t>N° de départements</t>
  </si>
  <si>
    <t>Sous-Traitant 1</t>
  </si>
  <si>
    <t>Code postale</t>
  </si>
  <si>
    <t>Ville</t>
  </si>
  <si>
    <t>Enseigne</t>
  </si>
  <si>
    <t>France</t>
  </si>
  <si>
    <t>Pout toute le colonne : Doit se remplir par rapport à l'onglet CP-VILLES
ex : Si H3 égale à AGEN rechache dans l'onglte CP VILLES il le trouve en A4178 de l'onglet CP-VILLES alors dans cette cases (G3) apparait le CP de la colonne D4178 de l'onglet CP VILLES</t>
  </si>
  <si>
    <t>AGEN (BOE)</t>
  </si>
  <si>
    <t>BOULANGER</t>
  </si>
  <si>
    <t>AIX EN PROVENCE centre ville</t>
  </si>
  <si>
    <t>ALES</t>
  </si>
  <si>
    <t>ALFORVILLE</t>
  </si>
  <si>
    <t>AMIENS</t>
  </si>
  <si>
    <t>80094</t>
  </si>
  <si>
    <t>AMIENS - SIS AUCHAN DURY</t>
  </si>
  <si>
    <t xml:space="preserve">AMIENS- Comptoir BOULANGER </t>
  </si>
  <si>
    <t>ANGERS (BEAUCOUZE)</t>
  </si>
  <si>
    <t>Sous traitant 1</t>
  </si>
  <si>
    <t>Sous traitant 2</t>
  </si>
  <si>
    <t>Sous traitant lot INTRUSION</t>
  </si>
  <si>
    <t>Sous traitant lot INCENDIE</t>
  </si>
  <si>
    <t>Sous traitant lot SONO</t>
  </si>
  <si>
    <t>Sous traitant lot VIDEO</t>
  </si>
  <si>
    <t>Auvergne-Rhône-Alpes</t>
  </si>
  <si>
    <t>Ain</t>
  </si>
  <si>
    <t xml:space="preserve">Pour chaque cellule : doit se remplir par rapport à l'onglet LEXIQUE avec les collonnes portzant les mêmes intiitulés </t>
  </si>
  <si>
    <t>Allier</t>
  </si>
  <si>
    <t>Ardèche</t>
  </si>
  <si>
    <t>Cantal</t>
  </si>
  <si>
    <t>Drôme</t>
  </si>
  <si>
    <t>Isère</t>
  </si>
  <si>
    <t>Loire</t>
  </si>
  <si>
    <t>Haute-Loire</t>
  </si>
  <si>
    <t>Puy-de-Dôme</t>
  </si>
  <si>
    <t>Rhône</t>
  </si>
  <si>
    <t>Savoie</t>
  </si>
  <si>
    <t>Haute-Savoie</t>
  </si>
  <si>
    <t>Bourgogne-Franche-Comté</t>
  </si>
  <si>
    <t>Côte-d'Or</t>
  </si>
  <si>
    <t>Doubs</t>
  </si>
  <si>
    <t>N°</t>
  </si>
  <si>
    <t>Département</t>
  </si>
  <si>
    <t>Chef-lieu</t>
  </si>
  <si>
    <t>Régions/Provinces</t>
  </si>
  <si>
    <t>01</t>
  </si>
  <si>
    <t>Bourg-en-Bresse</t>
  </si>
  <si>
    <t>L</t>
  </si>
  <si>
    <t>Q</t>
  </si>
  <si>
    <t>X</t>
  </si>
  <si>
    <t>R</t>
  </si>
  <si>
    <t>H</t>
  </si>
  <si>
    <t>V</t>
  </si>
  <si>
    <t>02</t>
  </si>
  <si>
    <t>Aisne</t>
  </si>
  <si>
    <t>Laon</t>
  </si>
  <si>
    <t>Hauts-de-France</t>
  </si>
  <si>
    <t>W</t>
  </si>
  <si>
    <t>F</t>
  </si>
  <si>
    <t>O</t>
  </si>
  <si>
    <t>03</t>
  </si>
  <si>
    <t>Moulins</t>
  </si>
  <si>
    <t>T</t>
  </si>
  <si>
    <t>D</t>
  </si>
  <si>
    <t>04</t>
  </si>
  <si>
    <t>Alpes-de-Haute-Provence</t>
  </si>
  <si>
    <t>Digne</t>
  </si>
  <si>
    <t>Provence-Alpes-Côte d'Azur</t>
  </si>
  <si>
    <t>N</t>
  </si>
  <si>
    <t>M</t>
  </si>
  <si>
    <t>P</t>
  </si>
  <si>
    <t>J</t>
  </si>
  <si>
    <t>05</t>
  </si>
  <si>
    <t>Hautes-Alpes</t>
  </si>
  <si>
    <t>Gap</t>
  </si>
  <si>
    <t>C</t>
  </si>
  <si>
    <t>E</t>
  </si>
  <si>
    <t>06</t>
  </si>
  <si>
    <t>Alpes-Maritimes</t>
  </si>
  <si>
    <t>Nice</t>
  </si>
  <si>
    <t>K</t>
  </si>
  <si>
    <t>B</t>
  </si>
  <si>
    <t>07</t>
  </si>
  <si>
    <t>Privas</t>
  </si>
  <si>
    <t>S</t>
  </si>
  <si>
    <t>08</t>
  </si>
  <si>
    <t>Ardennes</t>
  </si>
  <si>
    <t>Charleville-Mézières</t>
  </si>
  <si>
    <t>Grand Est</t>
  </si>
  <si>
    <t>I</t>
  </si>
  <si>
    <t>09</t>
  </si>
  <si>
    <t>Ariège</t>
  </si>
  <si>
    <t>Foix</t>
  </si>
  <si>
    <t>Occitanie</t>
  </si>
  <si>
    <t>10</t>
  </si>
  <si>
    <t>Aube</t>
  </si>
  <si>
    <t>Troyes</t>
  </si>
  <si>
    <t>G</t>
  </si>
  <si>
    <t>11</t>
  </si>
  <si>
    <t>Aude</t>
  </si>
  <si>
    <t>Carcassonne</t>
  </si>
  <si>
    <t>Y</t>
  </si>
  <si>
    <t>A</t>
  </si>
  <si>
    <t>Z</t>
  </si>
  <si>
    <t>12</t>
  </si>
  <si>
    <t>Aveyron</t>
  </si>
  <si>
    <t>Rodez</t>
  </si>
  <si>
    <t>13</t>
  </si>
  <si>
    <t>Bouches-du-Rhône</t>
  </si>
  <si>
    <t>Marseille</t>
  </si>
  <si>
    <t>14</t>
  </si>
  <si>
    <t>Calvados</t>
  </si>
  <si>
    <t>Caen</t>
  </si>
  <si>
    <t>Normandie</t>
  </si>
  <si>
    <t>U</t>
  </si>
  <si>
    <t>15</t>
  </si>
  <si>
    <t>Aurillac</t>
  </si>
  <si>
    <t>16</t>
  </si>
  <si>
    <t>Charente</t>
  </si>
  <si>
    <t>Angoulême</t>
  </si>
  <si>
    <t>Nouvelle-Aquitaine</t>
  </si>
  <si>
    <t>17</t>
  </si>
  <si>
    <t>Charente-Maritime</t>
  </si>
  <si>
    <t>La Rochelle</t>
  </si>
  <si>
    <t>18</t>
  </si>
  <si>
    <t>Cher</t>
  </si>
  <si>
    <t>Bourges</t>
  </si>
  <si>
    <t>Centre-Val de Loire</t>
  </si>
  <si>
    <t>19</t>
  </si>
  <si>
    <t>Corrèze</t>
  </si>
  <si>
    <t>Tulle</t>
  </si>
  <si>
    <t>2A</t>
  </si>
  <si>
    <t>Corse-du-Sud</t>
  </si>
  <si>
    <t>Ajaccio</t>
  </si>
  <si>
    <t>Corse</t>
  </si>
  <si>
    <t>2B</t>
  </si>
  <si>
    <t>Haute-Corse</t>
  </si>
  <si>
    <t>Bastia</t>
  </si>
  <si>
    <t>21</t>
  </si>
  <si>
    <t>Dijon</t>
  </si>
  <si>
    <t>22</t>
  </si>
  <si>
    <t>Côtes d'Armor</t>
  </si>
  <si>
    <t>Saint-Brieuc</t>
  </si>
  <si>
    <t>Région Bretagne</t>
  </si>
  <si>
    <t>23</t>
  </si>
  <si>
    <t>Creuse</t>
  </si>
  <si>
    <t>Guéret</t>
  </si>
  <si>
    <t>24</t>
  </si>
  <si>
    <t>Dordogne</t>
  </si>
  <si>
    <t>Périgueux</t>
  </si>
  <si>
    <t>25</t>
  </si>
  <si>
    <t>Besançon</t>
  </si>
  <si>
    <t>26</t>
  </si>
  <si>
    <t>Valence</t>
  </si>
  <si>
    <t>27</t>
  </si>
  <si>
    <t>Eure</t>
  </si>
  <si>
    <t>Évreux</t>
  </si>
  <si>
    <t>28</t>
  </si>
  <si>
    <t>Eure-et-Loir</t>
  </si>
  <si>
    <t>Chartres</t>
  </si>
  <si>
    <t>Villes</t>
  </si>
  <si>
    <t>N° de Départements</t>
  </si>
  <si>
    <t>code CP entier</t>
  </si>
  <si>
    <t>ABERGEMENT CLEMENCIAT</t>
  </si>
  <si>
    <t>01400</t>
  </si>
  <si>
    <t>ABERGEMENT DE VAREY</t>
  </si>
  <si>
    <t>01640</t>
  </si>
  <si>
    <t>AMBERIEU EN BUGEY</t>
  </si>
  <si>
    <t>01504</t>
  </si>
  <si>
    <t>AMBERIEUX EN DOMBES</t>
  </si>
  <si>
    <t>01330</t>
  </si>
  <si>
    <t>AMBLEON</t>
  </si>
  <si>
    <t>01300</t>
  </si>
  <si>
    <t>AMBRONAY</t>
  </si>
  <si>
    <t>01500</t>
  </si>
  <si>
    <t>AMBUTRIX</t>
  </si>
  <si>
    <t>ANDERT ET CONDON</t>
  </si>
  <si>
    <t>ANGLEFORT</t>
  </si>
  <si>
    <t>01350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</si>
</sst>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5"/>
        <bgColor theme="5"/>
      </patternFill>
    </fill>
    <fill>
      <patternFill patternType="solid">
        <fgColor theme="6"/>
        <bgColor theme="6"/>
      </patternFill>
    </fill>
  </fills>
  <borders count="9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9"/>
      </top>
      <bottom/>
      <diagonal/>
    </border>
    <border>
      <left/>
      <right/>
      <top style="thin">
        <color theme="5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1" xfId="0" applyBorder="1"/>
    <xf numFmtId="0" fontId="2" fillId="0" borderId="2" xfId="0" applyFont="1" applyBorder="1" applyAlignment="1">
      <alignment wrapText="1"/>
    </xf>
    <xf numFmtId="0" fontId="0" fillId="0" borderId="2" xfId="0" applyBorder="1" applyAlignment="1">
      <alignment horizontal="center"/>
    </xf>
    <xf numFmtId="49" fontId="3" fillId="0" borderId="2" xfId="0" applyNumberFormat="1" applyFont="1" applyBorder="1" applyAlignment="1">
      <alignment horizontal="center" wrapText="1"/>
    </xf>
    <xf numFmtId="0" fontId="0" fillId="3" borderId="2" xfId="0" applyFill="1" applyBorder="1"/>
    <xf numFmtId="0" fontId="0" fillId="0" borderId="3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2" xfId="0" applyNumberFormat="1" applyBorder="1" applyAlignment="1">
      <alignment horizontal="right"/>
    </xf>
    <xf numFmtId="0" fontId="0" fillId="0" borderId="4" xfId="0" applyBorder="1"/>
    <xf numFmtId="0" fontId="3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5" xfId="0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49" fontId="1" fillId="6" borderId="8" xfId="0" applyNumberFormat="1" applyFon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/>
    </xf>
    <xf numFmtId="164" fontId="0" fillId="0" borderId="8" xfId="0" applyNumberFormat="1" applyBorder="1"/>
    <xf numFmtId="49" fontId="0" fillId="0" borderId="5" xfId="0" quotePrefix="1" applyNumberFormat="1" applyBorder="1" applyAlignment="1">
      <alignment horizontal="left"/>
    </xf>
    <xf numFmtId="49" fontId="1" fillId="5" borderId="0" xfId="0" applyNumberFormat="1" applyFont="1" applyFill="1" applyBorder="1" applyAlignment="1">
      <alignment horizontal="left"/>
    </xf>
    <xf numFmtId="0" fontId="1" fillId="5" borderId="0" xfId="0" applyFont="1" applyFill="1" applyBorder="1"/>
    <xf numFmtId="0" fontId="1" fillId="5" borderId="0" xfId="0" applyFont="1" applyFill="1" applyBorder="1" applyAlignment="1">
      <alignment horizontal="center" wrapText="1"/>
    </xf>
    <xf numFmtId="0" fontId="1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8"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9"/>
        </top>
        <bottom/>
      </border>
    </dxf>
    <dxf>
      <border diagonalUp="0" diagonalDown="0" outline="0">
        <left/>
        <right/>
        <top style="thin">
          <color theme="9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/>
        <right/>
        <top style="thin">
          <color theme="9"/>
        </top>
        <bottom/>
        <vertical/>
        <horizontal/>
      </border>
    </dxf>
    <dxf>
      <border outline="0">
        <left style="thin">
          <color theme="9"/>
        </left>
        <right style="thin">
          <color theme="9"/>
        </right>
        <top style="thin">
          <color theme="9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border diagonalUp="0" diagonalDown="0">
        <left/>
        <right/>
        <top style="thin">
          <color theme="5"/>
        </top>
        <bottom/>
        <vertical/>
        <horizontal/>
      </border>
    </dxf>
    <dxf>
      <border diagonalUp="0" diagonalDown="0">
        <left/>
        <right/>
        <top style="thin">
          <color theme="5"/>
        </top>
        <bottom/>
        <vertical/>
        <horizontal/>
      </border>
    </dxf>
    <dxf>
      <border diagonalUp="0" diagonalDown="0">
        <left/>
        <right/>
        <top style="thin">
          <color theme="5"/>
        </top>
        <bottom/>
        <vertical/>
        <horizontal/>
      </border>
    </dxf>
    <dxf>
      <numFmt numFmtId="30" formatCode="@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top style="thin">
          <color theme="5"/>
        </top>
      </border>
    </dxf>
    <dxf>
      <fill>
        <patternFill>
          <bgColor rgb="FFFFFFBD"/>
        </patternFill>
      </fill>
    </dxf>
    <dxf>
      <fill>
        <patternFill>
          <bgColor rgb="FFFF9393"/>
        </patternFill>
      </fill>
    </dxf>
    <dxf>
      <fill>
        <patternFill>
          <bgColor rgb="FFAFDC7E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everine.messaoud\Downloads\Repartition%20enseigne%20sous-traitant%20departement.xlsx" TargetMode="External"/><Relationship Id="rId1" Type="http://schemas.openxmlformats.org/officeDocument/2006/relationships/externalLinkPath" Target="file:///C:\Users\severine.messaoud\Downloads\Repartition%20enseigne%20sous-traitant%20departe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INCIPALE"/>
      <sheetName val="REPARTITION par département"/>
      <sheetName val="REPARTITION par sous traitant"/>
      <sheetName val="LEXIQUE"/>
      <sheetName val="CP-VILLES"/>
      <sheetName val="Repartition enseigne sous-trait"/>
    </sheetNames>
    <sheetDataSet>
      <sheetData sheetId="0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3619DA-0385-4A59-BF61-5B03F7F5A443}" name="Sous_Traitants" displayName="Sous_Traitants" ref="A1:H15" totalsRowShown="0" headerRowDxfId="7" dataDxfId="8" tableBorderDxfId="10">
  <tableColumns count="8">
    <tableColumn id="1" xr3:uid="{A924CC76-4989-465C-B6D3-31257D7AFDC6}" name="Provinces" dataDxfId="9"/>
    <tableColumn id="2" xr3:uid="{4AF8452C-B300-4E0F-A5AA-63E4259590AA}" name="Départements" dataDxfId="6"/>
    <tableColumn id="3" xr3:uid="{BDB3B8A1-15F7-4472-BA75-96EA9FEEEE03}" name="Sous traitant 1" dataDxfId="0">
      <calculatedColumnFormula>IFERROR(INDEX(Lexique[],MATCH(Sous_Traitants[[#This Row],[Départements]],Lexique[Département],0),MATCH(C$1,Lexique[#Headers],0)),"")</calculatedColumnFormula>
    </tableColumn>
    <tableColumn id="4" xr3:uid="{B8B32E43-E4A8-4087-BFA4-D5B796AA0284}" name="Sous traitant 2" dataDxfId="1">
      <calculatedColumnFormula>IFERROR(INDEX(Lexique[],MATCH(Sous_Traitants[[#This Row],[Départements]],Lexique[Département],0),MATCH(D$1,Lexique[#Headers],0)),"")</calculatedColumnFormula>
    </tableColumn>
    <tableColumn id="5" xr3:uid="{842930F3-FF2F-40FF-A571-AA7793F249C7}" name="Sous traitant lot INTRUSION" dataDxfId="5">
      <calculatedColumnFormula>IFERROR(INDEX(Lexique[],MATCH(Sous_Traitants[[#This Row],[Départements]],Lexique[Département],0),MATCH(E$1,Lexique[#Headers],0)),"")</calculatedColumnFormula>
    </tableColumn>
    <tableColumn id="6" xr3:uid="{E1935CF0-C8BC-4B26-8F35-1F71873D93B2}" name="Sous traitant lot INCENDIE" dataDxfId="4">
      <calculatedColumnFormula>IFERROR(INDEX(Lexique[],MATCH(Sous_Traitants[[#This Row],[Départements]],Lexique[Département],0),MATCH(F$1,Lexique[#Headers],0)),"")</calculatedColumnFormula>
    </tableColumn>
    <tableColumn id="7" xr3:uid="{9E78D059-E77F-49E9-9081-BEC7D22FDCDA}" name="Sous traitant lot SONO" dataDxfId="3">
      <calculatedColumnFormula>IFERROR(INDEX(Lexique[],MATCH(Sous_Traitants[[#This Row],[Départements]],Lexique[Département],0),MATCH(G$1,Lexique[#Headers],0)),"")</calculatedColumnFormula>
    </tableColumn>
    <tableColumn id="8" xr3:uid="{3ADEBCB6-BEB8-4AC7-81FE-1491CAA0B443}" name="Sous traitant lot VIDEO" dataDxfId="2">
      <calculatedColumnFormula>IFERROR(INDEX(Lexique[],MATCH(Sous_Traitants[[#This Row],[Départements]],Lexique[Département],0),MATCH(H$1,Lexique[#Headers],0)),"")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F1960C-BE08-4078-9A18-8F81820CF926}" name="Lexique" displayName="Lexique" ref="A1:J30" totalsRowShown="0" headerRowDxfId="11" dataDxfId="12" tableBorderDxfId="23">
  <tableColumns count="10">
    <tableColumn id="1" xr3:uid="{85CA01F6-15CB-42BA-A2CD-37B6157C3238}" name="N°" dataDxfId="22"/>
    <tableColumn id="2" xr3:uid="{9CD73074-B005-477B-B31A-92EC02896E83}" name="Département" dataDxfId="21"/>
    <tableColumn id="3" xr3:uid="{F3AAC175-A711-47DA-B248-E2ECE046D32B}" name="Chef-lieu" dataDxfId="20"/>
    <tableColumn id="4" xr3:uid="{22F9AB1E-991B-4ADF-9FE4-3CCA7C180B67}" name="Régions/Provinces" dataDxfId="19"/>
    <tableColumn id="5" xr3:uid="{DB4E4304-F460-4BE3-99D4-B5D0A1C7859E}" name="Sous traitant 1" dataDxfId="18"/>
    <tableColumn id="6" xr3:uid="{99C23374-D17B-4CA3-9516-672A48ED6ECF}" name="Sous traitant 2" dataDxfId="17"/>
    <tableColumn id="7" xr3:uid="{CD11E8AA-6325-43D6-839A-EC8A4189773F}" name="Sous traitant lot INTRUSION" dataDxfId="16"/>
    <tableColumn id="8" xr3:uid="{A36937C8-2E81-4620-81EC-9DD47D52B754}" name="Sous traitant lot INCENDIE" dataDxfId="15"/>
    <tableColumn id="9" xr3:uid="{B36E3205-BD98-48EB-9072-43A028463CB3}" name="Sous traitant lot SONO" dataDxfId="14"/>
    <tableColumn id="10" xr3:uid="{E7DAF20C-60D4-4FFD-8861-2D06E541B73B}" name="Sous traitant lot VIDEO" dataDxfId="13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8C6E3-6E0E-4969-B67F-C56AC28BDD5F}">
  <dimension ref="A2:I10"/>
  <sheetViews>
    <sheetView workbookViewId="0">
      <selection activeCell="G3" sqref="G3"/>
    </sheetView>
  </sheetViews>
  <sheetFormatPr baseColWidth="10" defaultRowHeight="15" x14ac:dyDescent="0.25"/>
  <sheetData>
    <row r="2" spans="1:9" ht="45" x14ac:dyDescent="0.25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2" t="s">
        <v>5</v>
      </c>
      <c r="G2" s="2" t="s">
        <v>6</v>
      </c>
      <c r="H2" s="2" t="s">
        <v>7</v>
      </c>
      <c r="I2" s="4" t="s">
        <v>8</v>
      </c>
    </row>
    <row r="3" spans="1:9" ht="390" x14ac:dyDescent="0.25">
      <c r="A3" s="5" t="s">
        <v>9</v>
      </c>
      <c r="B3" s="6" t="e">
        <f>VLOOKUP([1]!Tableau1[[#This Row],[N° de départements]],[1]!Tableau4[[N°]:[Sous traitant 1]],4,FALSE)</f>
        <v>#REF!</v>
      </c>
      <c r="C3" s="6" t="e">
        <f>VLOOKUP([1]!Tableau1[[#This Row],[N° de départements]],[1]!Tableau4[[N°]:[Sous traitant 1]],3,FALSE)</f>
        <v>#REF!</v>
      </c>
      <c r="D3" s="6" t="e">
        <f>VLOOKUP([1]!Tableau1[[#This Row],[N° de départements]],[1]!Tableau4[[N°]:[Sous traitant 1]],2,FALSE)</f>
        <v>#REF!</v>
      </c>
      <c r="E3" s="7" t="e">
        <f>LEFT(TEXT(G3,"00000"),2)</f>
        <v>#VALUE!</v>
      </c>
      <c r="F3" s="7" t="e">
        <f>VLOOKUP([1]!Tableau1[[#This Row],[N° de départements]],[1]!Tableau4[[N°]:[Sous traitant 1]],5,FALSE)</f>
        <v>#REF!</v>
      </c>
      <c r="G3" s="8" t="s">
        <v>10</v>
      </c>
      <c r="H3" s="9" t="s">
        <v>11</v>
      </c>
      <c r="I3" s="10" t="s">
        <v>12</v>
      </c>
    </row>
    <row r="4" spans="1:9" ht="45" x14ac:dyDescent="0.25">
      <c r="A4" s="5" t="s">
        <v>9</v>
      </c>
      <c r="B4" s="6" t="e">
        <f>VLOOKUP([1]!Tableau1[[#This Row],[N° de départements]],[1]!Tableau4[[N°]:[Sous traitant 1]],4,FALSE)</f>
        <v>#REF!</v>
      </c>
      <c r="C4" s="6" t="e">
        <f>VLOOKUP([1]!Tableau1[[#This Row],[N° de départements]],[1]!Tableau4[[N°]:[Sous traitant 1]],3,FALSE)</f>
        <v>#REF!</v>
      </c>
      <c r="D4" s="6" t="e">
        <f>VLOOKUP([1]!Tableau1[[#This Row],[N° de départements]],[1]!Tableau4[[N°]:[Sous traitant 1]],2,FALSE)</f>
        <v>#REF!</v>
      </c>
      <c r="E4" s="11" t="str">
        <f>LEFT(TEXT(G4,"00000"),2)</f>
        <v>13</v>
      </c>
      <c r="F4" s="7" t="e">
        <f>VLOOKUP([1]!Tableau1[[#This Row],[N° de départements]],[1]!Tableau4[[N°]:[Sous traitant 1]],5,FALSE)</f>
        <v>#REF!</v>
      </c>
      <c r="G4" s="12">
        <v>13100</v>
      </c>
      <c r="H4" s="9" t="s">
        <v>13</v>
      </c>
      <c r="I4" s="10" t="s">
        <v>12</v>
      </c>
    </row>
    <row r="5" spans="1:9" x14ac:dyDescent="0.25">
      <c r="A5" s="5" t="s">
        <v>9</v>
      </c>
      <c r="B5" s="6" t="e">
        <f>VLOOKUP([1]!Tableau1[[#This Row],[N° de départements]],[1]!Tableau4[[N°]:[Sous traitant 1]],4,FALSE)</f>
        <v>#REF!</v>
      </c>
      <c r="C5" s="6" t="e">
        <f>VLOOKUP([1]!Tableau1[[#This Row],[N° de départements]],[1]!Tableau4[[N°]:[Sous traitant 1]],3,FALSE)</f>
        <v>#REF!</v>
      </c>
      <c r="D5" s="6" t="e">
        <f>VLOOKUP([1]!Tableau1[[#This Row],[N° de départements]],[1]!Tableau4[[N°]:[Sous traitant 1]],2,FALSE)</f>
        <v>#REF!</v>
      </c>
      <c r="E5" s="7" t="str">
        <f t="shared" ref="E5:E10" si="0">LEFT(TEXT(G5,"00000"),2)</f>
        <v>00</v>
      </c>
      <c r="F5" s="7" t="e">
        <f>VLOOKUP([1]!Tableau1[[#This Row],[N° de départements]],[1]!Tableau4[[N°]:[Sous traitant 1]],5,FALSE)</f>
        <v>#REF!</v>
      </c>
      <c r="G5" s="12"/>
      <c r="H5" s="9" t="s">
        <v>14</v>
      </c>
      <c r="I5" s="10" t="s">
        <v>12</v>
      </c>
    </row>
    <row r="6" spans="1:9" ht="30" x14ac:dyDescent="0.25">
      <c r="A6" s="5" t="s">
        <v>9</v>
      </c>
      <c r="B6" s="6" t="e">
        <f>VLOOKUP([1]!Tableau1[[#This Row],[N° de départements]],[1]!Tableau4[[N°]:[Sous traitant 1]],4,FALSE)</f>
        <v>#REF!</v>
      </c>
      <c r="C6" s="6" t="e">
        <f>VLOOKUP([1]!Tableau1[[#This Row],[N° de départements]],[1]!Tableau4[[N°]:[Sous traitant 1]],3,FALSE)</f>
        <v>#REF!</v>
      </c>
      <c r="D6" s="6" t="e">
        <f>VLOOKUP([1]!Tableau1[[#This Row],[N° de départements]],[1]!Tableau4[[N°]:[Sous traitant 1]],2,FALSE)</f>
        <v>#REF!</v>
      </c>
      <c r="E6" s="7" t="str">
        <f t="shared" si="0"/>
        <v>94</v>
      </c>
      <c r="F6" s="7" t="e">
        <f>VLOOKUP([1]!Tableau1[[#This Row],[N° de départements]],[1]!Tableau4[[N°]:[Sous traitant 1]],5,FALSE)</f>
        <v>#REF!</v>
      </c>
      <c r="G6" s="12">
        <v>94140</v>
      </c>
      <c r="H6" s="9" t="s">
        <v>15</v>
      </c>
      <c r="I6" s="10" t="s">
        <v>12</v>
      </c>
    </row>
    <row r="7" spans="1:9" ht="30" x14ac:dyDescent="0.25">
      <c r="A7" s="5" t="s">
        <v>9</v>
      </c>
      <c r="B7" s="6" t="e">
        <f>VLOOKUP([1]!Tableau1[[#This Row],[N° de départements]],[1]!Tableau4[[N°]:[Sous traitant 1]],4,FALSE)</f>
        <v>#REF!</v>
      </c>
      <c r="C7" s="6" t="e">
        <f>VLOOKUP([1]!Tableau1[[#This Row],[N° de départements]],[1]!Tableau4[[N°]:[Sous traitant 1]],3,FALSE)</f>
        <v>#REF!</v>
      </c>
      <c r="D7" s="6" t="e">
        <f>VLOOKUP([1]!Tableau1[[#This Row],[N° de départements]],[1]!Tableau4[[N°]:[Sous traitant 1]],2,FALSE)</f>
        <v>#REF!</v>
      </c>
      <c r="E7" s="7" t="str">
        <f t="shared" si="0"/>
        <v>80</v>
      </c>
      <c r="F7" s="7" t="e">
        <f>VLOOKUP([1]!Tableau1[[#This Row],[N° de départements]],[1]!Tableau4[[N°]:[Sous traitant 1]],5,FALSE)</f>
        <v>#REF!</v>
      </c>
      <c r="G7" s="12">
        <v>80094</v>
      </c>
      <c r="H7" s="9" t="s">
        <v>16</v>
      </c>
      <c r="I7" s="10" t="s">
        <v>12</v>
      </c>
    </row>
    <row r="8" spans="1:9" x14ac:dyDescent="0.25">
      <c r="A8" s="5" t="s">
        <v>9</v>
      </c>
      <c r="B8" s="6" t="e">
        <f>VLOOKUP([1]!Tableau1[[#This Row],[N° de départements]],[1]!Tableau4[[N°]:[Sous traitant 1]],4,FALSE)</f>
        <v>#REF!</v>
      </c>
      <c r="C8" s="6" t="e">
        <f>VLOOKUP([1]!Tableau1[[#This Row],[N° de départements]],[1]!Tableau4[[N°]:[Sous traitant 1]],3,FALSE)</f>
        <v>#REF!</v>
      </c>
      <c r="D8" s="6" t="e">
        <f>VLOOKUP([1]!Tableau1[[#This Row],[N° de départements]],[1]!Tableau4[[N°]:[Sous traitant 1]],2,FALSE)</f>
        <v>#REF!</v>
      </c>
      <c r="E8" s="7" t="str">
        <f t="shared" si="0"/>
        <v>80</v>
      </c>
      <c r="F8" s="7" t="e">
        <f>VLOOKUP([1]!Tableau1[[#This Row],[N° de départements]],[1]!Tableau4[[N°]:[Sous traitant 1]],5,FALSE)</f>
        <v>#REF!</v>
      </c>
      <c r="G8" s="12" t="s">
        <v>17</v>
      </c>
      <c r="H8" s="9" t="s">
        <v>18</v>
      </c>
      <c r="I8" s="10" t="s">
        <v>12</v>
      </c>
    </row>
    <row r="9" spans="1:9" x14ac:dyDescent="0.25">
      <c r="A9" s="5" t="s">
        <v>9</v>
      </c>
      <c r="B9" s="6" t="e">
        <f>VLOOKUP([1]!Tableau1[[#This Row],[N° de départements]],[1]!Tableau4[[N°]:[Sous traitant 1]],4,FALSE)</f>
        <v>#REF!</v>
      </c>
      <c r="C9" s="6" t="e">
        <f>VLOOKUP([1]!Tableau1[[#This Row],[N° de départements]],[1]!Tableau4[[N°]:[Sous traitant 1]],3,FALSE)</f>
        <v>#REF!</v>
      </c>
      <c r="D9" s="6" t="e">
        <f>VLOOKUP([1]!Tableau1[[#This Row],[N° de départements]],[1]!Tableau4[[N°]:[Sous traitant 1]],2,FALSE)</f>
        <v>#REF!</v>
      </c>
      <c r="E9" s="7" t="str">
        <f t="shared" si="0"/>
        <v>80</v>
      </c>
      <c r="F9" s="7" t="e">
        <f>VLOOKUP([1]!Tableau1[[#This Row],[N° de départements]],[1]!Tableau4[[N°]:[Sous traitant 1]],5,FALSE)</f>
        <v>#REF!</v>
      </c>
      <c r="G9" s="12">
        <v>80000</v>
      </c>
      <c r="H9" s="9" t="s">
        <v>19</v>
      </c>
      <c r="I9" s="10" t="s">
        <v>12</v>
      </c>
    </row>
    <row r="10" spans="1:9" x14ac:dyDescent="0.25">
      <c r="A10" s="5" t="s">
        <v>9</v>
      </c>
      <c r="B10" s="6" t="e">
        <f>VLOOKUP([1]!Tableau1[[#This Row],[N° de départements]],[1]!Tableau4[[N°]:[Sous traitant 1]],4,FALSE)</f>
        <v>#REF!</v>
      </c>
      <c r="C10" s="6" t="e">
        <f>VLOOKUP([1]!Tableau1[[#This Row],[N° de départements]],[1]!Tableau4[[N°]:[Sous traitant 1]],3,FALSE)</f>
        <v>#REF!</v>
      </c>
      <c r="D10" s="6" t="e">
        <f>VLOOKUP([1]!Tableau1[[#This Row],[N° de départements]],[1]!Tableau4[[N°]:[Sous traitant 1]],2,FALSE)</f>
        <v>#REF!</v>
      </c>
      <c r="E10" s="7" t="str">
        <f t="shared" si="0"/>
        <v>49</v>
      </c>
      <c r="F10" s="7" t="e">
        <f>VLOOKUP([1]!Tableau1[[#This Row],[N° de départements]],[1]!Tableau4[[N°]:[Sous traitant 1]],5,FALSE)</f>
        <v>#REF!</v>
      </c>
      <c r="G10" s="12">
        <v>49070</v>
      </c>
      <c r="H10" s="9" t="s">
        <v>20</v>
      </c>
      <c r="I10" s="10" t="s">
        <v>12</v>
      </c>
    </row>
  </sheetData>
  <conditionalFormatting sqref="I2:I10">
    <cfRule type="cellIs" dxfId="27" priority="3" operator="equal">
      <formula>"KIABI"</formula>
    </cfRule>
  </conditionalFormatting>
  <conditionalFormatting sqref="I3:I10">
    <cfRule type="cellIs" dxfId="26" priority="1" operator="equal">
      <formula>"CULTURA"</formula>
    </cfRule>
    <cfRule type="cellIs" dxfId="25" priority="2" operator="equal">
      <formula>"ST MACLOU"</formula>
    </cfRule>
    <cfRule type="cellIs" dxfId="24" priority="4" operator="equal">
      <formula>"BOULANGER"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462D9-8CFD-4E95-85B3-9A2B4EC31545}">
  <dimension ref="A1:K15"/>
  <sheetViews>
    <sheetView tabSelected="1" workbookViewId="0">
      <selection activeCell="C2" sqref="C2"/>
    </sheetView>
  </sheetViews>
  <sheetFormatPr baseColWidth="10" defaultRowHeight="15" x14ac:dyDescent="0.25"/>
  <cols>
    <col min="1" max="1" width="25.140625" bestFit="1" customWidth="1"/>
    <col min="2" max="2" width="15.85546875" customWidth="1"/>
    <col min="3" max="8" width="17.140625" customWidth="1"/>
    <col min="11" max="11" width="156.42578125" customWidth="1"/>
  </cols>
  <sheetData>
    <row r="1" spans="1:11" ht="30" x14ac:dyDescent="0.25">
      <c r="A1" s="29" t="s">
        <v>1</v>
      </c>
      <c r="B1" s="29" t="s">
        <v>3</v>
      </c>
      <c r="C1" s="29" t="s">
        <v>21</v>
      </c>
      <c r="D1" s="29" t="s">
        <v>22</v>
      </c>
      <c r="E1" s="29" t="s">
        <v>23</v>
      </c>
      <c r="F1" s="29" t="s">
        <v>24</v>
      </c>
      <c r="G1" s="29" t="s">
        <v>25</v>
      </c>
      <c r="H1" s="29" t="s">
        <v>26</v>
      </c>
    </row>
    <row r="2" spans="1:11" x14ac:dyDescent="0.25">
      <c r="A2" s="13" t="s">
        <v>27</v>
      </c>
      <c r="B2" s="13" t="s">
        <v>28</v>
      </c>
      <c r="C2" s="30" t="str">
        <f>IFERROR(INDEX(Lexique[],MATCH(Sous_Traitants[[#This Row],[Départements]],Lexique[Département],0),MATCH(C$1,Lexique[#Headers],0)),"")</f>
        <v>L</v>
      </c>
      <c r="D2" s="30" t="str">
        <f>IFERROR(INDEX(Lexique[],MATCH(Sous_Traitants[[#This Row],[Départements]],Lexique[Département],0),MATCH(D$1,Lexique[#Headers],0)),"")</f>
        <v>Q</v>
      </c>
      <c r="E2" s="30" t="str">
        <f>IFERROR(INDEX(Lexique[],MATCH(Sous_Traitants[[#This Row],[Départements]],Lexique[Département],0),MATCH(E$1,Lexique[#Headers],0)),"")</f>
        <v>X</v>
      </c>
      <c r="F2" s="30" t="str">
        <f>IFERROR(INDEX(Lexique[],MATCH(Sous_Traitants[[#This Row],[Départements]],Lexique[Département],0),MATCH(F$1,Lexique[#Headers],0)),"")</f>
        <v>R</v>
      </c>
      <c r="G2" s="30" t="str">
        <f>IFERROR(INDEX(Lexique[],MATCH(Sous_Traitants[[#This Row],[Départements]],Lexique[Département],0),MATCH(G$1,Lexique[#Headers],0)),"")</f>
        <v>H</v>
      </c>
      <c r="H2" s="30" t="str">
        <f>IFERROR(INDEX(Lexique[],MATCH(Sous_Traitants[[#This Row],[Départements]],Lexique[Département],0),MATCH(H$1,Lexique[#Headers],0)),"")</f>
        <v>V</v>
      </c>
      <c r="K2" s="14" t="s">
        <v>29</v>
      </c>
    </row>
    <row r="3" spans="1:11" x14ac:dyDescent="0.25">
      <c r="A3" s="13" t="s">
        <v>27</v>
      </c>
      <c r="B3" s="13" t="s">
        <v>30</v>
      </c>
      <c r="C3" s="15" t="str">
        <f>IFERROR(INDEX(Lexique[],MATCH(Sous_Traitants[[#This Row],[Départements]],Lexique[Département],0),MATCH(C$1,Lexique[#Headers],0)),"")</f>
        <v>T</v>
      </c>
      <c r="D3" s="15" t="str">
        <f>IFERROR(INDEX(Lexique[],MATCH(Sous_Traitants[[#This Row],[Départements]],Lexique[Département],0),MATCH(D$1,Lexique[#Headers],0)),"")</f>
        <v>O</v>
      </c>
      <c r="E3" s="15" t="str">
        <f>IFERROR(INDEX(Lexique[],MATCH(Sous_Traitants[[#This Row],[Départements]],Lexique[Département],0),MATCH(E$1,Lexique[#Headers],0)),"")</f>
        <v>H</v>
      </c>
      <c r="F3" s="15" t="str">
        <f>IFERROR(INDEX(Lexique[],MATCH(Sous_Traitants[[#This Row],[Départements]],Lexique[Département],0),MATCH(F$1,Lexique[#Headers],0)),"")</f>
        <v>Q</v>
      </c>
      <c r="G3" s="15" t="str">
        <f>IFERROR(INDEX(Lexique[],MATCH(Sous_Traitants[[#This Row],[Départements]],Lexique[Département],0),MATCH(G$1,Lexique[#Headers],0)),"")</f>
        <v>L</v>
      </c>
      <c r="H3" s="15" t="str">
        <f>IFERROR(INDEX(Lexique[],MATCH(Sous_Traitants[[#This Row],[Départements]],Lexique[Département],0),MATCH(H$1,Lexique[#Headers],0)),"")</f>
        <v>D</v>
      </c>
    </row>
    <row r="4" spans="1:11" x14ac:dyDescent="0.25">
      <c r="A4" s="13" t="s">
        <v>27</v>
      </c>
      <c r="B4" s="13" t="s">
        <v>31</v>
      </c>
      <c r="C4" s="15" t="str">
        <f>IFERROR(INDEX(Lexique[],MATCH(Sous_Traitants[[#This Row],[Départements]],Lexique[Département],0),MATCH(C$1,Lexique[#Headers],0)),"")</f>
        <v>L</v>
      </c>
      <c r="D4" s="15" t="str">
        <f>IFERROR(INDEX(Lexique[],MATCH(Sous_Traitants[[#This Row],[Départements]],Lexique[Département],0),MATCH(D$1,Lexique[#Headers],0)),"")</f>
        <v>B</v>
      </c>
      <c r="E4" s="15" t="str">
        <f>IFERROR(INDEX(Lexique[],MATCH(Sous_Traitants[[#This Row],[Départements]],Lexique[Département],0),MATCH(E$1,Lexique[#Headers],0)),"")</f>
        <v>V</v>
      </c>
      <c r="F4" s="15" t="str">
        <f>IFERROR(INDEX(Lexique[],MATCH(Sous_Traitants[[#This Row],[Départements]],Lexique[Département],0),MATCH(F$1,Lexique[#Headers],0)),"")</f>
        <v>E</v>
      </c>
      <c r="G4" s="15" t="str">
        <f>IFERROR(INDEX(Lexique[],MATCH(Sous_Traitants[[#This Row],[Départements]],Lexique[Département],0),MATCH(G$1,Lexique[#Headers],0)),"")</f>
        <v>E</v>
      </c>
      <c r="H4" s="15" t="str">
        <f>IFERROR(INDEX(Lexique[],MATCH(Sous_Traitants[[#This Row],[Départements]],Lexique[Département],0),MATCH(H$1,Lexique[#Headers],0)),"")</f>
        <v>S</v>
      </c>
    </row>
    <row r="5" spans="1:11" x14ac:dyDescent="0.25">
      <c r="A5" s="13" t="s">
        <v>27</v>
      </c>
      <c r="B5" s="13" t="s">
        <v>32</v>
      </c>
      <c r="C5" s="15" t="str">
        <f>IFERROR(INDEX(Lexique[],MATCH(Sous_Traitants[[#This Row],[Départements]],Lexique[Département],0),MATCH(C$1,Lexique[#Headers],0)),"")</f>
        <v>X</v>
      </c>
      <c r="D5" s="15" t="str">
        <f>IFERROR(INDEX(Lexique[],MATCH(Sous_Traitants[[#This Row],[Départements]],Lexique[Département],0),MATCH(D$1,Lexique[#Headers],0)),"")</f>
        <v>U</v>
      </c>
      <c r="E5" s="15" t="str">
        <f>IFERROR(INDEX(Lexique[],MATCH(Sous_Traitants[[#This Row],[Départements]],Lexique[Département],0),MATCH(E$1,Lexique[#Headers],0)),"")</f>
        <v>S</v>
      </c>
      <c r="F5" s="15" t="str">
        <f>IFERROR(INDEX(Lexique[],MATCH(Sous_Traitants[[#This Row],[Départements]],Lexique[Département],0),MATCH(F$1,Lexique[#Headers],0)),"")</f>
        <v>J</v>
      </c>
      <c r="G5" s="15" t="str">
        <f>IFERROR(INDEX(Lexique[],MATCH(Sous_Traitants[[#This Row],[Départements]],Lexique[Département],0),MATCH(G$1,Lexique[#Headers],0)),"")</f>
        <v>K</v>
      </c>
      <c r="H5" s="15" t="str">
        <f>IFERROR(INDEX(Lexique[],MATCH(Sous_Traitants[[#This Row],[Départements]],Lexique[Département],0),MATCH(H$1,Lexique[#Headers],0)),"")</f>
        <v>P</v>
      </c>
    </row>
    <row r="6" spans="1:11" x14ac:dyDescent="0.25">
      <c r="A6" s="13" t="s">
        <v>27</v>
      </c>
      <c r="B6" s="13" t="s">
        <v>33</v>
      </c>
      <c r="C6" s="15" t="str">
        <f>IFERROR(INDEX(Lexique[],MATCH(Sous_Traitants[[#This Row],[Départements]],Lexique[Département],0),MATCH(C$1,Lexique[#Headers],0)),"")</f>
        <v>E</v>
      </c>
      <c r="D6" s="15" t="str">
        <f>IFERROR(INDEX(Lexique[],MATCH(Sous_Traitants[[#This Row],[Départements]],Lexique[Département],0),MATCH(D$1,Lexique[#Headers],0)),"")</f>
        <v>Y</v>
      </c>
      <c r="E6" s="15" t="str">
        <f>IFERROR(INDEX(Lexique[],MATCH(Sous_Traitants[[#This Row],[Départements]],Lexique[Département],0),MATCH(E$1,Lexique[#Headers],0)),"")</f>
        <v>U</v>
      </c>
      <c r="F6" s="15" t="str">
        <f>IFERROR(INDEX(Lexique[],MATCH(Sous_Traitants[[#This Row],[Départements]],Lexique[Département],0),MATCH(F$1,Lexique[#Headers],0)),"")</f>
        <v>L</v>
      </c>
      <c r="G6" s="15" t="str">
        <f>IFERROR(INDEX(Lexique[],MATCH(Sous_Traitants[[#This Row],[Départements]],Lexique[Département],0),MATCH(G$1,Lexique[#Headers],0)),"")</f>
        <v>U</v>
      </c>
      <c r="H6" s="15" t="str">
        <f>IFERROR(INDEX(Lexique[],MATCH(Sous_Traitants[[#This Row],[Départements]],Lexique[Département],0),MATCH(H$1,Lexique[#Headers],0)),"")</f>
        <v>W</v>
      </c>
    </row>
    <row r="7" spans="1:11" x14ac:dyDescent="0.25">
      <c r="A7" s="13" t="s">
        <v>27</v>
      </c>
      <c r="B7" s="13" t="s">
        <v>34</v>
      </c>
      <c r="C7" s="15" t="str">
        <f>IFERROR(INDEX(Lexique[],MATCH(Sous_Traitants[[#This Row],[Départements]],Lexique[Département],0),MATCH(C$1,Lexique[#Headers],0)),"")</f>
        <v/>
      </c>
      <c r="D7" s="15" t="str">
        <f>IFERROR(INDEX(Lexique[],MATCH(Sous_Traitants[[#This Row],[Départements]],Lexique[Département],0),MATCH(D$1,Lexique[#Headers],0)),"")</f>
        <v/>
      </c>
      <c r="E7" s="15" t="str">
        <f>IFERROR(INDEX(Lexique[],MATCH(Sous_Traitants[[#This Row],[Départements]],Lexique[Département],0),MATCH(E$1,Lexique[#Headers],0)),"")</f>
        <v/>
      </c>
      <c r="F7" s="15" t="str">
        <f>IFERROR(INDEX(Lexique[],MATCH(Sous_Traitants[[#This Row],[Départements]],Lexique[Département],0),MATCH(F$1,Lexique[#Headers],0)),"")</f>
        <v/>
      </c>
      <c r="G7" s="15" t="str">
        <f>IFERROR(INDEX(Lexique[],MATCH(Sous_Traitants[[#This Row],[Départements]],Lexique[Département],0),MATCH(G$1,Lexique[#Headers],0)),"")</f>
        <v/>
      </c>
      <c r="H7" s="15" t="str">
        <f>IFERROR(INDEX(Lexique[],MATCH(Sous_Traitants[[#This Row],[Départements]],Lexique[Département],0),MATCH(H$1,Lexique[#Headers],0)),"")</f>
        <v/>
      </c>
    </row>
    <row r="8" spans="1:11" x14ac:dyDescent="0.25">
      <c r="A8" s="13" t="s">
        <v>27</v>
      </c>
      <c r="B8" s="13" t="s">
        <v>35</v>
      </c>
      <c r="C8" s="15" t="str">
        <f>IFERROR(INDEX(Lexique[],MATCH(Sous_Traitants[[#This Row],[Départements]],Lexique[Département],0),MATCH(C$1,Lexique[#Headers],0)),"")</f>
        <v/>
      </c>
      <c r="D8" s="15" t="str">
        <f>IFERROR(INDEX(Lexique[],MATCH(Sous_Traitants[[#This Row],[Départements]],Lexique[Département],0),MATCH(D$1,Lexique[#Headers],0)),"")</f>
        <v/>
      </c>
      <c r="E8" s="15" t="str">
        <f>IFERROR(INDEX(Lexique[],MATCH(Sous_Traitants[[#This Row],[Départements]],Lexique[Département],0),MATCH(E$1,Lexique[#Headers],0)),"")</f>
        <v/>
      </c>
      <c r="F8" s="15" t="str">
        <f>IFERROR(INDEX(Lexique[],MATCH(Sous_Traitants[[#This Row],[Départements]],Lexique[Département],0),MATCH(F$1,Lexique[#Headers],0)),"")</f>
        <v/>
      </c>
      <c r="G8" s="15" t="str">
        <f>IFERROR(INDEX(Lexique[],MATCH(Sous_Traitants[[#This Row],[Départements]],Lexique[Département],0),MATCH(G$1,Lexique[#Headers],0)),"")</f>
        <v/>
      </c>
      <c r="H8" s="15" t="str">
        <f>IFERROR(INDEX(Lexique[],MATCH(Sous_Traitants[[#This Row],[Départements]],Lexique[Département],0),MATCH(H$1,Lexique[#Headers],0)),"")</f>
        <v/>
      </c>
    </row>
    <row r="9" spans="1:11" x14ac:dyDescent="0.25">
      <c r="A9" s="13" t="s">
        <v>27</v>
      </c>
      <c r="B9" s="13" t="s">
        <v>36</v>
      </c>
      <c r="C9" s="15" t="str">
        <f>IFERROR(INDEX(Lexique[],MATCH(Sous_Traitants[[#This Row],[Départements]],Lexique[Département],0),MATCH(C$1,Lexique[#Headers],0)),"")</f>
        <v/>
      </c>
      <c r="D9" s="15" t="str">
        <f>IFERROR(INDEX(Lexique[],MATCH(Sous_Traitants[[#This Row],[Départements]],Lexique[Département],0),MATCH(D$1,Lexique[#Headers],0)),"")</f>
        <v/>
      </c>
      <c r="E9" s="15" t="str">
        <f>IFERROR(INDEX(Lexique[],MATCH(Sous_Traitants[[#This Row],[Départements]],Lexique[Département],0),MATCH(E$1,Lexique[#Headers],0)),"")</f>
        <v/>
      </c>
      <c r="F9" s="15" t="str">
        <f>IFERROR(INDEX(Lexique[],MATCH(Sous_Traitants[[#This Row],[Départements]],Lexique[Département],0),MATCH(F$1,Lexique[#Headers],0)),"")</f>
        <v/>
      </c>
      <c r="G9" s="15" t="str">
        <f>IFERROR(INDEX(Lexique[],MATCH(Sous_Traitants[[#This Row],[Départements]],Lexique[Département],0),MATCH(G$1,Lexique[#Headers],0)),"")</f>
        <v/>
      </c>
      <c r="H9" s="15" t="str">
        <f>IFERROR(INDEX(Lexique[],MATCH(Sous_Traitants[[#This Row],[Départements]],Lexique[Département],0),MATCH(H$1,Lexique[#Headers],0)),"")</f>
        <v/>
      </c>
    </row>
    <row r="10" spans="1:11" x14ac:dyDescent="0.25">
      <c r="A10" s="13" t="s">
        <v>27</v>
      </c>
      <c r="B10" s="13" t="s">
        <v>37</v>
      </c>
      <c r="C10" s="15" t="str">
        <f>IFERROR(INDEX(Lexique[],MATCH(Sous_Traitants[[#This Row],[Départements]],Lexique[Département],0),MATCH(C$1,Lexique[#Headers],0)),"")</f>
        <v/>
      </c>
      <c r="D10" s="15" t="str">
        <f>IFERROR(INDEX(Lexique[],MATCH(Sous_Traitants[[#This Row],[Départements]],Lexique[Département],0),MATCH(D$1,Lexique[#Headers],0)),"")</f>
        <v/>
      </c>
      <c r="E10" s="15" t="str">
        <f>IFERROR(INDEX(Lexique[],MATCH(Sous_Traitants[[#This Row],[Départements]],Lexique[Département],0),MATCH(E$1,Lexique[#Headers],0)),"")</f>
        <v/>
      </c>
      <c r="F10" s="15" t="str">
        <f>IFERROR(INDEX(Lexique[],MATCH(Sous_Traitants[[#This Row],[Départements]],Lexique[Département],0),MATCH(F$1,Lexique[#Headers],0)),"")</f>
        <v/>
      </c>
      <c r="G10" s="15" t="str">
        <f>IFERROR(INDEX(Lexique[],MATCH(Sous_Traitants[[#This Row],[Départements]],Lexique[Département],0),MATCH(G$1,Lexique[#Headers],0)),"")</f>
        <v/>
      </c>
      <c r="H10" s="15" t="str">
        <f>IFERROR(INDEX(Lexique[],MATCH(Sous_Traitants[[#This Row],[Départements]],Lexique[Département],0),MATCH(H$1,Lexique[#Headers],0)),"")</f>
        <v/>
      </c>
    </row>
    <row r="11" spans="1:11" x14ac:dyDescent="0.25">
      <c r="A11" s="13" t="s">
        <v>27</v>
      </c>
      <c r="B11" s="13" t="s">
        <v>38</v>
      </c>
      <c r="C11" s="15" t="str">
        <f>IFERROR(INDEX(Lexique[],MATCH(Sous_Traitants[[#This Row],[Départements]],Lexique[Département],0),MATCH(C$1,Lexique[#Headers],0)),"")</f>
        <v/>
      </c>
      <c r="D11" s="15" t="str">
        <f>IFERROR(INDEX(Lexique[],MATCH(Sous_Traitants[[#This Row],[Départements]],Lexique[Département],0),MATCH(D$1,Lexique[#Headers],0)),"")</f>
        <v/>
      </c>
      <c r="E11" s="15" t="str">
        <f>IFERROR(INDEX(Lexique[],MATCH(Sous_Traitants[[#This Row],[Départements]],Lexique[Département],0),MATCH(E$1,Lexique[#Headers],0)),"")</f>
        <v/>
      </c>
      <c r="F11" s="15" t="str">
        <f>IFERROR(INDEX(Lexique[],MATCH(Sous_Traitants[[#This Row],[Départements]],Lexique[Département],0),MATCH(F$1,Lexique[#Headers],0)),"")</f>
        <v/>
      </c>
      <c r="G11" s="15" t="str">
        <f>IFERROR(INDEX(Lexique[],MATCH(Sous_Traitants[[#This Row],[Départements]],Lexique[Département],0),MATCH(G$1,Lexique[#Headers],0)),"")</f>
        <v/>
      </c>
      <c r="H11" s="15" t="str">
        <f>IFERROR(INDEX(Lexique[],MATCH(Sous_Traitants[[#This Row],[Départements]],Lexique[Département],0),MATCH(H$1,Lexique[#Headers],0)),"")</f>
        <v/>
      </c>
    </row>
    <row r="12" spans="1:11" x14ac:dyDescent="0.25">
      <c r="A12" s="13" t="s">
        <v>27</v>
      </c>
      <c r="B12" s="13" t="s">
        <v>39</v>
      </c>
      <c r="C12" s="15" t="str">
        <f>IFERROR(INDEX(Lexique[],MATCH(Sous_Traitants[[#This Row],[Départements]],Lexique[Département],0),MATCH(C$1,Lexique[#Headers],0)),"")</f>
        <v/>
      </c>
      <c r="D12" s="15" t="str">
        <f>IFERROR(INDEX(Lexique[],MATCH(Sous_Traitants[[#This Row],[Départements]],Lexique[Département],0),MATCH(D$1,Lexique[#Headers],0)),"")</f>
        <v/>
      </c>
      <c r="E12" s="15" t="str">
        <f>IFERROR(INDEX(Lexique[],MATCH(Sous_Traitants[[#This Row],[Départements]],Lexique[Département],0),MATCH(E$1,Lexique[#Headers],0)),"")</f>
        <v/>
      </c>
      <c r="F12" s="15" t="str">
        <f>IFERROR(INDEX(Lexique[],MATCH(Sous_Traitants[[#This Row],[Départements]],Lexique[Département],0),MATCH(F$1,Lexique[#Headers],0)),"")</f>
        <v/>
      </c>
      <c r="G12" s="15" t="str">
        <f>IFERROR(INDEX(Lexique[],MATCH(Sous_Traitants[[#This Row],[Départements]],Lexique[Département],0),MATCH(G$1,Lexique[#Headers],0)),"")</f>
        <v/>
      </c>
      <c r="H12" s="15" t="str">
        <f>IFERROR(INDEX(Lexique[],MATCH(Sous_Traitants[[#This Row],[Départements]],Lexique[Département],0),MATCH(H$1,Lexique[#Headers],0)),"")</f>
        <v/>
      </c>
    </row>
    <row r="13" spans="1:11" x14ac:dyDescent="0.25">
      <c r="A13" s="13" t="s">
        <v>27</v>
      </c>
      <c r="B13" s="13" t="s">
        <v>40</v>
      </c>
      <c r="C13" s="15" t="str">
        <f>IFERROR(INDEX(Lexique[],MATCH(Sous_Traitants[[#This Row],[Départements]],Lexique[Département],0),MATCH(C$1,Lexique[#Headers],0)),"")</f>
        <v/>
      </c>
      <c r="D13" s="15" t="str">
        <f>IFERROR(INDEX(Lexique[],MATCH(Sous_Traitants[[#This Row],[Départements]],Lexique[Département],0),MATCH(D$1,Lexique[#Headers],0)),"")</f>
        <v/>
      </c>
      <c r="E13" s="15" t="str">
        <f>IFERROR(INDEX(Lexique[],MATCH(Sous_Traitants[[#This Row],[Départements]],Lexique[Département],0),MATCH(E$1,Lexique[#Headers],0)),"")</f>
        <v/>
      </c>
      <c r="F13" s="15" t="str">
        <f>IFERROR(INDEX(Lexique[],MATCH(Sous_Traitants[[#This Row],[Départements]],Lexique[Département],0),MATCH(F$1,Lexique[#Headers],0)),"")</f>
        <v/>
      </c>
      <c r="G13" s="15" t="str">
        <f>IFERROR(INDEX(Lexique[],MATCH(Sous_Traitants[[#This Row],[Départements]],Lexique[Département],0),MATCH(G$1,Lexique[#Headers],0)),"")</f>
        <v/>
      </c>
      <c r="H13" s="15" t="str">
        <f>IFERROR(INDEX(Lexique[],MATCH(Sous_Traitants[[#This Row],[Départements]],Lexique[Département],0),MATCH(H$1,Lexique[#Headers],0)),"")</f>
        <v/>
      </c>
    </row>
    <row r="14" spans="1:11" x14ac:dyDescent="0.25">
      <c r="A14" s="13" t="s">
        <v>41</v>
      </c>
      <c r="B14" s="13" t="s">
        <v>42</v>
      </c>
      <c r="C14" s="15" t="str">
        <f>IFERROR(INDEX(Lexique[],MATCH(Sous_Traitants[[#This Row],[Départements]],Lexique[Département],0),MATCH(C$1,Lexique[#Headers],0)),"")</f>
        <v>A</v>
      </c>
      <c r="D14" s="15" t="str">
        <f>IFERROR(INDEX(Lexique[],MATCH(Sous_Traitants[[#This Row],[Départements]],Lexique[Département],0),MATCH(D$1,Lexique[#Headers],0)),"")</f>
        <v>H</v>
      </c>
      <c r="E14" s="15" t="str">
        <f>IFERROR(INDEX(Lexique[],MATCH(Sous_Traitants[[#This Row],[Départements]],Lexique[Département],0),MATCH(E$1,Lexique[#Headers],0)),"")</f>
        <v>R</v>
      </c>
      <c r="F14" s="15" t="str">
        <f>IFERROR(INDEX(Lexique[],MATCH(Sous_Traitants[[#This Row],[Départements]],Lexique[Département],0),MATCH(F$1,Lexique[#Headers],0)),"")</f>
        <v>C</v>
      </c>
      <c r="G14" s="15" t="str">
        <f>IFERROR(INDEX(Lexique[],MATCH(Sous_Traitants[[#This Row],[Départements]],Lexique[Département],0),MATCH(G$1,Lexique[#Headers],0)),"")</f>
        <v>P</v>
      </c>
      <c r="H14" s="15" t="str">
        <f>IFERROR(INDEX(Lexique[],MATCH(Sous_Traitants[[#This Row],[Départements]],Lexique[Département],0),MATCH(H$1,Lexique[#Headers],0)),"")</f>
        <v>P</v>
      </c>
    </row>
    <row r="15" spans="1:11" x14ac:dyDescent="0.25">
      <c r="A15" s="13" t="s">
        <v>41</v>
      </c>
      <c r="B15" s="13" t="s">
        <v>43</v>
      </c>
      <c r="C15" s="15" t="str">
        <f>IFERROR(INDEX(Lexique[],MATCH(Sous_Traitants[[#This Row],[Départements]],Lexique[Département],0),MATCH(C$1,Lexique[#Headers],0)),"")</f>
        <v>D</v>
      </c>
      <c r="D15" s="15" t="str">
        <f>IFERROR(INDEX(Lexique[],MATCH(Sous_Traitants[[#This Row],[Départements]],Lexique[Département],0),MATCH(D$1,Lexique[#Headers],0)),"")</f>
        <v>R</v>
      </c>
      <c r="E15" s="15" t="str">
        <f>IFERROR(INDEX(Lexique[],MATCH(Sous_Traitants[[#This Row],[Départements]],Lexique[Département],0),MATCH(E$1,Lexique[#Headers],0)),"")</f>
        <v>Z</v>
      </c>
      <c r="F15" s="15" t="str">
        <f>IFERROR(INDEX(Lexique[],MATCH(Sous_Traitants[[#This Row],[Départements]],Lexique[Département],0),MATCH(F$1,Lexique[#Headers],0)),"")</f>
        <v>J</v>
      </c>
      <c r="G15" s="15" t="str">
        <f>IFERROR(INDEX(Lexique[],MATCH(Sous_Traitants[[#This Row],[Départements]],Lexique[Département],0),MATCH(G$1,Lexique[#Headers],0)),"")</f>
        <v>H</v>
      </c>
      <c r="H15" s="15" t="str">
        <f>IFERROR(INDEX(Lexique[],MATCH(Sous_Traitants[[#This Row],[Départements]],Lexique[Département],0),MATCH(H$1,Lexique[#Headers],0)),"")</f>
        <v>B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E1759-F740-4CF5-8E20-0720F096B25A}">
  <dimension ref="A1:J30"/>
  <sheetViews>
    <sheetView workbookViewId="0">
      <selection activeCell="F3" sqref="F3"/>
    </sheetView>
  </sheetViews>
  <sheetFormatPr baseColWidth="10" defaultRowHeight="15" x14ac:dyDescent="0.25"/>
  <cols>
    <col min="1" max="1" width="5.28515625" customWidth="1"/>
    <col min="2" max="2" width="24.28515625" bestFit="1" customWidth="1"/>
    <col min="3" max="3" width="19.5703125" bestFit="1" customWidth="1"/>
    <col min="4" max="4" width="26.140625" bestFit="1" customWidth="1"/>
    <col min="5" max="6" width="15.7109375" customWidth="1"/>
    <col min="7" max="7" width="27.5703125" customWidth="1"/>
    <col min="8" max="8" width="26" customWidth="1"/>
    <col min="9" max="9" width="22.85546875" customWidth="1"/>
    <col min="10" max="10" width="23.140625" customWidth="1"/>
  </cols>
  <sheetData>
    <row r="1" spans="1:10" ht="45" x14ac:dyDescent="0.25">
      <c r="A1" s="26" t="s">
        <v>44</v>
      </c>
      <c r="B1" s="27" t="s">
        <v>45</v>
      </c>
      <c r="C1" s="27" t="s">
        <v>46</v>
      </c>
      <c r="D1" s="27" t="s">
        <v>47</v>
      </c>
      <c r="E1" s="28" t="s">
        <v>21</v>
      </c>
      <c r="F1" s="28" t="s">
        <v>22</v>
      </c>
      <c r="G1" s="28" t="s">
        <v>23</v>
      </c>
      <c r="H1" s="28" t="s">
        <v>24</v>
      </c>
      <c r="I1" s="28" t="s">
        <v>25</v>
      </c>
      <c r="J1" s="28" t="s">
        <v>26</v>
      </c>
    </row>
    <row r="2" spans="1:10" x14ac:dyDescent="0.25">
      <c r="A2" s="25" t="s">
        <v>48</v>
      </c>
      <c r="B2" s="16" t="s">
        <v>28</v>
      </c>
      <c r="C2" s="16" t="s">
        <v>49</v>
      </c>
      <c r="D2" s="16" t="s">
        <v>27</v>
      </c>
      <c r="E2" s="17" t="s">
        <v>50</v>
      </c>
      <c r="F2" s="17" t="s">
        <v>51</v>
      </c>
      <c r="G2" s="17" t="s">
        <v>52</v>
      </c>
      <c r="H2" s="17" t="s">
        <v>53</v>
      </c>
      <c r="I2" s="17" t="s">
        <v>54</v>
      </c>
      <c r="J2" s="17" t="s">
        <v>55</v>
      </c>
    </row>
    <row r="3" spans="1:10" x14ac:dyDescent="0.25">
      <c r="A3" s="25" t="s">
        <v>56</v>
      </c>
      <c r="B3" s="16" t="s">
        <v>57</v>
      </c>
      <c r="C3" s="16" t="s">
        <v>58</v>
      </c>
      <c r="D3" s="16" t="s">
        <v>59</v>
      </c>
      <c r="E3" s="17" t="s">
        <v>54</v>
      </c>
      <c r="F3" s="17" t="s">
        <v>60</v>
      </c>
      <c r="G3" s="17" t="s">
        <v>61</v>
      </c>
      <c r="H3" s="17" t="s">
        <v>62</v>
      </c>
      <c r="I3" s="17" t="s">
        <v>50</v>
      </c>
      <c r="J3" s="17" t="s">
        <v>60</v>
      </c>
    </row>
    <row r="4" spans="1:10" x14ac:dyDescent="0.25">
      <c r="A4" s="25" t="s">
        <v>63</v>
      </c>
      <c r="B4" s="16" t="s">
        <v>30</v>
      </c>
      <c r="C4" s="16" t="s">
        <v>64</v>
      </c>
      <c r="D4" s="16" t="s">
        <v>27</v>
      </c>
      <c r="E4" s="17" t="s">
        <v>65</v>
      </c>
      <c r="F4" s="17" t="s">
        <v>62</v>
      </c>
      <c r="G4" s="17" t="s">
        <v>54</v>
      </c>
      <c r="H4" s="17" t="s">
        <v>51</v>
      </c>
      <c r="I4" s="17" t="s">
        <v>50</v>
      </c>
      <c r="J4" s="17" t="s">
        <v>66</v>
      </c>
    </row>
    <row r="5" spans="1:10" x14ac:dyDescent="0.25">
      <c r="A5" s="25" t="s">
        <v>67</v>
      </c>
      <c r="B5" s="16" t="s">
        <v>68</v>
      </c>
      <c r="C5" s="16" t="s">
        <v>69</v>
      </c>
      <c r="D5" s="16" t="s">
        <v>70</v>
      </c>
      <c r="E5" s="17" t="s">
        <v>71</v>
      </c>
      <c r="F5" s="17" t="s">
        <v>61</v>
      </c>
      <c r="G5" s="17" t="s">
        <v>72</v>
      </c>
      <c r="H5" s="17" t="s">
        <v>60</v>
      </c>
      <c r="I5" s="17" t="s">
        <v>73</v>
      </c>
      <c r="J5" s="17" t="s">
        <v>74</v>
      </c>
    </row>
    <row r="6" spans="1:10" x14ac:dyDescent="0.25">
      <c r="A6" s="25" t="s">
        <v>75</v>
      </c>
      <c r="B6" s="16" t="s">
        <v>76</v>
      </c>
      <c r="C6" s="16" t="s">
        <v>77</v>
      </c>
      <c r="D6" s="16" t="s">
        <v>70</v>
      </c>
      <c r="E6" s="17" t="s">
        <v>78</v>
      </c>
      <c r="F6" s="17" t="s">
        <v>72</v>
      </c>
      <c r="G6" s="17" t="s">
        <v>54</v>
      </c>
      <c r="H6" s="17" t="s">
        <v>79</v>
      </c>
      <c r="I6" s="17" t="s">
        <v>79</v>
      </c>
      <c r="J6" s="17" t="s">
        <v>62</v>
      </c>
    </row>
    <row r="7" spans="1:10" x14ac:dyDescent="0.25">
      <c r="A7" s="25" t="s">
        <v>80</v>
      </c>
      <c r="B7" s="16" t="s">
        <v>81</v>
      </c>
      <c r="C7" s="16" t="s">
        <v>82</v>
      </c>
      <c r="D7" s="16" t="s">
        <v>70</v>
      </c>
      <c r="E7" s="17" t="s">
        <v>83</v>
      </c>
      <c r="F7" s="17" t="s">
        <v>84</v>
      </c>
      <c r="G7" s="17" t="s">
        <v>66</v>
      </c>
      <c r="H7" s="17" t="s">
        <v>79</v>
      </c>
      <c r="I7" s="17" t="s">
        <v>84</v>
      </c>
      <c r="J7" s="17" t="s">
        <v>71</v>
      </c>
    </row>
    <row r="8" spans="1:10" x14ac:dyDescent="0.25">
      <c r="A8" s="25" t="s">
        <v>85</v>
      </c>
      <c r="B8" s="16" t="s">
        <v>31</v>
      </c>
      <c r="C8" s="16" t="s">
        <v>86</v>
      </c>
      <c r="D8" s="16" t="s">
        <v>27</v>
      </c>
      <c r="E8" s="17" t="s">
        <v>50</v>
      </c>
      <c r="F8" s="17" t="s">
        <v>84</v>
      </c>
      <c r="G8" s="17" t="s">
        <v>55</v>
      </c>
      <c r="H8" s="17" t="s">
        <v>79</v>
      </c>
      <c r="I8" s="17" t="s">
        <v>79</v>
      </c>
      <c r="J8" s="17" t="s">
        <v>87</v>
      </c>
    </row>
    <row r="9" spans="1:10" x14ac:dyDescent="0.25">
      <c r="A9" s="25" t="s">
        <v>88</v>
      </c>
      <c r="B9" s="16" t="s">
        <v>89</v>
      </c>
      <c r="C9" s="16" t="s">
        <v>90</v>
      </c>
      <c r="D9" s="16" t="s">
        <v>91</v>
      </c>
      <c r="E9" s="17" t="s">
        <v>52</v>
      </c>
      <c r="F9" s="17" t="s">
        <v>74</v>
      </c>
      <c r="G9" s="17" t="s">
        <v>78</v>
      </c>
      <c r="H9" s="17" t="s">
        <v>73</v>
      </c>
      <c r="I9" s="17" t="s">
        <v>92</v>
      </c>
      <c r="J9" s="17" t="s">
        <v>84</v>
      </c>
    </row>
    <row r="10" spans="1:10" x14ac:dyDescent="0.25">
      <c r="A10" s="25" t="s">
        <v>93</v>
      </c>
      <c r="B10" s="16" t="s">
        <v>94</v>
      </c>
      <c r="C10" s="16" t="s">
        <v>95</v>
      </c>
      <c r="D10" s="16" t="s">
        <v>96</v>
      </c>
      <c r="E10" s="17" t="s">
        <v>50</v>
      </c>
      <c r="F10" s="17" t="s">
        <v>66</v>
      </c>
      <c r="G10" s="17" t="s">
        <v>61</v>
      </c>
      <c r="H10" s="17" t="s">
        <v>51</v>
      </c>
      <c r="I10" s="17" t="s">
        <v>54</v>
      </c>
      <c r="J10" s="17" t="s">
        <v>66</v>
      </c>
    </row>
    <row r="11" spans="1:10" x14ac:dyDescent="0.25">
      <c r="A11" s="25" t="s">
        <v>97</v>
      </c>
      <c r="B11" s="16" t="s">
        <v>98</v>
      </c>
      <c r="C11" s="16" t="s">
        <v>99</v>
      </c>
      <c r="D11" s="16" t="s">
        <v>91</v>
      </c>
      <c r="E11" s="17" t="s">
        <v>54</v>
      </c>
      <c r="F11" s="17" t="s">
        <v>83</v>
      </c>
      <c r="G11" s="17" t="s">
        <v>92</v>
      </c>
      <c r="H11" s="17" t="s">
        <v>79</v>
      </c>
      <c r="I11" s="17" t="s">
        <v>100</v>
      </c>
      <c r="J11" s="17" t="s">
        <v>54</v>
      </c>
    </row>
    <row r="12" spans="1:10" x14ac:dyDescent="0.25">
      <c r="A12" s="25" t="s">
        <v>101</v>
      </c>
      <c r="B12" s="16" t="s">
        <v>102</v>
      </c>
      <c r="C12" s="16" t="s">
        <v>103</v>
      </c>
      <c r="D12" s="16" t="s">
        <v>96</v>
      </c>
      <c r="E12" s="17" t="s">
        <v>104</v>
      </c>
      <c r="F12" s="17" t="s">
        <v>78</v>
      </c>
      <c r="G12" s="17" t="s">
        <v>72</v>
      </c>
      <c r="H12" s="17" t="s">
        <v>105</v>
      </c>
      <c r="I12" s="17" t="s">
        <v>106</v>
      </c>
      <c r="J12" s="17" t="s">
        <v>79</v>
      </c>
    </row>
    <row r="13" spans="1:10" x14ac:dyDescent="0.25">
      <c r="A13" s="25" t="s">
        <v>107</v>
      </c>
      <c r="B13" s="16" t="s">
        <v>108</v>
      </c>
      <c r="C13" s="16" t="s">
        <v>109</v>
      </c>
      <c r="D13" s="16" t="s">
        <v>96</v>
      </c>
      <c r="E13" s="17" t="s">
        <v>65</v>
      </c>
      <c r="F13" s="17" t="s">
        <v>52</v>
      </c>
      <c r="G13" s="17" t="s">
        <v>65</v>
      </c>
      <c r="H13" s="17" t="s">
        <v>106</v>
      </c>
      <c r="I13" s="17" t="s">
        <v>106</v>
      </c>
      <c r="J13" s="17" t="s">
        <v>105</v>
      </c>
    </row>
    <row r="14" spans="1:10" x14ac:dyDescent="0.25">
      <c r="A14" s="25" t="s">
        <v>110</v>
      </c>
      <c r="B14" s="16" t="s">
        <v>111</v>
      </c>
      <c r="C14" s="16" t="s">
        <v>112</v>
      </c>
      <c r="D14" s="16" t="s">
        <v>70</v>
      </c>
      <c r="E14" s="17" t="s">
        <v>53</v>
      </c>
      <c r="F14" s="17" t="s">
        <v>60</v>
      </c>
      <c r="G14" s="17" t="s">
        <v>73</v>
      </c>
      <c r="H14" s="17" t="s">
        <v>87</v>
      </c>
      <c r="I14" s="17" t="s">
        <v>51</v>
      </c>
      <c r="J14" s="17" t="s">
        <v>106</v>
      </c>
    </row>
    <row r="15" spans="1:10" x14ac:dyDescent="0.25">
      <c r="A15" s="25" t="s">
        <v>113</v>
      </c>
      <c r="B15" s="16" t="s">
        <v>114</v>
      </c>
      <c r="C15" s="16" t="s">
        <v>115</v>
      </c>
      <c r="D15" s="16" t="s">
        <v>116</v>
      </c>
      <c r="E15" s="17" t="s">
        <v>53</v>
      </c>
      <c r="F15" s="17" t="s">
        <v>117</v>
      </c>
      <c r="G15" s="17" t="s">
        <v>106</v>
      </c>
      <c r="H15" s="17" t="s">
        <v>60</v>
      </c>
      <c r="I15" s="17" t="s">
        <v>106</v>
      </c>
      <c r="J15" s="17" t="s">
        <v>84</v>
      </c>
    </row>
    <row r="16" spans="1:10" x14ac:dyDescent="0.25">
      <c r="A16" s="25" t="s">
        <v>118</v>
      </c>
      <c r="B16" s="16" t="s">
        <v>32</v>
      </c>
      <c r="C16" s="16" t="s">
        <v>119</v>
      </c>
      <c r="D16" s="16" t="s">
        <v>27</v>
      </c>
      <c r="E16" s="17" t="s">
        <v>52</v>
      </c>
      <c r="F16" s="17" t="s">
        <v>117</v>
      </c>
      <c r="G16" s="17" t="s">
        <v>87</v>
      </c>
      <c r="H16" s="17" t="s">
        <v>74</v>
      </c>
      <c r="I16" s="17" t="s">
        <v>83</v>
      </c>
      <c r="J16" s="17" t="s">
        <v>73</v>
      </c>
    </row>
    <row r="17" spans="1:10" x14ac:dyDescent="0.25">
      <c r="A17" s="25" t="s">
        <v>120</v>
      </c>
      <c r="B17" s="16" t="s">
        <v>121</v>
      </c>
      <c r="C17" s="16" t="s">
        <v>122</v>
      </c>
      <c r="D17" s="16" t="s">
        <v>123</v>
      </c>
      <c r="E17" s="17" t="s">
        <v>74</v>
      </c>
      <c r="F17" s="17" t="s">
        <v>78</v>
      </c>
      <c r="G17" s="17" t="s">
        <v>50</v>
      </c>
      <c r="H17" s="17" t="s">
        <v>84</v>
      </c>
      <c r="I17" s="17" t="s">
        <v>72</v>
      </c>
      <c r="J17" s="17" t="s">
        <v>53</v>
      </c>
    </row>
    <row r="18" spans="1:10" x14ac:dyDescent="0.25">
      <c r="A18" s="25" t="s">
        <v>124</v>
      </c>
      <c r="B18" s="16" t="s">
        <v>125</v>
      </c>
      <c r="C18" s="16" t="s">
        <v>126</v>
      </c>
      <c r="D18" s="16" t="s">
        <v>123</v>
      </c>
      <c r="E18" s="17" t="s">
        <v>55</v>
      </c>
      <c r="F18" s="17" t="s">
        <v>79</v>
      </c>
      <c r="G18" s="17" t="s">
        <v>117</v>
      </c>
      <c r="H18" s="17" t="s">
        <v>65</v>
      </c>
      <c r="I18" s="17" t="s">
        <v>66</v>
      </c>
      <c r="J18" s="17" t="s">
        <v>52</v>
      </c>
    </row>
    <row r="19" spans="1:10" x14ac:dyDescent="0.25">
      <c r="A19" s="25" t="s">
        <v>127</v>
      </c>
      <c r="B19" s="16" t="s">
        <v>128</v>
      </c>
      <c r="C19" s="16" t="s">
        <v>129</v>
      </c>
      <c r="D19" s="16" t="s">
        <v>130</v>
      </c>
      <c r="E19" s="17" t="s">
        <v>78</v>
      </c>
      <c r="F19" s="17" t="s">
        <v>62</v>
      </c>
      <c r="G19" s="17" t="s">
        <v>60</v>
      </c>
      <c r="H19" s="17" t="s">
        <v>100</v>
      </c>
      <c r="I19" s="17" t="s">
        <v>50</v>
      </c>
      <c r="J19" s="17" t="s">
        <v>106</v>
      </c>
    </row>
    <row r="20" spans="1:10" x14ac:dyDescent="0.25">
      <c r="A20" s="25" t="s">
        <v>131</v>
      </c>
      <c r="B20" s="16" t="s">
        <v>132</v>
      </c>
      <c r="C20" s="16" t="s">
        <v>133</v>
      </c>
      <c r="D20" s="16" t="s">
        <v>123</v>
      </c>
      <c r="E20" s="17" t="s">
        <v>52</v>
      </c>
      <c r="F20" s="17" t="s">
        <v>54</v>
      </c>
      <c r="G20" s="17" t="s">
        <v>117</v>
      </c>
      <c r="H20" s="17" t="s">
        <v>92</v>
      </c>
      <c r="I20" s="17" t="s">
        <v>105</v>
      </c>
      <c r="J20" s="17" t="s">
        <v>52</v>
      </c>
    </row>
    <row r="21" spans="1:10" x14ac:dyDescent="0.25">
      <c r="A21" s="25" t="s">
        <v>134</v>
      </c>
      <c r="B21" s="16" t="s">
        <v>135</v>
      </c>
      <c r="C21" s="16" t="s">
        <v>136</v>
      </c>
      <c r="D21" s="16" t="s">
        <v>137</v>
      </c>
      <c r="E21" s="17" t="s">
        <v>53</v>
      </c>
      <c r="F21" s="17" t="s">
        <v>105</v>
      </c>
      <c r="G21" s="17" t="s">
        <v>100</v>
      </c>
      <c r="H21" s="17" t="s">
        <v>105</v>
      </c>
      <c r="I21" s="17" t="s">
        <v>66</v>
      </c>
      <c r="J21" s="17" t="s">
        <v>117</v>
      </c>
    </row>
    <row r="22" spans="1:10" x14ac:dyDescent="0.25">
      <c r="A22" s="25" t="s">
        <v>138</v>
      </c>
      <c r="B22" s="16" t="s">
        <v>139</v>
      </c>
      <c r="C22" s="16" t="s">
        <v>140</v>
      </c>
      <c r="D22" s="16" t="s">
        <v>137</v>
      </c>
      <c r="E22" s="17" t="s">
        <v>104</v>
      </c>
      <c r="F22" s="17" t="s">
        <v>65</v>
      </c>
      <c r="G22" s="17" t="s">
        <v>60</v>
      </c>
      <c r="H22" s="17" t="s">
        <v>62</v>
      </c>
      <c r="I22" s="17" t="s">
        <v>53</v>
      </c>
      <c r="J22" s="17" t="s">
        <v>117</v>
      </c>
    </row>
    <row r="23" spans="1:10" x14ac:dyDescent="0.25">
      <c r="A23" s="25" t="s">
        <v>141</v>
      </c>
      <c r="B23" s="16" t="s">
        <v>42</v>
      </c>
      <c r="C23" s="16" t="s">
        <v>142</v>
      </c>
      <c r="D23" s="16" t="s">
        <v>41</v>
      </c>
      <c r="E23" s="17" t="s">
        <v>105</v>
      </c>
      <c r="F23" s="17" t="s">
        <v>54</v>
      </c>
      <c r="G23" s="17" t="s">
        <v>53</v>
      </c>
      <c r="H23" s="17" t="s">
        <v>78</v>
      </c>
      <c r="I23" s="17" t="s">
        <v>73</v>
      </c>
      <c r="J23" s="17" t="s">
        <v>73</v>
      </c>
    </row>
    <row r="24" spans="1:10" x14ac:dyDescent="0.25">
      <c r="A24" s="25" t="s">
        <v>143</v>
      </c>
      <c r="B24" s="16" t="s">
        <v>144</v>
      </c>
      <c r="C24" s="16" t="s">
        <v>145</v>
      </c>
      <c r="D24" s="16" t="s">
        <v>146</v>
      </c>
      <c r="E24" s="17" t="s">
        <v>79</v>
      </c>
      <c r="F24" s="17" t="s">
        <v>50</v>
      </c>
      <c r="G24" s="17" t="s">
        <v>117</v>
      </c>
      <c r="H24" s="17" t="s">
        <v>104</v>
      </c>
      <c r="I24" s="17" t="s">
        <v>55</v>
      </c>
      <c r="J24" s="17" t="s">
        <v>83</v>
      </c>
    </row>
    <row r="25" spans="1:10" x14ac:dyDescent="0.25">
      <c r="A25" s="25" t="s">
        <v>147</v>
      </c>
      <c r="B25" s="16" t="s">
        <v>148</v>
      </c>
      <c r="C25" s="16" t="s">
        <v>149</v>
      </c>
      <c r="D25" s="16" t="s">
        <v>123</v>
      </c>
      <c r="E25" s="17" t="s">
        <v>71</v>
      </c>
      <c r="F25" s="17" t="s">
        <v>60</v>
      </c>
      <c r="G25" s="17" t="s">
        <v>106</v>
      </c>
      <c r="H25" s="17" t="s">
        <v>55</v>
      </c>
      <c r="I25" s="17" t="s">
        <v>100</v>
      </c>
      <c r="J25" s="17" t="s">
        <v>73</v>
      </c>
    </row>
    <row r="26" spans="1:10" x14ac:dyDescent="0.25">
      <c r="A26" s="25" t="s">
        <v>150</v>
      </c>
      <c r="B26" s="16" t="s">
        <v>151</v>
      </c>
      <c r="C26" s="16" t="s">
        <v>152</v>
      </c>
      <c r="D26" s="16" t="s">
        <v>123</v>
      </c>
      <c r="E26" s="17" t="s">
        <v>100</v>
      </c>
      <c r="F26" s="17" t="s">
        <v>66</v>
      </c>
      <c r="G26" s="17" t="s">
        <v>60</v>
      </c>
      <c r="H26" s="17" t="s">
        <v>53</v>
      </c>
      <c r="I26" s="17" t="s">
        <v>117</v>
      </c>
      <c r="J26" s="17" t="s">
        <v>71</v>
      </c>
    </row>
    <row r="27" spans="1:10" x14ac:dyDescent="0.25">
      <c r="A27" s="25" t="s">
        <v>153</v>
      </c>
      <c r="B27" s="16" t="s">
        <v>43</v>
      </c>
      <c r="C27" s="16" t="s">
        <v>154</v>
      </c>
      <c r="D27" s="16" t="s">
        <v>41</v>
      </c>
      <c r="E27" s="17" t="s">
        <v>66</v>
      </c>
      <c r="F27" s="17" t="s">
        <v>53</v>
      </c>
      <c r="G27" s="17" t="s">
        <v>106</v>
      </c>
      <c r="H27" s="17" t="s">
        <v>74</v>
      </c>
      <c r="I27" s="17" t="s">
        <v>54</v>
      </c>
      <c r="J27" s="17" t="s">
        <v>84</v>
      </c>
    </row>
    <row r="28" spans="1:10" x14ac:dyDescent="0.25">
      <c r="A28" s="25" t="s">
        <v>155</v>
      </c>
      <c r="B28" s="16" t="s">
        <v>33</v>
      </c>
      <c r="C28" s="16" t="s">
        <v>156</v>
      </c>
      <c r="D28" s="16" t="s">
        <v>27</v>
      </c>
      <c r="E28" s="17" t="s">
        <v>79</v>
      </c>
      <c r="F28" s="17" t="s">
        <v>104</v>
      </c>
      <c r="G28" s="17" t="s">
        <v>117</v>
      </c>
      <c r="H28" s="17" t="s">
        <v>50</v>
      </c>
      <c r="I28" s="17" t="s">
        <v>117</v>
      </c>
      <c r="J28" s="17" t="s">
        <v>60</v>
      </c>
    </row>
    <row r="29" spans="1:10" x14ac:dyDescent="0.25">
      <c r="A29" s="25" t="s">
        <v>157</v>
      </c>
      <c r="B29" s="16" t="s">
        <v>158</v>
      </c>
      <c r="C29" s="16" t="s">
        <v>159</v>
      </c>
      <c r="D29" s="16" t="s">
        <v>116</v>
      </c>
      <c r="E29" s="17" t="s">
        <v>73</v>
      </c>
      <c r="F29" s="17" t="s">
        <v>87</v>
      </c>
      <c r="G29" s="17" t="s">
        <v>55</v>
      </c>
      <c r="H29" s="17" t="s">
        <v>117</v>
      </c>
      <c r="I29" s="17" t="s">
        <v>66</v>
      </c>
      <c r="J29" s="17" t="s">
        <v>83</v>
      </c>
    </row>
    <row r="30" spans="1:10" x14ac:dyDescent="0.25">
      <c r="A30" s="25" t="s">
        <v>160</v>
      </c>
      <c r="B30" s="16" t="s">
        <v>161</v>
      </c>
      <c r="C30" s="16" t="s">
        <v>162</v>
      </c>
      <c r="D30" s="16" t="s">
        <v>130</v>
      </c>
      <c r="E30" s="17" t="s">
        <v>53</v>
      </c>
      <c r="F30" s="17" t="s">
        <v>54</v>
      </c>
      <c r="G30" s="17" t="s">
        <v>74</v>
      </c>
      <c r="H30" s="17" t="s">
        <v>62</v>
      </c>
      <c r="I30" s="17" t="s">
        <v>53</v>
      </c>
      <c r="J30" s="17" t="s">
        <v>50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80F08-2D85-4ED0-97A1-14FF54932075}">
  <dimension ref="A1:D10"/>
  <sheetViews>
    <sheetView workbookViewId="0">
      <selection activeCell="F20" sqref="F20"/>
    </sheetView>
  </sheetViews>
  <sheetFormatPr baseColWidth="10" defaultRowHeight="15" x14ac:dyDescent="0.25"/>
  <cols>
    <col min="1" max="1" width="24.85546875" bestFit="1" customWidth="1"/>
    <col min="2" max="2" width="13.7109375" bestFit="1" customWidth="1"/>
    <col min="3" max="3" width="19.140625" bestFit="1" customWidth="1"/>
    <col min="4" max="4" width="13.85546875" bestFit="1" customWidth="1"/>
  </cols>
  <sheetData>
    <row r="1" spans="1:4" x14ac:dyDescent="0.25">
      <c r="A1" s="18" t="s">
        <v>163</v>
      </c>
      <c r="B1" s="19" t="s">
        <v>3</v>
      </c>
      <c r="C1" s="19" t="s">
        <v>164</v>
      </c>
      <c r="D1" s="20" t="s">
        <v>165</v>
      </c>
    </row>
    <row r="2" spans="1:4" x14ac:dyDescent="0.25">
      <c r="A2" s="21" t="s">
        <v>166</v>
      </c>
      <c r="B2" s="22" t="s">
        <v>28</v>
      </c>
      <c r="C2" s="23" t="s">
        <v>48</v>
      </c>
      <c r="D2" s="24" t="s">
        <v>167</v>
      </c>
    </row>
    <row r="3" spans="1:4" x14ac:dyDescent="0.25">
      <c r="A3" s="21" t="s">
        <v>168</v>
      </c>
      <c r="B3" s="22" t="s">
        <v>28</v>
      </c>
      <c r="C3" s="23" t="s">
        <v>48</v>
      </c>
      <c r="D3" s="24" t="s">
        <v>169</v>
      </c>
    </row>
    <row r="4" spans="1:4" x14ac:dyDescent="0.25">
      <c r="A4" s="21" t="s">
        <v>170</v>
      </c>
      <c r="B4" s="22" t="s">
        <v>28</v>
      </c>
      <c r="C4" s="23" t="s">
        <v>48</v>
      </c>
      <c r="D4" s="24" t="s">
        <v>171</v>
      </c>
    </row>
    <row r="5" spans="1:4" x14ac:dyDescent="0.25">
      <c r="A5" s="21" t="s">
        <v>172</v>
      </c>
      <c r="B5" s="22" t="s">
        <v>28</v>
      </c>
      <c r="C5" s="23" t="s">
        <v>48</v>
      </c>
      <c r="D5" s="24" t="s">
        <v>173</v>
      </c>
    </row>
    <row r="6" spans="1:4" x14ac:dyDescent="0.25">
      <c r="A6" s="21" t="s">
        <v>174</v>
      </c>
      <c r="B6" s="22" t="s">
        <v>28</v>
      </c>
      <c r="C6" s="23" t="s">
        <v>48</v>
      </c>
      <c r="D6" s="24" t="s">
        <v>175</v>
      </c>
    </row>
    <row r="7" spans="1:4" x14ac:dyDescent="0.25">
      <c r="A7" s="21" t="s">
        <v>176</v>
      </c>
      <c r="B7" s="22" t="s">
        <v>28</v>
      </c>
      <c r="C7" s="23" t="s">
        <v>48</v>
      </c>
      <c r="D7" s="24" t="s">
        <v>177</v>
      </c>
    </row>
    <row r="8" spans="1:4" x14ac:dyDescent="0.25">
      <c r="A8" s="21" t="s">
        <v>178</v>
      </c>
      <c r="B8" s="22" t="s">
        <v>28</v>
      </c>
      <c r="C8" s="23" t="s">
        <v>48</v>
      </c>
      <c r="D8" s="24" t="s">
        <v>177</v>
      </c>
    </row>
    <row r="9" spans="1:4" x14ac:dyDescent="0.25">
      <c r="A9" s="21" t="s">
        <v>179</v>
      </c>
      <c r="B9" s="22" t="s">
        <v>28</v>
      </c>
      <c r="C9" s="23" t="s">
        <v>48</v>
      </c>
      <c r="D9" s="24" t="s">
        <v>175</v>
      </c>
    </row>
    <row r="10" spans="1:4" x14ac:dyDescent="0.25">
      <c r="A10" s="21" t="s">
        <v>180</v>
      </c>
      <c r="B10" s="22" t="s">
        <v>28</v>
      </c>
      <c r="C10" s="23" t="s">
        <v>48</v>
      </c>
      <c r="D10" s="2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Principale</vt:lpstr>
      <vt:lpstr>Répartition par sous traitant</vt:lpstr>
      <vt:lpstr>Lexique</vt:lpstr>
      <vt:lpstr>CP VILLES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Chris_W10</cp:lastModifiedBy>
  <dcterms:created xsi:type="dcterms:W3CDTF">2024-11-20T10:21:09Z</dcterms:created>
  <dcterms:modified xsi:type="dcterms:W3CDTF">2024-11-20T10:59:25Z</dcterms:modified>
</cp:coreProperties>
</file>