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B15E3A1-23A3-4AE4-B0D4-98F1BD4A5AFC}" xr6:coauthVersionLast="47" xr6:coauthVersionMax="47" xr10:uidLastSave="{00000000-0000-0000-0000-000000000000}"/>
  <bookViews>
    <workbookView xWindow="-120" yWindow="-120" windowWidth="38640" windowHeight="15990" xr2:uid="{50C4D953-D5A3-4078-8B05-0203E3C6C80E}"/>
  </bookViews>
  <sheets>
    <sheet name="Calendrier" sheetId="3" r:id="rId1"/>
    <sheet name="Feuil1" sheetId="1" r:id="rId2"/>
  </sheet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3" i="1" l="1"/>
  <c r="AI11" i="1"/>
  <c r="AV6" i="1"/>
  <c r="AU6" i="1"/>
  <c r="AL6" i="1"/>
  <c r="AM6" i="1"/>
  <c r="AN6" i="1"/>
  <c r="AO6" i="1"/>
  <c r="AP6" i="1"/>
  <c r="AQ6" i="1"/>
  <c r="AR6" i="1"/>
  <c r="AS6" i="1"/>
  <c r="AT6" i="1"/>
  <c r="AK6" i="1"/>
  <c r="W6" i="1"/>
  <c r="X6" i="1"/>
  <c r="Y6" i="1"/>
  <c r="Z6" i="1"/>
  <c r="AA6" i="1"/>
  <c r="AB6" i="1"/>
  <c r="AC6" i="1"/>
  <c r="AD6" i="1"/>
  <c r="AE6" i="1"/>
  <c r="AF6" i="1"/>
  <c r="AG6" i="1"/>
  <c r="W7" i="1"/>
  <c r="X7" i="1"/>
  <c r="Y7" i="1"/>
  <c r="Z7" i="1"/>
  <c r="AA7" i="1"/>
  <c r="AB7" i="1"/>
  <c r="AC7" i="1"/>
  <c r="AD7" i="1"/>
  <c r="AE7" i="1"/>
  <c r="AF7" i="1"/>
  <c r="AG7" i="1"/>
  <c r="W8" i="1"/>
  <c r="X8" i="1"/>
  <c r="Y8" i="1"/>
  <c r="Z8" i="1"/>
  <c r="AA8" i="1"/>
  <c r="AB8" i="1"/>
  <c r="AC8" i="1"/>
  <c r="AD8" i="1"/>
  <c r="AE8" i="1"/>
  <c r="AF8" i="1"/>
  <c r="AG8" i="1"/>
  <c r="W9" i="1"/>
  <c r="X9" i="1"/>
  <c r="Y9" i="1"/>
  <c r="Z9" i="1"/>
  <c r="AA9" i="1"/>
  <c r="AB9" i="1"/>
  <c r="AC9" i="1"/>
  <c r="AD9" i="1"/>
  <c r="AE9" i="1"/>
  <c r="AF9" i="1"/>
  <c r="AG9" i="1"/>
  <c r="W10" i="1"/>
  <c r="X10" i="1"/>
  <c r="Y10" i="1"/>
  <c r="Z10" i="1"/>
  <c r="AA10" i="1"/>
  <c r="AB10" i="1"/>
  <c r="AC10" i="1"/>
  <c r="AD10" i="1"/>
  <c r="AE10" i="1"/>
  <c r="AF10" i="1"/>
  <c r="AG10" i="1"/>
  <c r="W11" i="1"/>
  <c r="X11" i="1"/>
  <c r="Y11" i="1"/>
  <c r="Z11" i="1"/>
  <c r="AA11" i="1"/>
  <c r="AB11" i="1"/>
  <c r="AC11" i="1"/>
  <c r="AD11" i="1"/>
  <c r="AE11" i="1"/>
  <c r="AF11" i="1"/>
  <c r="AG11" i="1"/>
  <c r="V7" i="1"/>
  <c r="V8" i="1"/>
  <c r="V9" i="1"/>
  <c r="V10" i="1"/>
  <c r="V11" i="1"/>
  <c r="V6" i="1"/>
  <c r="AI6" i="1" s="1"/>
  <c r="I11" i="1"/>
  <c r="J11" i="1"/>
  <c r="J10" i="1"/>
  <c r="I10" i="1"/>
  <c r="I9" i="1"/>
  <c r="J9" i="1"/>
  <c r="K9" i="1"/>
  <c r="L9" i="1"/>
  <c r="M9" i="1"/>
  <c r="L8" i="1"/>
  <c r="M8" i="1"/>
  <c r="J8" i="1"/>
  <c r="K8" i="1"/>
  <c r="I8" i="1"/>
  <c r="I7" i="1"/>
  <c r="J7" i="1"/>
  <c r="K7" i="1"/>
  <c r="L7" i="1"/>
  <c r="M7" i="1"/>
  <c r="N7" i="1"/>
  <c r="O7" i="1"/>
  <c r="P7" i="1"/>
  <c r="Q7" i="1"/>
  <c r="R7" i="1"/>
  <c r="S7" i="1"/>
  <c r="Q6" i="1"/>
  <c r="R6" i="1"/>
  <c r="S6" i="1"/>
  <c r="J6" i="1"/>
  <c r="K6" i="1"/>
  <c r="L6" i="1"/>
  <c r="M6" i="1"/>
  <c r="N6" i="1"/>
  <c r="O6" i="1"/>
  <c r="P6" i="1"/>
  <c r="I6" i="1"/>
  <c r="C12" i="1"/>
  <c r="T12" i="1"/>
  <c r="D12" i="1"/>
  <c r="E11" i="1"/>
  <c r="E10" i="1"/>
  <c r="F10" i="1" s="1"/>
  <c r="E9" i="1"/>
  <c r="E8" i="1"/>
  <c r="E7" i="1"/>
  <c r="E6" i="1"/>
  <c r="F6" i="1" s="1"/>
  <c r="E12" i="1" l="1"/>
  <c r="G10" i="1"/>
  <c r="F7" i="1"/>
  <c r="G7" i="1" s="1"/>
  <c r="F9" i="1"/>
  <c r="G9" i="1" s="1"/>
  <c r="G6" i="1"/>
  <c r="F8" i="1"/>
  <c r="G8" i="1" s="1"/>
  <c r="F11" i="1"/>
  <c r="G11" i="1" s="1"/>
  <c r="G12" i="1" l="1"/>
  <c r="F12" i="1"/>
  <c r="J12" i="1" l="1"/>
  <c r="L12" i="1"/>
  <c r="N12" i="1"/>
  <c r="R12" i="1"/>
  <c r="S12" i="1"/>
  <c r="Q12" i="1"/>
  <c r="I12" i="1"/>
  <c r="M12" i="1"/>
  <c r="P12" i="1"/>
  <c r="O12" i="1"/>
  <c r="K12" i="1"/>
  <c r="AJ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660DFF-D4E1-419C-867B-0CB444E956D0}" keepAlive="1" name="Requête - Calendrier" description="Connexion à la requête « Calendrier » dans le classeur." type="5" refreshedVersion="8" background="1">
    <dbPr connection="Provider=Microsoft.Mashup.OleDb.1;Data Source=$Workbook$;Location=Calendrier;Extended Properties=&quot;&quot;" command="SELECT * FROM [Calendrier]"/>
  </connection>
  <connection id="2" xr16:uid="{0A1B673C-6112-406E-B5F5-A9AF21AEFEEB}" keepAlive="1" name="Requête - Ventes" description="Connexion à la requête « Ventes » dans le classeur." type="5" refreshedVersion="0" background="1">
    <dbPr connection="Provider=Microsoft.Mashup.OleDb.1;Data Source=$Workbook$;Location=Ventes;Extended Properties=&quot;&quot;" command="SELECT * FROM [Ventes]"/>
  </connection>
</connections>
</file>

<file path=xl/sharedStrings.xml><?xml version="1.0" encoding="utf-8"?>
<sst xmlns="http://schemas.openxmlformats.org/spreadsheetml/2006/main" count="118" uniqueCount="52">
  <si>
    <t xml:space="preserve">Sep </t>
  </si>
  <si>
    <t>Oct</t>
  </si>
  <si>
    <t>Nov</t>
  </si>
  <si>
    <t>Dec</t>
  </si>
  <si>
    <t>vente 2025</t>
  </si>
  <si>
    <t xml:space="preserve">Vente </t>
  </si>
  <si>
    <t xml:space="preserve">1 year </t>
  </si>
  <si>
    <t>1 -Couple</t>
  </si>
  <si>
    <t>6- months</t>
  </si>
  <si>
    <t xml:space="preserve">6-couple </t>
  </si>
  <si>
    <t>3- months</t>
  </si>
  <si>
    <t xml:space="preserve">3-couple </t>
  </si>
  <si>
    <t>Target</t>
  </si>
  <si>
    <t>vente 2026</t>
  </si>
  <si>
    <t>mois</t>
  </si>
  <si>
    <t>abonnement</t>
  </si>
  <si>
    <t>=+I5+$V$6</t>
  </si>
  <si>
    <t>V6=3 sur 12</t>
  </si>
  <si>
    <t xml:space="preserve">puis w3 sur 12 </t>
  </si>
  <si>
    <t>etc</t>
  </si>
  <si>
    <t>V9=2 sur 6 mois</t>
  </si>
  <si>
    <t>puis w9 sur 6 mois</t>
  </si>
  <si>
    <t>doit etre 0</t>
  </si>
  <si>
    <t>Date</t>
  </si>
  <si>
    <t>Type</t>
  </si>
  <si>
    <t>Durée en mois</t>
  </si>
  <si>
    <t>Quantité</t>
  </si>
  <si>
    <t>Total général</t>
  </si>
  <si>
    <t>Somme de Quantité</t>
  </si>
  <si>
    <t>1 year</t>
  </si>
  <si>
    <t>1 year couple</t>
  </si>
  <si>
    <t>6-Months</t>
  </si>
  <si>
    <t>6-Months couple</t>
  </si>
  <si>
    <t>3-Months</t>
  </si>
  <si>
    <t>3- Months couple</t>
  </si>
  <si>
    <t>Années (Mois)</t>
  </si>
  <si>
    <t>Mois (Mois)</t>
  </si>
  <si>
    <t>2024</t>
  </si>
  <si>
    <t>2025</t>
  </si>
  <si>
    <t>2026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</si>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</sst>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  <xf numFmtId="9" fontId="0" fillId="0" borderId="0" xfId="1" applyFont="1"/>
    <xf numFmtId="0" fontId="3" fillId="5" borderId="0" xfId="0" applyFont="1" applyFill="1" applyAlignment="1">
      <alignment horizontal="center"/>
    </xf>
    <xf numFmtId="0" fontId="3" fillId="5" borderId="0" xfId="0" applyFont="1" applyFill="1"/>
    <xf numFmtId="0" fontId="0" fillId="5" borderId="0" xfId="0" applyFill="1"/>
    <xf numFmtId="0" fontId="0" fillId="6" borderId="0" xfId="0" applyFill="1"/>
    <xf numFmtId="0" fontId="2" fillId="6" borderId="0" xfId="0" applyFont="1" applyFill="1"/>
    <xf numFmtId="0" fontId="0" fillId="0" borderId="0" xfId="0" quotePrefix="1"/>
    <xf numFmtId="0" fontId="0" fillId="5" borderId="0" xfId="0" applyFill="1" applyAlignment="1">
      <alignment horizontal="right"/>
    </xf>
    <xf numFmtId="0" fontId="5" fillId="0" borderId="0" xfId="0" applyFont="1" applyAlignment="1">
      <alignment vertical="center"/>
    </xf>
    <xf numFmtId="17" fontId="5" fillId="0" borderId="0" xfId="0" applyNumberFormat="1" applyFont="1" applyAlignment="1">
      <alignment vertical="center"/>
    </xf>
    <xf numFmtId="0" fontId="5" fillId="0" borderId="0" xfId="0" applyFont="1" applyAlignment="1">
      <alignment horizontal="center"/>
    </xf>
    <xf numFmtId="0" fontId="0" fillId="0" borderId="0" xfId="0" pivotButton="1"/>
    <xf numFmtId="0" fontId="3" fillId="2" borderId="0" xfId="0" applyFont="1" applyFill="1" applyAlignment="1">
      <alignment horizontal="center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71.415487962964" backgroundQuery="1" createdVersion="8" refreshedVersion="8" minRefreshableVersion="3" recordCount="378" xr:uid="{902965C5-33FA-4336-9BA0-E831371BF44A}">
  <cacheSource type="external" connectionId="1"/>
  <cacheFields count="5">
    <cacheField name="Mois" numFmtId="0">
      <sharedItems containsSemiMixedTypes="0" containsNonDate="0" containsDate="1" containsString="0" minDate="2024-10-01T00:00:00" maxDate="2026-05-02T00:00:00" count="20"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  <d v="2026-01-01T00:00:00"/>
        <d v="2026-02-01T00:00:00"/>
        <d v="2026-03-01T00:00:00"/>
        <d v="2026-04-01T00:00:00"/>
        <d v="2026-05-01T00:00:00"/>
      </sharedItems>
      <fieldGroup par="4"/>
    </cacheField>
    <cacheField name="Type" numFmtId="0">
      <sharedItems count="12">
        <s v="1 year"/>
        <s v="1 year couple"/>
        <s v="6-Months"/>
        <s v="6-Months couple"/>
        <s v="3-Months"/>
        <s v="3- Months couple"/>
        <s v="1 year " u="1"/>
        <s v="1 -Couple" u="1"/>
        <s v="6- months" u="1"/>
        <s v="6-couple " u="1"/>
        <s v="3- months" u="1"/>
        <s v="3-couple " u="1"/>
      </sharedItems>
    </cacheField>
    <cacheField name="Quantité" numFmtId="0">
      <sharedItems containsSemiMixedTypes="0" containsString="0" containsNumber="1" containsInteger="1" minValue="2" maxValue="14" count="9">
        <n v="5"/>
        <n v="4"/>
        <n v="3"/>
        <n v="10"/>
        <n v="6"/>
        <n v="12"/>
        <n v="7"/>
        <n v="14"/>
        <n v="2"/>
      </sharedItems>
    </cacheField>
    <cacheField name="Mois (Mois)" numFmtId="0" databaseField="0">
      <fieldGroup base="0">
        <rangePr groupBy="months" startDate="2024-10-01T00:00:00" endDate="2026-05-02T00:00:00"/>
        <groupItems count="14">
          <s v="&lt;01/10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6"/>
        </groupItems>
      </fieldGroup>
    </cacheField>
    <cacheField name="Années (Mois)" numFmtId="0" databaseField="0">
      <fieldGroup base="0">
        <rangePr groupBy="years" startDate="2024-10-01T00:00:00" endDate="2026-05-02T00:00:00"/>
        <groupItems count="5">
          <s v="&lt;01/10/2024"/>
          <s v="2024"/>
          <s v="2025"/>
          <s v="2026"/>
          <s v="&gt;02/05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8">
  <r>
    <x v="0"/>
    <x v="0"/>
    <x v="0"/>
  </r>
  <r>
    <x v="0"/>
    <x v="1"/>
    <x v="1"/>
  </r>
  <r>
    <x v="0"/>
    <x v="2"/>
    <x v="1"/>
  </r>
  <r>
    <x v="0"/>
    <x v="3"/>
    <x v="2"/>
  </r>
  <r>
    <x v="0"/>
    <x v="4"/>
    <x v="3"/>
  </r>
  <r>
    <x v="1"/>
    <x v="0"/>
    <x v="0"/>
  </r>
  <r>
    <x v="1"/>
    <x v="1"/>
    <x v="1"/>
  </r>
  <r>
    <x v="1"/>
    <x v="2"/>
    <x v="1"/>
  </r>
  <r>
    <x v="1"/>
    <x v="3"/>
    <x v="2"/>
  </r>
  <r>
    <x v="2"/>
    <x v="0"/>
    <x v="0"/>
  </r>
  <r>
    <x v="2"/>
    <x v="1"/>
    <x v="1"/>
  </r>
  <r>
    <x v="2"/>
    <x v="2"/>
    <x v="1"/>
  </r>
  <r>
    <x v="2"/>
    <x v="3"/>
    <x v="2"/>
  </r>
  <r>
    <x v="3"/>
    <x v="0"/>
    <x v="0"/>
  </r>
  <r>
    <x v="3"/>
    <x v="1"/>
    <x v="1"/>
  </r>
  <r>
    <x v="3"/>
    <x v="2"/>
    <x v="1"/>
  </r>
  <r>
    <x v="3"/>
    <x v="3"/>
    <x v="2"/>
  </r>
  <r>
    <x v="4"/>
    <x v="0"/>
    <x v="0"/>
  </r>
  <r>
    <x v="4"/>
    <x v="1"/>
    <x v="1"/>
  </r>
  <r>
    <x v="4"/>
    <x v="2"/>
    <x v="1"/>
  </r>
  <r>
    <x v="4"/>
    <x v="3"/>
    <x v="2"/>
  </r>
  <r>
    <x v="5"/>
    <x v="0"/>
    <x v="0"/>
  </r>
  <r>
    <x v="5"/>
    <x v="1"/>
    <x v="1"/>
  </r>
  <r>
    <x v="5"/>
    <x v="2"/>
    <x v="1"/>
  </r>
  <r>
    <x v="5"/>
    <x v="3"/>
    <x v="2"/>
  </r>
  <r>
    <x v="6"/>
    <x v="0"/>
    <x v="0"/>
  </r>
  <r>
    <x v="6"/>
    <x v="1"/>
    <x v="1"/>
  </r>
  <r>
    <x v="7"/>
    <x v="0"/>
    <x v="0"/>
  </r>
  <r>
    <x v="7"/>
    <x v="1"/>
    <x v="1"/>
  </r>
  <r>
    <x v="8"/>
    <x v="0"/>
    <x v="0"/>
  </r>
  <r>
    <x v="8"/>
    <x v="1"/>
    <x v="1"/>
  </r>
  <r>
    <x v="9"/>
    <x v="0"/>
    <x v="0"/>
  </r>
  <r>
    <x v="9"/>
    <x v="1"/>
    <x v="1"/>
  </r>
  <r>
    <x v="10"/>
    <x v="0"/>
    <x v="0"/>
  </r>
  <r>
    <x v="10"/>
    <x v="1"/>
    <x v="1"/>
  </r>
  <r>
    <x v="11"/>
    <x v="0"/>
    <x v="0"/>
  </r>
  <r>
    <x v="11"/>
    <x v="1"/>
    <x v="1"/>
  </r>
  <r>
    <x v="1"/>
    <x v="4"/>
    <x v="3"/>
  </r>
  <r>
    <x v="2"/>
    <x v="4"/>
    <x v="3"/>
  </r>
  <r>
    <x v="0"/>
    <x v="5"/>
    <x v="0"/>
  </r>
  <r>
    <x v="1"/>
    <x v="5"/>
    <x v="0"/>
  </r>
  <r>
    <x v="2"/>
    <x v="5"/>
    <x v="0"/>
  </r>
  <r>
    <x v="1"/>
    <x v="0"/>
    <x v="4"/>
  </r>
  <r>
    <x v="2"/>
    <x v="0"/>
    <x v="4"/>
  </r>
  <r>
    <x v="3"/>
    <x v="0"/>
    <x v="4"/>
  </r>
  <r>
    <x v="4"/>
    <x v="0"/>
    <x v="4"/>
  </r>
  <r>
    <x v="5"/>
    <x v="0"/>
    <x v="4"/>
  </r>
  <r>
    <x v="6"/>
    <x v="0"/>
    <x v="4"/>
  </r>
  <r>
    <x v="7"/>
    <x v="0"/>
    <x v="4"/>
  </r>
  <r>
    <x v="8"/>
    <x v="0"/>
    <x v="4"/>
  </r>
  <r>
    <x v="9"/>
    <x v="0"/>
    <x v="4"/>
  </r>
  <r>
    <x v="10"/>
    <x v="0"/>
    <x v="4"/>
  </r>
  <r>
    <x v="11"/>
    <x v="0"/>
    <x v="4"/>
  </r>
  <r>
    <x v="12"/>
    <x v="0"/>
    <x v="4"/>
  </r>
  <r>
    <x v="1"/>
    <x v="1"/>
    <x v="0"/>
  </r>
  <r>
    <x v="2"/>
    <x v="1"/>
    <x v="0"/>
  </r>
  <r>
    <x v="3"/>
    <x v="1"/>
    <x v="0"/>
  </r>
  <r>
    <x v="4"/>
    <x v="1"/>
    <x v="0"/>
  </r>
  <r>
    <x v="5"/>
    <x v="1"/>
    <x v="0"/>
  </r>
  <r>
    <x v="6"/>
    <x v="1"/>
    <x v="0"/>
  </r>
  <r>
    <x v="7"/>
    <x v="1"/>
    <x v="0"/>
  </r>
  <r>
    <x v="8"/>
    <x v="1"/>
    <x v="0"/>
  </r>
  <r>
    <x v="9"/>
    <x v="1"/>
    <x v="0"/>
  </r>
  <r>
    <x v="10"/>
    <x v="1"/>
    <x v="0"/>
  </r>
  <r>
    <x v="11"/>
    <x v="1"/>
    <x v="0"/>
  </r>
  <r>
    <x v="12"/>
    <x v="1"/>
    <x v="0"/>
  </r>
  <r>
    <x v="1"/>
    <x v="2"/>
    <x v="0"/>
  </r>
  <r>
    <x v="2"/>
    <x v="2"/>
    <x v="0"/>
  </r>
  <r>
    <x v="3"/>
    <x v="2"/>
    <x v="0"/>
  </r>
  <r>
    <x v="4"/>
    <x v="2"/>
    <x v="0"/>
  </r>
  <r>
    <x v="5"/>
    <x v="2"/>
    <x v="0"/>
  </r>
  <r>
    <x v="6"/>
    <x v="2"/>
    <x v="0"/>
  </r>
  <r>
    <x v="1"/>
    <x v="3"/>
    <x v="1"/>
  </r>
  <r>
    <x v="2"/>
    <x v="3"/>
    <x v="1"/>
  </r>
  <r>
    <x v="3"/>
    <x v="3"/>
    <x v="1"/>
  </r>
  <r>
    <x v="4"/>
    <x v="3"/>
    <x v="1"/>
  </r>
  <r>
    <x v="5"/>
    <x v="3"/>
    <x v="1"/>
  </r>
  <r>
    <x v="6"/>
    <x v="3"/>
    <x v="1"/>
  </r>
  <r>
    <x v="1"/>
    <x v="4"/>
    <x v="5"/>
  </r>
  <r>
    <x v="2"/>
    <x v="4"/>
    <x v="5"/>
  </r>
  <r>
    <x v="3"/>
    <x v="4"/>
    <x v="5"/>
  </r>
  <r>
    <x v="1"/>
    <x v="5"/>
    <x v="4"/>
  </r>
  <r>
    <x v="2"/>
    <x v="5"/>
    <x v="4"/>
  </r>
  <r>
    <x v="3"/>
    <x v="5"/>
    <x v="4"/>
  </r>
  <r>
    <x v="2"/>
    <x v="0"/>
    <x v="6"/>
  </r>
  <r>
    <x v="3"/>
    <x v="0"/>
    <x v="6"/>
  </r>
  <r>
    <x v="4"/>
    <x v="0"/>
    <x v="6"/>
  </r>
  <r>
    <x v="5"/>
    <x v="0"/>
    <x v="6"/>
  </r>
  <r>
    <x v="6"/>
    <x v="0"/>
    <x v="6"/>
  </r>
  <r>
    <x v="7"/>
    <x v="0"/>
    <x v="6"/>
  </r>
  <r>
    <x v="8"/>
    <x v="0"/>
    <x v="6"/>
  </r>
  <r>
    <x v="9"/>
    <x v="0"/>
    <x v="6"/>
  </r>
  <r>
    <x v="10"/>
    <x v="0"/>
    <x v="6"/>
  </r>
  <r>
    <x v="11"/>
    <x v="0"/>
    <x v="6"/>
  </r>
  <r>
    <x v="12"/>
    <x v="0"/>
    <x v="6"/>
  </r>
  <r>
    <x v="13"/>
    <x v="0"/>
    <x v="6"/>
  </r>
  <r>
    <x v="2"/>
    <x v="1"/>
    <x v="4"/>
  </r>
  <r>
    <x v="3"/>
    <x v="1"/>
    <x v="4"/>
  </r>
  <r>
    <x v="4"/>
    <x v="1"/>
    <x v="4"/>
  </r>
  <r>
    <x v="5"/>
    <x v="1"/>
    <x v="4"/>
  </r>
  <r>
    <x v="6"/>
    <x v="1"/>
    <x v="4"/>
  </r>
  <r>
    <x v="7"/>
    <x v="1"/>
    <x v="4"/>
  </r>
  <r>
    <x v="8"/>
    <x v="1"/>
    <x v="4"/>
  </r>
  <r>
    <x v="9"/>
    <x v="1"/>
    <x v="4"/>
  </r>
  <r>
    <x v="10"/>
    <x v="1"/>
    <x v="4"/>
  </r>
  <r>
    <x v="11"/>
    <x v="1"/>
    <x v="4"/>
  </r>
  <r>
    <x v="12"/>
    <x v="1"/>
    <x v="4"/>
  </r>
  <r>
    <x v="13"/>
    <x v="1"/>
    <x v="4"/>
  </r>
  <r>
    <x v="2"/>
    <x v="2"/>
    <x v="4"/>
  </r>
  <r>
    <x v="3"/>
    <x v="2"/>
    <x v="4"/>
  </r>
  <r>
    <x v="4"/>
    <x v="2"/>
    <x v="4"/>
  </r>
  <r>
    <x v="5"/>
    <x v="2"/>
    <x v="4"/>
  </r>
  <r>
    <x v="6"/>
    <x v="2"/>
    <x v="4"/>
  </r>
  <r>
    <x v="7"/>
    <x v="2"/>
    <x v="4"/>
  </r>
  <r>
    <x v="2"/>
    <x v="3"/>
    <x v="0"/>
  </r>
  <r>
    <x v="3"/>
    <x v="3"/>
    <x v="0"/>
  </r>
  <r>
    <x v="4"/>
    <x v="3"/>
    <x v="0"/>
  </r>
  <r>
    <x v="5"/>
    <x v="3"/>
    <x v="0"/>
  </r>
  <r>
    <x v="6"/>
    <x v="3"/>
    <x v="0"/>
  </r>
  <r>
    <x v="7"/>
    <x v="3"/>
    <x v="0"/>
  </r>
  <r>
    <x v="2"/>
    <x v="4"/>
    <x v="7"/>
  </r>
  <r>
    <x v="3"/>
    <x v="4"/>
    <x v="7"/>
  </r>
  <r>
    <x v="4"/>
    <x v="4"/>
    <x v="7"/>
  </r>
  <r>
    <x v="2"/>
    <x v="5"/>
    <x v="6"/>
  </r>
  <r>
    <x v="3"/>
    <x v="5"/>
    <x v="6"/>
  </r>
  <r>
    <x v="4"/>
    <x v="5"/>
    <x v="6"/>
  </r>
  <r>
    <x v="3"/>
    <x v="0"/>
    <x v="2"/>
  </r>
  <r>
    <x v="4"/>
    <x v="0"/>
    <x v="2"/>
  </r>
  <r>
    <x v="5"/>
    <x v="0"/>
    <x v="2"/>
  </r>
  <r>
    <x v="6"/>
    <x v="0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3"/>
    <x v="1"/>
    <x v="2"/>
  </r>
  <r>
    <x v="4"/>
    <x v="1"/>
    <x v="2"/>
  </r>
  <r>
    <x v="5"/>
    <x v="1"/>
    <x v="2"/>
  </r>
  <r>
    <x v="6"/>
    <x v="1"/>
    <x v="2"/>
  </r>
  <r>
    <x v="7"/>
    <x v="1"/>
    <x v="2"/>
  </r>
  <r>
    <x v="8"/>
    <x v="1"/>
    <x v="2"/>
  </r>
  <r>
    <x v="9"/>
    <x v="1"/>
    <x v="2"/>
  </r>
  <r>
    <x v="10"/>
    <x v="1"/>
    <x v="2"/>
  </r>
  <r>
    <x v="11"/>
    <x v="1"/>
    <x v="2"/>
  </r>
  <r>
    <x v="12"/>
    <x v="1"/>
    <x v="2"/>
  </r>
  <r>
    <x v="13"/>
    <x v="1"/>
    <x v="2"/>
  </r>
  <r>
    <x v="14"/>
    <x v="1"/>
    <x v="2"/>
  </r>
  <r>
    <x v="3"/>
    <x v="2"/>
    <x v="2"/>
  </r>
  <r>
    <x v="4"/>
    <x v="2"/>
    <x v="2"/>
  </r>
  <r>
    <x v="5"/>
    <x v="2"/>
    <x v="2"/>
  </r>
  <r>
    <x v="6"/>
    <x v="2"/>
    <x v="2"/>
  </r>
  <r>
    <x v="7"/>
    <x v="2"/>
    <x v="2"/>
  </r>
  <r>
    <x v="8"/>
    <x v="2"/>
    <x v="2"/>
  </r>
  <r>
    <x v="3"/>
    <x v="3"/>
    <x v="8"/>
  </r>
  <r>
    <x v="4"/>
    <x v="3"/>
    <x v="8"/>
  </r>
  <r>
    <x v="5"/>
    <x v="3"/>
    <x v="8"/>
  </r>
  <r>
    <x v="6"/>
    <x v="3"/>
    <x v="8"/>
  </r>
  <r>
    <x v="7"/>
    <x v="3"/>
    <x v="8"/>
  </r>
  <r>
    <x v="8"/>
    <x v="3"/>
    <x v="8"/>
  </r>
  <r>
    <x v="3"/>
    <x v="4"/>
    <x v="6"/>
  </r>
  <r>
    <x v="4"/>
    <x v="4"/>
    <x v="6"/>
  </r>
  <r>
    <x v="5"/>
    <x v="4"/>
    <x v="6"/>
  </r>
  <r>
    <x v="3"/>
    <x v="5"/>
    <x v="2"/>
  </r>
  <r>
    <x v="4"/>
    <x v="5"/>
    <x v="2"/>
  </r>
  <r>
    <x v="5"/>
    <x v="5"/>
    <x v="2"/>
  </r>
  <r>
    <x v="4"/>
    <x v="0"/>
    <x v="2"/>
  </r>
  <r>
    <x v="5"/>
    <x v="0"/>
    <x v="2"/>
  </r>
  <r>
    <x v="6"/>
    <x v="0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4"/>
    <x v="1"/>
    <x v="8"/>
  </r>
  <r>
    <x v="5"/>
    <x v="1"/>
    <x v="8"/>
  </r>
  <r>
    <x v="6"/>
    <x v="1"/>
    <x v="8"/>
  </r>
  <r>
    <x v="7"/>
    <x v="1"/>
    <x v="8"/>
  </r>
  <r>
    <x v="8"/>
    <x v="1"/>
    <x v="8"/>
  </r>
  <r>
    <x v="9"/>
    <x v="1"/>
    <x v="8"/>
  </r>
  <r>
    <x v="10"/>
    <x v="1"/>
    <x v="8"/>
  </r>
  <r>
    <x v="11"/>
    <x v="1"/>
    <x v="8"/>
  </r>
  <r>
    <x v="12"/>
    <x v="1"/>
    <x v="8"/>
  </r>
  <r>
    <x v="13"/>
    <x v="1"/>
    <x v="8"/>
  </r>
  <r>
    <x v="14"/>
    <x v="1"/>
    <x v="8"/>
  </r>
  <r>
    <x v="15"/>
    <x v="1"/>
    <x v="8"/>
  </r>
  <r>
    <x v="4"/>
    <x v="2"/>
    <x v="8"/>
  </r>
  <r>
    <x v="5"/>
    <x v="2"/>
    <x v="8"/>
  </r>
  <r>
    <x v="6"/>
    <x v="2"/>
    <x v="8"/>
  </r>
  <r>
    <x v="7"/>
    <x v="2"/>
    <x v="8"/>
  </r>
  <r>
    <x v="8"/>
    <x v="2"/>
    <x v="8"/>
  </r>
  <r>
    <x v="9"/>
    <x v="2"/>
    <x v="8"/>
  </r>
  <r>
    <x v="4"/>
    <x v="3"/>
    <x v="8"/>
  </r>
  <r>
    <x v="5"/>
    <x v="3"/>
    <x v="8"/>
  </r>
  <r>
    <x v="6"/>
    <x v="3"/>
    <x v="8"/>
  </r>
  <r>
    <x v="7"/>
    <x v="3"/>
    <x v="8"/>
  </r>
  <r>
    <x v="8"/>
    <x v="3"/>
    <x v="8"/>
  </r>
  <r>
    <x v="9"/>
    <x v="3"/>
    <x v="8"/>
  </r>
  <r>
    <x v="4"/>
    <x v="4"/>
    <x v="0"/>
  </r>
  <r>
    <x v="5"/>
    <x v="4"/>
    <x v="0"/>
  </r>
  <r>
    <x v="6"/>
    <x v="4"/>
    <x v="0"/>
  </r>
  <r>
    <x v="4"/>
    <x v="5"/>
    <x v="2"/>
  </r>
  <r>
    <x v="5"/>
    <x v="5"/>
    <x v="2"/>
  </r>
  <r>
    <x v="6"/>
    <x v="5"/>
    <x v="2"/>
  </r>
  <r>
    <x v="5"/>
    <x v="0"/>
    <x v="2"/>
  </r>
  <r>
    <x v="6"/>
    <x v="0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5"/>
    <x v="1"/>
    <x v="8"/>
  </r>
  <r>
    <x v="6"/>
    <x v="1"/>
    <x v="8"/>
  </r>
  <r>
    <x v="7"/>
    <x v="1"/>
    <x v="8"/>
  </r>
  <r>
    <x v="8"/>
    <x v="1"/>
    <x v="8"/>
  </r>
  <r>
    <x v="9"/>
    <x v="1"/>
    <x v="8"/>
  </r>
  <r>
    <x v="10"/>
    <x v="1"/>
    <x v="8"/>
  </r>
  <r>
    <x v="11"/>
    <x v="1"/>
    <x v="8"/>
  </r>
  <r>
    <x v="12"/>
    <x v="1"/>
    <x v="8"/>
  </r>
  <r>
    <x v="13"/>
    <x v="1"/>
    <x v="8"/>
  </r>
  <r>
    <x v="14"/>
    <x v="1"/>
    <x v="8"/>
  </r>
  <r>
    <x v="15"/>
    <x v="1"/>
    <x v="8"/>
  </r>
  <r>
    <x v="16"/>
    <x v="1"/>
    <x v="8"/>
  </r>
  <r>
    <x v="5"/>
    <x v="2"/>
    <x v="8"/>
  </r>
  <r>
    <x v="6"/>
    <x v="2"/>
    <x v="8"/>
  </r>
  <r>
    <x v="7"/>
    <x v="2"/>
    <x v="8"/>
  </r>
  <r>
    <x v="8"/>
    <x v="2"/>
    <x v="8"/>
  </r>
  <r>
    <x v="9"/>
    <x v="2"/>
    <x v="8"/>
  </r>
  <r>
    <x v="10"/>
    <x v="2"/>
    <x v="8"/>
  </r>
  <r>
    <x v="5"/>
    <x v="3"/>
    <x v="8"/>
  </r>
  <r>
    <x v="6"/>
    <x v="3"/>
    <x v="8"/>
  </r>
  <r>
    <x v="7"/>
    <x v="3"/>
    <x v="8"/>
  </r>
  <r>
    <x v="8"/>
    <x v="3"/>
    <x v="8"/>
  </r>
  <r>
    <x v="9"/>
    <x v="3"/>
    <x v="8"/>
  </r>
  <r>
    <x v="10"/>
    <x v="3"/>
    <x v="8"/>
  </r>
  <r>
    <x v="5"/>
    <x v="4"/>
    <x v="4"/>
  </r>
  <r>
    <x v="6"/>
    <x v="4"/>
    <x v="4"/>
  </r>
  <r>
    <x v="7"/>
    <x v="4"/>
    <x v="4"/>
  </r>
  <r>
    <x v="5"/>
    <x v="5"/>
    <x v="2"/>
  </r>
  <r>
    <x v="6"/>
    <x v="5"/>
    <x v="2"/>
  </r>
  <r>
    <x v="7"/>
    <x v="5"/>
    <x v="2"/>
  </r>
  <r>
    <x v="6"/>
    <x v="0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17"/>
    <x v="0"/>
    <x v="2"/>
  </r>
  <r>
    <x v="6"/>
    <x v="1"/>
    <x v="8"/>
  </r>
  <r>
    <x v="7"/>
    <x v="1"/>
    <x v="8"/>
  </r>
  <r>
    <x v="8"/>
    <x v="1"/>
    <x v="8"/>
  </r>
  <r>
    <x v="9"/>
    <x v="1"/>
    <x v="8"/>
  </r>
  <r>
    <x v="10"/>
    <x v="1"/>
    <x v="8"/>
  </r>
  <r>
    <x v="11"/>
    <x v="1"/>
    <x v="8"/>
  </r>
  <r>
    <x v="12"/>
    <x v="1"/>
    <x v="8"/>
  </r>
  <r>
    <x v="13"/>
    <x v="1"/>
    <x v="8"/>
  </r>
  <r>
    <x v="14"/>
    <x v="1"/>
    <x v="8"/>
  </r>
  <r>
    <x v="15"/>
    <x v="1"/>
    <x v="8"/>
  </r>
  <r>
    <x v="16"/>
    <x v="1"/>
    <x v="8"/>
  </r>
  <r>
    <x v="17"/>
    <x v="1"/>
    <x v="8"/>
  </r>
  <r>
    <x v="6"/>
    <x v="2"/>
    <x v="8"/>
  </r>
  <r>
    <x v="7"/>
    <x v="2"/>
    <x v="8"/>
  </r>
  <r>
    <x v="8"/>
    <x v="2"/>
    <x v="8"/>
  </r>
  <r>
    <x v="9"/>
    <x v="2"/>
    <x v="8"/>
  </r>
  <r>
    <x v="10"/>
    <x v="2"/>
    <x v="8"/>
  </r>
  <r>
    <x v="11"/>
    <x v="2"/>
    <x v="8"/>
  </r>
  <r>
    <x v="6"/>
    <x v="3"/>
    <x v="8"/>
  </r>
  <r>
    <x v="7"/>
    <x v="3"/>
    <x v="8"/>
  </r>
  <r>
    <x v="8"/>
    <x v="3"/>
    <x v="8"/>
  </r>
  <r>
    <x v="9"/>
    <x v="3"/>
    <x v="8"/>
  </r>
  <r>
    <x v="10"/>
    <x v="3"/>
    <x v="8"/>
  </r>
  <r>
    <x v="11"/>
    <x v="3"/>
    <x v="8"/>
  </r>
  <r>
    <x v="6"/>
    <x v="4"/>
    <x v="4"/>
  </r>
  <r>
    <x v="7"/>
    <x v="4"/>
    <x v="4"/>
  </r>
  <r>
    <x v="8"/>
    <x v="4"/>
    <x v="4"/>
  </r>
  <r>
    <x v="6"/>
    <x v="5"/>
    <x v="2"/>
  </r>
  <r>
    <x v="7"/>
    <x v="5"/>
    <x v="2"/>
  </r>
  <r>
    <x v="8"/>
    <x v="5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17"/>
    <x v="0"/>
    <x v="2"/>
  </r>
  <r>
    <x v="18"/>
    <x v="0"/>
    <x v="2"/>
  </r>
  <r>
    <x v="7"/>
    <x v="1"/>
    <x v="8"/>
  </r>
  <r>
    <x v="8"/>
    <x v="1"/>
    <x v="8"/>
  </r>
  <r>
    <x v="9"/>
    <x v="1"/>
    <x v="8"/>
  </r>
  <r>
    <x v="10"/>
    <x v="1"/>
    <x v="8"/>
  </r>
  <r>
    <x v="11"/>
    <x v="1"/>
    <x v="8"/>
  </r>
  <r>
    <x v="12"/>
    <x v="1"/>
    <x v="8"/>
  </r>
  <r>
    <x v="13"/>
    <x v="1"/>
    <x v="8"/>
  </r>
  <r>
    <x v="14"/>
    <x v="1"/>
    <x v="8"/>
  </r>
  <r>
    <x v="15"/>
    <x v="1"/>
    <x v="8"/>
  </r>
  <r>
    <x v="16"/>
    <x v="1"/>
    <x v="8"/>
  </r>
  <r>
    <x v="17"/>
    <x v="1"/>
    <x v="8"/>
  </r>
  <r>
    <x v="18"/>
    <x v="1"/>
    <x v="8"/>
  </r>
  <r>
    <x v="7"/>
    <x v="2"/>
    <x v="8"/>
  </r>
  <r>
    <x v="8"/>
    <x v="2"/>
    <x v="8"/>
  </r>
  <r>
    <x v="9"/>
    <x v="2"/>
    <x v="8"/>
  </r>
  <r>
    <x v="10"/>
    <x v="2"/>
    <x v="8"/>
  </r>
  <r>
    <x v="11"/>
    <x v="2"/>
    <x v="8"/>
  </r>
  <r>
    <x v="12"/>
    <x v="2"/>
    <x v="8"/>
  </r>
  <r>
    <x v="7"/>
    <x v="3"/>
    <x v="8"/>
  </r>
  <r>
    <x v="8"/>
    <x v="3"/>
    <x v="8"/>
  </r>
  <r>
    <x v="9"/>
    <x v="3"/>
    <x v="8"/>
  </r>
  <r>
    <x v="10"/>
    <x v="3"/>
    <x v="8"/>
  </r>
  <r>
    <x v="11"/>
    <x v="3"/>
    <x v="8"/>
  </r>
  <r>
    <x v="12"/>
    <x v="3"/>
    <x v="8"/>
  </r>
  <r>
    <x v="7"/>
    <x v="4"/>
    <x v="0"/>
  </r>
  <r>
    <x v="8"/>
    <x v="4"/>
    <x v="0"/>
  </r>
  <r>
    <x v="9"/>
    <x v="4"/>
    <x v="0"/>
  </r>
  <r>
    <x v="7"/>
    <x v="5"/>
    <x v="2"/>
  </r>
  <r>
    <x v="8"/>
    <x v="5"/>
    <x v="2"/>
  </r>
  <r>
    <x v="9"/>
    <x v="5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17"/>
    <x v="0"/>
    <x v="2"/>
  </r>
  <r>
    <x v="18"/>
    <x v="0"/>
    <x v="2"/>
  </r>
  <r>
    <x v="19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17"/>
    <x v="0"/>
    <x v="2"/>
  </r>
  <r>
    <x v="18"/>
    <x v="0"/>
    <x v="2"/>
  </r>
  <r>
    <x v="19"/>
    <x v="0"/>
    <x v="2"/>
  </r>
  <r>
    <x v="8"/>
    <x v="2"/>
    <x v="2"/>
  </r>
  <r>
    <x v="9"/>
    <x v="2"/>
    <x v="2"/>
  </r>
  <r>
    <x v="10"/>
    <x v="2"/>
    <x v="2"/>
  </r>
  <r>
    <x v="11"/>
    <x v="2"/>
    <x v="2"/>
  </r>
  <r>
    <x v="12"/>
    <x v="2"/>
    <x v="2"/>
  </r>
  <r>
    <x v="13"/>
    <x v="2"/>
    <x v="2"/>
  </r>
  <r>
    <x v="8"/>
    <x v="3"/>
    <x v="8"/>
  </r>
  <r>
    <x v="9"/>
    <x v="3"/>
    <x v="8"/>
  </r>
  <r>
    <x v="10"/>
    <x v="3"/>
    <x v="8"/>
  </r>
  <r>
    <x v="11"/>
    <x v="3"/>
    <x v="8"/>
  </r>
  <r>
    <x v="12"/>
    <x v="3"/>
    <x v="8"/>
  </r>
  <r>
    <x v="13"/>
    <x v="3"/>
    <x v="8"/>
  </r>
  <r>
    <x v="8"/>
    <x v="4"/>
    <x v="4"/>
  </r>
  <r>
    <x v="9"/>
    <x v="4"/>
    <x v="4"/>
  </r>
  <r>
    <x v="10"/>
    <x v="4"/>
    <x v="4"/>
  </r>
  <r>
    <x v="8"/>
    <x v="5"/>
    <x v="2"/>
  </r>
  <r>
    <x v="9"/>
    <x v="5"/>
    <x v="2"/>
  </r>
  <r>
    <x v="10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AB7EF9-B87C-4118-85B3-187E69C7E987}" name="Tableau croisé dynamique2" cacheId="10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G1:AA10" firstHeaderRow="1" firstDataRow="3" firstDataCol="1"/>
  <pivotFields count="5">
    <pivotField compact="0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Row" compact="0" showAll="0">
      <items count="13">
        <item m="1" x="6"/>
        <item m="1" x="7"/>
        <item m="1" x="8"/>
        <item m="1" x="9"/>
        <item m="1" x="10"/>
        <item m="1" x="11"/>
        <item x="0"/>
        <item x="1"/>
        <item x="2"/>
        <item x="3"/>
        <item x="4"/>
        <item x="5"/>
        <item t="default"/>
      </items>
    </pivotField>
    <pivotField dataField="1" compact="0" showAll="0"/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showAll="0" defaultSubtotal="0">
      <items count="5">
        <item x="0"/>
        <item x="1"/>
        <item x="2"/>
        <item x="3"/>
        <item x="4"/>
      </items>
    </pivotField>
  </pivotFields>
  <rowFields count="1">
    <field x="1"/>
  </rowFields>
  <rowItems count="7"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4"/>
    <field x="3"/>
  </colFields>
  <colItems count="20">
    <i>
      <x v="1"/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  <x v="1"/>
    </i>
    <i r="1">
      <x v="2"/>
    </i>
    <i r="1">
      <x v="3"/>
    </i>
    <i r="1">
      <x v="4"/>
    </i>
    <i r="1">
      <x v="5"/>
    </i>
  </colItems>
  <dataFields count="1">
    <dataField name="Somme de Quantité" fld="2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791C95-1501-4262-ABF9-40F41E812D9E}" name="Ventes" displayName="Ventes" ref="A1:D55" totalsRowShown="0" headerRowDxfId="4">
  <autoFilter ref="A1:D55" xr:uid="{37791C95-1501-4262-ABF9-40F41E812D9E}"/>
  <tableColumns count="4">
    <tableColumn id="1" xr3:uid="{F0BE2448-7C62-4AF8-B469-C72A6E2FB23D}" name="Date" dataDxfId="3"/>
    <tableColumn id="2" xr3:uid="{6D8A48ED-17E3-47A9-BD0C-DE703CEB4133}" name="Type" dataDxfId="2"/>
    <tableColumn id="3" xr3:uid="{3F113797-E293-4AFA-A51A-5C873037E32F}" name="Durée en mois" dataDxfId="1"/>
    <tableColumn id="4" xr3:uid="{821C3D3F-EE64-4B79-99B8-AA0E9D641787}" name="Quantité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9289A-B256-4856-A5AB-3A2836C36C56}">
  <sheetPr codeName="Feuil3"/>
  <dimension ref="A1:AA55"/>
  <sheetViews>
    <sheetView tabSelected="1" workbookViewId="0">
      <selection activeCell="H2" sqref="H2"/>
    </sheetView>
  </sheetViews>
  <sheetFormatPr baseColWidth="10" defaultRowHeight="15" x14ac:dyDescent="0.25"/>
  <cols>
    <col min="1" max="1" width="19" bestFit="1" customWidth="1"/>
    <col min="2" max="2" width="16.28515625" bestFit="1" customWidth="1"/>
    <col min="3" max="6" width="10.42578125" bestFit="1" customWidth="1"/>
    <col min="7" max="7" width="19" bestFit="1" customWidth="1"/>
    <col min="8" max="27" width="16.140625" bestFit="1" customWidth="1"/>
    <col min="28" max="29" width="6.85546875" bestFit="1" customWidth="1"/>
    <col min="30" max="30" width="9.85546875" bestFit="1" customWidth="1"/>
  </cols>
  <sheetData>
    <row r="1" spans="1:27" x14ac:dyDescent="0.25">
      <c r="A1" s="14" t="s">
        <v>23</v>
      </c>
      <c r="B1" s="14" t="s">
        <v>24</v>
      </c>
      <c r="C1" s="14" t="s">
        <v>25</v>
      </c>
      <c r="D1" s="14" t="s">
        <v>26</v>
      </c>
      <c r="G1" s="17" t="s">
        <v>28</v>
      </c>
      <c r="H1" s="17" t="s">
        <v>35</v>
      </c>
      <c r="I1" s="17" t="s">
        <v>36</v>
      </c>
    </row>
    <row r="2" spans="1:27" x14ac:dyDescent="0.25">
      <c r="A2" s="15">
        <v>45566</v>
      </c>
      <c r="B2" s="5" t="s">
        <v>29</v>
      </c>
      <c r="C2" s="5">
        <v>12</v>
      </c>
      <c r="D2" s="16">
        <v>5</v>
      </c>
      <c r="H2" t="s">
        <v>37</v>
      </c>
      <c r="K2" t="s">
        <v>38</v>
      </c>
      <c r="W2" t="s">
        <v>39</v>
      </c>
    </row>
    <row r="3" spans="1:27" x14ac:dyDescent="0.25">
      <c r="A3" s="15">
        <v>45566</v>
      </c>
      <c r="B3" s="5" t="s">
        <v>30</v>
      </c>
      <c r="C3" s="5">
        <v>12</v>
      </c>
      <c r="D3" s="16">
        <v>4</v>
      </c>
      <c r="G3" s="17" t="s">
        <v>24</v>
      </c>
      <c r="H3" t="s">
        <v>40</v>
      </c>
      <c r="I3" t="s">
        <v>41</v>
      </c>
      <c r="J3" t="s">
        <v>42</v>
      </c>
      <c r="K3" t="s">
        <v>43</v>
      </c>
      <c r="L3" t="s">
        <v>44</v>
      </c>
      <c r="M3" t="s">
        <v>45</v>
      </c>
      <c r="N3" t="s">
        <v>46</v>
      </c>
      <c r="O3" t="s">
        <v>47</v>
      </c>
      <c r="P3" t="s">
        <v>48</v>
      </c>
      <c r="Q3" t="s">
        <v>49</v>
      </c>
      <c r="R3" t="s">
        <v>50</v>
      </c>
      <c r="S3" t="s">
        <v>51</v>
      </c>
      <c r="T3" t="s">
        <v>40</v>
      </c>
      <c r="U3" t="s">
        <v>41</v>
      </c>
      <c r="V3" t="s">
        <v>42</v>
      </c>
      <c r="W3" t="s">
        <v>43</v>
      </c>
      <c r="X3" t="s">
        <v>44</v>
      </c>
      <c r="Y3" t="s">
        <v>45</v>
      </c>
      <c r="Z3" t="s">
        <v>46</v>
      </c>
      <c r="AA3" t="s">
        <v>47</v>
      </c>
    </row>
    <row r="4" spans="1:27" x14ac:dyDescent="0.25">
      <c r="A4" s="15">
        <v>45566</v>
      </c>
      <c r="B4" s="5" t="s">
        <v>31</v>
      </c>
      <c r="C4" s="5">
        <v>6</v>
      </c>
      <c r="D4" s="16">
        <v>4</v>
      </c>
      <c r="G4" t="s">
        <v>29</v>
      </c>
      <c r="H4" s="19">
        <v>5</v>
      </c>
      <c r="I4" s="19">
        <v>11</v>
      </c>
      <c r="J4" s="19">
        <v>18</v>
      </c>
      <c r="K4" s="19">
        <v>21</v>
      </c>
      <c r="L4" s="19">
        <v>24</v>
      </c>
      <c r="M4" s="19">
        <v>27</v>
      </c>
      <c r="N4" s="19">
        <v>30</v>
      </c>
      <c r="O4" s="19">
        <v>33</v>
      </c>
      <c r="P4" s="19">
        <v>39</v>
      </c>
      <c r="Q4" s="19">
        <v>39</v>
      </c>
      <c r="R4" s="19">
        <v>39</v>
      </c>
      <c r="S4" s="19">
        <v>39</v>
      </c>
      <c r="T4" s="19">
        <v>34</v>
      </c>
      <c r="U4" s="19">
        <v>28</v>
      </c>
      <c r="V4" s="19">
        <v>21</v>
      </c>
      <c r="W4" s="19">
        <v>18</v>
      </c>
      <c r="X4" s="19">
        <v>15</v>
      </c>
      <c r="Y4" s="19">
        <v>12</v>
      </c>
      <c r="Z4" s="19">
        <v>9</v>
      </c>
      <c r="AA4" s="19">
        <v>6</v>
      </c>
    </row>
    <row r="5" spans="1:27" x14ac:dyDescent="0.25">
      <c r="A5" s="15">
        <v>45566</v>
      </c>
      <c r="B5" s="5" t="s">
        <v>32</v>
      </c>
      <c r="C5" s="5">
        <v>6</v>
      </c>
      <c r="D5" s="16">
        <v>3</v>
      </c>
      <c r="G5" t="s">
        <v>30</v>
      </c>
      <c r="H5" s="19">
        <v>4</v>
      </c>
      <c r="I5" s="19">
        <v>9</v>
      </c>
      <c r="J5" s="19">
        <v>15</v>
      </c>
      <c r="K5" s="19">
        <v>18</v>
      </c>
      <c r="L5" s="19">
        <v>20</v>
      </c>
      <c r="M5" s="19">
        <v>22</v>
      </c>
      <c r="N5" s="19">
        <v>24</v>
      </c>
      <c r="O5" s="19">
        <v>26</v>
      </c>
      <c r="P5" s="19">
        <v>26</v>
      </c>
      <c r="Q5" s="19">
        <v>26</v>
      </c>
      <c r="R5" s="19">
        <v>26</v>
      </c>
      <c r="S5" s="19">
        <v>26</v>
      </c>
      <c r="T5" s="19">
        <v>22</v>
      </c>
      <c r="U5" s="19">
        <v>17</v>
      </c>
      <c r="V5" s="19">
        <v>11</v>
      </c>
      <c r="W5" s="19">
        <v>8</v>
      </c>
      <c r="X5" s="19">
        <v>6</v>
      </c>
      <c r="Y5" s="19">
        <v>4</v>
      </c>
      <c r="Z5" s="19">
        <v>2</v>
      </c>
      <c r="AA5" s="19"/>
    </row>
    <row r="6" spans="1:27" x14ac:dyDescent="0.25">
      <c r="A6" s="15">
        <v>45566</v>
      </c>
      <c r="B6" s="5" t="s">
        <v>33</v>
      </c>
      <c r="C6" s="5">
        <v>3</v>
      </c>
      <c r="D6" s="16">
        <v>10</v>
      </c>
      <c r="G6" t="s">
        <v>31</v>
      </c>
      <c r="H6" s="19">
        <v>4</v>
      </c>
      <c r="I6" s="19">
        <v>9</v>
      </c>
      <c r="J6" s="19">
        <v>15</v>
      </c>
      <c r="K6" s="19">
        <v>18</v>
      </c>
      <c r="L6" s="19">
        <v>20</v>
      </c>
      <c r="M6" s="19">
        <v>22</v>
      </c>
      <c r="N6" s="19">
        <v>20</v>
      </c>
      <c r="O6" s="19">
        <v>17</v>
      </c>
      <c r="P6" s="19">
        <v>14</v>
      </c>
      <c r="Q6" s="19">
        <v>11</v>
      </c>
      <c r="R6" s="19">
        <v>9</v>
      </c>
      <c r="S6" s="19">
        <v>7</v>
      </c>
      <c r="T6" s="19">
        <v>5</v>
      </c>
      <c r="U6" s="19">
        <v>3</v>
      </c>
      <c r="V6" s="19"/>
      <c r="W6" s="19"/>
      <c r="X6" s="19"/>
      <c r="Y6" s="19"/>
      <c r="Z6" s="19"/>
      <c r="AA6" s="19"/>
    </row>
    <row r="7" spans="1:27" x14ac:dyDescent="0.25">
      <c r="A7" s="15">
        <v>45566</v>
      </c>
      <c r="B7" s="5" t="s">
        <v>34</v>
      </c>
      <c r="C7" s="5">
        <v>3</v>
      </c>
      <c r="D7" s="16">
        <v>5</v>
      </c>
      <c r="G7" t="s">
        <v>32</v>
      </c>
      <c r="H7" s="19">
        <v>3</v>
      </c>
      <c r="I7" s="19">
        <v>7</v>
      </c>
      <c r="J7" s="19">
        <v>12</v>
      </c>
      <c r="K7" s="19">
        <v>14</v>
      </c>
      <c r="L7" s="19">
        <v>16</v>
      </c>
      <c r="M7" s="19">
        <v>18</v>
      </c>
      <c r="N7" s="19">
        <v>17</v>
      </c>
      <c r="O7" s="19">
        <v>15</v>
      </c>
      <c r="P7" s="19">
        <v>12</v>
      </c>
      <c r="Q7" s="19">
        <v>10</v>
      </c>
      <c r="R7" s="19">
        <v>8</v>
      </c>
      <c r="S7" s="19">
        <v>6</v>
      </c>
      <c r="T7" s="19">
        <v>4</v>
      </c>
      <c r="U7" s="19">
        <v>2</v>
      </c>
      <c r="V7" s="19"/>
      <c r="W7" s="19"/>
      <c r="X7" s="19"/>
      <c r="Y7" s="19"/>
      <c r="Z7" s="19"/>
      <c r="AA7" s="19"/>
    </row>
    <row r="8" spans="1:27" x14ac:dyDescent="0.25">
      <c r="A8" s="15">
        <v>45597</v>
      </c>
      <c r="B8" s="5" t="s">
        <v>29</v>
      </c>
      <c r="C8" s="5">
        <v>12</v>
      </c>
      <c r="D8" s="16">
        <v>6</v>
      </c>
      <c r="G8" t="s">
        <v>33</v>
      </c>
      <c r="H8" s="19">
        <v>10</v>
      </c>
      <c r="I8" s="19">
        <v>22</v>
      </c>
      <c r="J8" s="19">
        <v>36</v>
      </c>
      <c r="K8" s="19">
        <v>33</v>
      </c>
      <c r="L8" s="19">
        <v>26</v>
      </c>
      <c r="M8" s="19">
        <v>18</v>
      </c>
      <c r="N8" s="19">
        <v>17</v>
      </c>
      <c r="O8" s="19">
        <v>17</v>
      </c>
      <c r="P8" s="19">
        <v>17</v>
      </c>
      <c r="Q8" s="19">
        <v>11</v>
      </c>
      <c r="R8" s="19">
        <v>6</v>
      </c>
      <c r="S8" s="19"/>
      <c r="T8" s="19"/>
      <c r="U8" s="19"/>
      <c r="V8" s="19"/>
      <c r="W8" s="19"/>
      <c r="X8" s="19"/>
      <c r="Y8" s="19"/>
      <c r="Z8" s="19"/>
      <c r="AA8" s="19"/>
    </row>
    <row r="9" spans="1:27" x14ac:dyDescent="0.25">
      <c r="A9" s="15">
        <v>45597</v>
      </c>
      <c r="B9" s="5" t="s">
        <v>30</v>
      </c>
      <c r="C9" s="5">
        <v>12</v>
      </c>
      <c r="D9" s="16">
        <v>5</v>
      </c>
      <c r="G9" t="s">
        <v>34</v>
      </c>
      <c r="H9" s="19">
        <v>5</v>
      </c>
      <c r="I9" s="19">
        <v>11</v>
      </c>
      <c r="J9" s="19">
        <v>18</v>
      </c>
      <c r="K9" s="19">
        <v>16</v>
      </c>
      <c r="L9" s="19">
        <v>13</v>
      </c>
      <c r="M9" s="19">
        <v>9</v>
      </c>
      <c r="N9" s="19">
        <v>9</v>
      </c>
      <c r="O9" s="19">
        <v>9</v>
      </c>
      <c r="P9" s="19">
        <v>9</v>
      </c>
      <c r="Q9" s="19">
        <v>6</v>
      </c>
      <c r="R9" s="19">
        <v>3</v>
      </c>
      <c r="S9" s="19"/>
      <c r="T9" s="19"/>
      <c r="U9" s="19"/>
      <c r="V9" s="19"/>
      <c r="W9" s="19"/>
      <c r="X9" s="19"/>
      <c r="Y9" s="19"/>
      <c r="Z9" s="19"/>
      <c r="AA9" s="19"/>
    </row>
    <row r="10" spans="1:27" x14ac:dyDescent="0.25">
      <c r="A10" s="15">
        <v>45597</v>
      </c>
      <c r="B10" s="5" t="s">
        <v>31</v>
      </c>
      <c r="C10" s="5">
        <v>6</v>
      </c>
      <c r="D10" s="16">
        <v>5</v>
      </c>
      <c r="G10" t="s">
        <v>27</v>
      </c>
      <c r="H10" s="19">
        <v>31</v>
      </c>
      <c r="I10" s="19">
        <v>69</v>
      </c>
      <c r="J10" s="19">
        <v>114</v>
      </c>
      <c r="K10" s="19">
        <v>120</v>
      </c>
      <c r="L10" s="19">
        <v>119</v>
      </c>
      <c r="M10" s="19">
        <v>116</v>
      </c>
      <c r="N10" s="19">
        <v>117</v>
      </c>
      <c r="O10" s="19">
        <v>117</v>
      </c>
      <c r="P10" s="19">
        <v>117</v>
      </c>
      <c r="Q10" s="19">
        <v>103</v>
      </c>
      <c r="R10" s="19">
        <v>91</v>
      </c>
      <c r="S10" s="19">
        <v>78</v>
      </c>
      <c r="T10" s="19">
        <v>65</v>
      </c>
      <c r="U10" s="19">
        <v>50</v>
      </c>
      <c r="V10" s="19">
        <v>32</v>
      </c>
      <c r="W10" s="19">
        <v>26</v>
      </c>
      <c r="X10" s="19">
        <v>21</v>
      </c>
      <c r="Y10" s="19">
        <v>16</v>
      </c>
      <c r="Z10" s="19">
        <v>11</v>
      </c>
      <c r="AA10" s="19">
        <v>6</v>
      </c>
    </row>
    <row r="11" spans="1:27" x14ac:dyDescent="0.25">
      <c r="A11" s="15">
        <v>45597</v>
      </c>
      <c r="B11" s="5" t="s">
        <v>32</v>
      </c>
      <c r="C11" s="5">
        <v>6</v>
      </c>
      <c r="D11" s="16">
        <v>4</v>
      </c>
    </row>
    <row r="12" spans="1:27" x14ac:dyDescent="0.25">
      <c r="A12" s="15">
        <v>45597</v>
      </c>
      <c r="B12" s="5" t="s">
        <v>33</v>
      </c>
      <c r="C12" s="5">
        <v>3</v>
      </c>
      <c r="D12" s="16">
        <v>12</v>
      </c>
    </row>
    <row r="13" spans="1:27" x14ac:dyDescent="0.25">
      <c r="A13" s="15">
        <v>45597</v>
      </c>
      <c r="B13" s="5" t="s">
        <v>34</v>
      </c>
      <c r="C13" s="5">
        <v>3</v>
      </c>
      <c r="D13" s="16">
        <v>6</v>
      </c>
    </row>
    <row r="14" spans="1:27" x14ac:dyDescent="0.25">
      <c r="A14" s="15">
        <v>45627</v>
      </c>
      <c r="B14" s="5" t="s">
        <v>29</v>
      </c>
      <c r="C14" s="5">
        <v>12</v>
      </c>
      <c r="D14" s="16">
        <v>7</v>
      </c>
    </row>
    <row r="15" spans="1:27" x14ac:dyDescent="0.25">
      <c r="A15" s="15">
        <v>45627</v>
      </c>
      <c r="B15" s="5" t="s">
        <v>30</v>
      </c>
      <c r="C15" s="5">
        <v>12</v>
      </c>
      <c r="D15" s="16">
        <v>6</v>
      </c>
    </row>
    <row r="16" spans="1:27" x14ac:dyDescent="0.25">
      <c r="A16" s="15">
        <v>45627</v>
      </c>
      <c r="B16" s="5" t="s">
        <v>31</v>
      </c>
      <c r="C16" s="5">
        <v>6</v>
      </c>
      <c r="D16" s="16">
        <v>6</v>
      </c>
    </row>
    <row r="17" spans="1:4" x14ac:dyDescent="0.25">
      <c r="A17" s="15">
        <v>45627</v>
      </c>
      <c r="B17" s="5" t="s">
        <v>32</v>
      </c>
      <c r="C17" s="5">
        <v>6</v>
      </c>
      <c r="D17" s="16">
        <v>5</v>
      </c>
    </row>
    <row r="18" spans="1:4" x14ac:dyDescent="0.25">
      <c r="A18" s="15">
        <v>45627</v>
      </c>
      <c r="B18" s="5" t="s">
        <v>33</v>
      </c>
      <c r="C18" s="5">
        <v>3</v>
      </c>
      <c r="D18" s="16">
        <v>14</v>
      </c>
    </row>
    <row r="19" spans="1:4" x14ac:dyDescent="0.25">
      <c r="A19" s="15">
        <v>45627</v>
      </c>
      <c r="B19" s="5" t="s">
        <v>34</v>
      </c>
      <c r="C19" s="5">
        <v>3</v>
      </c>
      <c r="D19" s="16">
        <v>7</v>
      </c>
    </row>
    <row r="20" spans="1:4" x14ac:dyDescent="0.25">
      <c r="A20" s="14">
        <v>45658</v>
      </c>
      <c r="B20" s="5" t="s">
        <v>29</v>
      </c>
      <c r="C20" s="5">
        <v>12</v>
      </c>
      <c r="D20" s="16">
        <v>3</v>
      </c>
    </row>
    <row r="21" spans="1:4" x14ac:dyDescent="0.25">
      <c r="A21" s="14">
        <v>45658</v>
      </c>
      <c r="B21" s="5" t="s">
        <v>30</v>
      </c>
      <c r="C21" s="5">
        <v>12</v>
      </c>
      <c r="D21" s="16">
        <v>3</v>
      </c>
    </row>
    <row r="22" spans="1:4" x14ac:dyDescent="0.25">
      <c r="A22" s="14">
        <v>45658</v>
      </c>
      <c r="B22" s="5" t="s">
        <v>31</v>
      </c>
      <c r="C22" s="5">
        <v>6</v>
      </c>
      <c r="D22" s="16">
        <v>3</v>
      </c>
    </row>
    <row r="23" spans="1:4" x14ac:dyDescent="0.25">
      <c r="A23" s="14">
        <v>45658</v>
      </c>
      <c r="B23" s="5" t="s">
        <v>32</v>
      </c>
      <c r="C23" s="5">
        <v>6</v>
      </c>
      <c r="D23" s="16">
        <v>2</v>
      </c>
    </row>
    <row r="24" spans="1:4" x14ac:dyDescent="0.25">
      <c r="A24" s="14">
        <v>45658</v>
      </c>
      <c r="B24" s="5" t="s">
        <v>33</v>
      </c>
      <c r="C24" s="5">
        <v>3</v>
      </c>
      <c r="D24" s="16">
        <v>7</v>
      </c>
    </row>
    <row r="25" spans="1:4" x14ac:dyDescent="0.25">
      <c r="A25" s="14">
        <v>45658</v>
      </c>
      <c r="B25" s="5" t="s">
        <v>34</v>
      </c>
      <c r="C25" s="5">
        <v>3</v>
      </c>
      <c r="D25" s="16">
        <v>3</v>
      </c>
    </row>
    <row r="26" spans="1:4" x14ac:dyDescent="0.25">
      <c r="A26" s="14">
        <v>45689</v>
      </c>
      <c r="B26" s="5" t="s">
        <v>29</v>
      </c>
      <c r="C26" s="5">
        <v>12</v>
      </c>
      <c r="D26" s="16">
        <v>3</v>
      </c>
    </row>
    <row r="27" spans="1:4" x14ac:dyDescent="0.25">
      <c r="A27" s="14">
        <v>45689</v>
      </c>
      <c r="B27" s="5" t="s">
        <v>30</v>
      </c>
      <c r="C27" s="5">
        <v>12</v>
      </c>
      <c r="D27" s="16">
        <v>2</v>
      </c>
    </row>
    <row r="28" spans="1:4" x14ac:dyDescent="0.25">
      <c r="A28" s="14">
        <v>45689</v>
      </c>
      <c r="B28" s="5" t="s">
        <v>31</v>
      </c>
      <c r="C28" s="5">
        <v>6</v>
      </c>
      <c r="D28" s="16">
        <v>2</v>
      </c>
    </row>
    <row r="29" spans="1:4" x14ac:dyDescent="0.25">
      <c r="A29" s="14">
        <v>45689</v>
      </c>
      <c r="B29" s="5" t="s">
        <v>32</v>
      </c>
      <c r="C29" s="5">
        <v>6</v>
      </c>
      <c r="D29" s="16">
        <v>2</v>
      </c>
    </row>
    <row r="30" spans="1:4" x14ac:dyDescent="0.25">
      <c r="A30" s="14">
        <v>45689</v>
      </c>
      <c r="B30" s="5" t="s">
        <v>33</v>
      </c>
      <c r="C30" s="5">
        <v>3</v>
      </c>
      <c r="D30" s="16">
        <v>5</v>
      </c>
    </row>
    <row r="31" spans="1:4" x14ac:dyDescent="0.25">
      <c r="A31" s="14">
        <v>45689</v>
      </c>
      <c r="B31" s="5" t="s">
        <v>34</v>
      </c>
      <c r="C31" s="5">
        <v>3</v>
      </c>
      <c r="D31" s="16">
        <v>3</v>
      </c>
    </row>
    <row r="32" spans="1:4" x14ac:dyDescent="0.25">
      <c r="A32" s="14">
        <v>45717</v>
      </c>
      <c r="B32" s="5" t="s">
        <v>29</v>
      </c>
      <c r="C32" s="5">
        <v>12</v>
      </c>
      <c r="D32" s="16">
        <v>3</v>
      </c>
    </row>
    <row r="33" spans="1:4" x14ac:dyDescent="0.25">
      <c r="A33" s="14">
        <v>45717</v>
      </c>
      <c r="B33" s="5" t="s">
        <v>30</v>
      </c>
      <c r="C33" s="5">
        <v>12</v>
      </c>
      <c r="D33" s="16">
        <v>2</v>
      </c>
    </row>
    <row r="34" spans="1:4" x14ac:dyDescent="0.25">
      <c r="A34" s="14">
        <v>45717</v>
      </c>
      <c r="B34" s="5" t="s">
        <v>31</v>
      </c>
      <c r="C34" s="5">
        <v>6</v>
      </c>
      <c r="D34" s="16">
        <v>2</v>
      </c>
    </row>
    <row r="35" spans="1:4" x14ac:dyDescent="0.25">
      <c r="A35" s="14">
        <v>45717</v>
      </c>
      <c r="B35" s="5" t="s">
        <v>32</v>
      </c>
      <c r="C35" s="5">
        <v>6</v>
      </c>
      <c r="D35" s="16">
        <v>2</v>
      </c>
    </row>
    <row r="36" spans="1:4" x14ac:dyDescent="0.25">
      <c r="A36" s="14">
        <v>45717</v>
      </c>
      <c r="B36" s="5" t="s">
        <v>33</v>
      </c>
      <c r="C36" s="5">
        <v>3</v>
      </c>
      <c r="D36" s="16">
        <v>6</v>
      </c>
    </row>
    <row r="37" spans="1:4" x14ac:dyDescent="0.25">
      <c r="A37" s="14">
        <v>45717</v>
      </c>
      <c r="B37" s="5" t="s">
        <v>34</v>
      </c>
      <c r="C37" s="5">
        <v>3</v>
      </c>
      <c r="D37" s="16">
        <v>3</v>
      </c>
    </row>
    <row r="38" spans="1:4" x14ac:dyDescent="0.25">
      <c r="A38" s="14">
        <v>45748</v>
      </c>
      <c r="B38" s="5" t="s">
        <v>29</v>
      </c>
      <c r="C38" s="5">
        <v>12</v>
      </c>
      <c r="D38" s="16">
        <v>3</v>
      </c>
    </row>
    <row r="39" spans="1:4" x14ac:dyDescent="0.25">
      <c r="A39" s="14">
        <v>45748</v>
      </c>
      <c r="B39" s="5" t="s">
        <v>30</v>
      </c>
      <c r="C39" s="5">
        <v>12</v>
      </c>
      <c r="D39" s="16">
        <v>2</v>
      </c>
    </row>
    <row r="40" spans="1:4" x14ac:dyDescent="0.25">
      <c r="A40" s="14">
        <v>45748</v>
      </c>
      <c r="B40" s="5" t="s">
        <v>31</v>
      </c>
      <c r="C40" s="5">
        <v>6</v>
      </c>
      <c r="D40" s="16">
        <v>2</v>
      </c>
    </row>
    <row r="41" spans="1:4" x14ac:dyDescent="0.25">
      <c r="A41" s="14">
        <v>45748</v>
      </c>
      <c r="B41" s="5" t="s">
        <v>32</v>
      </c>
      <c r="C41" s="5">
        <v>6</v>
      </c>
      <c r="D41" s="16">
        <v>2</v>
      </c>
    </row>
    <row r="42" spans="1:4" x14ac:dyDescent="0.25">
      <c r="A42" s="14">
        <v>45748</v>
      </c>
      <c r="B42" s="5" t="s">
        <v>33</v>
      </c>
      <c r="C42" s="5">
        <v>3</v>
      </c>
      <c r="D42" s="16">
        <v>6</v>
      </c>
    </row>
    <row r="43" spans="1:4" x14ac:dyDescent="0.25">
      <c r="A43" s="14">
        <v>45748</v>
      </c>
      <c r="B43" s="5" t="s">
        <v>34</v>
      </c>
      <c r="C43" s="5">
        <v>3</v>
      </c>
      <c r="D43" s="16">
        <v>3</v>
      </c>
    </row>
    <row r="44" spans="1:4" x14ac:dyDescent="0.25">
      <c r="A44" s="14">
        <v>45778</v>
      </c>
      <c r="B44" s="5" t="s">
        <v>29</v>
      </c>
      <c r="C44" s="5">
        <v>12</v>
      </c>
      <c r="D44" s="16">
        <v>3</v>
      </c>
    </row>
    <row r="45" spans="1:4" x14ac:dyDescent="0.25">
      <c r="A45" s="14">
        <v>45778</v>
      </c>
      <c r="B45" s="5" t="s">
        <v>30</v>
      </c>
      <c r="C45" s="5">
        <v>12</v>
      </c>
      <c r="D45" s="16">
        <v>2</v>
      </c>
    </row>
    <row r="46" spans="1:4" x14ac:dyDescent="0.25">
      <c r="A46" s="14">
        <v>45778</v>
      </c>
      <c r="B46" s="5" t="s">
        <v>31</v>
      </c>
      <c r="C46" s="5">
        <v>6</v>
      </c>
      <c r="D46" s="16">
        <v>2</v>
      </c>
    </row>
    <row r="47" spans="1:4" x14ac:dyDescent="0.25">
      <c r="A47" s="14">
        <v>45778</v>
      </c>
      <c r="B47" s="5" t="s">
        <v>32</v>
      </c>
      <c r="C47" s="5">
        <v>6</v>
      </c>
      <c r="D47" s="16">
        <v>2</v>
      </c>
    </row>
    <row r="48" spans="1:4" x14ac:dyDescent="0.25">
      <c r="A48" s="14">
        <v>45778</v>
      </c>
      <c r="B48" s="5" t="s">
        <v>33</v>
      </c>
      <c r="C48" s="5">
        <v>3</v>
      </c>
      <c r="D48" s="16">
        <v>5</v>
      </c>
    </row>
    <row r="49" spans="1:4" x14ac:dyDescent="0.25">
      <c r="A49" s="14">
        <v>45778</v>
      </c>
      <c r="B49" s="5" t="s">
        <v>34</v>
      </c>
      <c r="C49" s="5">
        <v>3</v>
      </c>
      <c r="D49" s="16">
        <v>3</v>
      </c>
    </row>
    <row r="50" spans="1:4" x14ac:dyDescent="0.25">
      <c r="A50" s="14">
        <v>45809</v>
      </c>
      <c r="B50" s="5" t="s">
        <v>29</v>
      </c>
      <c r="C50" s="5">
        <v>12</v>
      </c>
      <c r="D50" s="16">
        <v>3</v>
      </c>
    </row>
    <row r="51" spans="1:4" x14ac:dyDescent="0.25">
      <c r="A51" s="14">
        <v>45809</v>
      </c>
      <c r="B51" s="5" t="s">
        <v>29</v>
      </c>
      <c r="C51" s="5">
        <v>12</v>
      </c>
      <c r="D51" s="16">
        <v>3</v>
      </c>
    </row>
    <row r="52" spans="1:4" x14ac:dyDescent="0.25">
      <c r="A52" s="14">
        <v>45809</v>
      </c>
      <c r="B52" s="5" t="s">
        <v>31</v>
      </c>
      <c r="C52" s="5">
        <v>6</v>
      </c>
      <c r="D52" s="16">
        <v>3</v>
      </c>
    </row>
    <row r="53" spans="1:4" x14ac:dyDescent="0.25">
      <c r="A53" s="14">
        <v>45809</v>
      </c>
      <c r="B53" s="5" t="s">
        <v>32</v>
      </c>
      <c r="C53" s="5">
        <v>6</v>
      </c>
      <c r="D53" s="16">
        <v>2</v>
      </c>
    </row>
    <row r="54" spans="1:4" x14ac:dyDescent="0.25">
      <c r="A54" s="14">
        <v>45809</v>
      </c>
      <c r="B54" s="5" t="s">
        <v>33</v>
      </c>
      <c r="C54" s="5">
        <v>3</v>
      </c>
      <c r="D54" s="16">
        <v>6</v>
      </c>
    </row>
    <row r="55" spans="1:4" x14ac:dyDescent="0.25">
      <c r="A55" s="14">
        <v>45809</v>
      </c>
      <c r="B55" s="5" t="s">
        <v>34</v>
      </c>
      <c r="C55" s="5">
        <v>3</v>
      </c>
      <c r="D55" s="16">
        <v>3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4FED2-EEB7-4400-923B-9CD90BDB5728}">
  <sheetPr codeName="Feuil1"/>
  <dimension ref="A1:BF13"/>
  <sheetViews>
    <sheetView showGridLines="0" workbookViewId="0">
      <selection activeCell="AM6" sqref="AM6"/>
    </sheetView>
  </sheetViews>
  <sheetFormatPr baseColWidth="10" defaultRowHeight="15" x14ac:dyDescent="0.25"/>
  <cols>
    <col min="2" max="2" width="3.85546875" customWidth="1"/>
    <col min="3" max="3" width="9.140625" bestFit="1" customWidth="1"/>
    <col min="4" max="4" width="3.85546875" bestFit="1" customWidth="1"/>
    <col min="5" max="5" width="4.140625" bestFit="1" customWidth="1"/>
    <col min="6" max="6" width="4.28515625" bestFit="1" customWidth="1"/>
    <col min="7" max="7" width="4" bestFit="1" customWidth="1"/>
    <col min="8" max="8" width="1.28515625" customWidth="1"/>
    <col min="9" max="17" width="3" bestFit="1" customWidth="1"/>
    <col min="18" max="20" width="3.28515625" bestFit="1" customWidth="1"/>
    <col min="21" max="21" width="3.42578125" customWidth="1"/>
    <col min="22" max="30" width="3" bestFit="1" customWidth="1"/>
    <col min="31" max="33" width="3.28515625" bestFit="1" customWidth="1"/>
    <col min="34" max="34" width="6" style="9" bestFit="1" customWidth="1"/>
    <col min="35" max="35" width="4" bestFit="1" customWidth="1"/>
    <col min="36" max="36" width="5.42578125" customWidth="1"/>
    <col min="37" max="37" width="4" bestFit="1" customWidth="1"/>
    <col min="38" max="38" width="5" customWidth="1"/>
    <col min="39" max="39" width="4" bestFit="1" customWidth="1"/>
    <col min="40" max="40" width="6.7109375" customWidth="1"/>
    <col min="41" max="46" width="4" bestFit="1" customWidth="1"/>
    <col min="47" max="55" width="2.140625" bestFit="1" customWidth="1"/>
    <col min="56" max="58" width="3.28515625" bestFit="1" customWidth="1"/>
  </cols>
  <sheetData>
    <row r="1" spans="1:58" ht="15.75" x14ac:dyDescent="0.25">
      <c r="C1" s="1" t="s">
        <v>0</v>
      </c>
      <c r="D1" s="1" t="s">
        <v>1</v>
      </c>
      <c r="E1" s="1" t="s">
        <v>2</v>
      </c>
      <c r="F1" s="1" t="s">
        <v>3</v>
      </c>
      <c r="I1" s="18">
        <v>2025</v>
      </c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V1" s="18" t="s">
        <v>4</v>
      </c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7"/>
      <c r="AI1" s="18" t="s">
        <v>4</v>
      </c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 t="s">
        <v>13</v>
      </c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</row>
    <row r="2" spans="1:58" ht="15.75" x14ac:dyDescent="0.25">
      <c r="C2" s="18">
        <v>2024</v>
      </c>
      <c r="D2" s="18"/>
      <c r="E2" s="18"/>
      <c r="F2" s="2"/>
      <c r="I2" s="2">
        <v>1</v>
      </c>
      <c r="J2" s="2">
        <v>2</v>
      </c>
      <c r="K2" s="2">
        <v>3</v>
      </c>
      <c r="L2" s="2">
        <v>4</v>
      </c>
      <c r="M2" s="2">
        <v>5</v>
      </c>
      <c r="N2" s="2">
        <v>6</v>
      </c>
      <c r="O2" s="2">
        <v>7</v>
      </c>
      <c r="P2" s="2">
        <v>8</v>
      </c>
      <c r="Q2" s="2">
        <v>9</v>
      </c>
      <c r="R2" s="2">
        <v>10</v>
      </c>
      <c r="S2" s="2">
        <v>11</v>
      </c>
      <c r="T2" s="2">
        <v>12</v>
      </c>
      <c r="V2" s="2">
        <v>1</v>
      </c>
      <c r="W2" s="2">
        <v>2</v>
      </c>
      <c r="X2" s="2">
        <v>3</v>
      </c>
      <c r="Y2" s="2">
        <v>4</v>
      </c>
      <c r="Z2" s="2">
        <v>5</v>
      </c>
      <c r="AA2" s="2">
        <v>6</v>
      </c>
      <c r="AB2" s="2">
        <v>7</v>
      </c>
      <c r="AC2" s="2">
        <v>8</v>
      </c>
      <c r="AD2" s="2">
        <v>9</v>
      </c>
      <c r="AE2" s="2">
        <v>10</v>
      </c>
      <c r="AF2" s="2">
        <v>11</v>
      </c>
      <c r="AG2" s="2">
        <v>12</v>
      </c>
      <c r="AH2" s="8"/>
      <c r="AI2" s="2">
        <v>1</v>
      </c>
      <c r="AJ2" s="2">
        <v>2</v>
      </c>
      <c r="AK2" s="2">
        <v>3</v>
      </c>
      <c r="AL2" s="2">
        <v>4</v>
      </c>
      <c r="AM2" s="2">
        <v>5</v>
      </c>
      <c r="AN2" s="2">
        <v>6</v>
      </c>
      <c r="AO2" s="2">
        <v>7</v>
      </c>
      <c r="AP2" s="2">
        <v>8</v>
      </c>
      <c r="AQ2" s="2">
        <v>9</v>
      </c>
      <c r="AR2" s="2">
        <v>10</v>
      </c>
      <c r="AS2" s="2">
        <v>11</v>
      </c>
      <c r="AT2" s="2">
        <v>12</v>
      </c>
      <c r="AU2" s="2">
        <v>1</v>
      </c>
      <c r="AV2" s="2">
        <v>2</v>
      </c>
      <c r="AW2" s="2">
        <v>3</v>
      </c>
      <c r="AX2" s="2">
        <v>4</v>
      </c>
      <c r="AY2" s="2">
        <v>5</v>
      </c>
      <c r="AZ2" s="2">
        <v>6</v>
      </c>
      <c r="BA2" s="2">
        <v>7</v>
      </c>
      <c r="BB2" s="2">
        <v>8</v>
      </c>
      <c r="BC2" s="2">
        <v>9</v>
      </c>
      <c r="BD2" s="2">
        <v>10</v>
      </c>
      <c r="BE2" s="2">
        <v>11</v>
      </c>
      <c r="BF2" s="2">
        <v>12</v>
      </c>
    </row>
    <row r="3" spans="1:58" x14ac:dyDescent="0.25">
      <c r="A3" s="3"/>
      <c r="B3" s="3"/>
      <c r="C3" s="3" t="s">
        <v>5</v>
      </c>
    </row>
    <row r="4" spans="1:58" x14ac:dyDescent="0.25">
      <c r="AJ4" t="s">
        <v>17</v>
      </c>
      <c r="AM4" t="s">
        <v>18</v>
      </c>
      <c r="AP4" t="s">
        <v>19</v>
      </c>
    </row>
    <row r="5" spans="1:58" x14ac:dyDescent="0.25">
      <c r="A5" t="s">
        <v>15</v>
      </c>
      <c r="B5" t="s">
        <v>14</v>
      </c>
      <c r="V5" s="10">
        <v>21</v>
      </c>
      <c r="W5" s="10">
        <v>17</v>
      </c>
      <c r="X5" s="10">
        <v>19</v>
      </c>
      <c r="Y5" s="10">
        <v>18</v>
      </c>
      <c r="Z5" s="10">
        <v>17</v>
      </c>
      <c r="AA5" s="10">
        <v>20</v>
      </c>
      <c r="AB5" s="10">
        <v>14</v>
      </c>
      <c r="AC5" s="11">
        <v>25</v>
      </c>
      <c r="AD5" s="11">
        <v>12</v>
      </c>
      <c r="AE5" s="11">
        <v>15</v>
      </c>
      <c r="AF5" s="11">
        <v>14</v>
      </c>
      <c r="AG5" s="11">
        <v>13</v>
      </c>
      <c r="AI5" s="12" t="s">
        <v>16</v>
      </c>
    </row>
    <row r="6" spans="1:58" x14ac:dyDescent="0.25">
      <c r="A6" s="5" t="s">
        <v>6</v>
      </c>
      <c r="B6" s="5">
        <v>12</v>
      </c>
      <c r="C6" s="6">
        <v>0.16129032258064516</v>
      </c>
      <c r="D6" s="1">
        <v>5</v>
      </c>
      <c r="E6">
        <f>+ROUND(D6*1.2,0)</f>
        <v>6</v>
      </c>
      <c r="F6">
        <f>+ROUND(E6*1.2,0)</f>
        <v>7</v>
      </c>
      <c r="G6">
        <f>SUM(D6:F6)</f>
        <v>18</v>
      </c>
      <c r="I6">
        <f>+$D6+$E6+$F6</f>
        <v>18</v>
      </c>
      <c r="J6">
        <f t="shared" ref="J6:P9" si="0">+$D6+$E6+$F6</f>
        <v>18</v>
      </c>
      <c r="K6">
        <f t="shared" si="0"/>
        <v>18</v>
      </c>
      <c r="L6">
        <f t="shared" si="0"/>
        <v>18</v>
      </c>
      <c r="M6">
        <f t="shared" si="0"/>
        <v>18</v>
      </c>
      <c r="N6">
        <f t="shared" si="0"/>
        <v>18</v>
      </c>
      <c r="O6">
        <f t="shared" si="0"/>
        <v>18</v>
      </c>
      <c r="P6">
        <f t="shared" si="0"/>
        <v>18</v>
      </c>
      <c r="Q6">
        <f>+$E6+$F6</f>
        <v>13</v>
      </c>
      <c r="R6">
        <f>+$E6+$F6</f>
        <v>13</v>
      </c>
      <c r="S6">
        <f>+$F6</f>
        <v>7</v>
      </c>
      <c r="U6" s="6"/>
      <c r="V6" s="4">
        <f>ROUND(+$C6*V$5,0)</f>
        <v>3</v>
      </c>
      <c r="W6" s="4">
        <f t="shared" ref="W6:AG6" si="1">ROUND(+$C6*W$5,0)</f>
        <v>3</v>
      </c>
      <c r="X6" s="4">
        <f t="shared" si="1"/>
        <v>3</v>
      </c>
      <c r="Y6" s="4">
        <f t="shared" si="1"/>
        <v>3</v>
      </c>
      <c r="Z6" s="4">
        <f t="shared" si="1"/>
        <v>3</v>
      </c>
      <c r="AA6" s="4">
        <f t="shared" si="1"/>
        <v>3</v>
      </c>
      <c r="AB6" s="4">
        <f t="shared" si="1"/>
        <v>2</v>
      </c>
      <c r="AC6" s="4">
        <f t="shared" si="1"/>
        <v>4</v>
      </c>
      <c r="AD6" s="4">
        <f t="shared" si="1"/>
        <v>2</v>
      </c>
      <c r="AE6" s="4">
        <f t="shared" si="1"/>
        <v>2</v>
      </c>
      <c r="AF6" s="4">
        <f t="shared" si="1"/>
        <v>2</v>
      </c>
      <c r="AG6" s="4">
        <f t="shared" si="1"/>
        <v>2</v>
      </c>
      <c r="AI6" s="4">
        <f>+I6+$V$6</f>
        <v>21</v>
      </c>
      <c r="AJ6" s="4">
        <f>+J6+$V$6+$W$6</f>
        <v>24</v>
      </c>
      <c r="AK6" s="4">
        <f>+K6+$V$6+$W$6+$X$6</f>
        <v>27</v>
      </c>
      <c r="AL6" s="4">
        <f t="shared" ref="AL6:AT6" si="2">+L6+$V$6+$W$6+$X$6</f>
        <v>27</v>
      </c>
      <c r="AM6" s="4">
        <f t="shared" si="2"/>
        <v>27</v>
      </c>
      <c r="AN6" s="4">
        <f t="shared" si="2"/>
        <v>27</v>
      </c>
      <c r="AO6" s="4">
        <f t="shared" si="2"/>
        <v>27</v>
      </c>
      <c r="AP6" s="4">
        <f t="shared" si="2"/>
        <v>27</v>
      </c>
      <c r="AQ6" s="4">
        <f t="shared" si="2"/>
        <v>22</v>
      </c>
      <c r="AR6" s="4">
        <f t="shared" si="2"/>
        <v>22</v>
      </c>
      <c r="AS6" s="4">
        <f t="shared" si="2"/>
        <v>16</v>
      </c>
      <c r="AT6" s="4">
        <f t="shared" si="2"/>
        <v>9</v>
      </c>
      <c r="AU6" s="4">
        <f>+$W$6+$X$6</f>
        <v>6</v>
      </c>
      <c r="AV6" s="4">
        <f>+$X$6</f>
        <v>3</v>
      </c>
      <c r="AW6" s="4"/>
      <c r="AY6" t="s">
        <v>19</v>
      </c>
    </row>
    <row r="7" spans="1:58" x14ac:dyDescent="0.25">
      <c r="A7" s="5" t="s">
        <v>7</v>
      </c>
      <c r="B7" s="5">
        <v>12</v>
      </c>
      <c r="C7" s="6">
        <v>0.12903225806451613</v>
      </c>
      <c r="D7" s="1">
        <v>4</v>
      </c>
      <c r="E7">
        <f t="shared" ref="E7:F11" si="3">+ROUND(D7*1.2,0)</f>
        <v>5</v>
      </c>
      <c r="F7">
        <f t="shared" si="3"/>
        <v>6</v>
      </c>
      <c r="G7">
        <f t="shared" ref="G7:G11" si="4">SUM(D7:F7)</f>
        <v>15</v>
      </c>
      <c r="I7">
        <f>+$D7+$E7+$F7</f>
        <v>15</v>
      </c>
      <c r="J7">
        <f t="shared" si="0"/>
        <v>15</v>
      </c>
      <c r="K7">
        <f t="shared" si="0"/>
        <v>15</v>
      </c>
      <c r="L7">
        <f t="shared" si="0"/>
        <v>15</v>
      </c>
      <c r="M7">
        <f t="shared" si="0"/>
        <v>15</v>
      </c>
      <c r="N7">
        <f t="shared" si="0"/>
        <v>15</v>
      </c>
      <c r="O7">
        <f t="shared" si="0"/>
        <v>15</v>
      </c>
      <c r="P7">
        <f t="shared" si="0"/>
        <v>15</v>
      </c>
      <c r="Q7">
        <f>+$E7+$F7</f>
        <v>11</v>
      </c>
      <c r="R7">
        <f>+$E7+$F7</f>
        <v>11</v>
      </c>
      <c r="S7">
        <f>+$F7</f>
        <v>6</v>
      </c>
      <c r="U7" s="6"/>
      <c r="V7" s="4">
        <f t="shared" ref="V7:AG11" si="5">ROUND(+$C7*V$5,0)</f>
        <v>3</v>
      </c>
      <c r="W7" s="4">
        <f t="shared" si="5"/>
        <v>2</v>
      </c>
      <c r="X7" s="4">
        <f t="shared" si="5"/>
        <v>2</v>
      </c>
      <c r="Y7" s="4">
        <f t="shared" si="5"/>
        <v>2</v>
      </c>
      <c r="Z7" s="4">
        <f t="shared" si="5"/>
        <v>2</v>
      </c>
      <c r="AA7" s="4">
        <f t="shared" si="5"/>
        <v>3</v>
      </c>
      <c r="AB7" s="4">
        <f t="shared" si="5"/>
        <v>2</v>
      </c>
      <c r="AC7" s="4">
        <f t="shared" si="5"/>
        <v>3</v>
      </c>
      <c r="AD7" s="4">
        <f t="shared" si="5"/>
        <v>2</v>
      </c>
      <c r="AE7" s="4">
        <f t="shared" si="5"/>
        <v>2</v>
      </c>
      <c r="AF7" s="4">
        <f t="shared" si="5"/>
        <v>2</v>
      </c>
      <c r="AG7" s="4">
        <f t="shared" si="5"/>
        <v>2</v>
      </c>
    </row>
    <row r="8" spans="1:58" x14ac:dyDescent="0.25">
      <c r="A8" s="5" t="s">
        <v>8</v>
      </c>
      <c r="B8" s="5">
        <v>6</v>
      </c>
      <c r="C8" s="6">
        <v>0.12903225806451613</v>
      </c>
      <c r="D8" s="1">
        <v>4</v>
      </c>
      <c r="E8">
        <f t="shared" si="3"/>
        <v>5</v>
      </c>
      <c r="F8">
        <f t="shared" si="3"/>
        <v>6</v>
      </c>
      <c r="G8">
        <f t="shared" si="4"/>
        <v>15</v>
      </c>
      <c r="I8">
        <f>+$D8+$E8+$F8</f>
        <v>15</v>
      </c>
      <c r="J8">
        <f t="shared" si="0"/>
        <v>15</v>
      </c>
      <c r="K8">
        <f t="shared" si="0"/>
        <v>15</v>
      </c>
      <c r="L8">
        <f>+$E8+$F8</f>
        <v>11</v>
      </c>
      <c r="M8">
        <f>+$F8</f>
        <v>6</v>
      </c>
      <c r="U8" s="6"/>
      <c r="V8" s="4">
        <f t="shared" si="5"/>
        <v>3</v>
      </c>
      <c r="W8" s="4">
        <f t="shared" si="5"/>
        <v>2</v>
      </c>
      <c r="X8" s="4">
        <f t="shared" si="5"/>
        <v>2</v>
      </c>
      <c r="Y8" s="4">
        <f t="shared" si="5"/>
        <v>2</v>
      </c>
      <c r="Z8" s="4">
        <f t="shared" si="5"/>
        <v>2</v>
      </c>
      <c r="AA8" s="4">
        <f t="shared" si="5"/>
        <v>3</v>
      </c>
      <c r="AB8" s="4">
        <f t="shared" si="5"/>
        <v>2</v>
      </c>
      <c r="AC8" s="4">
        <f t="shared" si="5"/>
        <v>3</v>
      </c>
      <c r="AD8" s="4">
        <f t="shared" si="5"/>
        <v>2</v>
      </c>
      <c r="AE8" s="4">
        <f t="shared" si="5"/>
        <v>2</v>
      </c>
      <c r="AF8" s="4">
        <f t="shared" si="5"/>
        <v>2</v>
      </c>
      <c r="AG8" s="4">
        <f t="shared" si="5"/>
        <v>2</v>
      </c>
    </row>
    <row r="9" spans="1:58" x14ac:dyDescent="0.25">
      <c r="A9" s="5" t="s">
        <v>9</v>
      </c>
      <c r="B9" s="5">
        <v>6</v>
      </c>
      <c r="C9" s="6">
        <v>9.6774193548387094E-2</v>
      </c>
      <c r="D9" s="1">
        <v>3</v>
      </c>
      <c r="E9">
        <f t="shared" si="3"/>
        <v>4</v>
      </c>
      <c r="F9">
        <f t="shared" si="3"/>
        <v>5</v>
      </c>
      <c r="G9">
        <f t="shared" si="4"/>
        <v>12</v>
      </c>
      <c r="I9">
        <f>+$D9+$E9+$F9</f>
        <v>12</v>
      </c>
      <c r="J9">
        <f t="shared" si="0"/>
        <v>12</v>
      </c>
      <c r="K9">
        <f t="shared" si="0"/>
        <v>12</v>
      </c>
      <c r="L9">
        <f>+$E9+$F9</f>
        <v>9</v>
      </c>
      <c r="M9">
        <f>+$F9</f>
        <v>5</v>
      </c>
      <c r="U9" s="6"/>
      <c r="V9" s="4">
        <f t="shared" si="5"/>
        <v>2</v>
      </c>
      <c r="W9" s="4">
        <f t="shared" si="5"/>
        <v>2</v>
      </c>
      <c r="X9" s="4">
        <f t="shared" si="5"/>
        <v>2</v>
      </c>
      <c r="Y9" s="4">
        <f t="shared" si="5"/>
        <v>2</v>
      </c>
      <c r="Z9" s="4">
        <f t="shared" si="5"/>
        <v>2</v>
      </c>
      <c r="AA9" s="4">
        <f t="shared" si="5"/>
        <v>2</v>
      </c>
      <c r="AB9" s="4">
        <f t="shared" si="5"/>
        <v>1</v>
      </c>
      <c r="AC9" s="4">
        <f t="shared" si="5"/>
        <v>2</v>
      </c>
      <c r="AD9" s="4">
        <f t="shared" si="5"/>
        <v>1</v>
      </c>
      <c r="AE9" s="4">
        <f t="shared" si="5"/>
        <v>1</v>
      </c>
      <c r="AF9" s="4">
        <f t="shared" si="5"/>
        <v>1</v>
      </c>
      <c r="AG9" s="4">
        <f t="shared" si="5"/>
        <v>1</v>
      </c>
      <c r="AI9" t="s">
        <v>20</v>
      </c>
      <c r="AL9" t="s">
        <v>21</v>
      </c>
      <c r="AO9" t="s">
        <v>19</v>
      </c>
    </row>
    <row r="10" spans="1:58" x14ac:dyDescent="0.25">
      <c r="A10" s="5" t="s">
        <v>10</v>
      </c>
      <c r="B10" s="5">
        <v>3</v>
      </c>
      <c r="C10" s="6">
        <v>0.32258064516129031</v>
      </c>
      <c r="D10" s="1">
        <v>10</v>
      </c>
      <c r="E10">
        <f t="shared" si="3"/>
        <v>12</v>
      </c>
      <c r="F10">
        <f t="shared" si="3"/>
        <v>14</v>
      </c>
      <c r="G10">
        <f t="shared" si="4"/>
        <v>36</v>
      </c>
      <c r="I10">
        <f>+$E10+$F10</f>
        <v>26</v>
      </c>
      <c r="J10">
        <f>+$F10</f>
        <v>14</v>
      </c>
      <c r="U10" s="6"/>
      <c r="V10" s="4">
        <f t="shared" si="5"/>
        <v>7</v>
      </c>
      <c r="W10" s="4">
        <f t="shared" si="5"/>
        <v>5</v>
      </c>
      <c r="X10" s="4">
        <f t="shared" si="5"/>
        <v>6</v>
      </c>
      <c r="Y10" s="4">
        <f t="shared" si="5"/>
        <v>6</v>
      </c>
      <c r="Z10" s="4">
        <f t="shared" si="5"/>
        <v>5</v>
      </c>
      <c r="AA10" s="4">
        <f t="shared" si="5"/>
        <v>6</v>
      </c>
      <c r="AB10" s="4">
        <f t="shared" si="5"/>
        <v>5</v>
      </c>
      <c r="AC10" s="4">
        <f t="shared" si="5"/>
        <v>8</v>
      </c>
      <c r="AD10" s="4">
        <f t="shared" si="5"/>
        <v>4</v>
      </c>
      <c r="AE10" s="4">
        <f t="shared" si="5"/>
        <v>5</v>
      </c>
      <c r="AF10" s="4">
        <f t="shared" si="5"/>
        <v>5</v>
      </c>
      <c r="AG10" s="4">
        <f t="shared" si="5"/>
        <v>4</v>
      </c>
    </row>
    <row r="11" spans="1:58" x14ac:dyDescent="0.25">
      <c r="A11" s="5" t="s">
        <v>11</v>
      </c>
      <c r="B11" s="5">
        <v>3</v>
      </c>
      <c r="C11" s="6">
        <v>0.16129032258064516</v>
      </c>
      <c r="D11" s="1">
        <v>5</v>
      </c>
      <c r="E11">
        <f t="shared" si="3"/>
        <v>6</v>
      </c>
      <c r="F11">
        <f t="shared" si="3"/>
        <v>7</v>
      </c>
      <c r="G11">
        <f t="shared" si="4"/>
        <v>18</v>
      </c>
      <c r="I11">
        <f>+$E11+$F11</f>
        <v>13</v>
      </c>
      <c r="J11">
        <f>+$F11</f>
        <v>7</v>
      </c>
      <c r="U11" s="6"/>
      <c r="V11" s="4">
        <f t="shared" si="5"/>
        <v>3</v>
      </c>
      <c r="W11" s="4">
        <f t="shared" si="5"/>
        <v>3</v>
      </c>
      <c r="X11" s="4">
        <f t="shared" si="5"/>
        <v>3</v>
      </c>
      <c r="Y11" s="4">
        <f t="shared" si="5"/>
        <v>3</v>
      </c>
      <c r="Z11" s="4">
        <f t="shared" si="5"/>
        <v>3</v>
      </c>
      <c r="AA11" s="4">
        <f t="shared" si="5"/>
        <v>3</v>
      </c>
      <c r="AB11" s="4">
        <f t="shared" si="5"/>
        <v>2</v>
      </c>
      <c r="AC11" s="4">
        <f t="shared" si="5"/>
        <v>4</v>
      </c>
      <c r="AD11" s="4">
        <f t="shared" si="5"/>
        <v>2</v>
      </c>
      <c r="AE11" s="4">
        <f t="shared" si="5"/>
        <v>2</v>
      </c>
      <c r="AF11" s="4">
        <f t="shared" si="5"/>
        <v>2</v>
      </c>
      <c r="AG11" s="4">
        <f t="shared" si="5"/>
        <v>2</v>
      </c>
      <c r="AI11" s="10">
        <f>SUM(AI6:AI10)</f>
        <v>21</v>
      </c>
    </row>
    <row r="12" spans="1:58" x14ac:dyDescent="0.25">
      <c r="C12" s="6">
        <f>SUM(C6:C11)</f>
        <v>0.99999999999999989</v>
      </c>
      <c r="D12">
        <f t="shared" ref="D12:E12" si="6">SUM(D6:D11)</f>
        <v>31</v>
      </c>
      <c r="E12">
        <f t="shared" si="6"/>
        <v>38</v>
      </c>
      <c r="F12">
        <f>SUM(F6:F11)</f>
        <v>45</v>
      </c>
      <c r="G12">
        <f>SUM(G6:G11)</f>
        <v>114</v>
      </c>
      <c r="I12">
        <f>SUM(I6:I11)</f>
        <v>99</v>
      </c>
      <c r="J12">
        <f t="shared" ref="J12:T12" si="7">SUM(J6:J11)</f>
        <v>81</v>
      </c>
      <c r="K12">
        <f t="shared" si="7"/>
        <v>60</v>
      </c>
      <c r="L12">
        <f t="shared" si="7"/>
        <v>53</v>
      </c>
      <c r="M12">
        <f t="shared" si="7"/>
        <v>44</v>
      </c>
      <c r="N12">
        <f t="shared" si="7"/>
        <v>33</v>
      </c>
      <c r="O12">
        <f t="shared" si="7"/>
        <v>33</v>
      </c>
      <c r="P12">
        <f t="shared" si="7"/>
        <v>33</v>
      </c>
      <c r="Q12">
        <f t="shared" si="7"/>
        <v>24</v>
      </c>
      <c r="R12">
        <f t="shared" si="7"/>
        <v>24</v>
      </c>
      <c r="S12">
        <f t="shared" si="7"/>
        <v>13</v>
      </c>
      <c r="T12">
        <f t="shared" si="7"/>
        <v>0</v>
      </c>
      <c r="AH12" s="9" t="s">
        <v>12</v>
      </c>
      <c r="AI12">
        <v>120</v>
      </c>
      <c r="AJ12">
        <v>120</v>
      </c>
      <c r="AK12">
        <v>120</v>
      </c>
      <c r="AL12">
        <v>120</v>
      </c>
      <c r="AM12">
        <v>120</v>
      </c>
      <c r="AN12">
        <v>120</v>
      </c>
      <c r="AO12">
        <v>120</v>
      </c>
      <c r="AP12">
        <v>120</v>
      </c>
      <c r="AQ12">
        <v>120</v>
      </c>
      <c r="AR12">
        <v>120</v>
      </c>
      <c r="AS12">
        <v>120</v>
      </c>
      <c r="AT12">
        <v>120</v>
      </c>
    </row>
    <row r="13" spans="1:58" x14ac:dyDescent="0.25">
      <c r="AH13" s="13" t="s">
        <v>22</v>
      </c>
      <c r="AI13">
        <f>+AI11-AI12</f>
        <v>-99</v>
      </c>
    </row>
  </sheetData>
  <mergeCells count="5">
    <mergeCell ref="I1:T1"/>
    <mergeCell ref="V1:AG1"/>
    <mergeCell ref="C2:E2"/>
    <mergeCell ref="AI1:AT1"/>
    <mergeCell ref="AU1:BF1"/>
  </mergeCells>
  <phoneticPr fontId="4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406D91-07FA-4CAC-9875-5904E1FB3B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Knight</dc:creator>
  <cp:lastModifiedBy>Chris_W10</cp:lastModifiedBy>
  <dcterms:created xsi:type="dcterms:W3CDTF">2024-06-27T07:42:00Z</dcterms:created>
  <dcterms:modified xsi:type="dcterms:W3CDTF">2024-06-28T07:58:54Z</dcterms:modified>
</cp:coreProperties>
</file>