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BF08CED-F244-4EBF-A8BD-15FD116462B3}" xr6:coauthVersionLast="47" xr6:coauthVersionMax="47" xr10:uidLastSave="{00000000-0000-0000-0000-000000000000}"/>
  <bookViews>
    <workbookView xWindow="-120" yWindow="-120" windowWidth="38640" windowHeight="15990" xr2:uid="{DC18D1E6-0B45-408D-97C0-29E447FDD7D5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4" i="1"/>
  <c r="H4" i="1" s="1"/>
  <c r="F4" i="1"/>
  <c r="F5" i="1"/>
  <c r="F6" i="1"/>
  <c r="F7" i="1"/>
  <c r="F8" i="1"/>
  <c r="F9" i="1"/>
  <c r="F10" i="1"/>
  <c r="F11" i="1"/>
</calcChain>
</file>

<file path=xl/sharedStrings.xml><?xml version="1.0" encoding="utf-8"?>
<sst xmlns="http://schemas.openxmlformats.org/spreadsheetml/2006/main" count="42" uniqueCount="26">
  <si>
    <t>ST1</t>
  </si>
  <si>
    <t>ST2</t>
  </si>
  <si>
    <t>SO</t>
  </si>
  <si>
    <t>CA</t>
  </si>
  <si>
    <t>Nom prénom</t>
  </si>
  <si>
    <t>Tarifs</t>
  </si>
  <si>
    <t>Code tarif</t>
  </si>
  <si>
    <t>A</t>
  </si>
  <si>
    <t>B</t>
  </si>
  <si>
    <t>F</t>
  </si>
  <si>
    <t>Grille des tarifs</t>
  </si>
  <si>
    <t>D</t>
  </si>
  <si>
    <t>Tableau de paiement</t>
  </si>
  <si>
    <t>Cotisation</t>
  </si>
  <si>
    <t>Loula</t>
  </si>
  <si>
    <t>Lolé</t>
  </si>
  <si>
    <t>Lolo</t>
  </si>
  <si>
    <t>Lala</t>
  </si>
  <si>
    <t>Lélo</t>
  </si>
  <si>
    <t>Lulu</t>
  </si>
  <si>
    <t>Luli</t>
  </si>
  <si>
    <t>Lila</t>
  </si>
  <si>
    <t>solde à régler</t>
  </si>
  <si>
    <t>Cotisation réglée</t>
  </si>
  <si>
    <t>J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</si>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</sst>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0"/>
      <name val="Aptos Narrow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3" fillId="0" borderId="4" xfId="2" applyFont="1" applyFill="1" applyBorder="1" applyAlignment="1" applyProtection="1">
      <alignment horizontal="center" vertical="center"/>
    </xf>
    <xf numFmtId="44" fontId="0" fillId="0" borderId="3" xfId="1" quotePrefix="1" applyFont="1" applyFill="1" applyBorder="1" applyAlignment="1">
      <alignment horizontal="center" vertical="center"/>
    </xf>
    <xf numFmtId="0" fontId="3" fillId="0" borderId="2" xfId="2" applyFont="1" applyFill="1" applyBorder="1" applyAlignment="1" applyProtection="1">
      <alignment horizontal="center" vertical="center"/>
    </xf>
    <xf numFmtId="44" fontId="0" fillId="0" borderId="5" xfId="1" quotePrefix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3" fillId="0" borderId="6" xfId="2" applyFont="1" applyFill="1" applyBorder="1" applyAlignment="1" applyProtection="1">
      <alignment horizontal="center" vertical="center"/>
    </xf>
    <xf numFmtId="44" fontId="0" fillId="0" borderId="1" xfId="1" quotePrefix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4" fontId="0" fillId="0" borderId="9" xfId="1" applyFont="1" applyFill="1" applyBorder="1"/>
    <xf numFmtId="0" fontId="0" fillId="0" borderId="7" xfId="0" applyFill="1" applyBorder="1" applyAlignment="1">
      <alignment horizontal="center" vertical="center"/>
    </xf>
    <xf numFmtId="44" fontId="0" fillId="0" borderId="10" xfId="1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1" xfId="0" applyFill="1" applyBorder="1"/>
    <xf numFmtId="44" fontId="0" fillId="0" borderId="16" xfId="1" applyFont="1" applyFill="1" applyBorder="1"/>
    <xf numFmtId="0" fontId="0" fillId="0" borderId="12" xfId="0" applyFill="1" applyBorder="1"/>
    <xf numFmtId="44" fontId="0" fillId="0" borderId="15" xfId="1" applyFont="1" applyFill="1" applyBorder="1"/>
  </cellXfs>
  <cellStyles count="3">
    <cellStyle name="Monétaire" xfId="1" builtinId="4"/>
    <cellStyle name="Normal" xfId="0" builtinId="0"/>
    <cellStyle name="Normal 2" xfId="2" xr:uid="{D6D110AC-8679-480C-BE9D-C2815DD6A367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rgb="FFFFFFFF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numFmt numFmtId="34" formatCode="_-* #,##0.00\ &quot;€&quot;_-;\-* #,##0.00\ &quot;€&quot;_-;_-* &quot;-&quot;??\ &quot;€&quot;_-;_-@_-"/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CF1DCB-CD72-4D4C-AD94-1A8D3A1D7D0F}" name="Tarifs" displayName="Tarifs" ref="A3:B7" totalsRowShown="0" headerRowDxfId="19" dataDxfId="9" headerRowBorderDxfId="21" tableBorderDxfId="22" totalsRowBorderDxfId="20">
  <tableColumns count="2">
    <tableColumn id="1" xr3:uid="{3235B394-C2CE-4435-A4CD-54C97019C0A8}" name="Code tarif" dataDxfId="11"/>
    <tableColumn id="2" xr3:uid="{21913F05-BC0B-43EC-ADBE-3DE31861716D}" name="Tarifs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4AFB98-ACCB-4B55-8429-5AF2C69CE10C}" name="Paiements" displayName="Paiements" ref="D3:H11" totalsRowShown="0" headerRowDxfId="16" dataDxfId="12" headerRowBorderDxfId="17" tableBorderDxfId="18">
  <tableColumns count="5">
    <tableColumn id="1" xr3:uid="{3DA13DC6-55FF-4723-935D-91C96C6360BD}" name="Code tarif" dataDxfId="15"/>
    <tableColumn id="2" xr3:uid="{D5FC8354-C796-496A-A09D-037D8E0A72D4}" name="Nom prénom" dataDxfId="14" dataCellStyle="Normal 2"/>
    <tableColumn id="3" xr3:uid="{E340D842-3468-4077-B1D0-467F02961E48}" name="Tarifs" dataDxfId="1">
      <calculatedColumnFormula>VLOOKUP(Paiements[[#This Row],[Code tarif]],Tarifs[],2,FALSE)</calculatedColumnFormula>
    </tableColumn>
    <tableColumn id="4" xr3:uid="{27D90A4C-AF72-4E5C-A0B3-DD9E544CEEEB}" name="Cotisation" dataDxfId="13">
      <calculatedColumnFormula>IF(COUNTIF(Cotisations[Nom prénom],Paiements[[#This Row],[Nom prénom]]),0,15)</calculatedColumnFormula>
    </tableColumn>
    <tableColumn id="5" xr3:uid="{4E577344-3257-4B67-81AC-87A484258A4C}" name="solde à régler" dataDxfId="0" dataCellStyle="Monétaire">
      <calculatedColumnFormula>Paiements[[#This Row],[Tarifs]]-Paiements[[#This Row],[Cotisation]]</calculatedColumnFormula>
    </tableColumn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DCD969-B909-4DF7-B916-5BE7B22EB277}" name="Cotisations" displayName="Cotisations" ref="J3:K7" totalsRowShown="0" headerRowDxfId="3" dataDxfId="2" headerRowBorderDxfId="7" tableBorderDxfId="8" totalsRowBorderDxfId="6">
  <tableColumns count="2">
    <tableColumn id="1" xr3:uid="{90143681-C506-4BBD-89B8-B9361DB9E902}" name="Nom prénom" dataDxfId="5"/>
    <tableColumn id="2" xr3:uid="{DF6E1FE5-F98C-414E-8B0D-DB03FFB57B35}" name="Cotisation" dataDxfId="4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5EC7-9565-4A10-AE0D-FA678A16308D}">
  <dimension ref="A1:K11"/>
  <sheetViews>
    <sheetView showGridLines="0" tabSelected="1" workbookViewId="0">
      <selection activeCell="K14" sqref="K14"/>
    </sheetView>
  </sheetViews>
  <sheetFormatPr baseColWidth="10" defaultRowHeight="15" x14ac:dyDescent="0.25"/>
  <cols>
    <col min="1" max="1" width="11.85546875" customWidth="1"/>
    <col min="3" max="3" width="4.28515625" customWidth="1"/>
    <col min="4" max="4" width="11.85546875" customWidth="1"/>
    <col min="5" max="5" width="14.85546875" customWidth="1"/>
    <col min="6" max="6" width="10.85546875" customWidth="1"/>
    <col min="7" max="7" width="16.28515625" bestFit="1" customWidth="1"/>
    <col min="8" max="8" width="15" customWidth="1"/>
    <col min="9" max="9" width="5.42578125" customWidth="1"/>
    <col min="10" max="10" width="14.85546875" customWidth="1"/>
    <col min="11" max="11" width="12.42578125" customWidth="1"/>
  </cols>
  <sheetData>
    <row r="1" spans="1:11" x14ac:dyDescent="0.25">
      <c r="A1" s="2" t="s">
        <v>10</v>
      </c>
      <c r="B1" s="2"/>
      <c r="D1" s="2" t="s">
        <v>12</v>
      </c>
      <c r="E1" s="2"/>
      <c r="F1" s="2"/>
      <c r="J1" s="3" t="s">
        <v>23</v>
      </c>
      <c r="K1" s="3"/>
    </row>
    <row r="2" spans="1:11" x14ac:dyDescent="0.25">
      <c r="A2" s="1" t="s">
        <v>7</v>
      </c>
      <c r="B2" s="1" t="s">
        <v>8</v>
      </c>
      <c r="D2" s="1" t="s">
        <v>11</v>
      </c>
      <c r="F2" s="1" t="s">
        <v>9</v>
      </c>
      <c r="G2" s="1" t="s">
        <v>25</v>
      </c>
      <c r="J2" s="1" t="s">
        <v>24</v>
      </c>
    </row>
    <row r="3" spans="1:11" ht="30" x14ac:dyDescent="0.25">
      <c r="A3" s="4" t="s">
        <v>6</v>
      </c>
      <c r="B3" s="5" t="s">
        <v>5</v>
      </c>
      <c r="D3" s="6" t="s">
        <v>6</v>
      </c>
      <c r="E3" s="7" t="s">
        <v>4</v>
      </c>
      <c r="F3" s="8" t="s">
        <v>5</v>
      </c>
      <c r="G3" s="8" t="s">
        <v>13</v>
      </c>
      <c r="H3" s="8" t="s">
        <v>22</v>
      </c>
      <c r="J3" s="21" t="s">
        <v>4</v>
      </c>
      <c r="K3" s="22" t="s">
        <v>13</v>
      </c>
    </row>
    <row r="4" spans="1:11" x14ac:dyDescent="0.25">
      <c r="A4" s="17" t="s">
        <v>0</v>
      </c>
      <c r="B4" s="18">
        <v>750</v>
      </c>
      <c r="D4" s="9" t="s">
        <v>1</v>
      </c>
      <c r="E4" s="10" t="s">
        <v>16</v>
      </c>
      <c r="F4" s="11">
        <f>VLOOKUP(Paiements[[#This Row],[Code tarif]],Tarifs[],2,FALSE)</f>
        <v>700</v>
      </c>
      <c r="G4" s="11">
        <f>IF(COUNTIF(Cotisations[Nom prénom],Paiements[[#This Row],[Nom prénom]]),0,15)</f>
        <v>15</v>
      </c>
      <c r="H4" s="11">
        <f>Paiements[[#This Row],[Tarifs]]-Paiements[[#This Row],[Cotisation]]</f>
        <v>685</v>
      </c>
      <c r="J4" s="23" t="s">
        <v>17</v>
      </c>
      <c r="K4" s="24">
        <v>15</v>
      </c>
    </row>
    <row r="5" spans="1:11" x14ac:dyDescent="0.25">
      <c r="A5" s="17" t="s">
        <v>1</v>
      </c>
      <c r="B5" s="18">
        <v>700</v>
      </c>
      <c r="D5" s="9" t="s">
        <v>2</v>
      </c>
      <c r="E5" s="12" t="s">
        <v>17</v>
      </c>
      <c r="F5" s="11">
        <f>VLOOKUP(Paiements[[#This Row],[Code tarif]],Tarifs[],2,FALSE)</f>
        <v>600</v>
      </c>
      <c r="G5" s="11">
        <f>IF(COUNTIF(Cotisations[Nom prénom],Paiements[[#This Row],[Nom prénom]]),0,15)</f>
        <v>0</v>
      </c>
      <c r="H5" s="11">
        <f>Paiements[[#This Row],[Tarifs]]-Paiements[[#This Row],[Cotisation]]</f>
        <v>600</v>
      </c>
      <c r="J5" s="23" t="s">
        <v>18</v>
      </c>
      <c r="K5" s="24">
        <v>15</v>
      </c>
    </row>
    <row r="6" spans="1:11" x14ac:dyDescent="0.25">
      <c r="A6" s="17" t="s">
        <v>2</v>
      </c>
      <c r="B6" s="18">
        <v>600</v>
      </c>
      <c r="D6" s="9" t="s">
        <v>3</v>
      </c>
      <c r="E6" s="12" t="s">
        <v>19</v>
      </c>
      <c r="F6" s="11">
        <f>VLOOKUP(Paiements[[#This Row],[Code tarif]],Tarifs[],2,FALSE)</f>
        <v>550</v>
      </c>
      <c r="G6" s="11">
        <f>IF(COUNTIF(Cotisations[Nom prénom],Paiements[[#This Row],[Nom prénom]]),0,15)</f>
        <v>0</v>
      </c>
      <c r="H6" s="11">
        <f>Paiements[[#This Row],[Tarifs]]-Paiements[[#This Row],[Cotisation]]</f>
        <v>550</v>
      </c>
      <c r="J6" s="23" t="s">
        <v>19</v>
      </c>
      <c r="K6" s="24">
        <v>15</v>
      </c>
    </row>
    <row r="7" spans="1:11" x14ac:dyDescent="0.25">
      <c r="A7" s="19" t="s">
        <v>3</v>
      </c>
      <c r="B7" s="20">
        <v>550</v>
      </c>
      <c r="D7" s="9" t="s">
        <v>0</v>
      </c>
      <c r="E7" s="12" t="s">
        <v>15</v>
      </c>
      <c r="F7" s="13">
        <f>VLOOKUP(Paiements[[#This Row],[Code tarif]],Tarifs[],2,FALSE)</f>
        <v>750</v>
      </c>
      <c r="G7" s="11">
        <f>IF(COUNTIF(Cotisations[Nom prénom],Paiements[[#This Row],[Nom prénom]]),0,15)</f>
        <v>15</v>
      </c>
      <c r="H7" s="11">
        <f>Paiements[[#This Row],[Tarifs]]-Paiements[[#This Row],[Cotisation]]</f>
        <v>735</v>
      </c>
      <c r="J7" s="25" t="s">
        <v>21</v>
      </c>
      <c r="K7" s="26">
        <v>15</v>
      </c>
    </row>
    <row r="8" spans="1:11" x14ac:dyDescent="0.25">
      <c r="D8" s="14" t="s">
        <v>2</v>
      </c>
      <c r="E8" s="15" t="s">
        <v>14</v>
      </c>
      <c r="F8" s="16">
        <f>VLOOKUP(Paiements[[#This Row],[Code tarif]],Tarifs[],2,FALSE)</f>
        <v>600</v>
      </c>
      <c r="G8" s="11">
        <f>IF(COUNTIF(Cotisations[Nom prénom],Paiements[[#This Row],[Nom prénom]]),0,15)</f>
        <v>15</v>
      </c>
      <c r="H8" s="11">
        <f>Paiements[[#This Row],[Tarifs]]-Paiements[[#This Row],[Cotisation]]</f>
        <v>585</v>
      </c>
    </row>
    <row r="9" spans="1:11" x14ac:dyDescent="0.25">
      <c r="D9" s="9" t="s">
        <v>1</v>
      </c>
      <c r="E9" s="12" t="s">
        <v>18</v>
      </c>
      <c r="F9" s="16">
        <f>VLOOKUP(Paiements[[#This Row],[Code tarif]],Tarifs[],2,FALSE)</f>
        <v>700</v>
      </c>
      <c r="G9" s="11">
        <f>IF(COUNTIF(Cotisations[Nom prénom],Paiements[[#This Row],[Nom prénom]]),0,15)</f>
        <v>0</v>
      </c>
      <c r="H9" s="11">
        <f>Paiements[[#This Row],[Tarifs]]-Paiements[[#This Row],[Cotisation]]</f>
        <v>700</v>
      </c>
    </row>
    <row r="10" spans="1:11" x14ac:dyDescent="0.25">
      <c r="D10" s="9" t="s">
        <v>3</v>
      </c>
      <c r="E10" s="15" t="s">
        <v>20</v>
      </c>
      <c r="F10" s="16">
        <f>VLOOKUP(Paiements[[#This Row],[Code tarif]],Tarifs[],2,FALSE)</f>
        <v>550</v>
      </c>
      <c r="G10" s="11">
        <f>IF(COUNTIF(Cotisations[Nom prénom],Paiements[[#This Row],[Nom prénom]]),0,15)</f>
        <v>15</v>
      </c>
      <c r="H10" s="11">
        <f>Paiements[[#This Row],[Tarifs]]-Paiements[[#This Row],[Cotisation]]</f>
        <v>535</v>
      </c>
    </row>
    <row r="11" spans="1:11" x14ac:dyDescent="0.25">
      <c r="D11" s="9" t="s">
        <v>0</v>
      </c>
      <c r="E11" s="12" t="s">
        <v>21</v>
      </c>
      <c r="F11" s="16">
        <f>VLOOKUP(Paiements[[#This Row],[Code tarif]],Tarifs[],2,FALSE)</f>
        <v>750</v>
      </c>
      <c r="G11" s="11">
        <f>IF(COUNTIF(Cotisations[Nom prénom],Paiements[[#This Row],[Nom prénom]]),0,15)</f>
        <v>0</v>
      </c>
      <c r="H11" s="11">
        <f>Paiements[[#This Row],[Tarifs]]-Paiements[[#This Row],[Cotisation]]</f>
        <v>750</v>
      </c>
    </row>
  </sheetData>
  <mergeCells count="3">
    <mergeCell ref="D1:F1"/>
    <mergeCell ref="A1:B1"/>
    <mergeCell ref="J1:K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 Doisneau</dc:creator>
  <cp:lastModifiedBy>Chris_W10</cp:lastModifiedBy>
  <dcterms:created xsi:type="dcterms:W3CDTF">2024-03-05T16:38:58Z</dcterms:created>
  <dcterms:modified xsi:type="dcterms:W3CDTF">2024-03-06T10:51:46Z</dcterms:modified>
</cp:coreProperties>
</file>