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9C722E24-5251-4EE8-B6E8-AF6581DED181}" xr6:coauthVersionLast="47" xr6:coauthVersionMax="47" xr10:uidLastSave="{00000000-0000-0000-0000-000000000000}"/>
  <bookViews>
    <workbookView xWindow="-120" yWindow="-120" windowWidth="38640" windowHeight="15990" activeTab="2" xr2:uid="{00000000-000D-0000-FFFF-FFFF00000000}"/>
  </bookViews>
  <sheets>
    <sheet name="Ce que j'ai" sheetId="1" r:id="rId1"/>
    <sheet name="Ce que je veux" sheetId="2" r:id="rId2"/>
    <sheet name="TS+Formules" sheetId="3" r:id="rId3"/>
  </sheets>
  <externalReferences>
    <externalReference r:id="rId4"/>
  </externalReferences>
  <definedNames>
    <definedName name="acteur">OFFSET([1]Param!$I$2,,,COUNTA([1]Param!$I:$I)-1)</definedName>
    <definedName name="affaire">OFFSET([1]Param!$G$2,,,COUNTA([1]Param!$G:$G)-1)</definedName>
    <definedName name="ANNEE_TRAITEE">'[1]Indicateur Pannes'!$I$3</definedName>
    <definedName name="cause_delais">OFFSET([1]Param!$K$2,,,COUNTA([1]Param!$K:$K)-1)</definedName>
    <definedName name="cause_racine">OFFSET([1]Param!$J$2,,,COUNTA([1]Param!$J:$J)-1)</definedName>
    <definedName name="dept">OFFSET([1]Param!$H$2,,,COUNTA([1]Param!$H:$H)-1)</definedName>
    <definedName name="ft">OFFSET([1]Param!$L$2,,,COUNTA([1]Param!$L:$L)-1)</definedName>
    <definedName name="Segment_Colonne1">#N/A</definedName>
    <definedName name="statut">OFFSET([1]Param!$F$2,,,COUNTA([1]Param!$F:$F)-1)</definedName>
  </definedNames>
  <calcPr calcId="191029" iterate="1" iterateDelta="1.0000000000000001E-5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5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3" l="1"/>
  <c r="G2" i="3"/>
  <c r="E2" i="3"/>
  <c r="E18" i="3"/>
  <c r="H1" i="3" a="1"/>
  <c r="H1" i="3" s="1"/>
  <c r="C36" i="3"/>
  <c r="D36" i="2"/>
  <c r="G18" i="3" l="1" a="1"/>
  <c r="G18" i="3" s="1"/>
  <c r="D36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<sst xmlns="http://schemas.openxmlformats.org/spreadsheetml/2006/main" count="154" uniqueCount="48">
  <si>
    <t>0 : PC -Station de base</t>
  </si>
  <si>
    <t>1 : Connecteur, PB étude</t>
  </si>
  <si>
    <t>2 : Opérateur,faux pb</t>
  </si>
  <si>
    <t>3 : Mecanique</t>
  </si>
  <si>
    <t>4 : Sécurité</t>
  </si>
  <si>
    <t>5 : APME</t>
  </si>
  <si>
    <t>6 : Logiciel</t>
  </si>
  <si>
    <t>7 : Electronique</t>
  </si>
  <si>
    <t>8 : Réseau,DSI,virus</t>
  </si>
  <si>
    <t>9 : Dossier / conception</t>
  </si>
  <si>
    <t>10 : Panne produit</t>
  </si>
  <si>
    <t>11 : Prédictive Cablage</t>
  </si>
  <si>
    <t>12: Prédictive PC</t>
  </si>
  <si>
    <t>13 : Connectique cassé par utilisateur</t>
  </si>
  <si>
    <t>14 : Sécurisation informatique BMN</t>
  </si>
  <si>
    <t>50 : Fuite gaz</t>
  </si>
  <si>
    <t>51 : Fuite liquide</t>
  </si>
  <si>
    <t>52 : Logiciel FYGONE</t>
  </si>
  <si>
    <t>53 : Compresseur; Pressostat</t>
  </si>
  <si>
    <t xml:space="preserve">54 : Pb Vinci   </t>
  </si>
  <si>
    <t>55 : Vétusté, défaut d'entretien</t>
  </si>
  <si>
    <t>56 : Propreté</t>
  </si>
  <si>
    <t>57 : Déplacement, Transport</t>
  </si>
  <si>
    <t>58 : Environnement, Hygrométrie, Température</t>
  </si>
  <si>
    <t>59 : Tuyauterie</t>
  </si>
  <si>
    <t>60 : Pb Azote</t>
  </si>
  <si>
    <t>100 : Faux problème</t>
  </si>
  <si>
    <t>101 : Operateur</t>
  </si>
  <si>
    <t>102 : Panne</t>
  </si>
  <si>
    <t>103 : Méthode</t>
  </si>
  <si>
    <t>104 : Non-conformité dossier</t>
  </si>
  <si>
    <t>105 : Conception (induit un PR)</t>
  </si>
  <si>
    <t>Total</t>
  </si>
  <si>
    <t>106 : SBO</t>
  </si>
  <si>
    <t>Objet1</t>
  </si>
  <si>
    <t>Objet2</t>
  </si>
  <si>
    <t>Objet3</t>
  </si>
  <si>
    <t xml:space="preserve">54 : Pb eau </t>
  </si>
  <si>
    <t xml:space="preserve">14 : Sécurisation informatique </t>
  </si>
  <si>
    <t>105 : Conception</t>
  </si>
  <si>
    <t>objet1</t>
  </si>
  <si>
    <t>objet2</t>
  </si>
  <si>
    <t>objet3</t>
  </si>
  <si>
    <t>si objet2 alors graph objet2</t>
  </si>
  <si>
    <t>si objet3 alors graph objet3</t>
  </si>
  <si>
    <t>Colonne1</t>
  </si>
  <si>
    <t>Colonne2</t>
  </si>
  <si>
    <t>Colonne3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</si>
</sst>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-40C]mmm\-yy;@"/>
    <numFmt numFmtId="166" formatCode="#,##0_ ;\-#,##0\ 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rgb="FFFF0000"/>
      <name val="Arial"/>
      <family val="2"/>
    </font>
    <font>
      <sz val="14"/>
      <name val="Arial"/>
      <family val="2"/>
    </font>
    <font>
      <b/>
      <sz val="24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Calibri"/>
      <family val="2"/>
    </font>
    <font>
      <b/>
      <sz val="10"/>
      <name val="Arial"/>
      <family val="2"/>
    </font>
    <font>
      <sz val="8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9" fontId="1" fillId="0" borderId="0"/>
    <xf numFmtId="164" fontId="1" fillId="0" borderId="0"/>
    <xf numFmtId="49" fontId="1" fillId="0" borderId="0"/>
    <xf numFmtId="43" fontId="5" fillId="0" borderId="0" applyFont="0" applyFill="0" applyBorder="0" applyAlignment="0" applyProtection="0"/>
  </cellStyleXfs>
  <cellXfs count="25">
    <xf numFmtId="0" fontId="0" fillId="0" borderId="0" xfId="0"/>
    <xf numFmtId="0" fontId="1" fillId="0" borderId="0" xfId="1" applyNumberFormat="1"/>
    <xf numFmtId="0" fontId="2" fillId="2" borderId="0" xfId="2" applyNumberFormat="1" applyFont="1" applyFill="1" applyAlignment="1">
      <alignment horizontal="center" vertical="center"/>
    </xf>
    <xf numFmtId="0" fontId="1" fillId="3" borderId="1" xfId="2" applyNumberFormat="1" applyFill="1" applyBorder="1" applyAlignment="1">
      <alignment horizontal="center"/>
    </xf>
    <xf numFmtId="0" fontId="3" fillId="0" borderId="0" xfId="1" applyNumberFormat="1" applyFont="1"/>
    <xf numFmtId="0" fontId="1" fillId="3" borderId="2" xfId="2" applyNumberFormat="1" applyFill="1" applyBorder="1" applyAlignment="1">
      <alignment horizontal="center"/>
    </xf>
    <xf numFmtId="0" fontId="1" fillId="0" borderId="0" xfId="3" applyNumberFormat="1"/>
    <xf numFmtId="0" fontId="1" fillId="0" borderId="0" xfId="1" applyNumberFormat="1" applyProtection="1">
      <protection locked="0"/>
    </xf>
    <xf numFmtId="0" fontId="1" fillId="3" borderId="3" xfId="2" applyNumberFormat="1" applyFill="1" applyBorder="1" applyAlignment="1">
      <alignment horizontal="center"/>
    </xf>
    <xf numFmtId="0" fontId="1" fillId="0" borderId="3" xfId="1" applyNumberFormat="1" applyBorder="1"/>
    <xf numFmtId="0" fontId="1" fillId="0" borderId="3" xfId="1" applyNumberFormat="1" applyBorder="1" applyAlignment="1">
      <alignment horizontal="center"/>
    </xf>
    <xf numFmtId="0" fontId="1" fillId="3" borderId="4" xfId="2" applyNumberFormat="1" applyFill="1" applyBorder="1"/>
    <xf numFmtId="0" fontId="1" fillId="0" borderId="4" xfId="3" applyNumberFormat="1" applyBorder="1"/>
    <xf numFmtId="0" fontId="4" fillId="3" borderId="5" xfId="1" applyNumberFormat="1" applyFont="1" applyFill="1" applyBorder="1" applyAlignment="1">
      <alignment horizontal="center" vertical="center" textRotation="90"/>
    </xf>
    <xf numFmtId="0" fontId="4" fillId="3" borderId="6" xfId="1" applyNumberFormat="1" applyFont="1" applyFill="1" applyBorder="1" applyAlignment="1">
      <alignment horizontal="center" vertical="center" textRotation="90"/>
    </xf>
    <xf numFmtId="0" fontId="4" fillId="3" borderId="7" xfId="1" applyNumberFormat="1" applyFont="1" applyFill="1" applyBorder="1" applyAlignment="1">
      <alignment horizontal="center" vertical="center" textRotation="90"/>
    </xf>
    <xf numFmtId="0" fontId="6" fillId="0" borderId="0" xfId="0" applyFont="1" applyFill="1" applyAlignment="1">
      <alignment vertical="center"/>
    </xf>
    <xf numFmtId="0" fontId="1" fillId="0" borderId="0" xfId="2" applyNumberFormat="1" applyFill="1" applyBorder="1"/>
    <xf numFmtId="0" fontId="1" fillId="0" borderId="0" xfId="2" applyNumberFormat="1" applyFill="1" applyBorder="1" applyAlignment="1">
      <alignment horizontal="center"/>
    </xf>
    <xf numFmtId="0" fontId="1" fillId="0" borderId="0" xfId="3" applyNumberFormat="1" applyFill="1" applyBorder="1"/>
    <xf numFmtId="0" fontId="7" fillId="0" borderId="0" xfId="0" applyFont="1" applyFill="1" applyAlignment="1">
      <alignment vertical="center"/>
    </xf>
    <xf numFmtId="0" fontId="8" fillId="0" borderId="0" xfId="1" applyNumberFormat="1" applyFont="1" applyFill="1" applyBorder="1" applyAlignment="1">
      <alignment vertical="center"/>
    </xf>
    <xf numFmtId="0" fontId="8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166" fontId="9" fillId="0" borderId="0" xfId="4" applyNumberFormat="1" applyFont="1" applyFill="1" applyBorder="1" applyAlignment="1" applyProtection="1">
      <alignment horizontal="center"/>
    </xf>
  </cellXfs>
  <cellStyles count="5">
    <cellStyle name="Milliers" xfId="4" builtinId="3"/>
    <cellStyle name="Normal" xfId="0" builtinId="0"/>
    <cellStyle name="Normal 3" xfId="2" xr:uid="{00000000-0005-0000-0000-000001000000}"/>
    <cellStyle name="Normal_Pole MCO Traitement des PCR Banc _2012-S13" xfId="1" xr:uid="{00000000-0005-0000-0000-000002000000}"/>
    <cellStyle name="Normal_Pole MCO Traitement des PCR Banc _2012-S13 2" xfId="3" xr:uid="{00000000-0005-0000-0000-000003000000}"/>
  </cellStyles>
  <dxfs count="8">
    <dxf>
      <numFmt numFmtId="165" formatCode=";;;"/>
      <border>
        <top style="thin">
          <color theme="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6" formatCode="#,##0_ ;\-#,##0\ 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165" formatCode=";;;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eetMetadata" Target="metadata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'Ce que j''ai'!$A$1</c:f>
          <c:strCache>
            <c:ptCount val="1"/>
            <c:pt idx="0">
              <c:v>objet1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Cause délais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'Ce que j''ai'!$C$3:$C$35</c:f>
              <c:strCache>
                <c:ptCount val="33"/>
                <c:pt idx="0">
                  <c:v>0 : PC -Station de base</c:v>
                </c:pt>
                <c:pt idx="1">
                  <c:v>1 : Connecteur, PB étude</c:v>
                </c:pt>
                <c:pt idx="2">
                  <c:v>2 : Opérateur,faux pb</c:v>
                </c:pt>
                <c:pt idx="3">
                  <c:v>3 : Mecanique</c:v>
                </c:pt>
                <c:pt idx="4">
                  <c:v>4 : Sécurité</c:v>
                </c:pt>
                <c:pt idx="5">
                  <c:v>5 : APME</c:v>
                </c:pt>
                <c:pt idx="6">
                  <c:v>6 : Logiciel</c:v>
                </c:pt>
                <c:pt idx="7">
                  <c:v>7 : Electronique</c:v>
                </c:pt>
                <c:pt idx="8">
                  <c:v>8 : Réseau,DSI,virus</c:v>
                </c:pt>
                <c:pt idx="9">
                  <c:v>9 : Dossier / conception</c:v>
                </c:pt>
                <c:pt idx="10">
                  <c:v>10 : Panne produit</c:v>
                </c:pt>
                <c:pt idx="11">
                  <c:v>11 : Prédictive Cablage</c:v>
                </c:pt>
                <c:pt idx="12">
                  <c:v>12: Prédictive PC</c:v>
                </c:pt>
                <c:pt idx="13">
                  <c:v>13 : Connectique cassé par utilisateur</c:v>
                </c:pt>
                <c:pt idx="14">
                  <c:v>14 : Sécurisation informatique </c:v>
                </c:pt>
                <c:pt idx="15">
                  <c:v>50 : Fuite gaz</c:v>
                </c:pt>
                <c:pt idx="16">
                  <c:v>51 : Fuite liquide</c:v>
                </c:pt>
                <c:pt idx="17">
                  <c:v>52 : Logiciel FYGONE</c:v>
                </c:pt>
                <c:pt idx="18">
                  <c:v>53 : Compresseur; Pressostat</c:v>
                </c:pt>
                <c:pt idx="19">
                  <c:v>54 : Pb eau </c:v>
                </c:pt>
                <c:pt idx="20">
                  <c:v>55 : Vétusté, défaut d'entretien</c:v>
                </c:pt>
                <c:pt idx="21">
                  <c:v>56 : Propreté</c:v>
                </c:pt>
                <c:pt idx="22">
                  <c:v>57 : Déplacement, Transport</c:v>
                </c:pt>
                <c:pt idx="23">
                  <c:v>58 : Environnement, Hygrométrie, Température</c:v>
                </c:pt>
                <c:pt idx="24">
                  <c:v>59 : Tuyauterie</c:v>
                </c:pt>
                <c:pt idx="25">
                  <c:v>60 : Pb Azote</c:v>
                </c:pt>
                <c:pt idx="26">
                  <c:v>100 : Faux problème</c:v>
                </c:pt>
                <c:pt idx="27">
                  <c:v>101 : Operateur</c:v>
                </c:pt>
                <c:pt idx="28">
                  <c:v>102 : Panne</c:v>
                </c:pt>
                <c:pt idx="29">
                  <c:v>103 : Méthode</c:v>
                </c:pt>
                <c:pt idx="30">
                  <c:v>104 : Non-conformité dossier</c:v>
                </c:pt>
                <c:pt idx="31">
                  <c:v>105 : Conception</c:v>
                </c:pt>
                <c:pt idx="32">
                  <c:v>106 : SBO</c:v>
                </c:pt>
              </c:strCache>
            </c:strRef>
          </c:cat>
          <c:val>
            <c:numRef>
              <c:f>'Ce que j''ai'!$D$3:$D$35</c:f>
              <c:numCache>
                <c:formatCode>General</c:formatCode>
                <c:ptCount val="33"/>
                <c:pt idx="0">
                  <c:v>16</c:v>
                </c:pt>
                <c:pt idx="1">
                  <c:v>15</c:v>
                </c:pt>
                <c:pt idx="2">
                  <c:v>5</c:v>
                </c:pt>
                <c:pt idx="3">
                  <c:v>0</c:v>
                </c:pt>
                <c:pt idx="4">
                  <c:v>0</c:v>
                </c:pt>
                <c:pt idx="5">
                  <c:v>3</c:v>
                </c:pt>
                <c:pt idx="6">
                  <c:v>35</c:v>
                </c:pt>
                <c:pt idx="7">
                  <c:v>7</c:v>
                </c:pt>
                <c:pt idx="8">
                  <c:v>2</c:v>
                </c:pt>
                <c:pt idx="9">
                  <c:v>1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11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6</c:v>
                </c:pt>
                <c:pt idx="18">
                  <c:v>5</c:v>
                </c:pt>
                <c:pt idx="19">
                  <c:v>9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14</c:v>
                </c:pt>
                <c:pt idx="24">
                  <c:v>0</c:v>
                </c:pt>
                <c:pt idx="25">
                  <c:v>0</c:v>
                </c:pt>
                <c:pt idx="26">
                  <c:v>30</c:v>
                </c:pt>
                <c:pt idx="27">
                  <c:v>0</c:v>
                </c:pt>
                <c:pt idx="28">
                  <c:v>0</c:v>
                </c:pt>
                <c:pt idx="29">
                  <c:v>9</c:v>
                </c:pt>
                <c:pt idx="30">
                  <c:v>8</c:v>
                </c:pt>
                <c:pt idx="31">
                  <c:v>4</c:v>
                </c:pt>
                <c:pt idx="3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A7-4682-84CF-C5A02472F9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399469520"/>
        <c:axId val="1399471160"/>
      </c:barChart>
      <c:catAx>
        <c:axId val="1399469520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99471160"/>
        <c:crosses val="autoZero"/>
        <c:auto val="1"/>
        <c:lblAlgn val="ctr"/>
        <c:lblOffset val="100"/>
        <c:tickMarkSkip val="1"/>
        <c:noMultiLvlLbl val="0"/>
      </c:catAx>
      <c:valAx>
        <c:axId val="1399471160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high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0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99469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'Ce que j''ai'!$A$1</c:f>
          <c:strCache>
            <c:ptCount val="1"/>
            <c:pt idx="0">
              <c:v>objet1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Cause délais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'Ce que j''ai'!$C$3:$C$35</c:f>
              <c:strCache>
                <c:ptCount val="33"/>
                <c:pt idx="0">
                  <c:v>0 : PC -Station de base</c:v>
                </c:pt>
                <c:pt idx="1">
                  <c:v>1 : Connecteur, PB étude</c:v>
                </c:pt>
                <c:pt idx="2">
                  <c:v>2 : Opérateur,faux pb</c:v>
                </c:pt>
                <c:pt idx="3">
                  <c:v>3 : Mecanique</c:v>
                </c:pt>
                <c:pt idx="4">
                  <c:v>4 : Sécurité</c:v>
                </c:pt>
                <c:pt idx="5">
                  <c:v>5 : APME</c:v>
                </c:pt>
                <c:pt idx="6">
                  <c:v>6 : Logiciel</c:v>
                </c:pt>
                <c:pt idx="7">
                  <c:v>7 : Electronique</c:v>
                </c:pt>
                <c:pt idx="8">
                  <c:v>8 : Réseau,DSI,virus</c:v>
                </c:pt>
                <c:pt idx="9">
                  <c:v>9 : Dossier / conception</c:v>
                </c:pt>
                <c:pt idx="10">
                  <c:v>10 : Panne produit</c:v>
                </c:pt>
                <c:pt idx="11">
                  <c:v>11 : Prédictive Cablage</c:v>
                </c:pt>
                <c:pt idx="12">
                  <c:v>12: Prédictive PC</c:v>
                </c:pt>
                <c:pt idx="13">
                  <c:v>13 : Connectique cassé par utilisateur</c:v>
                </c:pt>
                <c:pt idx="14">
                  <c:v>14 : Sécurisation informatique </c:v>
                </c:pt>
                <c:pt idx="15">
                  <c:v>50 : Fuite gaz</c:v>
                </c:pt>
                <c:pt idx="16">
                  <c:v>51 : Fuite liquide</c:v>
                </c:pt>
                <c:pt idx="17">
                  <c:v>52 : Logiciel FYGONE</c:v>
                </c:pt>
                <c:pt idx="18">
                  <c:v>53 : Compresseur; Pressostat</c:v>
                </c:pt>
                <c:pt idx="19">
                  <c:v>54 : Pb eau </c:v>
                </c:pt>
                <c:pt idx="20">
                  <c:v>55 : Vétusté, défaut d'entretien</c:v>
                </c:pt>
                <c:pt idx="21">
                  <c:v>56 : Propreté</c:v>
                </c:pt>
                <c:pt idx="22">
                  <c:v>57 : Déplacement, Transport</c:v>
                </c:pt>
                <c:pt idx="23">
                  <c:v>58 : Environnement, Hygrométrie, Température</c:v>
                </c:pt>
                <c:pt idx="24">
                  <c:v>59 : Tuyauterie</c:v>
                </c:pt>
                <c:pt idx="25">
                  <c:v>60 : Pb Azote</c:v>
                </c:pt>
                <c:pt idx="26">
                  <c:v>100 : Faux problème</c:v>
                </c:pt>
                <c:pt idx="27">
                  <c:v>101 : Operateur</c:v>
                </c:pt>
                <c:pt idx="28">
                  <c:v>102 : Panne</c:v>
                </c:pt>
                <c:pt idx="29">
                  <c:v>103 : Méthode</c:v>
                </c:pt>
                <c:pt idx="30">
                  <c:v>104 : Non-conformité dossier</c:v>
                </c:pt>
                <c:pt idx="31">
                  <c:v>105 : Conception</c:v>
                </c:pt>
                <c:pt idx="32">
                  <c:v>106 : SBO</c:v>
                </c:pt>
              </c:strCache>
            </c:strRef>
          </c:cat>
          <c:val>
            <c:numRef>
              <c:f>'Ce que je veux'!$D$3:$D$17</c:f>
              <c:numCache>
                <c:formatCode>General</c:formatCode>
                <c:ptCount val="15"/>
                <c:pt idx="0">
                  <c:v>16</c:v>
                </c:pt>
                <c:pt idx="1">
                  <c:v>15</c:v>
                </c:pt>
                <c:pt idx="2">
                  <c:v>5</c:v>
                </c:pt>
                <c:pt idx="3">
                  <c:v>0</c:v>
                </c:pt>
                <c:pt idx="4">
                  <c:v>0</c:v>
                </c:pt>
                <c:pt idx="5">
                  <c:v>3</c:v>
                </c:pt>
                <c:pt idx="6">
                  <c:v>35</c:v>
                </c:pt>
                <c:pt idx="7">
                  <c:v>7</c:v>
                </c:pt>
                <c:pt idx="8">
                  <c:v>2</c:v>
                </c:pt>
                <c:pt idx="9">
                  <c:v>1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11</c:v>
                </c:pt>
                <c:pt idx="1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873-4F74-A311-DF6FD0D042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399469520"/>
        <c:axId val="1399471160"/>
      </c:barChart>
      <c:catAx>
        <c:axId val="1399469520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99471160"/>
        <c:crosses val="autoZero"/>
        <c:auto val="1"/>
        <c:lblAlgn val="ctr"/>
        <c:lblOffset val="100"/>
        <c:tickMarkSkip val="1"/>
        <c:noMultiLvlLbl val="0"/>
      </c:catAx>
      <c:valAx>
        <c:axId val="1399471160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high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0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99469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'TS+Formules'!$G$18</c:f>
          <c:strCache>
            <c:ptCount val="1"/>
            <c:pt idx="0">
              <c:v>Objet3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'TS+Formules'!$B$3:$B$35</c:f>
              <c:strCache>
                <c:ptCount val="7"/>
                <c:pt idx="0">
                  <c:v>100 : Faux problème</c:v>
                </c:pt>
                <c:pt idx="1">
                  <c:v>101 : Operateur</c:v>
                </c:pt>
                <c:pt idx="2">
                  <c:v>102 : Panne</c:v>
                </c:pt>
                <c:pt idx="3">
                  <c:v>103 : Méthode</c:v>
                </c:pt>
                <c:pt idx="4">
                  <c:v>104 : Non-conformité dossier</c:v>
                </c:pt>
                <c:pt idx="5">
                  <c:v>105 : Conception</c:v>
                </c:pt>
                <c:pt idx="6">
                  <c:v>106 : SBO</c:v>
                </c:pt>
              </c:strCache>
            </c:strRef>
          </c:cat>
          <c:val>
            <c:numRef>
              <c:f>'TS+Formules'!$C$3:$C$35</c:f>
              <c:numCache>
                <c:formatCode>General</c:formatCode>
                <c:ptCount val="7"/>
                <c:pt idx="0">
                  <c:v>30</c:v>
                </c:pt>
                <c:pt idx="1">
                  <c:v>0</c:v>
                </c:pt>
                <c:pt idx="2">
                  <c:v>0</c:v>
                </c:pt>
                <c:pt idx="3">
                  <c:v>9</c:v>
                </c:pt>
                <c:pt idx="4">
                  <c:v>8</c:v>
                </c:pt>
                <c:pt idx="5">
                  <c:v>4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20-498F-AEB7-53E4C44651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2032697487"/>
        <c:axId val="1275054303"/>
      </c:barChart>
      <c:catAx>
        <c:axId val="2032697487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75054303"/>
        <c:crosses val="autoZero"/>
        <c:auto val="1"/>
        <c:lblAlgn val="ctr"/>
        <c:lblOffset val="100"/>
        <c:noMultiLvlLbl val="0"/>
      </c:catAx>
      <c:valAx>
        <c:axId val="1275054303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3269748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133101</xdr:colOff>
      <xdr:row>1</xdr:row>
      <xdr:rowOff>158832</xdr:rowOff>
    </xdr:from>
    <xdr:to>
      <xdr:col>13</xdr:col>
      <xdr:colOff>595744</xdr:colOff>
      <xdr:row>35</xdr:row>
      <xdr:rowOff>163286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133101</xdr:colOff>
      <xdr:row>1</xdr:row>
      <xdr:rowOff>158832</xdr:rowOff>
    </xdr:from>
    <xdr:to>
      <xdr:col>13</xdr:col>
      <xdr:colOff>595744</xdr:colOff>
      <xdr:row>35</xdr:row>
      <xdr:rowOff>163286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752475</xdr:colOff>
      <xdr:row>0</xdr:row>
      <xdr:rowOff>47625</xdr:rowOff>
    </xdr:from>
    <xdr:to>
      <xdr:col>7</xdr:col>
      <xdr:colOff>28575</xdr:colOff>
      <xdr:row>30</xdr:row>
      <xdr:rowOff>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Colonne1">
              <a:extLst>
                <a:ext uri="{FF2B5EF4-FFF2-40B4-BE49-F238E27FC236}">
                  <a16:creationId xmlns:a16="http://schemas.microsoft.com/office/drawing/2014/main" id="{41965BBC-F534-7F90-5CBB-0156DA6F651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lonne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553075" y="47625"/>
              <a:ext cx="2324100" cy="7143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76199</xdr:colOff>
      <xdr:row>30</xdr:row>
      <xdr:rowOff>47625</xdr:rowOff>
    </xdr:from>
    <xdr:to>
      <xdr:col>12</xdr:col>
      <xdr:colOff>152400</xdr:colOff>
      <xdr:row>50</xdr:row>
      <xdr:rowOff>85725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BA3D99B8-53CA-0511-9380-F440B23C3C2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OYENS_ESSAIS/00%20-%20MCO%20BANC%20OPTRONIQUE/test/Activit&#233;%20MCO%20Optro_TLAS%202024%20V0.15.2_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ilan charge TOTAL MCO"/>
      <sheetName val="Indicateur Pannes new"/>
      <sheetName val="Indicateur Pannes"/>
      <sheetName val="Charges des travaux"/>
      <sheetName val="Suivi FT Anomalie"/>
      <sheetName val="Histo_FT"/>
      <sheetName val="Param"/>
      <sheetName val="Charges Maintenance Préventive"/>
      <sheetName val="Histo_CMP"/>
      <sheetName val="Bilan Heures TRAVAUX"/>
      <sheetName val="Bilan Anomalie"/>
      <sheetName val="Graphique1"/>
      <sheetName val="POUR Graph avancement Anomalie"/>
      <sheetName val="Prêt matériel"/>
      <sheetName val="Formulaire emprunt"/>
      <sheetName val="Algo et Formules"/>
    </sheetNames>
    <sheetDataSet>
      <sheetData sheetId="0">
        <row r="2">
          <cell r="AN2" t="str">
            <v>MOYE * *</v>
          </cell>
        </row>
      </sheetData>
      <sheetData sheetId="1"/>
      <sheetData sheetId="2">
        <row r="3">
          <cell r="I3">
            <v>45292</v>
          </cell>
        </row>
      </sheetData>
      <sheetData sheetId="3"/>
      <sheetData sheetId="4"/>
      <sheetData sheetId="5"/>
      <sheetData sheetId="6">
        <row r="1">
          <cell r="F1" t="str">
            <v>FT
Anomalie
 soldée</v>
          </cell>
          <cell r="G1" t="str">
            <v>Affaire</v>
          </cell>
          <cell r="H1" t="str">
            <v>Dept</v>
          </cell>
          <cell r="I1" t="str">
            <v>Acteurs</v>
          </cell>
          <cell r="J1" t="str">
            <v>Cause Racine</v>
          </cell>
          <cell r="K1" t="str">
            <v>Les causes délais :</v>
          </cell>
          <cell r="L1" t="str">
            <v>Type de FT
Niveau
1, 2, 3, 4</v>
          </cell>
        </row>
        <row r="2">
          <cell r="F2" t="str">
            <v>Soldé</v>
          </cell>
          <cell r="G2" t="str">
            <v>Camera</v>
          </cell>
          <cell r="H2" t="str">
            <v>SSC-ELA</v>
          </cell>
          <cell r="I2" t="str">
            <v>A.Marrec</v>
          </cell>
          <cell r="J2">
            <v>0</v>
          </cell>
          <cell r="K2">
            <v>0</v>
          </cell>
          <cell r="L2">
            <v>1</v>
          </cell>
        </row>
        <row r="3">
          <cell r="F3" t="str">
            <v>En cours</v>
          </cell>
          <cell r="G3" t="str">
            <v>DAL</v>
          </cell>
          <cell r="H3" t="str">
            <v>SSC-CHT</v>
          </cell>
          <cell r="I3" t="str">
            <v>X.Chansigaud</v>
          </cell>
          <cell r="J3">
            <v>1</v>
          </cell>
          <cell r="K3">
            <v>1</v>
          </cell>
          <cell r="L3">
            <v>2</v>
          </cell>
        </row>
        <row r="4">
          <cell r="F4" t="str">
            <v xml:space="preserve">Action DQ </v>
          </cell>
          <cell r="G4" t="str">
            <v>DAMOCLES</v>
          </cell>
          <cell r="H4" t="str">
            <v>CLIENT</v>
          </cell>
          <cell r="I4" t="str">
            <v>J.Brandam</v>
          </cell>
          <cell r="J4">
            <v>2</v>
          </cell>
          <cell r="K4">
            <v>2</v>
          </cell>
          <cell r="L4">
            <v>3</v>
          </cell>
        </row>
        <row r="5">
          <cell r="F5" t="str">
            <v>--</v>
          </cell>
          <cell r="G5" t="str">
            <v>EVS</v>
          </cell>
          <cell r="H5" t="str">
            <v>SAO</v>
          </cell>
          <cell r="I5" t="str">
            <v>N.Gautier</v>
          </cell>
          <cell r="J5">
            <v>3</v>
          </cell>
          <cell r="K5">
            <v>3</v>
          </cell>
          <cell r="L5">
            <v>4</v>
          </cell>
        </row>
        <row r="6">
          <cell r="G6" t="str">
            <v>FREMM</v>
          </cell>
          <cell r="H6" t="str">
            <v>CCT</v>
          </cell>
          <cell r="I6" t="str">
            <v>G.Ackermann</v>
          </cell>
          <cell r="J6">
            <v>4</v>
          </cell>
          <cell r="K6">
            <v>4</v>
          </cell>
        </row>
        <row r="7">
          <cell r="G7" t="str">
            <v>IRST</v>
          </cell>
          <cell r="H7" t="str">
            <v>CCI</v>
          </cell>
          <cell r="I7" t="str">
            <v>B.Carrette</v>
          </cell>
          <cell r="J7">
            <v>5</v>
          </cell>
          <cell r="K7">
            <v>5</v>
          </cell>
        </row>
        <row r="8">
          <cell r="G8" t="str">
            <v>LRMTS</v>
          </cell>
          <cell r="I8" t="str">
            <v>C.Dufrene</v>
          </cell>
          <cell r="J8">
            <v>6</v>
          </cell>
          <cell r="K8">
            <v>6</v>
          </cell>
        </row>
        <row r="9">
          <cell r="G9" t="str">
            <v>MWS</v>
          </cell>
          <cell r="I9" t="str">
            <v>D.Heme</v>
          </cell>
          <cell r="J9">
            <v>7</v>
          </cell>
          <cell r="K9">
            <v>7</v>
          </cell>
        </row>
        <row r="10">
          <cell r="G10" t="str">
            <v>NAHAR</v>
          </cell>
          <cell r="I10" t="str">
            <v>F.Mazel</v>
          </cell>
          <cell r="J10">
            <v>8</v>
          </cell>
          <cell r="K10">
            <v>8</v>
          </cell>
        </row>
        <row r="11">
          <cell r="G11" t="str">
            <v>OSF</v>
          </cell>
          <cell r="I11" t="str">
            <v>G.Maillet</v>
          </cell>
          <cell r="J11">
            <v>9</v>
          </cell>
          <cell r="K11">
            <v>9</v>
          </cell>
        </row>
        <row r="12">
          <cell r="G12" t="str">
            <v>PDL</v>
          </cell>
          <cell r="I12" t="str">
            <v>Ph.Moulin</v>
          </cell>
          <cell r="J12">
            <v>10</v>
          </cell>
          <cell r="K12">
            <v>10</v>
          </cell>
        </row>
        <row r="13">
          <cell r="G13" t="str">
            <v>RAVEL</v>
          </cell>
          <cell r="I13" t="str">
            <v>N.Pleau</v>
          </cell>
          <cell r="J13">
            <v>11</v>
          </cell>
          <cell r="K13">
            <v>11</v>
          </cell>
        </row>
        <row r="14">
          <cell r="G14" t="str">
            <v>Reco / Areos</v>
          </cell>
          <cell r="I14" t="str">
            <v>J.Morice</v>
          </cell>
          <cell r="J14">
            <v>12</v>
          </cell>
        </row>
        <row r="15">
          <cell r="G15" t="str">
            <v>TALIOS</v>
          </cell>
          <cell r="I15" t="str">
            <v>F.Boucher</v>
          </cell>
          <cell r="J15">
            <v>13</v>
          </cell>
        </row>
        <row r="16">
          <cell r="I16" t="str">
            <v>T.Vilatte</v>
          </cell>
          <cell r="J16">
            <v>14</v>
          </cell>
        </row>
        <row r="17">
          <cell r="I17" t="str">
            <v>M.Ghulam</v>
          </cell>
          <cell r="J17">
            <v>100</v>
          </cell>
        </row>
        <row r="18">
          <cell r="I18" t="str">
            <v>R.Gaudu</v>
          </cell>
          <cell r="J18">
            <v>101</v>
          </cell>
        </row>
        <row r="19">
          <cell r="I19" t="str">
            <v>Maxime F.</v>
          </cell>
          <cell r="J19">
            <v>102</v>
          </cell>
        </row>
        <row r="20">
          <cell r="I20" t="str">
            <v xml:space="preserve">Annabelle </v>
          </cell>
          <cell r="J20">
            <v>103</v>
          </cell>
        </row>
        <row r="21">
          <cell r="I21" t="str">
            <v>Guillaume C.</v>
          </cell>
          <cell r="J21">
            <v>104</v>
          </cell>
        </row>
        <row r="22">
          <cell r="J22">
            <v>105</v>
          </cell>
        </row>
        <row r="23">
          <cell r="J23">
            <v>106</v>
          </cell>
        </row>
        <row r="24">
          <cell r="J24">
            <v>50</v>
          </cell>
        </row>
        <row r="25">
          <cell r="J25">
            <v>51</v>
          </cell>
        </row>
        <row r="26">
          <cell r="J26">
            <v>52</v>
          </cell>
        </row>
        <row r="27">
          <cell r="J27">
            <v>53</v>
          </cell>
        </row>
        <row r="28">
          <cell r="J28">
            <v>54</v>
          </cell>
        </row>
        <row r="29">
          <cell r="J29">
            <v>55</v>
          </cell>
        </row>
        <row r="30">
          <cell r="J30">
            <v>56</v>
          </cell>
        </row>
        <row r="31">
          <cell r="J31">
            <v>57</v>
          </cell>
        </row>
        <row r="32">
          <cell r="J32">
            <v>58</v>
          </cell>
        </row>
        <row r="33">
          <cell r="J33">
            <v>59</v>
          </cell>
        </row>
        <row r="34">
          <cell r="J34">
            <v>60</v>
          </cell>
        </row>
      </sheetData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</sheetDataSet>
  </externalBook>
</externalLink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lonne1" xr10:uid="{DA2C498B-C1BD-4DD7-9A4A-6EF4D72EC2BA}" sourceName="Colonne1">
  <extLst>
    <x:ext xmlns:x15="http://schemas.microsoft.com/office/spreadsheetml/2010/11/main" uri="{2F2917AC-EB37-4324-AD4E-5DD8C200BD13}">
      <x15:tableSlicerCache tableId="1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olonne1" xr10:uid="{01C105DC-6782-464F-8330-A5AB1F338B8F}" cache="Segment_Colonne1" caption="Colonne1" columnCount="3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3BDDAD-1D16-499D-BACC-08A91A425B0F}" name="Tableau1" displayName="Tableau1" ref="A2:C36" totalsRowCount="1">
  <autoFilter ref="A2:C35" xr:uid="{513BDDAD-1D16-499D-BACC-08A91A425B0F}">
    <filterColumn colId="0">
      <filters>
        <filter val="Objet3"/>
      </filters>
    </filterColumn>
  </autoFilter>
  <tableColumns count="3">
    <tableColumn id="1" xr3:uid="{F2AB80B9-456D-4B2C-956B-C21A1349CE76}" name="Colonne1" totalsRowLabel="Total" dataDxfId="7" totalsRowDxfId="3" dataCellStyle="Normal_Pole MCO Traitement des PCR Banc _2012-S13" totalsRowCellStyle="Normal_Pole MCO Traitement des PCR Banc _2012-S13"/>
    <tableColumn id="2" xr3:uid="{4CB8763D-640C-4CAF-8041-D40986B47CF4}" name="Colonne2" dataDxfId="6" totalsRowDxfId="2" dataCellStyle="Normal 3" totalsRowCellStyle="Normal 3"/>
    <tableColumn id="3" xr3:uid="{532C48E1-9D4E-4891-B7D4-D0E8A8A036A9}" name="Colonne3" totalsRowFunction="sum" dataDxfId="5" totalsRowDxfId="1" dataCellStyle="Normal 3" totalsRowCellStyle="Millier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pageSetUpPr fitToPage="1"/>
  </sheetPr>
  <dimension ref="A1:AE66"/>
  <sheetViews>
    <sheetView zoomScale="85" zoomScaleNormal="85" workbookViewId="0">
      <selection activeCell="C4" sqref="C4"/>
    </sheetView>
  </sheetViews>
  <sheetFormatPr baseColWidth="10" defaultColWidth="11.42578125" defaultRowHeight="12.75" x14ac:dyDescent="0.2"/>
  <cols>
    <col min="1" max="2" width="11.42578125" style="1"/>
    <col min="3" max="3" width="40.85546875" style="1" bestFit="1" customWidth="1"/>
    <col min="4" max="4" width="17.140625" style="1" bestFit="1" customWidth="1"/>
    <col min="5" max="16384" width="11.42578125" style="1"/>
  </cols>
  <sheetData>
    <row r="1" spans="1:31" ht="15.75" x14ac:dyDescent="0.25">
      <c r="A1" s="2" t="s">
        <v>40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</row>
    <row r="2" spans="1:31" ht="15.75" thickBot="1" x14ac:dyDescent="0.3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</row>
    <row r="3" spans="1:31" ht="15" x14ac:dyDescent="0.25">
      <c r="A3"/>
      <c r="B3" s="13" t="s">
        <v>34</v>
      </c>
      <c r="C3" s="11" t="s">
        <v>0</v>
      </c>
      <c r="D3" s="3">
        <v>16</v>
      </c>
      <c r="E3"/>
      <c r="F3"/>
      <c r="G3"/>
      <c r="H3"/>
      <c r="I3"/>
      <c r="J3"/>
      <c r="K3"/>
      <c r="L3"/>
      <c r="M3"/>
      <c r="N3"/>
      <c r="O3"/>
    </row>
    <row r="4" spans="1:31" ht="15" x14ac:dyDescent="0.25">
      <c r="A4"/>
      <c r="B4" s="14"/>
      <c r="C4" s="11" t="s">
        <v>1</v>
      </c>
      <c r="D4" s="3">
        <v>15</v>
      </c>
      <c r="E4"/>
      <c r="F4"/>
      <c r="G4"/>
      <c r="H4"/>
      <c r="I4"/>
      <c r="J4"/>
      <c r="K4"/>
      <c r="L4"/>
      <c r="M4"/>
      <c r="N4"/>
      <c r="O4"/>
    </row>
    <row r="5" spans="1:31" s="4" customFormat="1" ht="18" x14ac:dyDescent="0.25">
      <c r="A5"/>
      <c r="B5" s="14"/>
      <c r="C5" s="11" t="s">
        <v>2</v>
      </c>
      <c r="D5" s="3">
        <v>5</v>
      </c>
      <c r="E5"/>
      <c r="F5"/>
      <c r="G5"/>
      <c r="H5"/>
      <c r="I5"/>
      <c r="J5"/>
      <c r="K5"/>
      <c r="L5"/>
      <c r="M5"/>
      <c r="N5"/>
      <c r="O5"/>
    </row>
    <row r="6" spans="1:31" ht="15" x14ac:dyDescent="0.25">
      <c r="A6"/>
      <c r="B6" s="14"/>
      <c r="C6" s="11" t="s">
        <v>3</v>
      </c>
      <c r="D6" s="3">
        <v>0</v>
      </c>
      <c r="E6"/>
      <c r="F6"/>
      <c r="G6"/>
      <c r="H6"/>
      <c r="I6"/>
      <c r="J6"/>
      <c r="K6"/>
      <c r="L6"/>
      <c r="M6"/>
      <c r="N6"/>
      <c r="O6"/>
    </row>
    <row r="7" spans="1:31" ht="15" x14ac:dyDescent="0.25">
      <c r="A7"/>
      <c r="B7" s="14"/>
      <c r="C7" s="11" t="s">
        <v>4</v>
      </c>
      <c r="D7" s="3">
        <v>0</v>
      </c>
      <c r="E7"/>
      <c r="F7"/>
      <c r="G7"/>
      <c r="H7"/>
      <c r="I7"/>
      <c r="J7"/>
      <c r="K7"/>
      <c r="L7"/>
      <c r="M7"/>
      <c r="N7"/>
      <c r="O7"/>
    </row>
    <row r="8" spans="1:31" ht="15" x14ac:dyDescent="0.25">
      <c r="A8"/>
      <c r="B8" s="14"/>
      <c r="C8" s="11" t="s">
        <v>5</v>
      </c>
      <c r="D8" s="3">
        <v>3</v>
      </c>
      <c r="E8"/>
      <c r="F8"/>
      <c r="G8"/>
      <c r="H8"/>
      <c r="I8"/>
      <c r="J8"/>
      <c r="K8"/>
      <c r="L8"/>
      <c r="M8"/>
      <c r="N8"/>
      <c r="O8"/>
    </row>
    <row r="9" spans="1:31" ht="15" x14ac:dyDescent="0.25">
      <c r="A9"/>
      <c r="B9" s="14"/>
      <c r="C9" s="11" t="s">
        <v>6</v>
      </c>
      <c r="D9" s="3">
        <v>35</v>
      </c>
      <c r="E9"/>
      <c r="F9"/>
      <c r="G9"/>
      <c r="H9"/>
      <c r="I9"/>
      <c r="J9"/>
      <c r="K9"/>
      <c r="L9"/>
      <c r="M9"/>
      <c r="N9"/>
      <c r="O9"/>
    </row>
    <row r="10" spans="1:31" ht="10.5" customHeight="1" x14ac:dyDescent="0.25">
      <c r="A10"/>
      <c r="B10" s="14"/>
      <c r="C10" s="11" t="s">
        <v>7</v>
      </c>
      <c r="D10" s="3">
        <v>7</v>
      </c>
      <c r="E10"/>
      <c r="F10"/>
      <c r="G10"/>
      <c r="H10"/>
      <c r="I10"/>
      <c r="J10"/>
      <c r="K10"/>
      <c r="L10"/>
      <c r="M10"/>
      <c r="N10"/>
      <c r="O10"/>
    </row>
    <row r="11" spans="1:31" ht="15" x14ac:dyDescent="0.25">
      <c r="A11"/>
      <c r="B11" s="14"/>
      <c r="C11" s="11" t="s">
        <v>8</v>
      </c>
      <c r="D11" s="3">
        <v>2</v>
      </c>
      <c r="E11"/>
      <c r="F11"/>
      <c r="G11"/>
      <c r="H11"/>
      <c r="I11"/>
      <c r="J11"/>
      <c r="K11"/>
      <c r="L11"/>
      <c r="M11"/>
      <c r="N11"/>
      <c r="O11"/>
    </row>
    <row r="12" spans="1:31" ht="15" x14ac:dyDescent="0.25">
      <c r="A12"/>
      <c r="B12" s="14"/>
      <c r="C12" s="11" t="s">
        <v>9</v>
      </c>
      <c r="D12" s="3">
        <v>1</v>
      </c>
      <c r="E12"/>
      <c r="F12"/>
      <c r="G12"/>
      <c r="H12"/>
      <c r="I12"/>
      <c r="J12"/>
      <c r="K12"/>
      <c r="L12"/>
      <c r="M12"/>
      <c r="N12"/>
      <c r="O12"/>
    </row>
    <row r="13" spans="1:31" ht="15" x14ac:dyDescent="0.25">
      <c r="A13"/>
      <c r="B13" s="14"/>
      <c r="C13" s="11" t="s">
        <v>10</v>
      </c>
      <c r="D13" s="3">
        <v>1</v>
      </c>
      <c r="E13"/>
      <c r="F13"/>
      <c r="G13"/>
      <c r="H13"/>
      <c r="I13"/>
      <c r="J13"/>
      <c r="K13"/>
      <c r="L13"/>
      <c r="M13"/>
      <c r="N13"/>
      <c r="O13"/>
    </row>
    <row r="14" spans="1:31" ht="15" x14ac:dyDescent="0.25">
      <c r="A14"/>
      <c r="B14" s="14"/>
      <c r="C14" s="11" t="s">
        <v>11</v>
      </c>
      <c r="D14" s="3">
        <v>0</v>
      </c>
      <c r="E14"/>
      <c r="F14"/>
      <c r="G14"/>
      <c r="H14"/>
      <c r="I14"/>
      <c r="J14"/>
      <c r="K14"/>
      <c r="L14"/>
      <c r="M14"/>
      <c r="N14"/>
      <c r="O14"/>
    </row>
    <row r="15" spans="1:31" ht="15" x14ac:dyDescent="0.25">
      <c r="A15"/>
      <c r="B15" s="14"/>
      <c r="C15" s="11" t="s">
        <v>12</v>
      </c>
      <c r="D15" s="3">
        <v>0</v>
      </c>
      <c r="E15"/>
      <c r="F15"/>
      <c r="G15"/>
      <c r="H15"/>
      <c r="I15"/>
      <c r="J15"/>
      <c r="K15"/>
      <c r="L15"/>
      <c r="M15"/>
      <c r="N15"/>
      <c r="O15"/>
    </row>
    <row r="16" spans="1:31" ht="15" x14ac:dyDescent="0.25">
      <c r="A16"/>
      <c r="B16" s="14"/>
      <c r="C16" s="11" t="s">
        <v>13</v>
      </c>
      <c r="D16" s="3">
        <v>11</v>
      </c>
      <c r="E16"/>
      <c r="F16"/>
      <c r="G16"/>
      <c r="H16"/>
      <c r="I16"/>
      <c r="J16"/>
      <c r="K16"/>
      <c r="L16"/>
      <c r="M16"/>
      <c r="N16"/>
      <c r="O16"/>
    </row>
    <row r="17" spans="1:15" ht="15.75" thickBot="1" x14ac:dyDescent="0.3">
      <c r="A17"/>
      <c r="B17" s="15"/>
      <c r="C17" s="11" t="s">
        <v>38</v>
      </c>
      <c r="D17" s="5">
        <v>0</v>
      </c>
      <c r="E17"/>
      <c r="F17"/>
      <c r="G17"/>
      <c r="H17"/>
      <c r="I17"/>
      <c r="J17"/>
      <c r="K17"/>
      <c r="L17"/>
      <c r="M17"/>
      <c r="N17"/>
      <c r="O17"/>
    </row>
    <row r="18" spans="1:15" ht="13.15" customHeight="1" x14ac:dyDescent="0.25">
      <c r="A18"/>
      <c r="B18" s="13" t="s">
        <v>35</v>
      </c>
      <c r="C18" s="12" t="s">
        <v>15</v>
      </c>
      <c r="D18" s="5">
        <v>0</v>
      </c>
      <c r="E18"/>
      <c r="F18"/>
      <c r="G18"/>
      <c r="H18"/>
      <c r="I18"/>
      <c r="J18"/>
      <c r="K18"/>
      <c r="L18"/>
      <c r="M18"/>
      <c r="N18"/>
      <c r="O18"/>
    </row>
    <row r="19" spans="1:15" ht="15" x14ac:dyDescent="0.25">
      <c r="A19"/>
      <c r="B19" s="14"/>
      <c r="C19" s="12" t="s">
        <v>16</v>
      </c>
      <c r="D19" s="5">
        <v>0</v>
      </c>
      <c r="E19"/>
      <c r="F19"/>
      <c r="G19"/>
      <c r="H19"/>
      <c r="I19"/>
      <c r="J19"/>
      <c r="K19"/>
      <c r="L19"/>
      <c r="M19"/>
      <c r="N19"/>
      <c r="O19"/>
    </row>
    <row r="20" spans="1:15" ht="15" x14ac:dyDescent="0.25">
      <c r="A20"/>
      <c r="B20" s="14"/>
      <c r="C20" s="12" t="s">
        <v>17</v>
      </c>
      <c r="D20" s="5">
        <v>6</v>
      </c>
      <c r="E20"/>
      <c r="F20"/>
      <c r="G20"/>
      <c r="H20"/>
      <c r="I20"/>
      <c r="J20"/>
      <c r="K20"/>
      <c r="L20"/>
      <c r="M20"/>
      <c r="N20"/>
      <c r="O20"/>
    </row>
    <row r="21" spans="1:15" ht="15" x14ac:dyDescent="0.25">
      <c r="A21"/>
      <c r="B21" s="14"/>
      <c r="C21" s="12" t="s">
        <v>18</v>
      </c>
      <c r="D21" s="5">
        <v>5</v>
      </c>
      <c r="E21"/>
      <c r="F21"/>
      <c r="G21"/>
      <c r="H21"/>
      <c r="I21"/>
      <c r="J21"/>
      <c r="K21"/>
      <c r="L21"/>
      <c r="M21"/>
      <c r="N21"/>
      <c r="O21"/>
    </row>
    <row r="22" spans="1:15" ht="15" x14ac:dyDescent="0.25">
      <c r="A22"/>
      <c r="B22" s="14"/>
      <c r="C22" s="12" t="s">
        <v>37</v>
      </c>
      <c r="D22" s="5">
        <v>9</v>
      </c>
      <c r="E22"/>
      <c r="F22"/>
      <c r="G22"/>
      <c r="H22"/>
      <c r="I22"/>
      <c r="J22"/>
      <c r="K22"/>
      <c r="L22"/>
      <c r="M22"/>
      <c r="N22"/>
      <c r="O22"/>
    </row>
    <row r="23" spans="1:15" ht="15" x14ac:dyDescent="0.25">
      <c r="A23"/>
      <c r="B23" s="14"/>
      <c r="C23" s="12" t="s">
        <v>20</v>
      </c>
      <c r="D23" s="3">
        <v>0</v>
      </c>
      <c r="E23"/>
      <c r="F23"/>
      <c r="G23"/>
      <c r="H23"/>
      <c r="I23"/>
      <c r="J23"/>
      <c r="K23"/>
      <c r="L23"/>
      <c r="M23"/>
      <c r="N23"/>
      <c r="O23"/>
    </row>
    <row r="24" spans="1:15" ht="15" x14ac:dyDescent="0.25">
      <c r="A24"/>
      <c r="B24" s="14"/>
      <c r="C24" s="12" t="s">
        <v>21</v>
      </c>
      <c r="D24" s="3">
        <v>0</v>
      </c>
      <c r="E24"/>
      <c r="F24"/>
      <c r="G24"/>
      <c r="H24"/>
      <c r="I24"/>
      <c r="J24"/>
      <c r="K24"/>
      <c r="L24"/>
      <c r="M24"/>
      <c r="N24"/>
      <c r="O24"/>
    </row>
    <row r="25" spans="1:15" ht="21.6" customHeight="1" x14ac:dyDescent="0.25">
      <c r="A25"/>
      <c r="B25" s="14"/>
      <c r="C25" s="12" t="s">
        <v>22</v>
      </c>
      <c r="D25" s="3">
        <v>1</v>
      </c>
      <c r="E25"/>
      <c r="F25"/>
      <c r="G25"/>
      <c r="H25"/>
      <c r="I25"/>
      <c r="J25"/>
      <c r="K25"/>
      <c r="L25"/>
      <c r="M25"/>
      <c r="N25"/>
      <c r="O25"/>
    </row>
    <row r="26" spans="1:15" ht="14.25" customHeight="1" x14ac:dyDescent="0.25">
      <c r="A26"/>
      <c r="B26" s="14"/>
      <c r="C26" s="12" t="s">
        <v>23</v>
      </c>
      <c r="D26" s="8">
        <v>14</v>
      </c>
      <c r="E26"/>
      <c r="F26"/>
      <c r="G26"/>
      <c r="H26"/>
      <c r="I26"/>
      <c r="J26"/>
      <c r="K26"/>
      <c r="L26"/>
      <c r="M26"/>
      <c r="N26"/>
      <c r="O26"/>
    </row>
    <row r="27" spans="1:15" ht="15" x14ac:dyDescent="0.25">
      <c r="A27"/>
      <c r="B27" s="14"/>
      <c r="C27" s="12" t="s">
        <v>24</v>
      </c>
      <c r="D27" s="8">
        <v>0</v>
      </c>
      <c r="E27"/>
      <c r="F27"/>
      <c r="G27"/>
      <c r="H27"/>
      <c r="I27"/>
      <c r="J27"/>
      <c r="K27"/>
      <c r="L27"/>
      <c r="M27"/>
      <c r="N27"/>
      <c r="O27"/>
    </row>
    <row r="28" spans="1:15" ht="15.75" thickBot="1" x14ac:dyDescent="0.3">
      <c r="A28"/>
      <c r="B28" s="14"/>
      <c r="C28" s="12" t="s">
        <v>25</v>
      </c>
      <c r="D28" s="8">
        <v>0</v>
      </c>
      <c r="E28"/>
      <c r="F28"/>
      <c r="G28"/>
      <c r="H28"/>
      <c r="I28"/>
      <c r="J28"/>
      <c r="K28"/>
      <c r="L28"/>
      <c r="M28"/>
      <c r="N28"/>
      <c r="O28"/>
    </row>
    <row r="29" spans="1:15" ht="15" x14ac:dyDescent="0.25">
      <c r="A29"/>
      <c r="B29" s="13" t="s">
        <v>36</v>
      </c>
      <c r="C29" s="11" t="s">
        <v>26</v>
      </c>
      <c r="D29" s="5">
        <v>30</v>
      </c>
      <c r="E29"/>
      <c r="F29"/>
      <c r="G29"/>
      <c r="H29"/>
      <c r="I29"/>
      <c r="J29"/>
      <c r="K29"/>
      <c r="L29"/>
      <c r="M29"/>
      <c r="N29"/>
      <c r="O29"/>
    </row>
    <row r="30" spans="1:15" ht="15" x14ac:dyDescent="0.25">
      <c r="A30"/>
      <c r="B30" s="14"/>
      <c r="C30" s="11" t="s">
        <v>27</v>
      </c>
      <c r="D30" s="5">
        <v>0</v>
      </c>
      <c r="E30"/>
      <c r="F30"/>
      <c r="G30"/>
      <c r="H30"/>
      <c r="I30"/>
      <c r="J30"/>
      <c r="K30"/>
      <c r="L30"/>
      <c r="M30"/>
      <c r="N30"/>
      <c r="O30"/>
    </row>
    <row r="31" spans="1:15" ht="15" x14ac:dyDescent="0.25">
      <c r="A31"/>
      <c r="B31" s="14"/>
      <c r="C31" s="11" t="s">
        <v>28</v>
      </c>
      <c r="D31" s="5">
        <v>0</v>
      </c>
      <c r="E31"/>
      <c r="F31"/>
      <c r="G31"/>
      <c r="H31"/>
      <c r="I31"/>
      <c r="J31"/>
      <c r="K31"/>
      <c r="L31"/>
      <c r="M31"/>
      <c r="N31"/>
      <c r="O31"/>
    </row>
    <row r="32" spans="1:15" ht="15" x14ac:dyDescent="0.25">
      <c r="A32"/>
      <c r="B32" s="14"/>
      <c r="C32" s="11" t="s">
        <v>29</v>
      </c>
      <c r="D32" s="5">
        <v>9</v>
      </c>
      <c r="E32"/>
      <c r="F32"/>
      <c r="G32"/>
      <c r="H32"/>
      <c r="I32"/>
      <c r="J32"/>
      <c r="K32"/>
      <c r="L32"/>
      <c r="M32"/>
      <c r="N32"/>
      <c r="O32"/>
    </row>
    <row r="33" spans="1:15" ht="15" x14ac:dyDescent="0.25">
      <c r="A33"/>
      <c r="B33" s="14"/>
      <c r="C33" s="11" t="s">
        <v>30</v>
      </c>
      <c r="D33" s="5">
        <v>8</v>
      </c>
      <c r="E33"/>
      <c r="F33"/>
      <c r="G33"/>
      <c r="H33"/>
      <c r="I33"/>
      <c r="J33"/>
      <c r="K33"/>
      <c r="L33"/>
      <c r="M33"/>
      <c r="N33"/>
      <c r="O33"/>
    </row>
    <row r="34" spans="1:15" ht="15" x14ac:dyDescent="0.25">
      <c r="A34"/>
      <c r="B34" s="14"/>
      <c r="C34" s="11" t="s">
        <v>39</v>
      </c>
      <c r="D34" s="8">
        <v>4</v>
      </c>
      <c r="E34"/>
      <c r="F34"/>
      <c r="G34"/>
      <c r="H34"/>
      <c r="I34"/>
      <c r="J34"/>
      <c r="K34"/>
      <c r="L34"/>
      <c r="M34"/>
      <c r="N34"/>
      <c r="O34"/>
    </row>
    <row r="35" spans="1:15" ht="12.75" customHeight="1" thickBot="1" x14ac:dyDescent="0.3">
      <c r="A35"/>
      <c r="B35" s="15"/>
      <c r="C35" s="11" t="s">
        <v>33</v>
      </c>
      <c r="D35" s="8">
        <v>0</v>
      </c>
      <c r="E35"/>
      <c r="F35"/>
      <c r="G35"/>
      <c r="H35"/>
      <c r="I35"/>
      <c r="J35"/>
      <c r="K35"/>
      <c r="L35"/>
      <c r="M35"/>
      <c r="N35"/>
      <c r="O35"/>
    </row>
    <row r="36" spans="1:15" ht="15" x14ac:dyDescent="0.25">
      <c r="A36"/>
      <c r="B36" s="7"/>
      <c r="C36" s="9" t="s">
        <v>32</v>
      </c>
      <c r="D36" s="10">
        <f>SUM(D3:D35)</f>
        <v>182</v>
      </c>
      <c r="E36"/>
      <c r="F36"/>
      <c r="G36"/>
      <c r="H36"/>
      <c r="I36"/>
      <c r="J36"/>
      <c r="K36"/>
      <c r="L36"/>
      <c r="M36"/>
      <c r="N36"/>
      <c r="O36"/>
    </row>
    <row r="37" spans="1:15" s="6" customFormat="1" ht="15" x14ac:dyDescent="0.25">
      <c r="A37"/>
      <c r="B37" s="7"/>
      <c r="C37" s="1"/>
      <c r="E37"/>
      <c r="F37"/>
      <c r="G37"/>
      <c r="H37"/>
      <c r="I37"/>
      <c r="J37"/>
      <c r="K37"/>
      <c r="L37"/>
      <c r="M37"/>
      <c r="N37"/>
      <c r="O37"/>
    </row>
    <row r="38" spans="1:15" s="6" customFormat="1" ht="15" x14ac:dyDescent="0.25">
      <c r="A38"/>
      <c r="B38" s="7"/>
      <c r="C38" s="1"/>
      <c r="E38"/>
      <c r="F38"/>
      <c r="G38"/>
      <c r="H38"/>
      <c r="I38"/>
      <c r="J38"/>
      <c r="K38"/>
      <c r="L38"/>
      <c r="M38"/>
      <c r="N38"/>
      <c r="O38"/>
    </row>
    <row r="39" spans="1:15" s="6" customFormat="1" ht="15" x14ac:dyDescent="0.25">
      <c r="A39"/>
      <c r="B39" s="7"/>
      <c r="C39" s="1"/>
      <c r="E39"/>
      <c r="F39"/>
      <c r="G39"/>
      <c r="H39"/>
      <c r="I39"/>
      <c r="J39"/>
      <c r="K39"/>
      <c r="L39"/>
      <c r="M39"/>
      <c r="N39"/>
      <c r="O39"/>
    </row>
    <row r="40" spans="1:15" s="6" customFormat="1" ht="15" x14ac:dyDescent="0.25">
      <c r="A40"/>
      <c r="E40"/>
      <c r="F40"/>
      <c r="G40"/>
      <c r="H40"/>
      <c r="I40"/>
      <c r="J40"/>
      <c r="K40"/>
      <c r="L40"/>
      <c r="M40"/>
      <c r="N40"/>
      <c r="O40"/>
    </row>
    <row r="41" spans="1:15" s="6" customFormat="1" ht="15" x14ac:dyDescent="0.25">
      <c r="A41"/>
      <c r="E41"/>
      <c r="F41"/>
      <c r="G41"/>
      <c r="H41"/>
      <c r="I41"/>
      <c r="J41"/>
      <c r="K41"/>
      <c r="L41"/>
      <c r="M41"/>
      <c r="N41"/>
      <c r="O41"/>
    </row>
    <row r="42" spans="1:15" s="6" customFormat="1" ht="15" x14ac:dyDescent="0.25">
      <c r="A42"/>
      <c r="E42"/>
      <c r="F42"/>
      <c r="G42"/>
      <c r="H42"/>
      <c r="I42"/>
      <c r="J42"/>
      <c r="K42"/>
      <c r="L42"/>
      <c r="M42"/>
      <c r="N42"/>
      <c r="O42"/>
    </row>
    <row r="43" spans="1:15" s="6" customFormat="1" ht="15" x14ac:dyDescent="0.25">
      <c r="A43"/>
      <c r="E43"/>
      <c r="F43"/>
      <c r="G43"/>
      <c r="H43"/>
      <c r="I43"/>
      <c r="J43"/>
      <c r="K43"/>
      <c r="L43"/>
      <c r="M43"/>
      <c r="N43"/>
      <c r="O43"/>
    </row>
    <row r="44" spans="1:15" s="6" customFormat="1" ht="15" x14ac:dyDescent="0.25">
      <c r="A44"/>
      <c r="E44"/>
      <c r="F44"/>
      <c r="G44"/>
      <c r="H44"/>
      <c r="I44"/>
      <c r="J44"/>
      <c r="K44"/>
      <c r="L44"/>
      <c r="M44"/>
      <c r="N44"/>
      <c r="O44"/>
    </row>
    <row r="45" spans="1:15" s="6" customFormat="1" ht="15" x14ac:dyDescent="0.25">
      <c r="A45"/>
      <c r="E45"/>
      <c r="F45"/>
      <c r="G45"/>
      <c r="H45"/>
      <c r="I45"/>
      <c r="J45"/>
      <c r="K45"/>
      <c r="L45"/>
      <c r="M45"/>
      <c r="N45"/>
      <c r="O45"/>
    </row>
    <row r="46" spans="1:15" s="6" customFormat="1" ht="15" x14ac:dyDescent="0.25">
      <c r="A46"/>
      <c r="E46"/>
      <c r="F46"/>
      <c r="G46"/>
      <c r="H46"/>
      <c r="I46"/>
      <c r="J46"/>
      <c r="K46"/>
      <c r="L46"/>
      <c r="M46"/>
      <c r="N46"/>
      <c r="O46"/>
    </row>
    <row r="47" spans="1:15" s="6" customFormat="1" ht="15" x14ac:dyDescent="0.25">
      <c r="A47"/>
      <c r="E47"/>
      <c r="F47"/>
      <c r="G47"/>
      <c r="H47"/>
      <c r="I47"/>
      <c r="J47"/>
      <c r="K47"/>
      <c r="L47"/>
      <c r="M47"/>
      <c r="N47"/>
      <c r="O47"/>
    </row>
    <row r="48" spans="1:15" s="6" customFormat="1" ht="15" x14ac:dyDescent="0.25">
      <c r="A48"/>
      <c r="E48"/>
      <c r="F48"/>
      <c r="G48"/>
      <c r="H48"/>
      <c r="I48"/>
      <c r="J48"/>
      <c r="K48"/>
      <c r="L48"/>
      <c r="M48"/>
      <c r="N48"/>
      <c r="O48"/>
    </row>
    <row r="49" spans="2:15" s="6" customFormat="1" ht="15" x14ac:dyDescent="0.25">
      <c r="B49" s="6" t="s">
        <v>40</v>
      </c>
      <c r="E49"/>
      <c r="F49"/>
      <c r="G49"/>
      <c r="H49"/>
      <c r="I49"/>
      <c r="J49"/>
      <c r="K49"/>
      <c r="L49"/>
      <c r="M49"/>
      <c r="N49"/>
      <c r="O49"/>
    </row>
    <row r="50" spans="2:15" s="6" customFormat="1" ht="15" x14ac:dyDescent="0.25">
      <c r="B50" s="6" t="s">
        <v>41</v>
      </c>
      <c r="E50"/>
      <c r="F50"/>
      <c r="G50"/>
      <c r="H50"/>
      <c r="I50"/>
      <c r="J50"/>
      <c r="K50"/>
      <c r="L50"/>
      <c r="M50"/>
      <c r="N50"/>
      <c r="O50"/>
    </row>
    <row r="51" spans="2:15" s="6" customFormat="1" ht="15" x14ac:dyDescent="0.25">
      <c r="B51" s="6" t="s">
        <v>42</v>
      </c>
      <c r="E51"/>
      <c r="F51"/>
      <c r="G51"/>
      <c r="H51"/>
      <c r="I51"/>
      <c r="J51"/>
      <c r="K51"/>
      <c r="L51"/>
      <c r="M51"/>
      <c r="N51"/>
      <c r="O51"/>
    </row>
    <row r="52" spans="2:15" s="6" customFormat="1" ht="15" x14ac:dyDescent="0.25">
      <c r="E52"/>
      <c r="F52"/>
      <c r="G52"/>
      <c r="H52"/>
      <c r="I52"/>
      <c r="J52"/>
      <c r="K52"/>
      <c r="L52"/>
      <c r="M52"/>
      <c r="N52"/>
      <c r="O52"/>
    </row>
    <row r="53" spans="2:15" s="6" customFormat="1" ht="15" x14ac:dyDescent="0.25">
      <c r="E53"/>
      <c r="F53"/>
      <c r="G53"/>
      <c r="H53"/>
      <c r="I53"/>
      <c r="J53"/>
      <c r="K53"/>
      <c r="L53"/>
      <c r="M53"/>
      <c r="N53"/>
      <c r="O53"/>
    </row>
    <row r="54" spans="2:15" s="6" customFormat="1" ht="15" x14ac:dyDescent="0.25">
      <c r="E54"/>
      <c r="F54"/>
      <c r="G54"/>
      <c r="H54"/>
      <c r="I54"/>
      <c r="J54"/>
      <c r="K54"/>
      <c r="L54"/>
      <c r="M54"/>
      <c r="N54"/>
      <c r="O54"/>
    </row>
    <row r="55" spans="2:15" s="6" customFormat="1" ht="15" x14ac:dyDescent="0.25">
      <c r="E55"/>
      <c r="F55"/>
      <c r="G55"/>
      <c r="H55"/>
      <c r="I55"/>
      <c r="J55"/>
      <c r="K55"/>
      <c r="L55"/>
      <c r="M55"/>
      <c r="N55"/>
      <c r="O55"/>
    </row>
    <row r="56" spans="2:15" s="6" customFormat="1" x14ac:dyDescent="0.2"/>
    <row r="57" spans="2:15" s="6" customFormat="1" x14ac:dyDescent="0.2"/>
    <row r="58" spans="2:15" s="6" customFormat="1" x14ac:dyDescent="0.2"/>
    <row r="59" spans="2:15" s="6" customFormat="1" x14ac:dyDescent="0.2"/>
    <row r="60" spans="2:15" s="6" customFormat="1" x14ac:dyDescent="0.2"/>
    <row r="61" spans="2:15" s="6" customFormat="1" x14ac:dyDescent="0.2"/>
    <row r="62" spans="2:15" s="6" customFormat="1" x14ac:dyDescent="0.2"/>
    <row r="63" spans="2:15" s="6" customFormat="1" x14ac:dyDescent="0.2"/>
    <row r="64" spans="2:15" s="6" customFormat="1" x14ac:dyDescent="0.2"/>
    <row r="65" s="6" customFormat="1" x14ac:dyDescent="0.2"/>
    <row r="66" s="6" customFormat="1" x14ac:dyDescent="0.2"/>
  </sheetData>
  <mergeCells count="3">
    <mergeCell ref="B3:B17"/>
    <mergeCell ref="B18:B28"/>
    <mergeCell ref="B29:B35"/>
  </mergeCells>
  <dataValidations count="1">
    <dataValidation type="list" allowBlank="1" showInputMessage="1" showErrorMessage="1" sqref="A1" xr:uid="{00000000-0002-0000-0000-000000000000}">
      <formula1>$B$49:$B$51</formula1>
    </dataValidation>
  </dataValidations>
  <pageMargins left="0.36" right="0.18" top="0.45" bottom="0.25" header="0.18" footer="0.21"/>
  <pageSetup paperSize="9" scale="73" orientation="landscape" r:id="rId1"/>
  <headerFooter alignWithMargins="0">
    <oddHeader>&amp;L&amp;"Calibri"&amp;10&amp;K000000&amp;1#</oddHeader>
    <oddFooter>&amp;C&amp;1#&amp;"Calibri"&amp;10&amp;K000000{OPEN}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66"/>
  <sheetViews>
    <sheetView zoomScale="85" zoomScaleNormal="85" workbookViewId="0"/>
  </sheetViews>
  <sheetFormatPr baseColWidth="10" defaultColWidth="11.42578125" defaultRowHeight="12.75" x14ac:dyDescent="0.2"/>
  <cols>
    <col min="1" max="2" width="11.42578125" style="1"/>
    <col min="3" max="3" width="40.85546875" style="1" bestFit="1" customWidth="1"/>
    <col min="4" max="4" width="17.140625" style="1" bestFit="1" customWidth="1"/>
    <col min="5" max="16384" width="11.42578125" style="1"/>
  </cols>
  <sheetData>
    <row r="1" spans="1:31" ht="15.75" x14ac:dyDescent="0.25">
      <c r="A1" s="2" t="s">
        <v>40</v>
      </c>
      <c r="B1"/>
      <c r="C1" t="s">
        <v>43</v>
      </c>
      <c r="D1" t="s">
        <v>44</v>
      </c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</row>
    <row r="2" spans="1:31" ht="15.75" thickBot="1" x14ac:dyDescent="0.3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</row>
    <row r="3" spans="1:31" ht="15" x14ac:dyDescent="0.25">
      <c r="A3"/>
      <c r="B3" s="13" t="s">
        <v>34</v>
      </c>
      <c r="C3" s="11" t="s">
        <v>0</v>
      </c>
      <c r="D3" s="3">
        <v>16</v>
      </c>
      <c r="E3"/>
      <c r="F3"/>
      <c r="G3"/>
      <c r="H3"/>
      <c r="I3"/>
      <c r="J3"/>
      <c r="K3"/>
      <c r="L3"/>
      <c r="M3"/>
      <c r="N3"/>
      <c r="O3"/>
    </row>
    <row r="4" spans="1:31" ht="15" x14ac:dyDescent="0.25">
      <c r="A4"/>
      <c r="B4" s="14"/>
      <c r="C4" s="11" t="s">
        <v>1</v>
      </c>
      <c r="D4" s="3">
        <v>15</v>
      </c>
      <c r="E4"/>
      <c r="F4"/>
      <c r="G4"/>
      <c r="H4"/>
      <c r="I4"/>
      <c r="J4"/>
      <c r="K4"/>
      <c r="L4"/>
      <c r="M4"/>
      <c r="N4"/>
      <c r="O4"/>
    </row>
    <row r="5" spans="1:31" s="4" customFormat="1" ht="18" x14ac:dyDescent="0.25">
      <c r="A5"/>
      <c r="B5" s="14"/>
      <c r="C5" s="11" t="s">
        <v>2</v>
      </c>
      <c r="D5" s="3">
        <v>5</v>
      </c>
      <c r="E5"/>
      <c r="F5"/>
      <c r="G5"/>
      <c r="H5"/>
      <c r="I5"/>
      <c r="J5"/>
      <c r="K5"/>
      <c r="L5"/>
      <c r="M5"/>
      <c r="N5"/>
      <c r="O5"/>
    </row>
    <row r="6" spans="1:31" ht="15" x14ac:dyDescent="0.25">
      <c r="A6"/>
      <c r="B6" s="14"/>
      <c r="C6" s="11" t="s">
        <v>3</v>
      </c>
      <c r="D6" s="3">
        <v>0</v>
      </c>
      <c r="E6"/>
      <c r="F6"/>
      <c r="G6"/>
      <c r="H6"/>
      <c r="I6"/>
      <c r="J6"/>
      <c r="K6"/>
      <c r="L6"/>
      <c r="M6"/>
      <c r="N6"/>
      <c r="O6"/>
    </row>
    <row r="7" spans="1:31" ht="15" x14ac:dyDescent="0.25">
      <c r="A7"/>
      <c r="B7" s="14"/>
      <c r="C7" s="11" t="s">
        <v>4</v>
      </c>
      <c r="D7" s="3">
        <v>0</v>
      </c>
      <c r="E7"/>
      <c r="F7"/>
      <c r="G7"/>
      <c r="H7"/>
      <c r="I7"/>
      <c r="J7"/>
      <c r="K7"/>
      <c r="L7"/>
      <c r="M7"/>
      <c r="N7"/>
      <c r="O7"/>
    </row>
    <row r="8" spans="1:31" ht="15" x14ac:dyDescent="0.25">
      <c r="A8"/>
      <c r="B8" s="14"/>
      <c r="C8" s="11" t="s">
        <v>5</v>
      </c>
      <c r="D8" s="3">
        <v>3</v>
      </c>
      <c r="E8"/>
      <c r="F8"/>
      <c r="G8"/>
      <c r="H8"/>
      <c r="I8"/>
      <c r="J8"/>
      <c r="K8"/>
      <c r="L8"/>
      <c r="M8"/>
      <c r="N8"/>
      <c r="O8"/>
    </row>
    <row r="9" spans="1:31" ht="15" x14ac:dyDescent="0.25">
      <c r="A9"/>
      <c r="B9" s="14"/>
      <c r="C9" s="11" t="s">
        <v>6</v>
      </c>
      <c r="D9" s="3">
        <v>35</v>
      </c>
      <c r="E9"/>
      <c r="F9"/>
      <c r="G9"/>
      <c r="H9"/>
      <c r="I9"/>
      <c r="J9"/>
      <c r="K9"/>
      <c r="L9"/>
      <c r="M9"/>
      <c r="N9"/>
      <c r="O9"/>
    </row>
    <row r="10" spans="1:31" ht="10.5" customHeight="1" x14ac:dyDescent="0.25">
      <c r="A10"/>
      <c r="B10" s="14"/>
      <c r="C10" s="11" t="s">
        <v>7</v>
      </c>
      <c r="D10" s="3">
        <v>7</v>
      </c>
      <c r="E10"/>
      <c r="F10"/>
      <c r="G10"/>
      <c r="H10"/>
      <c r="I10"/>
      <c r="J10"/>
      <c r="K10"/>
      <c r="L10"/>
      <c r="M10"/>
      <c r="N10"/>
      <c r="O10"/>
    </row>
    <row r="11" spans="1:31" ht="15" x14ac:dyDescent="0.25">
      <c r="A11"/>
      <c r="B11" s="14"/>
      <c r="C11" s="11" t="s">
        <v>8</v>
      </c>
      <c r="D11" s="3">
        <v>2</v>
      </c>
      <c r="E11"/>
      <c r="F11"/>
      <c r="G11"/>
      <c r="H11"/>
      <c r="I11"/>
      <c r="J11"/>
      <c r="K11"/>
      <c r="L11"/>
      <c r="M11"/>
      <c r="N11"/>
      <c r="O11"/>
    </row>
    <row r="12" spans="1:31" ht="15" x14ac:dyDescent="0.25">
      <c r="A12"/>
      <c r="B12" s="14"/>
      <c r="C12" s="11" t="s">
        <v>9</v>
      </c>
      <c r="D12" s="3">
        <v>1</v>
      </c>
      <c r="E12"/>
      <c r="F12"/>
      <c r="G12"/>
      <c r="H12"/>
      <c r="I12"/>
      <c r="J12"/>
      <c r="K12"/>
      <c r="L12"/>
      <c r="M12"/>
      <c r="N12"/>
      <c r="O12"/>
    </row>
    <row r="13" spans="1:31" ht="15" x14ac:dyDescent="0.25">
      <c r="A13"/>
      <c r="B13" s="14"/>
      <c r="C13" s="11" t="s">
        <v>10</v>
      </c>
      <c r="D13" s="3">
        <v>1</v>
      </c>
      <c r="E13"/>
      <c r="F13"/>
      <c r="G13"/>
      <c r="H13"/>
      <c r="I13"/>
      <c r="J13"/>
      <c r="K13"/>
      <c r="L13"/>
      <c r="M13"/>
      <c r="N13"/>
      <c r="O13"/>
    </row>
    <row r="14" spans="1:31" ht="15" x14ac:dyDescent="0.25">
      <c r="A14"/>
      <c r="B14" s="14"/>
      <c r="C14" s="11" t="s">
        <v>11</v>
      </c>
      <c r="D14" s="3">
        <v>0</v>
      </c>
      <c r="E14"/>
      <c r="F14"/>
      <c r="G14"/>
      <c r="H14"/>
      <c r="I14"/>
      <c r="J14"/>
      <c r="K14"/>
      <c r="L14"/>
      <c r="M14"/>
      <c r="N14"/>
      <c r="O14"/>
    </row>
    <row r="15" spans="1:31" ht="15" x14ac:dyDescent="0.25">
      <c r="A15"/>
      <c r="B15" s="14"/>
      <c r="C15" s="11" t="s">
        <v>12</v>
      </c>
      <c r="D15" s="3">
        <v>0</v>
      </c>
      <c r="E15"/>
      <c r="F15"/>
      <c r="G15"/>
      <c r="H15"/>
      <c r="I15"/>
      <c r="J15"/>
      <c r="K15"/>
      <c r="L15"/>
      <c r="M15"/>
      <c r="N15"/>
      <c r="O15"/>
    </row>
    <row r="16" spans="1:31" ht="15" x14ac:dyDescent="0.25">
      <c r="A16"/>
      <c r="B16" s="14"/>
      <c r="C16" s="11" t="s">
        <v>13</v>
      </c>
      <c r="D16" s="3">
        <v>11</v>
      </c>
      <c r="E16"/>
      <c r="F16"/>
      <c r="G16"/>
      <c r="H16"/>
      <c r="I16"/>
      <c r="J16"/>
      <c r="K16"/>
      <c r="L16"/>
      <c r="M16"/>
      <c r="N16"/>
      <c r="O16"/>
    </row>
    <row r="17" spans="1:15" ht="15.75" thickBot="1" x14ac:dyDescent="0.3">
      <c r="A17"/>
      <c r="B17" s="15"/>
      <c r="C17" s="11" t="s">
        <v>14</v>
      </c>
      <c r="D17" s="5">
        <v>0</v>
      </c>
      <c r="E17"/>
      <c r="F17"/>
      <c r="G17"/>
      <c r="H17"/>
      <c r="I17"/>
      <c r="J17"/>
      <c r="K17"/>
      <c r="L17"/>
      <c r="M17"/>
      <c r="N17"/>
      <c r="O17"/>
    </row>
    <row r="18" spans="1:15" ht="13.15" customHeight="1" x14ac:dyDescent="0.25">
      <c r="A18"/>
      <c r="B18" s="13" t="s">
        <v>35</v>
      </c>
      <c r="C18" s="12" t="s">
        <v>15</v>
      </c>
      <c r="D18" s="5">
        <v>0</v>
      </c>
      <c r="E18"/>
      <c r="F18"/>
      <c r="G18"/>
      <c r="H18"/>
      <c r="I18"/>
      <c r="J18"/>
      <c r="K18"/>
      <c r="L18"/>
      <c r="M18"/>
      <c r="N18"/>
      <c r="O18"/>
    </row>
    <row r="19" spans="1:15" ht="15" x14ac:dyDescent="0.25">
      <c r="A19"/>
      <c r="B19" s="14"/>
      <c r="C19" s="12" t="s">
        <v>16</v>
      </c>
      <c r="D19" s="5">
        <v>0</v>
      </c>
      <c r="E19"/>
      <c r="F19"/>
      <c r="G19"/>
      <c r="H19"/>
      <c r="I19"/>
      <c r="J19"/>
      <c r="K19"/>
      <c r="L19"/>
      <c r="M19"/>
      <c r="N19"/>
      <c r="O19"/>
    </row>
    <row r="20" spans="1:15" ht="15" x14ac:dyDescent="0.25">
      <c r="A20"/>
      <c r="B20" s="14"/>
      <c r="C20" s="12" t="s">
        <v>17</v>
      </c>
      <c r="D20" s="5">
        <v>6</v>
      </c>
      <c r="E20"/>
      <c r="F20"/>
      <c r="G20"/>
      <c r="H20"/>
      <c r="I20"/>
      <c r="J20"/>
      <c r="K20"/>
      <c r="L20"/>
      <c r="M20"/>
      <c r="N20"/>
      <c r="O20"/>
    </row>
    <row r="21" spans="1:15" ht="15" x14ac:dyDescent="0.25">
      <c r="A21"/>
      <c r="B21" s="14"/>
      <c r="C21" s="12" t="s">
        <v>18</v>
      </c>
      <c r="D21" s="5">
        <v>5</v>
      </c>
      <c r="E21"/>
      <c r="F21"/>
      <c r="G21"/>
      <c r="H21"/>
      <c r="I21"/>
      <c r="J21"/>
      <c r="K21"/>
      <c r="L21"/>
      <c r="M21"/>
      <c r="N21"/>
      <c r="O21"/>
    </row>
    <row r="22" spans="1:15" ht="15" x14ac:dyDescent="0.25">
      <c r="A22"/>
      <c r="B22" s="14"/>
      <c r="C22" s="12" t="s">
        <v>19</v>
      </c>
      <c r="D22" s="5">
        <v>9</v>
      </c>
      <c r="E22"/>
      <c r="F22"/>
      <c r="G22"/>
      <c r="H22"/>
      <c r="I22"/>
      <c r="J22"/>
      <c r="K22"/>
      <c r="L22"/>
      <c r="M22"/>
      <c r="N22"/>
      <c r="O22"/>
    </row>
    <row r="23" spans="1:15" ht="15" x14ac:dyDescent="0.25">
      <c r="A23"/>
      <c r="B23" s="14"/>
      <c r="C23" s="12" t="s">
        <v>20</v>
      </c>
      <c r="D23" s="3">
        <v>0</v>
      </c>
      <c r="E23"/>
      <c r="F23"/>
      <c r="G23"/>
      <c r="H23"/>
      <c r="I23"/>
      <c r="J23"/>
      <c r="K23"/>
      <c r="L23"/>
      <c r="M23"/>
      <c r="N23"/>
      <c r="O23"/>
    </row>
    <row r="24" spans="1:15" ht="15" x14ac:dyDescent="0.25">
      <c r="A24"/>
      <c r="B24" s="14"/>
      <c r="C24" s="12" t="s">
        <v>21</v>
      </c>
      <c r="D24" s="3">
        <v>0</v>
      </c>
      <c r="E24"/>
      <c r="F24"/>
      <c r="G24"/>
      <c r="H24"/>
      <c r="I24"/>
      <c r="J24"/>
      <c r="K24"/>
      <c r="L24"/>
      <c r="M24"/>
      <c r="N24"/>
      <c r="O24"/>
    </row>
    <row r="25" spans="1:15" ht="21.6" customHeight="1" x14ac:dyDescent="0.25">
      <c r="A25"/>
      <c r="B25" s="14"/>
      <c r="C25" s="12" t="s">
        <v>22</v>
      </c>
      <c r="D25" s="3">
        <v>1</v>
      </c>
      <c r="E25"/>
      <c r="F25"/>
      <c r="G25"/>
      <c r="H25"/>
      <c r="I25"/>
      <c r="J25"/>
      <c r="K25"/>
      <c r="L25"/>
      <c r="M25"/>
      <c r="N25"/>
      <c r="O25"/>
    </row>
    <row r="26" spans="1:15" ht="14.25" customHeight="1" x14ac:dyDescent="0.25">
      <c r="A26"/>
      <c r="B26" s="14"/>
      <c r="C26" s="12" t="s">
        <v>23</v>
      </c>
      <c r="D26" s="8">
        <v>14</v>
      </c>
      <c r="E26"/>
      <c r="F26"/>
      <c r="G26"/>
      <c r="H26"/>
      <c r="I26"/>
      <c r="J26"/>
      <c r="K26"/>
      <c r="L26"/>
      <c r="M26"/>
      <c r="N26"/>
      <c r="O26"/>
    </row>
    <row r="27" spans="1:15" ht="15" x14ac:dyDescent="0.25">
      <c r="A27"/>
      <c r="B27" s="14"/>
      <c r="C27" s="12" t="s">
        <v>24</v>
      </c>
      <c r="D27" s="8">
        <v>0</v>
      </c>
      <c r="E27"/>
      <c r="F27"/>
      <c r="G27"/>
      <c r="H27"/>
      <c r="I27"/>
      <c r="J27"/>
      <c r="K27"/>
      <c r="L27"/>
      <c r="M27"/>
      <c r="N27"/>
      <c r="O27"/>
    </row>
    <row r="28" spans="1:15" ht="15.75" thickBot="1" x14ac:dyDescent="0.3">
      <c r="A28"/>
      <c r="B28" s="14"/>
      <c r="C28" s="12" t="s">
        <v>25</v>
      </c>
      <c r="D28" s="8">
        <v>0</v>
      </c>
      <c r="E28"/>
      <c r="F28"/>
      <c r="G28"/>
      <c r="H28"/>
      <c r="I28"/>
      <c r="J28"/>
      <c r="K28"/>
      <c r="L28"/>
      <c r="M28"/>
      <c r="N28"/>
      <c r="O28"/>
    </row>
    <row r="29" spans="1:15" ht="15" x14ac:dyDescent="0.25">
      <c r="A29"/>
      <c r="B29" s="13" t="s">
        <v>36</v>
      </c>
      <c r="C29" s="11" t="s">
        <v>26</v>
      </c>
      <c r="D29" s="5">
        <v>30</v>
      </c>
      <c r="E29"/>
      <c r="F29"/>
      <c r="G29"/>
      <c r="H29"/>
      <c r="I29"/>
      <c r="J29"/>
      <c r="K29"/>
      <c r="L29"/>
      <c r="M29"/>
      <c r="N29"/>
      <c r="O29"/>
    </row>
    <row r="30" spans="1:15" ht="15" x14ac:dyDescent="0.25">
      <c r="A30"/>
      <c r="B30" s="14"/>
      <c r="C30" s="11" t="s">
        <v>27</v>
      </c>
      <c r="D30" s="5">
        <v>0</v>
      </c>
      <c r="E30"/>
      <c r="F30"/>
      <c r="G30"/>
      <c r="H30"/>
      <c r="I30"/>
      <c r="J30"/>
      <c r="K30"/>
      <c r="L30"/>
      <c r="M30"/>
      <c r="N30"/>
      <c r="O30"/>
    </row>
    <row r="31" spans="1:15" ht="15" x14ac:dyDescent="0.25">
      <c r="A31"/>
      <c r="B31" s="14"/>
      <c r="C31" s="11" t="s">
        <v>28</v>
      </c>
      <c r="D31" s="5">
        <v>0</v>
      </c>
      <c r="E31"/>
      <c r="F31"/>
      <c r="G31"/>
      <c r="H31"/>
      <c r="I31"/>
      <c r="J31"/>
      <c r="K31"/>
      <c r="L31"/>
      <c r="M31"/>
      <c r="N31"/>
      <c r="O31"/>
    </row>
    <row r="32" spans="1:15" ht="15" x14ac:dyDescent="0.25">
      <c r="A32"/>
      <c r="B32" s="14"/>
      <c r="C32" s="11" t="s">
        <v>29</v>
      </c>
      <c r="D32" s="5">
        <v>9</v>
      </c>
      <c r="E32"/>
      <c r="F32"/>
      <c r="G32"/>
      <c r="H32"/>
      <c r="I32"/>
      <c r="J32"/>
      <c r="K32"/>
      <c r="L32"/>
      <c r="M32"/>
      <c r="N32"/>
      <c r="O32"/>
    </row>
    <row r="33" spans="1:15" ht="15" x14ac:dyDescent="0.25">
      <c r="A33"/>
      <c r="B33" s="14"/>
      <c r="C33" s="11" t="s">
        <v>30</v>
      </c>
      <c r="D33" s="5">
        <v>8</v>
      </c>
      <c r="E33"/>
      <c r="F33"/>
      <c r="G33"/>
      <c r="H33"/>
      <c r="I33"/>
      <c r="J33"/>
      <c r="K33"/>
      <c r="L33"/>
      <c r="M33"/>
      <c r="N33"/>
      <c r="O33"/>
    </row>
    <row r="34" spans="1:15" ht="15" x14ac:dyDescent="0.25">
      <c r="A34"/>
      <c r="B34" s="14"/>
      <c r="C34" s="11" t="s">
        <v>31</v>
      </c>
      <c r="D34" s="8">
        <v>4</v>
      </c>
      <c r="E34"/>
      <c r="F34"/>
      <c r="G34"/>
      <c r="H34"/>
      <c r="I34"/>
      <c r="J34"/>
      <c r="K34"/>
      <c r="L34"/>
      <c r="M34"/>
      <c r="N34"/>
      <c r="O34"/>
    </row>
    <row r="35" spans="1:15" ht="12.75" customHeight="1" thickBot="1" x14ac:dyDescent="0.3">
      <c r="A35"/>
      <c r="B35" s="15"/>
      <c r="C35" s="11" t="s">
        <v>33</v>
      </c>
      <c r="D35" s="8">
        <v>0</v>
      </c>
      <c r="E35"/>
      <c r="F35"/>
      <c r="G35"/>
      <c r="H35"/>
      <c r="I35"/>
      <c r="J35"/>
      <c r="K35"/>
      <c r="L35"/>
      <c r="M35"/>
      <c r="N35"/>
      <c r="O35"/>
    </row>
    <row r="36" spans="1:15" ht="15" x14ac:dyDescent="0.25">
      <c r="A36"/>
      <c r="B36" s="7"/>
      <c r="C36" s="9" t="s">
        <v>32</v>
      </c>
      <c r="D36" s="10">
        <f>SUM(D3:D35)</f>
        <v>182</v>
      </c>
      <c r="E36"/>
      <c r="F36"/>
      <c r="G36"/>
      <c r="H36"/>
      <c r="I36"/>
      <c r="J36"/>
      <c r="K36"/>
      <c r="L36"/>
      <c r="M36"/>
      <c r="N36"/>
      <c r="O36"/>
    </row>
    <row r="37" spans="1:15" s="6" customFormat="1" ht="15" x14ac:dyDescent="0.25">
      <c r="A37"/>
      <c r="B37" s="7"/>
      <c r="C37" s="1"/>
      <c r="E37"/>
      <c r="F37"/>
      <c r="G37"/>
      <c r="H37"/>
      <c r="I37"/>
      <c r="J37"/>
      <c r="K37"/>
      <c r="L37"/>
      <c r="M37"/>
      <c r="N37"/>
      <c r="O37"/>
    </row>
    <row r="38" spans="1:15" s="6" customFormat="1" ht="15" x14ac:dyDescent="0.25">
      <c r="A38"/>
      <c r="B38" s="7"/>
      <c r="C38" s="1"/>
      <c r="E38"/>
      <c r="F38"/>
      <c r="G38"/>
      <c r="H38"/>
      <c r="I38"/>
      <c r="J38"/>
      <c r="K38"/>
      <c r="L38"/>
      <c r="M38"/>
      <c r="N38"/>
      <c r="O38"/>
    </row>
    <row r="39" spans="1:15" s="6" customFormat="1" ht="15" x14ac:dyDescent="0.25">
      <c r="A39"/>
      <c r="B39" s="7"/>
      <c r="C39" s="1"/>
      <c r="E39"/>
      <c r="F39"/>
      <c r="G39"/>
      <c r="H39"/>
      <c r="I39"/>
      <c r="J39"/>
      <c r="K39"/>
      <c r="L39"/>
      <c r="M39"/>
      <c r="N39"/>
      <c r="O39"/>
    </row>
    <row r="40" spans="1:15" s="6" customFormat="1" ht="15" x14ac:dyDescent="0.25">
      <c r="A40"/>
      <c r="E40"/>
      <c r="F40"/>
      <c r="G40"/>
      <c r="H40"/>
      <c r="I40"/>
      <c r="J40"/>
      <c r="K40"/>
      <c r="L40"/>
      <c r="M40"/>
      <c r="N40"/>
      <c r="O40"/>
    </row>
    <row r="41" spans="1:15" s="6" customFormat="1" ht="15" x14ac:dyDescent="0.25">
      <c r="A41"/>
      <c r="E41"/>
      <c r="F41"/>
      <c r="G41"/>
      <c r="H41"/>
      <c r="I41"/>
      <c r="J41"/>
      <c r="K41"/>
      <c r="L41"/>
      <c r="M41"/>
      <c r="N41"/>
      <c r="O41"/>
    </row>
    <row r="42" spans="1:15" s="6" customFormat="1" ht="15" x14ac:dyDescent="0.25">
      <c r="A42"/>
      <c r="E42"/>
      <c r="F42"/>
      <c r="G42"/>
      <c r="H42"/>
      <c r="I42"/>
      <c r="J42"/>
      <c r="K42"/>
      <c r="L42"/>
      <c r="M42"/>
      <c r="N42"/>
      <c r="O42"/>
    </row>
    <row r="43" spans="1:15" s="6" customFormat="1" ht="15" x14ac:dyDescent="0.25">
      <c r="A43"/>
      <c r="E43"/>
      <c r="F43"/>
      <c r="G43"/>
      <c r="H43"/>
      <c r="I43"/>
      <c r="J43"/>
      <c r="K43"/>
      <c r="L43"/>
      <c r="M43"/>
      <c r="N43"/>
      <c r="O43"/>
    </row>
    <row r="44" spans="1:15" s="6" customFormat="1" ht="15" x14ac:dyDescent="0.25">
      <c r="A44"/>
      <c r="E44"/>
      <c r="F44"/>
      <c r="G44"/>
      <c r="H44"/>
      <c r="I44"/>
      <c r="J44"/>
      <c r="K44"/>
      <c r="L44"/>
      <c r="M44"/>
      <c r="N44"/>
      <c r="O44"/>
    </row>
    <row r="45" spans="1:15" s="6" customFormat="1" ht="15" x14ac:dyDescent="0.25">
      <c r="A45"/>
      <c r="E45"/>
      <c r="F45"/>
      <c r="G45"/>
      <c r="H45"/>
      <c r="I45"/>
      <c r="J45"/>
      <c r="K45"/>
      <c r="L45"/>
      <c r="M45"/>
      <c r="N45"/>
      <c r="O45"/>
    </row>
    <row r="46" spans="1:15" s="6" customFormat="1" ht="15" x14ac:dyDescent="0.25">
      <c r="A46"/>
      <c r="E46"/>
      <c r="F46"/>
      <c r="G46"/>
      <c r="H46"/>
      <c r="I46"/>
      <c r="J46"/>
      <c r="K46"/>
      <c r="L46"/>
      <c r="M46"/>
      <c r="N46"/>
      <c r="O46"/>
    </row>
    <row r="47" spans="1:15" s="6" customFormat="1" ht="15" x14ac:dyDescent="0.25">
      <c r="A47"/>
      <c r="E47"/>
      <c r="F47"/>
      <c r="G47"/>
      <c r="H47"/>
      <c r="I47"/>
      <c r="J47"/>
      <c r="K47"/>
      <c r="L47"/>
      <c r="M47"/>
      <c r="N47"/>
      <c r="O47"/>
    </row>
    <row r="48" spans="1:15" s="6" customFormat="1" ht="15" x14ac:dyDescent="0.25">
      <c r="A48"/>
      <c r="E48"/>
      <c r="F48"/>
      <c r="G48"/>
      <c r="H48"/>
      <c r="I48"/>
      <c r="J48"/>
      <c r="K48"/>
      <c r="L48"/>
      <c r="M48"/>
      <c r="N48"/>
      <c r="O48"/>
    </row>
    <row r="49" spans="5:15" s="6" customFormat="1" ht="15" x14ac:dyDescent="0.25">
      <c r="E49"/>
      <c r="F49"/>
      <c r="G49"/>
      <c r="H49"/>
      <c r="I49"/>
      <c r="J49"/>
      <c r="K49"/>
      <c r="L49"/>
      <c r="M49"/>
      <c r="N49"/>
      <c r="O49"/>
    </row>
    <row r="50" spans="5:15" s="6" customFormat="1" ht="15" x14ac:dyDescent="0.25">
      <c r="E50"/>
      <c r="F50"/>
      <c r="G50"/>
      <c r="H50"/>
      <c r="I50"/>
      <c r="J50"/>
      <c r="K50"/>
      <c r="L50"/>
      <c r="M50"/>
      <c r="N50"/>
      <c r="O50"/>
    </row>
    <row r="51" spans="5:15" s="6" customFormat="1" ht="15" x14ac:dyDescent="0.25">
      <c r="E51"/>
      <c r="F51"/>
      <c r="G51"/>
      <c r="H51"/>
      <c r="I51"/>
      <c r="J51"/>
      <c r="K51"/>
      <c r="L51"/>
      <c r="M51"/>
      <c r="N51"/>
      <c r="O51"/>
    </row>
    <row r="52" spans="5:15" s="6" customFormat="1" ht="15" x14ac:dyDescent="0.25">
      <c r="E52"/>
      <c r="F52"/>
      <c r="G52"/>
      <c r="H52"/>
      <c r="I52"/>
      <c r="J52"/>
      <c r="K52"/>
      <c r="L52"/>
      <c r="M52"/>
      <c r="N52"/>
      <c r="O52"/>
    </row>
    <row r="53" spans="5:15" s="6" customFormat="1" ht="15" x14ac:dyDescent="0.25">
      <c r="E53"/>
      <c r="F53"/>
      <c r="G53"/>
      <c r="H53"/>
      <c r="I53"/>
      <c r="J53"/>
      <c r="K53"/>
      <c r="L53"/>
      <c r="M53"/>
      <c r="N53"/>
      <c r="O53"/>
    </row>
    <row r="54" spans="5:15" s="6" customFormat="1" ht="15" x14ac:dyDescent="0.25">
      <c r="E54"/>
      <c r="F54"/>
      <c r="G54"/>
      <c r="H54"/>
      <c r="I54"/>
      <c r="J54"/>
      <c r="K54"/>
      <c r="L54"/>
      <c r="M54"/>
      <c r="N54"/>
      <c r="O54"/>
    </row>
    <row r="55" spans="5:15" s="6" customFormat="1" ht="15" x14ac:dyDescent="0.25">
      <c r="E55"/>
      <c r="F55"/>
      <c r="G55"/>
      <c r="H55"/>
      <c r="I55"/>
      <c r="J55"/>
      <c r="K55"/>
      <c r="L55"/>
      <c r="M55"/>
      <c r="N55"/>
      <c r="O55"/>
    </row>
    <row r="56" spans="5:15" s="6" customFormat="1" x14ac:dyDescent="0.2"/>
    <row r="57" spans="5:15" s="6" customFormat="1" x14ac:dyDescent="0.2"/>
    <row r="58" spans="5:15" s="6" customFormat="1" x14ac:dyDescent="0.2"/>
    <row r="59" spans="5:15" s="6" customFormat="1" x14ac:dyDescent="0.2"/>
    <row r="60" spans="5:15" s="6" customFormat="1" x14ac:dyDescent="0.2"/>
    <row r="61" spans="5:15" s="6" customFormat="1" x14ac:dyDescent="0.2"/>
    <row r="62" spans="5:15" s="6" customFormat="1" x14ac:dyDescent="0.2"/>
    <row r="63" spans="5:15" s="6" customFormat="1" x14ac:dyDescent="0.2"/>
    <row r="64" spans="5:15" s="6" customFormat="1" x14ac:dyDescent="0.2"/>
    <row r="65" s="6" customFormat="1" x14ac:dyDescent="0.2"/>
    <row r="66" s="6" customFormat="1" x14ac:dyDescent="0.2"/>
  </sheetData>
  <mergeCells count="3">
    <mergeCell ref="B3:B17"/>
    <mergeCell ref="B18:B28"/>
    <mergeCell ref="B29:B35"/>
  </mergeCells>
  <pageMargins left="0.7" right="0.7" top="0.75" bottom="0.75" header="0.3" footer="0.3"/>
  <pageSetup paperSize="9" orientation="portrait" r:id="rId1"/>
  <headerFooter>
    <oddHeader>&amp;L&amp;"Calibri"&amp;10&amp;K000000&amp;1#</oddHeader>
    <oddFooter>&amp;C&amp;1#&amp;"Calibri"&amp;10&amp;K000000{OPEN}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'Ce que j''ai'!$B$49:$B$51</xm:f>
          </x14:formula1>
          <xm:sqref>A1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5E4DF-20FD-4394-B562-5467FFC3EFF3}">
  <dimension ref="A1:H36"/>
  <sheetViews>
    <sheetView tabSelected="1" workbookViewId="0">
      <selection activeCell="B53" sqref="B53"/>
    </sheetView>
  </sheetViews>
  <sheetFormatPr baseColWidth="10" defaultRowHeight="15" x14ac:dyDescent="0.25"/>
  <cols>
    <col min="1" max="1" width="20.42578125" style="20" customWidth="1"/>
    <col min="2" max="2" width="40.140625" style="16" bestFit="1" customWidth="1"/>
    <col min="3" max="16384" width="11.42578125" style="16"/>
  </cols>
  <sheetData>
    <row r="1" spans="1:8" x14ac:dyDescent="0.25">
      <c r="E1" s="16" t="s">
        <v>34</v>
      </c>
      <c r="F1" s="16" t="s">
        <v>35</v>
      </c>
      <c r="G1" s="16" t="s">
        <v>36</v>
      </c>
      <c r="H1" s="16" t="str" cm="1">
        <f t="array" ref="H1">IF(SUBTOTAL(2,Tableau1[Colonne2])=1,Tableau1[Colonne2],"")</f>
        <v/>
      </c>
    </row>
    <row r="2" spans="1:8" ht="15" customHeight="1" x14ac:dyDescent="0.2">
      <c r="A2" s="21" t="s">
        <v>45</v>
      </c>
      <c r="B2" s="17" t="s">
        <v>46</v>
      </c>
      <c r="C2" s="18" t="s">
        <v>47</v>
      </c>
      <c r="E2" s="16">
        <f>COUNTIF(Tableau1[Colonne1],E1)</f>
        <v>15</v>
      </c>
      <c r="F2" s="16">
        <f>COUNTIF(Tableau1[Colonne1],F1)</f>
        <v>11</v>
      </c>
      <c r="G2" s="16">
        <f>COUNTIF(Tableau1[Colonne1],G1)</f>
        <v>7</v>
      </c>
    </row>
    <row r="3" spans="1:8" hidden="1" x14ac:dyDescent="0.2">
      <c r="A3" s="21" t="s">
        <v>34</v>
      </c>
      <c r="B3" s="17" t="s">
        <v>0</v>
      </c>
      <c r="C3" s="18">
        <v>16</v>
      </c>
    </row>
    <row r="4" spans="1:8" hidden="1" x14ac:dyDescent="0.2">
      <c r="A4" s="21" t="s">
        <v>34</v>
      </c>
      <c r="B4" s="17" t="s">
        <v>1</v>
      </c>
      <c r="C4" s="18">
        <v>15</v>
      </c>
    </row>
    <row r="5" spans="1:8" hidden="1" x14ac:dyDescent="0.2">
      <c r="A5" s="21" t="s">
        <v>34</v>
      </c>
      <c r="B5" s="17" t="s">
        <v>2</v>
      </c>
      <c r="C5" s="18">
        <v>5</v>
      </c>
    </row>
    <row r="6" spans="1:8" hidden="1" x14ac:dyDescent="0.2">
      <c r="A6" s="21" t="s">
        <v>34</v>
      </c>
      <c r="B6" s="17" t="s">
        <v>3</v>
      </c>
      <c r="C6" s="18">
        <v>0</v>
      </c>
    </row>
    <row r="7" spans="1:8" hidden="1" x14ac:dyDescent="0.2">
      <c r="A7" s="21" t="s">
        <v>34</v>
      </c>
      <c r="B7" s="17" t="s">
        <v>4</v>
      </c>
      <c r="C7" s="18">
        <v>0</v>
      </c>
    </row>
    <row r="8" spans="1:8" hidden="1" x14ac:dyDescent="0.2">
      <c r="A8" s="21" t="s">
        <v>34</v>
      </c>
      <c r="B8" s="17" t="s">
        <v>5</v>
      </c>
      <c r="C8" s="18">
        <v>3</v>
      </c>
    </row>
    <row r="9" spans="1:8" hidden="1" x14ac:dyDescent="0.2">
      <c r="A9" s="21" t="s">
        <v>34</v>
      </c>
      <c r="B9" s="17" t="s">
        <v>6</v>
      </c>
      <c r="C9" s="18">
        <v>35</v>
      </c>
    </row>
    <row r="10" spans="1:8" hidden="1" x14ac:dyDescent="0.2">
      <c r="A10" s="21" t="s">
        <v>34</v>
      </c>
      <c r="B10" s="17" t="s">
        <v>7</v>
      </c>
      <c r="C10" s="18">
        <v>7</v>
      </c>
    </row>
    <row r="11" spans="1:8" hidden="1" x14ac:dyDescent="0.2">
      <c r="A11" s="21" t="s">
        <v>34</v>
      </c>
      <c r="B11" s="17" t="s">
        <v>8</v>
      </c>
      <c r="C11" s="18">
        <v>2</v>
      </c>
    </row>
    <row r="12" spans="1:8" hidden="1" x14ac:dyDescent="0.2">
      <c r="A12" s="21" t="s">
        <v>34</v>
      </c>
      <c r="B12" s="17" t="s">
        <v>9</v>
      </c>
      <c r="C12" s="18">
        <v>1</v>
      </c>
    </row>
    <row r="13" spans="1:8" hidden="1" x14ac:dyDescent="0.2">
      <c r="A13" s="21" t="s">
        <v>34</v>
      </c>
      <c r="B13" s="17" t="s">
        <v>10</v>
      </c>
      <c r="C13" s="18">
        <v>1</v>
      </c>
    </row>
    <row r="14" spans="1:8" hidden="1" x14ac:dyDescent="0.2">
      <c r="A14" s="21" t="s">
        <v>34</v>
      </c>
      <c r="B14" s="17" t="s">
        <v>11</v>
      </c>
      <c r="C14" s="18">
        <v>0</v>
      </c>
    </row>
    <row r="15" spans="1:8" hidden="1" x14ac:dyDescent="0.2">
      <c r="A15" s="21" t="s">
        <v>34</v>
      </c>
      <c r="B15" s="17" t="s">
        <v>12</v>
      </c>
      <c r="C15" s="18">
        <v>0</v>
      </c>
    </row>
    <row r="16" spans="1:8" hidden="1" x14ac:dyDescent="0.2">
      <c r="A16" s="21" t="s">
        <v>34</v>
      </c>
      <c r="B16" s="17" t="s">
        <v>13</v>
      </c>
      <c r="C16" s="18">
        <v>11</v>
      </c>
    </row>
    <row r="17" spans="1:7" ht="15" hidden="1" customHeight="1" x14ac:dyDescent="0.2">
      <c r="A17" s="21" t="s">
        <v>34</v>
      </c>
      <c r="B17" s="17" t="s">
        <v>38</v>
      </c>
      <c r="C17" s="18">
        <v>0</v>
      </c>
    </row>
    <row r="18" spans="1:7" hidden="1" x14ac:dyDescent="0.2">
      <c r="A18" s="21" t="s">
        <v>35</v>
      </c>
      <c r="B18" s="19" t="s">
        <v>15</v>
      </c>
      <c r="C18" s="18">
        <v>0</v>
      </c>
      <c r="E18" s="16">
        <f>SUBTOTAL(103,Tableau1[Colonne2])</f>
        <v>7</v>
      </c>
      <c r="G18" s="16" t="str" cm="1">
        <f t="array" ref="G18">INDEX(E1:G1,,MATCH(E18,E2:G2,0))</f>
        <v>Objet3</v>
      </c>
    </row>
    <row r="19" spans="1:7" hidden="1" x14ac:dyDescent="0.2">
      <c r="A19" s="21" t="s">
        <v>35</v>
      </c>
      <c r="B19" s="19" t="s">
        <v>16</v>
      </c>
      <c r="C19" s="18">
        <v>0</v>
      </c>
    </row>
    <row r="20" spans="1:7" hidden="1" x14ac:dyDescent="0.2">
      <c r="A20" s="21" t="s">
        <v>35</v>
      </c>
      <c r="B20" s="19" t="s">
        <v>17</v>
      </c>
      <c r="C20" s="18">
        <v>6</v>
      </c>
    </row>
    <row r="21" spans="1:7" hidden="1" x14ac:dyDescent="0.2">
      <c r="A21" s="21" t="s">
        <v>35</v>
      </c>
      <c r="B21" s="19" t="s">
        <v>18</v>
      </c>
      <c r="C21" s="18">
        <v>5</v>
      </c>
    </row>
    <row r="22" spans="1:7" hidden="1" x14ac:dyDescent="0.2">
      <c r="A22" s="21" t="s">
        <v>35</v>
      </c>
      <c r="B22" s="19" t="s">
        <v>37</v>
      </c>
      <c r="C22" s="18">
        <v>9</v>
      </c>
    </row>
    <row r="23" spans="1:7" hidden="1" x14ac:dyDescent="0.2">
      <c r="A23" s="21" t="s">
        <v>35</v>
      </c>
      <c r="B23" s="19" t="s">
        <v>20</v>
      </c>
      <c r="C23" s="18">
        <v>0</v>
      </c>
    </row>
    <row r="24" spans="1:7" hidden="1" x14ac:dyDescent="0.2">
      <c r="A24" s="21" t="s">
        <v>35</v>
      </c>
      <c r="B24" s="19" t="s">
        <v>21</v>
      </c>
      <c r="C24" s="18">
        <v>0</v>
      </c>
    </row>
    <row r="25" spans="1:7" hidden="1" x14ac:dyDescent="0.2">
      <c r="A25" s="21" t="s">
        <v>35</v>
      </c>
      <c r="B25" s="19" t="s">
        <v>22</v>
      </c>
      <c r="C25" s="18">
        <v>1</v>
      </c>
    </row>
    <row r="26" spans="1:7" hidden="1" x14ac:dyDescent="0.2">
      <c r="A26" s="21" t="s">
        <v>35</v>
      </c>
      <c r="B26" s="19" t="s">
        <v>23</v>
      </c>
      <c r="C26" s="18">
        <v>14</v>
      </c>
    </row>
    <row r="27" spans="1:7" hidden="1" x14ac:dyDescent="0.2">
      <c r="A27" s="21" t="s">
        <v>35</v>
      </c>
      <c r="B27" s="19" t="s">
        <v>24</v>
      </c>
      <c r="C27" s="18">
        <v>0</v>
      </c>
    </row>
    <row r="28" spans="1:7" ht="15" hidden="1" customHeight="1" x14ac:dyDescent="0.2">
      <c r="A28" s="21" t="s">
        <v>35</v>
      </c>
      <c r="B28" s="19" t="s">
        <v>25</v>
      </c>
      <c r="C28" s="18">
        <v>0</v>
      </c>
    </row>
    <row r="29" spans="1:7" x14ac:dyDescent="0.2">
      <c r="A29" s="21" t="s">
        <v>36</v>
      </c>
      <c r="B29" s="17" t="s">
        <v>26</v>
      </c>
      <c r="C29" s="18">
        <v>30</v>
      </c>
    </row>
    <row r="30" spans="1:7" x14ac:dyDescent="0.2">
      <c r="A30" s="21" t="s">
        <v>36</v>
      </c>
      <c r="B30" s="17" t="s">
        <v>27</v>
      </c>
      <c r="C30" s="18">
        <v>0</v>
      </c>
    </row>
    <row r="31" spans="1:7" x14ac:dyDescent="0.2">
      <c r="A31" s="21" t="s">
        <v>36</v>
      </c>
      <c r="B31" s="17" t="s">
        <v>28</v>
      </c>
      <c r="C31" s="18">
        <v>0</v>
      </c>
    </row>
    <row r="32" spans="1:7" x14ac:dyDescent="0.2">
      <c r="A32" s="21" t="s">
        <v>36</v>
      </c>
      <c r="B32" s="17" t="s">
        <v>29</v>
      </c>
      <c r="C32" s="18">
        <v>9</v>
      </c>
    </row>
    <row r="33" spans="1:3" x14ac:dyDescent="0.2">
      <c r="A33" s="21" t="s">
        <v>36</v>
      </c>
      <c r="B33" s="17" t="s">
        <v>30</v>
      </c>
      <c r="C33" s="18">
        <v>8</v>
      </c>
    </row>
    <row r="34" spans="1:3" x14ac:dyDescent="0.2">
      <c r="A34" s="21" t="s">
        <v>36</v>
      </c>
      <c r="B34" s="17" t="s">
        <v>39</v>
      </c>
      <c r="C34" s="18">
        <v>4</v>
      </c>
    </row>
    <row r="35" spans="1:3" x14ac:dyDescent="0.2">
      <c r="A35" s="21" t="s">
        <v>36</v>
      </c>
      <c r="B35" s="17" t="s">
        <v>33</v>
      </c>
      <c r="C35" s="18">
        <v>0</v>
      </c>
    </row>
    <row r="36" spans="1:3" x14ac:dyDescent="0.2">
      <c r="A36" s="22" t="s">
        <v>32</v>
      </c>
      <c r="B36" s="23"/>
      <c r="C36" s="24">
        <f>SUBTOTAL(109,Tableau1[Colonne3])</f>
        <v>51</v>
      </c>
    </row>
  </sheetData>
  <phoneticPr fontId="10" type="noConversion"/>
  <conditionalFormatting sqref="A3:A35">
    <cfRule type="cellIs" dxfId="0" priority="1" operator="equal">
      <formula>$A2</formula>
    </cfRule>
  </conditionalFormatting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Ce que j'ai</vt:lpstr>
      <vt:lpstr>Ce que je veux</vt:lpstr>
      <vt:lpstr>TS+Formules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BELLAHIM</dc:creator>
  <cp:lastModifiedBy>Chris ARCHET</cp:lastModifiedBy>
  <dcterms:created xsi:type="dcterms:W3CDTF">2024-02-06T12:29:51Z</dcterms:created>
  <dcterms:modified xsi:type="dcterms:W3CDTF">2024-02-06T13:30:23Z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c9cc36-7289-4c96-81d0-25ee8eefd11d_Enabled">
    <vt:lpwstr>true</vt:lpwstr>
  </property>
  <property fmtid="{D5CDD505-2E9C-101B-9397-08002B2CF9AE}" pid="3" name="MSIP_Label_64c9cc36-7289-4c96-81d0-25ee8eefd11d_SetDate">
    <vt:lpwstr>2024-02-06T12:55:09Z</vt:lpwstr>
  </property>
  <property fmtid="{D5CDD505-2E9C-101B-9397-08002B2CF9AE}" pid="4" name="MSIP_Label_64c9cc36-7289-4c96-81d0-25ee8eefd11d_Method">
    <vt:lpwstr>Privileged</vt:lpwstr>
  </property>
  <property fmtid="{D5CDD505-2E9C-101B-9397-08002B2CF9AE}" pid="5" name="MSIP_Label_64c9cc36-7289-4c96-81d0-25ee8eefd11d_Name">
    <vt:lpwstr>THALES-CORE-01</vt:lpwstr>
  </property>
  <property fmtid="{D5CDD505-2E9C-101B-9397-08002B2CF9AE}" pid="6" name="MSIP_Label_64c9cc36-7289-4c96-81d0-25ee8eefd11d_SiteId">
    <vt:lpwstr>6e603289-5e46-4e26-ac7c-03a85420a9a5</vt:lpwstr>
  </property>
  <property fmtid="{D5CDD505-2E9C-101B-9397-08002B2CF9AE}" pid="7" name="MSIP_Label_64c9cc36-7289-4c96-81d0-25ee8eefd11d_ActionId">
    <vt:lpwstr>b8b99412-d52a-4ee5-92e0-6440d28f4765</vt:lpwstr>
  </property>
  <property fmtid="{D5CDD505-2E9C-101B-9397-08002B2CF9AE}" pid="8" name="MSIP_Label_64c9cc36-7289-4c96-81d0-25ee8eefd11d_ContentBits">
    <vt:lpwstr>3</vt:lpwstr>
  </property>
  <property fmtid="{D5CDD505-2E9C-101B-9397-08002B2CF9AE}" pid="9" name="Thales-Sensitivity">
    <vt:lpwstr>{TGOPEN}</vt:lpwstr>
  </property>
</Properties>
</file>