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5D39CB70-4C38-4F3E-8B59-D6EE024A3572}" xr6:coauthVersionLast="47" xr6:coauthVersionMax="47" xr10:uidLastSave="{00000000-0000-0000-0000-000000000000}"/>
  <bookViews>
    <workbookView xWindow="-120" yWindow="-120" windowWidth="38640" windowHeight="15990" activeTab="1" xr2:uid="{00000000-000D-0000-FFFF-FFFF00000000}"/>
  </bookViews>
  <sheets>
    <sheet name="Mouvements" sheetId="9" r:id="rId1"/>
    <sheet name="Résumés" sheetId="7" r:id="rId2"/>
    <sheet name="Références" sheetId="8" r:id="rId3"/>
  </sheets>
  <definedNames>
    <definedName name="L_Article">OFFSET(Articles[[#Headers],[Article]],MATCH(Mouvements[Catégorie],Articles[Catégorie],0),,COUNTIF(Articles[Catégorie],Mouvements[Catégorie]))</definedName>
    <definedName name="L_Catégories">_xlfn.ANCHORARRAY(Références!$I$2)</definedName>
    <definedName name="L_Motifs">Motifs[Motif]</definedName>
    <definedName name="Segment_Motif">#N/A</definedName>
  </definedNames>
  <calcPr calcId="191029"/>
  <pivotCaches>
    <pivotCache cacheId="21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Fg7iseeiiJuZ+YVYifUlTCzG4UgPlafOIJijbbbCbN8="/>
    </ext>
  </extLst>
</workbook>
</file>

<file path=xl/calcChain.xml><?xml version="1.0" encoding="utf-8"?>
<calcChain xmlns="http://schemas.openxmlformats.org/spreadsheetml/2006/main">
  <c r="E5" i="9" l="1"/>
  <c r="F5" i="9"/>
  <c r="E13" i="9"/>
  <c r="F13" i="9"/>
  <c r="E12" i="9"/>
  <c r="F12" i="9"/>
  <c r="E11" i="9"/>
  <c r="F11" i="9"/>
  <c r="E8" i="9"/>
  <c r="F8" i="9"/>
  <c r="E4" i="9"/>
  <c r="F4" i="9"/>
  <c r="E3" i="9" l="1"/>
  <c r="E7" i="9"/>
  <c r="E10" i="9"/>
  <c r="F3" i="9"/>
  <c r="F7" i="9"/>
  <c r="F10" i="9"/>
  <c r="E9" i="9"/>
  <c r="F9" i="9"/>
  <c r="E6" i="9"/>
  <c r="F6" i="9"/>
  <c r="F2" i="9"/>
  <c r="E2" i="9"/>
  <c r="I2" i="8" l="1" a="1"/>
  <c r="I2" i="8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83972C3-4614-463D-9FA6-83A3DB06ADE3}" keepAlive="1" name="Requête - Mouvements" description="Connexion à la requête « Mouvements » dans le classeur." type="5" refreshedVersion="8" background="1">
    <dbPr connection="Provider=Microsoft.Mashup.OleDb.1;Data Source=$Workbook$;Location=Mouvements;Extended Properties=&quot;&quot;" command="SELECT * FROM [Mouvements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<sst xmlns="http://schemas.openxmlformats.org/spreadsheetml/2006/main" count="559" uniqueCount="161">
  <si>
    <t>Article</t>
  </si>
  <si>
    <t>Martini</t>
  </si>
  <si>
    <t>Sortie</t>
  </si>
  <si>
    <t>Date</t>
  </si>
  <si>
    <t>Motif</t>
  </si>
  <si>
    <t>Entrée</t>
  </si>
  <si>
    <t>Retour</t>
  </si>
  <si>
    <t>1.1</t>
  </si>
  <si>
    <t>1.2</t>
  </si>
  <si>
    <t>1.3</t>
  </si>
  <si>
    <t>1.7</t>
  </si>
  <si>
    <t>1.8</t>
  </si>
  <si>
    <t>Nom article alcool</t>
  </si>
  <si>
    <t>1.9</t>
  </si>
  <si>
    <t>1.11</t>
  </si>
  <si>
    <t>1.12</t>
  </si>
  <si>
    <t>1.14</t>
  </si>
  <si>
    <t>1.15</t>
  </si>
  <si>
    <t>1.16</t>
  </si>
  <si>
    <t>1.17</t>
  </si>
  <si>
    <t>1.18</t>
  </si>
  <si>
    <t>1.19</t>
  </si>
  <si>
    <t>1.20</t>
  </si>
  <si>
    <t>2.1</t>
  </si>
  <si>
    <t>Nom article minérales</t>
  </si>
  <si>
    <t>2.2</t>
  </si>
  <si>
    <t>2.3</t>
  </si>
  <si>
    <t>2.4</t>
  </si>
  <si>
    <t>2.5</t>
  </si>
  <si>
    <t>2.6</t>
  </si>
  <si>
    <t>2.7</t>
  </si>
  <si>
    <t>2.8</t>
  </si>
  <si>
    <t>2.9</t>
  </si>
  <si>
    <t>2.10</t>
  </si>
  <si>
    <t>2.11</t>
  </si>
  <si>
    <t>2.12</t>
  </si>
  <si>
    <t>2.13</t>
  </si>
  <si>
    <t>2.14</t>
  </si>
  <si>
    <t>2.15</t>
  </si>
  <si>
    <t>2.16</t>
  </si>
  <si>
    <t>2.17</t>
  </si>
  <si>
    <t>2.18</t>
  </si>
  <si>
    <t>2.19</t>
  </si>
  <si>
    <t>2.20</t>
  </si>
  <si>
    <t>Nom article Ustensile</t>
  </si>
  <si>
    <t>3.1</t>
  </si>
  <si>
    <t>Nom article Nourriture</t>
  </si>
  <si>
    <t>3.2</t>
  </si>
  <si>
    <t>3.3</t>
  </si>
  <si>
    <t>3.4</t>
  </si>
  <si>
    <t>3.5</t>
  </si>
  <si>
    <t>3.6</t>
  </si>
  <si>
    <t>3.7</t>
  </si>
  <si>
    <t>3.8</t>
  </si>
  <si>
    <t>3.9</t>
  </si>
  <si>
    <t>3.10</t>
  </si>
  <si>
    <t>3.11</t>
  </si>
  <si>
    <t>3.12</t>
  </si>
  <si>
    <t>3.13</t>
  </si>
  <si>
    <t>3.14</t>
  </si>
  <si>
    <t>3.15</t>
  </si>
  <si>
    <t>3.16</t>
  </si>
  <si>
    <t>3.17</t>
  </si>
  <si>
    <t>3.18</t>
  </si>
  <si>
    <t>3.19</t>
  </si>
  <si>
    <t>3.20</t>
  </si>
  <si>
    <t>4.1</t>
  </si>
  <si>
    <t>4.2</t>
  </si>
  <si>
    <t>4.3</t>
  </si>
  <si>
    <t>4.4</t>
  </si>
  <si>
    <t>4.5</t>
  </si>
  <si>
    <t>4.6</t>
  </si>
  <si>
    <t>4.7</t>
  </si>
  <si>
    <t>4.8</t>
  </si>
  <si>
    <t>4.9</t>
  </si>
  <si>
    <t>4.10</t>
  </si>
  <si>
    <t>4.11</t>
  </si>
  <si>
    <t>4.12</t>
  </si>
  <si>
    <t>4.13</t>
  </si>
  <si>
    <t>4.14</t>
  </si>
  <si>
    <t>4.15</t>
  </si>
  <si>
    <t>4.16</t>
  </si>
  <si>
    <t>4.17</t>
  </si>
  <si>
    <t>4.18</t>
  </si>
  <si>
    <t>4.19</t>
  </si>
  <si>
    <t>4.20</t>
  </si>
  <si>
    <t>Nom article Nettoyage</t>
  </si>
  <si>
    <t>5.1</t>
  </si>
  <si>
    <t>5.2</t>
  </si>
  <si>
    <t>5.3</t>
  </si>
  <si>
    <t>5.4</t>
  </si>
  <si>
    <t>5.5</t>
  </si>
  <si>
    <t>5.6</t>
  </si>
  <si>
    <t>5.7</t>
  </si>
  <si>
    <t>5.8</t>
  </si>
  <si>
    <t>5.9</t>
  </si>
  <si>
    <t>5.10</t>
  </si>
  <si>
    <t>5.11</t>
  </si>
  <si>
    <t>5.12</t>
  </si>
  <si>
    <t>5.13</t>
  </si>
  <si>
    <t>5.14</t>
  </si>
  <si>
    <t>5.15</t>
  </si>
  <si>
    <t>5.16</t>
  </si>
  <si>
    <t>5.17</t>
  </si>
  <si>
    <t>5.18</t>
  </si>
  <si>
    <t>5.19</t>
  </si>
  <si>
    <t>5.20</t>
  </si>
  <si>
    <t>6.1</t>
  </si>
  <si>
    <t>Nom article Autre</t>
  </si>
  <si>
    <t>6.2</t>
  </si>
  <si>
    <t>6.3</t>
  </si>
  <si>
    <t>6.4</t>
  </si>
  <si>
    <t>6.5</t>
  </si>
  <si>
    <t>6.6</t>
  </si>
  <si>
    <t>6.7</t>
  </si>
  <si>
    <t>6.8</t>
  </si>
  <si>
    <t>6.9</t>
  </si>
  <si>
    <t>6.10</t>
  </si>
  <si>
    <t>6.11</t>
  </si>
  <si>
    <t>6.12</t>
  </si>
  <si>
    <t>6.13</t>
  </si>
  <si>
    <t>6.14</t>
  </si>
  <si>
    <t>6.15</t>
  </si>
  <si>
    <t>6.16</t>
  </si>
  <si>
    <t>6.17</t>
  </si>
  <si>
    <t>6.18</t>
  </si>
  <si>
    <t>6.19</t>
  </si>
  <si>
    <t>6.20</t>
  </si>
  <si>
    <t>Sortie Gambas</t>
  </si>
  <si>
    <t>Retour Gambas</t>
  </si>
  <si>
    <t>Numéro</t>
  </si>
  <si>
    <t>Nombre</t>
  </si>
  <si>
    <t>dtrd</t>
  </si>
  <si>
    <t>ergrtg</t>
  </si>
  <si>
    <t>Suze</t>
  </si>
  <si>
    <t>Trojka</t>
  </si>
  <si>
    <t>Captain Morgan</t>
  </si>
  <si>
    <t>Sortie Durabilité</t>
  </si>
  <si>
    <t>Retour Durabilité</t>
  </si>
  <si>
    <t>Sortie Foire de Mai</t>
  </si>
  <si>
    <t>Retour Foire de Mai</t>
  </si>
  <si>
    <t>Sortie Souper des Anciens</t>
  </si>
  <si>
    <t>Retour Souper des Anciens</t>
  </si>
  <si>
    <t>Sortie Biathlon</t>
  </si>
  <si>
    <t>Retour Biathlon</t>
  </si>
  <si>
    <t>Inventaire Local</t>
  </si>
  <si>
    <t>Catégorie</t>
  </si>
  <si>
    <t>Sens</t>
  </si>
  <si>
    <t>Quantité</t>
  </si>
  <si>
    <t>Alcool</t>
  </si>
  <si>
    <t>Minérales</t>
  </si>
  <si>
    <t>Nourriture</t>
  </si>
  <si>
    <t>Ustensile</t>
  </si>
  <si>
    <t>Nettoyage</t>
  </si>
  <si>
    <t>Autres</t>
  </si>
  <si>
    <t>Code Art</t>
  </si>
  <si>
    <t>Achat</t>
  </si>
  <si>
    <t>Stock initial</t>
  </si>
  <si>
    <t>Total général</t>
  </si>
  <si>
    <t>Somme de Quantité</t>
  </si>
  <si>
    <t>Mvt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</si>
</sst>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;@"/>
  </numFmts>
  <fonts count="10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aj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4"/>
        <bgColor theme="4"/>
      </patternFill>
    </fill>
  </fills>
  <borders count="9">
    <border>
      <left/>
      <right/>
      <top/>
      <bottom/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/>
      </left>
      <right style="thin">
        <color theme="4"/>
      </right>
      <top style="thin">
        <color theme="4"/>
      </top>
      <bottom/>
      <diagonal/>
    </border>
  </borders>
  <cellStyleXfs count="2">
    <xf numFmtId="0" fontId="0" fillId="0" borderId="0"/>
    <xf numFmtId="0" fontId="1" fillId="0" borderId="1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49" fontId="6" fillId="0" borderId="0" xfId="0" applyNumberFormat="1" applyFont="1"/>
    <xf numFmtId="49" fontId="6" fillId="3" borderId="2" xfId="0" applyNumberFormat="1" applyFont="1" applyFill="1" applyBorder="1" applyAlignment="1">
      <alignment horizontal="center" vertical="center"/>
    </xf>
    <xf numFmtId="49" fontId="6" fillId="5" borderId="2" xfId="0" applyNumberFormat="1" applyFont="1" applyFill="1" applyBorder="1" applyAlignment="1">
      <alignment horizontal="center" vertical="center"/>
    </xf>
    <xf numFmtId="49" fontId="6" fillId="4" borderId="2" xfId="0" applyNumberFormat="1" applyFont="1" applyFill="1" applyBorder="1" applyAlignment="1">
      <alignment horizontal="center" vertical="center"/>
    </xf>
    <xf numFmtId="49" fontId="6" fillId="6" borderId="2" xfId="0" applyNumberFormat="1" applyFont="1" applyFill="1" applyBorder="1" applyAlignment="1">
      <alignment horizontal="center" vertical="center"/>
    </xf>
    <xf numFmtId="49" fontId="6" fillId="2" borderId="2" xfId="0" applyNumberFormat="1" applyFont="1" applyFill="1" applyBorder="1" applyAlignment="1">
      <alignment horizontal="center" vertical="center"/>
    </xf>
    <xf numFmtId="49" fontId="6" fillId="7" borderId="2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49" fontId="6" fillId="3" borderId="7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6" fillId="7" borderId="2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7" borderId="6" xfId="0" applyFont="1" applyFill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8" fillId="8" borderId="8" xfId="0" applyFont="1" applyFill="1" applyBorder="1" applyAlignment="1">
      <alignment horizontal="center" vertical="center"/>
    </xf>
    <xf numFmtId="0" fontId="9" fillId="0" borderId="1" xfId="1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center" vertical="center"/>
    </xf>
    <xf numFmtId="164" fontId="1" fillId="0" borderId="1" xfId="1" applyNumberFormat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0" fillId="0" borderId="0" xfId="0" pivotButton="1"/>
  </cellXfs>
  <cellStyles count="2">
    <cellStyle name="Normal" xfId="0" builtinId="0"/>
    <cellStyle name="Normal 2" xfId="1" xr:uid="{CA05C8EC-A2CF-4772-B29A-B784B3D600A4}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ajor"/>
      </font>
      <fill>
        <patternFill patternType="solid">
          <fgColor indexed="64"/>
          <bgColor theme="1" tint="0.49998474074526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dd\.mm\.yy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11" Type="http://schemas.openxmlformats.org/officeDocument/2006/relationships/connections" Target="connections.xml"/><Relationship Id="rId5" Type="http://schemas.microsoft.com/office/2007/relationships/slicerCache" Target="slicerCaches/slicerCache1.xml"/><Relationship Id="rId15" Type="http://schemas.openxmlformats.org/officeDocument/2006/relationships/calcChain" Target="calcChain.xml"/><Relationship Id="rId10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customschemas.google.com/relationships/workbookmetadata" Target="metadata"/><Relationship Id="rId14" Type="http://schemas.openxmlformats.org/officeDocument/2006/relationships/sheetMetadata" Target="metadata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47625</xdr:rowOff>
    </xdr:from>
    <xdr:to>
      <xdr:col>6</xdr:col>
      <xdr:colOff>180975</xdr:colOff>
      <xdr:row>3</xdr:row>
      <xdr:rowOff>142875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tif">
              <a:extLst>
                <a:ext uri="{FF2B5EF4-FFF2-40B4-BE49-F238E27FC236}">
                  <a16:creationId xmlns:a16="http://schemas.microsoft.com/office/drawing/2014/main" id="{84BB6B94-86FA-CAEC-D4F8-99E0F2CC15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050" y="47625"/>
              <a:ext cx="4762500" cy="666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5313.453338657404" backgroundQuery="1" missingItemsLimit="0" createdVersion="8" refreshedVersion="8" minRefreshableVersion="3" recordCount="8" xr:uid="{BEE289ED-30CF-422A-ABDF-F846618F2C13}">
  <cacheSource type="external" connectionId="1"/>
  <cacheFields count="8">
    <cacheField name="Date" numFmtId="0">
      <sharedItems containsSemiMixedTypes="0" containsNonDate="0" containsDate="1" containsString="0" minDate="2024-01-21T00:00:00" maxDate="2024-04-14T00:00:00" count="4">
        <d v="2024-04-12T00:00:00"/>
        <d v="2024-04-13T00:00:00"/>
        <d v="2024-01-21T00:00:00"/>
        <d v="2024-01-22T00:00:00"/>
      </sharedItems>
    </cacheField>
    <cacheField name="Mvt" numFmtId="0">
      <sharedItems count="2">
        <s v="Sortie"/>
        <s v="Retour"/>
      </sharedItems>
    </cacheField>
    <cacheField name="Motif" numFmtId="0">
      <sharedItems count="2">
        <s v="Gambas"/>
        <s v="Durabilité"/>
      </sharedItems>
    </cacheField>
    <cacheField name="Catégorie" numFmtId="0">
      <sharedItems count="1">
        <s v="Alcool"/>
      </sharedItems>
    </cacheField>
    <cacheField name="Article" numFmtId="0">
      <sharedItems count="4">
        <s v="Trojka"/>
        <s v="Suze"/>
        <s v="Captain Morgan"/>
        <s v="Martini"/>
      </sharedItems>
    </cacheField>
    <cacheField name="Code Art" numFmtId="0">
      <sharedItems containsSemiMixedTypes="0" containsString="0" containsNumber="1" containsInteger="1" minValue="101" maxValue="104" count="4">
        <n v="103"/>
        <n v="102"/>
        <n v="104"/>
        <n v="101"/>
      </sharedItems>
    </cacheField>
    <cacheField name="Sens" numFmtId="0">
      <sharedItems count="2">
        <s v="Sortie"/>
        <s v="Entrée"/>
      </sharedItems>
    </cacheField>
    <cacheField name="Quantité" numFmtId="0">
      <sharedItems containsSemiMixedTypes="0" containsString="0" containsNumber="1" containsInteger="1" minValue="-50" maxValue="50" count="7">
        <n v="50"/>
        <n v="30"/>
        <n v="10"/>
        <n v="-50"/>
        <n v="-15"/>
        <n v="-10"/>
        <n v="-2"/>
      </sharedItems>
    </cacheField>
  </cacheFields>
  <extLst>
    <ext xmlns:x14="http://schemas.microsoft.com/office/spreadsheetml/2009/9/main" uri="{725AE2AE-9491-48be-B2B4-4EB974FC3084}">
      <x14:pivotCacheDefinition pivotCacheId="196003876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">
  <r>
    <x v="0"/>
    <x v="0"/>
    <x v="0"/>
    <x v="0"/>
    <x v="0"/>
    <x v="0"/>
    <x v="0"/>
    <x v="0"/>
  </r>
  <r>
    <x v="0"/>
    <x v="0"/>
    <x v="0"/>
    <x v="0"/>
    <x v="1"/>
    <x v="1"/>
    <x v="0"/>
    <x v="1"/>
  </r>
  <r>
    <x v="0"/>
    <x v="0"/>
    <x v="0"/>
    <x v="0"/>
    <x v="2"/>
    <x v="2"/>
    <x v="0"/>
    <x v="2"/>
  </r>
  <r>
    <x v="1"/>
    <x v="1"/>
    <x v="0"/>
    <x v="0"/>
    <x v="0"/>
    <x v="0"/>
    <x v="1"/>
    <x v="3"/>
  </r>
  <r>
    <x v="1"/>
    <x v="1"/>
    <x v="0"/>
    <x v="0"/>
    <x v="1"/>
    <x v="1"/>
    <x v="1"/>
    <x v="4"/>
  </r>
  <r>
    <x v="1"/>
    <x v="1"/>
    <x v="0"/>
    <x v="0"/>
    <x v="2"/>
    <x v="2"/>
    <x v="1"/>
    <x v="5"/>
  </r>
  <r>
    <x v="2"/>
    <x v="0"/>
    <x v="1"/>
    <x v="0"/>
    <x v="3"/>
    <x v="3"/>
    <x v="0"/>
    <x v="2"/>
  </r>
  <r>
    <x v="3"/>
    <x v="1"/>
    <x v="1"/>
    <x v="0"/>
    <x v="3"/>
    <x v="3"/>
    <x v="1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4A1DEE5E-DEC8-4399-BB4A-64A458F9767F}" name="Tableau croisé dynamique1" cacheId="21" applyNumberFormats="0" applyBorderFormats="0" applyFontFormats="0" applyPatternFormats="0" applyAlignmentFormats="0" applyWidthHeightFormats="1" dataCaption="Valeurs" updatedVersion="8" minRefreshableVersion="3" visualTotals="0" showDrill="0" useAutoFormatting="1" rowGrandTotals="0" itemPrintTitles="1" createdVersion="8" indent="0" compact="0" compactData="0">
  <location ref="A6:E10" firstHeaderRow="1" firstDataRow="2" firstDataCol="2"/>
  <pivotFields count="8">
    <pivotField compact="0" outline="0" showAll="0" defaultSubtotal="0"/>
    <pivotField axis="axisCol" compact="0" outline="0" subtotalTop="0" showAll="0" defaultSubtotal="0">
      <items count="2">
        <item x="0"/>
        <item x="1"/>
      </items>
    </pivotField>
    <pivotField compact="0" outline="0" showAll="0" defaultSubtotal="0">
      <items count="2">
        <item h="1" x="1"/>
        <item x="0"/>
      </items>
    </pivotField>
    <pivotField compact="0" outline="0" showAll="0" defaultSubtotal="0"/>
    <pivotField axis="axisRow" compact="0" outline="0" showAll="0" defaultSubtotal="0">
      <items count="4">
        <item x="2"/>
        <item x="1"/>
        <item x="0"/>
        <item x="3"/>
      </items>
    </pivotField>
    <pivotField axis="axisRow" compact="0" outline="0" showAll="0" defaultSubtotal="0">
      <items count="4">
        <item x="1"/>
        <item x="0"/>
        <item x="2"/>
        <item x="3"/>
      </items>
    </pivotField>
    <pivotField compact="0" outline="0" showAll="0" defaultSubtotal="0"/>
    <pivotField dataField="1" compact="0" outline="0" showAll="0" defaultSubtotal="0"/>
  </pivotFields>
  <rowFields count="2">
    <field x="4"/>
    <field x="5"/>
  </rowFields>
  <rowItems count="3">
    <i>
      <x/>
      <x v="2"/>
    </i>
    <i>
      <x v="1"/>
      <x/>
    </i>
    <i>
      <x v="2"/>
      <x v="1"/>
    </i>
  </rowItems>
  <colFields count="1">
    <field x="1"/>
  </colFields>
  <colItems count="3">
    <i>
      <x/>
    </i>
    <i>
      <x v="1"/>
    </i>
    <i t="grand">
      <x/>
    </i>
  </colItems>
  <dataFields count="1">
    <dataField name="Somme de Quantité" fld="7" baseField="0" baseItem="0"/>
  </dataFields>
  <pivotTableStyleInfo name="PivotStyleLight27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tif" xr10:uid="{0805B5E6-1050-41D6-A32E-DB4F206B821D}" sourceName="Motif">
  <pivotTables>
    <pivotTable tabId="7" name="Tableau croisé dynamique1"/>
  </pivotTables>
  <data>
    <tabular pivotCacheId="1960038761">
      <items count="2">
        <i x="1"/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tif" xr10:uid="{5B7DA7E7-6B5D-4B84-A4D4-939875534F1E}" cache="Segment_Motif" caption="Motif" columnCount="5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C36ED-4725-4FC0-8383-E703DF5CA072}" name="Mouvements" displayName="Mouvements" ref="A1:G13" totalsRowShown="0" headerRowDxfId="19" dataDxfId="18" headerRowCellStyle="Normal 2" dataCellStyle="Normal 2">
  <autoFilter ref="A1:G13" xr:uid="{8D5C36ED-4725-4FC0-8383-E703DF5CA072}"/>
  <sortState xmlns:xlrd2="http://schemas.microsoft.com/office/spreadsheetml/2017/richdata2" ref="A2:G11">
    <sortCondition ref="A1:A11"/>
  </sortState>
  <tableColumns count="7">
    <tableColumn id="1" xr3:uid="{339A4B05-0BB4-4172-8F81-EF1FCB807BC6}" name="Date" dataDxfId="17"/>
    <tableColumn id="2" xr3:uid="{13F12DD6-0E0B-47D2-8FEC-0B4C9DF9376A}" name="Motif" dataDxfId="16" dataCellStyle="Normal 2"/>
    <tableColumn id="3" xr3:uid="{2052A194-F2D7-4B4F-BEFF-E250D8992654}" name="Catégorie" dataDxfId="15" dataCellStyle="Normal 2"/>
    <tableColumn id="4" xr3:uid="{79E738BD-ABAD-4B98-9282-7C0BE733530A}" name="Article" dataDxfId="14" dataCellStyle="Normal 2"/>
    <tableColumn id="7" xr3:uid="{3B201285-6EFA-4281-B38E-D97219DC0960}" name="Code Art" dataDxfId="13" dataCellStyle="Normal 2">
      <calculatedColumnFormula>_xlfn.XLOOKUP(Mouvements[[#This Row],[Article]],Articles[Article],Articles[Numéro],"",0)</calculatedColumnFormula>
    </tableColumn>
    <tableColumn id="5" xr3:uid="{98EF8C2E-07DD-4BD4-9264-991DE238ED7C}" name="Sens" dataDxfId="12" dataCellStyle="Normal 2">
      <calculatedColumnFormula>_xlfn.XLOOKUP(Mouvements[[#This Row],[Motif]],Motifs[Motif],Motifs[Sens],"",0)</calculatedColumnFormula>
    </tableColumn>
    <tableColumn id="6" xr3:uid="{6B034BCF-746C-49F2-82DE-0C359E1181FD}" name="Quantité" dataDxfId="11" dataCellStyle="Normal 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F9E3CA66-F209-410C-8756-DAC88F5F9346}" name="Articles" displayName="Articles" ref="A1:D121" totalsRowShown="0" headerRowDxfId="10" headerRowBorderDxfId="9" tableBorderDxfId="8">
  <autoFilter ref="A1:D121" xr:uid="{F9E3CA66-F209-410C-8756-DAC88F5F9346}"/>
  <tableColumns count="4">
    <tableColumn id="4" xr3:uid="{DB9FBF05-DD1B-4143-925B-E9B4F71272E0}" name="Catégorie" dataDxfId="7"/>
    <tableColumn id="1" xr3:uid="{F71839AE-2DB1-40AB-A32D-D2D0525214C2}" name="Numéro" dataDxfId="6"/>
    <tableColumn id="2" xr3:uid="{50A95E6E-0C32-4AE0-9E34-86AC8E175092}" name="Article" dataDxfId="5"/>
    <tableColumn id="3" xr3:uid="{8BDBCF11-AD4D-417A-8827-3E04E7F19987}" name="Nombre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80841B0-3B4B-4F80-95DE-FC6BF90027A8}" name="Motifs" displayName="Motifs" ref="F1:G14" totalsRowShown="0" headerRowDxfId="3" dataDxfId="2">
  <autoFilter ref="F1:G14" xr:uid="{880841B0-3B4B-4F80-95DE-FC6BF90027A8}"/>
  <tableColumns count="2">
    <tableColumn id="2" xr3:uid="{85D2026F-694C-4C78-90CA-F566E0DA9546}" name="Sens" dataDxfId="1"/>
    <tableColumn id="1" xr3:uid="{698AB5F0-FE61-4537-9BDD-FA75DDAD11DA}" name="Motif" dataDxfId="0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4F5E6-174A-4883-BBE5-77FB5B34087B}">
  <dimension ref="A1:G13"/>
  <sheetViews>
    <sheetView workbookViewId="0">
      <selection activeCell="F2" sqref="F2"/>
    </sheetView>
  </sheetViews>
  <sheetFormatPr baseColWidth="10" defaultRowHeight="15" x14ac:dyDescent="0.25"/>
  <cols>
    <col min="1" max="1" width="11.42578125" style="37"/>
    <col min="2" max="2" width="16.42578125" style="37" bestFit="1" customWidth="1"/>
    <col min="3" max="3" width="11.85546875" style="37" bestFit="1" customWidth="1"/>
    <col min="4" max="4" width="14.85546875" style="37" bestFit="1" customWidth="1"/>
    <col min="5" max="16384" width="11.42578125" style="37"/>
  </cols>
  <sheetData>
    <row r="1" spans="1:7" x14ac:dyDescent="0.25">
      <c r="A1" s="37" t="s">
        <v>3</v>
      </c>
      <c r="B1" s="37" t="s">
        <v>4</v>
      </c>
      <c r="C1" s="37" t="s">
        <v>146</v>
      </c>
      <c r="D1" s="37" t="s">
        <v>0</v>
      </c>
      <c r="E1" s="37" t="s">
        <v>155</v>
      </c>
      <c r="F1" s="37" t="s">
        <v>147</v>
      </c>
      <c r="G1" s="37" t="s">
        <v>148</v>
      </c>
    </row>
    <row r="2" spans="1:7" x14ac:dyDescent="0.25">
      <c r="A2" s="40">
        <v>45292</v>
      </c>
      <c r="B2" s="37" t="s">
        <v>157</v>
      </c>
      <c r="C2" s="37" t="s">
        <v>149</v>
      </c>
      <c r="D2" s="37" t="s">
        <v>135</v>
      </c>
      <c r="E2" s="37">
        <f>_xlfn.XLOOKUP(Mouvements[[#This Row],[Article]],Articles[Article],Articles[Numéro],"",0)</f>
        <v>103</v>
      </c>
      <c r="F2" s="37" t="str">
        <f>_xlfn.XLOOKUP(Mouvements[[#This Row],[Motif]],Motifs[Motif],Motifs[Sens],"",0)</f>
        <v>Entrée</v>
      </c>
      <c r="G2" s="37">
        <v>100</v>
      </c>
    </row>
    <row r="3" spans="1:7" x14ac:dyDescent="0.25">
      <c r="A3" s="42">
        <v>45292</v>
      </c>
      <c r="B3" s="37" t="s">
        <v>157</v>
      </c>
      <c r="C3" s="37" t="s">
        <v>149</v>
      </c>
      <c r="D3" s="37" t="s">
        <v>134</v>
      </c>
      <c r="E3" s="37">
        <f>_xlfn.XLOOKUP(Mouvements[[#This Row],[Article]],Articles[Article],Articles[Numéro],"",0)</f>
        <v>102</v>
      </c>
      <c r="F3" s="37" t="str">
        <f>_xlfn.XLOOKUP(Mouvements[[#This Row],[Motif]],Motifs[Motif],Motifs[Sens],"",0)</f>
        <v>Entrée</v>
      </c>
      <c r="G3" s="37">
        <v>80</v>
      </c>
    </row>
    <row r="4" spans="1:7" x14ac:dyDescent="0.25">
      <c r="A4" s="42">
        <v>45292</v>
      </c>
      <c r="B4" s="37" t="s">
        <v>157</v>
      </c>
      <c r="C4" s="37" t="s">
        <v>149</v>
      </c>
      <c r="D4" s="37" t="s">
        <v>136</v>
      </c>
      <c r="E4" s="37">
        <f>_xlfn.XLOOKUP(Mouvements[[#This Row],[Article]],Articles[Article],Articles[Numéro],"",0)</f>
        <v>104</v>
      </c>
      <c r="F4" s="37" t="str">
        <f>_xlfn.XLOOKUP(Mouvements[[#This Row],[Motif]],Motifs[Motif],Motifs[Sens],"",0)</f>
        <v>Entrée</v>
      </c>
      <c r="G4" s="37">
        <v>20</v>
      </c>
    </row>
    <row r="5" spans="1:7" x14ac:dyDescent="0.25">
      <c r="A5" s="42">
        <v>45292</v>
      </c>
      <c r="B5" s="37" t="s">
        <v>157</v>
      </c>
      <c r="C5" s="37" t="s">
        <v>149</v>
      </c>
      <c r="D5" s="37" t="s">
        <v>1</v>
      </c>
      <c r="E5" s="37">
        <f>_xlfn.XLOOKUP(Mouvements[[#This Row],[Article]],Articles[Article],Articles[Numéro],"",0)</f>
        <v>101</v>
      </c>
      <c r="F5" s="37" t="str">
        <f>_xlfn.XLOOKUP(Mouvements[[#This Row],[Motif]],Motifs[Motif],Motifs[Sens],"",0)</f>
        <v>Entrée</v>
      </c>
      <c r="G5" s="37">
        <v>25</v>
      </c>
    </row>
    <row r="6" spans="1:7" x14ac:dyDescent="0.25">
      <c r="A6" s="42">
        <v>45394</v>
      </c>
      <c r="B6" s="37" t="s">
        <v>128</v>
      </c>
      <c r="C6" s="37" t="s">
        <v>149</v>
      </c>
      <c r="D6" s="37" t="s">
        <v>135</v>
      </c>
      <c r="E6" s="37">
        <f>_xlfn.XLOOKUP(Mouvements[[#This Row],[Article]],Articles[Article],Articles[Numéro],"",0)</f>
        <v>103</v>
      </c>
      <c r="F6" s="37" t="str">
        <f>_xlfn.XLOOKUP(Mouvements[[#This Row],[Motif]],Motifs[Motif],Motifs[Sens],"",0)</f>
        <v>Sortie</v>
      </c>
      <c r="G6" s="37">
        <v>50</v>
      </c>
    </row>
    <row r="7" spans="1:7" x14ac:dyDescent="0.25">
      <c r="A7" s="42">
        <v>45394</v>
      </c>
      <c r="B7" s="37" t="s">
        <v>128</v>
      </c>
      <c r="C7" s="37" t="s">
        <v>149</v>
      </c>
      <c r="D7" s="37" t="s">
        <v>134</v>
      </c>
      <c r="E7" s="37">
        <f>_xlfn.XLOOKUP(Mouvements[[#This Row],[Article]],Articles[Article],Articles[Numéro],"",0)</f>
        <v>102</v>
      </c>
      <c r="F7" s="37" t="str">
        <f>_xlfn.XLOOKUP(Mouvements[[#This Row],[Motif]],Motifs[Motif],Motifs[Sens],"",0)</f>
        <v>Sortie</v>
      </c>
      <c r="G7" s="37">
        <v>30</v>
      </c>
    </row>
    <row r="8" spans="1:7" x14ac:dyDescent="0.25">
      <c r="A8" s="42">
        <v>45394</v>
      </c>
      <c r="B8" s="37" t="s">
        <v>128</v>
      </c>
      <c r="C8" s="37" t="s">
        <v>149</v>
      </c>
      <c r="D8" s="37" t="s">
        <v>136</v>
      </c>
      <c r="E8" s="37">
        <f>_xlfn.XLOOKUP(Mouvements[[#This Row],[Article]],Articles[Article],Articles[Numéro],"",0)</f>
        <v>104</v>
      </c>
      <c r="F8" s="37" t="str">
        <f>_xlfn.XLOOKUP(Mouvements[[#This Row],[Motif]],Motifs[Motif],Motifs[Sens],"",0)</f>
        <v>Sortie</v>
      </c>
      <c r="G8" s="37">
        <v>10</v>
      </c>
    </row>
    <row r="9" spans="1:7" x14ac:dyDescent="0.25">
      <c r="A9" s="42">
        <v>45395</v>
      </c>
      <c r="B9" s="37" t="s">
        <v>129</v>
      </c>
      <c r="C9" s="37" t="s">
        <v>149</v>
      </c>
      <c r="D9" s="37" t="s">
        <v>135</v>
      </c>
      <c r="E9" s="37">
        <f>_xlfn.XLOOKUP(Mouvements[[#This Row],[Article]],Articles[Article],Articles[Numéro],"",0)</f>
        <v>103</v>
      </c>
      <c r="F9" s="37" t="str">
        <f>_xlfn.XLOOKUP(Mouvements[[#This Row],[Motif]],Motifs[Motif],Motifs[Sens],"",0)</f>
        <v>Entrée</v>
      </c>
      <c r="G9" s="37">
        <v>50</v>
      </c>
    </row>
    <row r="10" spans="1:7" x14ac:dyDescent="0.25">
      <c r="A10" s="42">
        <v>45395</v>
      </c>
      <c r="B10" s="37" t="s">
        <v>129</v>
      </c>
      <c r="C10" s="37" t="s">
        <v>149</v>
      </c>
      <c r="D10" s="37" t="s">
        <v>134</v>
      </c>
      <c r="E10" s="37">
        <f>_xlfn.XLOOKUP(Mouvements[[#This Row],[Article]],Articles[Article],Articles[Numéro],"",0)</f>
        <v>102</v>
      </c>
      <c r="F10" s="37" t="str">
        <f>_xlfn.XLOOKUP(Mouvements[[#This Row],[Motif]],Motifs[Motif],Motifs[Sens],"",0)</f>
        <v>Entrée</v>
      </c>
      <c r="G10" s="37">
        <v>15</v>
      </c>
    </row>
    <row r="11" spans="1:7" x14ac:dyDescent="0.25">
      <c r="A11" s="42">
        <v>45395</v>
      </c>
      <c r="B11" s="37" t="s">
        <v>129</v>
      </c>
      <c r="C11" s="37" t="s">
        <v>149</v>
      </c>
      <c r="D11" s="37" t="s">
        <v>136</v>
      </c>
      <c r="E11" s="37">
        <f>_xlfn.XLOOKUP(Mouvements[[#This Row],[Article]],Articles[Article],Articles[Numéro],"",0)</f>
        <v>104</v>
      </c>
      <c r="F11" s="37" t="str">
        <f>_xlfn.XLOOKUP(Mouvements[[#This Row],[Motif]],Motifs[Motif],Motifs[Sens],"",0)</f>
        <v>Entrée</v>
      </c>
      <c r="G11" s="37">
        <v>10</v>
      </c>
    </row>
    <row r="12" spans="1:7" x14ac:dyDescent="0.25">
      <c r="A12" s="41">
        <v>45312</v>
      </c>
      <c r="B12" s="35" t="s">
        <v>137</v>
      </c>
      <c r="C12" s="37" t="s">
        <v>149</v>
      </c>
      <c r="D12" s="37" t="s">
        <v>1</v>
      </c>
      <c r="E12" s="37">
        <f>_xlfn.XLOOKUP(Mouvements[[#This Row],[Article]],Articles[Article],Articles[Numéro],"",0)</f>
        <v>101</v>
      </c>
      <c r="F12" s="37" t="str">
        <f>_xlfn.XLOOKUP(Mouvements[[#This Row],[Motif]],Motifs[Motif],Motifs[Sens],"",0)</f>
        <v>Sortie</v>
      </c>
      <c r="G12" s="37">
        <v>10</v>
      </c>
    </row>
    <row r="13" spans="1:7" x14ac:dyDescent="0.25">
      <c r="A13" s="41">
        <v>45313</v>
      </c>
      <c r="B13" s="35" t="s">
        <v>138</v>
      </c>
      <c r="C13" s="37" t="s">
        <v>149</v>
      </c>
      <c r="D13" s="37" t="s">
        <v>1</v>
      </c>
      <c r="E13" s="37">
        <f>_xlfn.XLOOKUP(Mouvements[[#This Row],[Article]],Articles[Article],Articles[Numéro],"",0)</f>
        <v>101</v>
      </c>
      <c r="F13" s="37" t="str">
        <f>_xlfn.XLOOKUP(Mouvements[[#This Row],[Motif]],Motifs[Motif],Motifs[Sens],"",0)</f>
        <v>Entrée</v>
      </c>
      <c r="G13" s="37">
        <v>2</v>
      </c>
    </row>
  </sheetData>
  <dataValidations count="4">
    <dataValidation type="list" allowBlank="1" showInputMessage="1" showErrorMessage="1" sqref="C2:C13" xr:uid="{FF66011D-552A-4A1B-ABD2-95BD9AE645C1}">
      <formula1>L_Catégories</formula1>
    </dataValidation>
    <dataValidation type="list" allowBlank="1" showInputMessage="1" showErrorMessage="1" sqref="D2:D13" xr:uid="{3762A240-F255-42C6-91F6-C0BFC4DF1EE6}">
      <formula1>L_Article</formula1>
    </dataValidation>
    <dataValidation type="list" allowBlank="1" showInputMessage="1" showErrorMessage="1" sqref="B2:B13" xr:uid="{03092D6F-FA3B-4088-A386-01C4B0DD29A0}">
      <formula1>L_Motifs</formula1>
    </dataValidation>
    <dataValidation type="date" allowBlank="1" showInputMessage="1" showErrorMessage="1" sqref="A2:A13" xr:uid="{4BAEA548-0B82-46C3-AE84-1C9AD3CF7E84}">
      <formula1>45292</formula1>
      <formula2>45657</formula2>
    </dataValidation>
  </dataValidations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18553A-4A93-4833-9610-730125BCB185}">
  <dimension ref="A6:KK11"/>
  <sheetViews>
    <sheetView tabSelected="1" workbookViewId="0">
      <selection activeCell="F16" sqref="F16"/>
    </sheetView>
  </sheetViews>
  <sheetFormatPr baseColWidth="10" defaultRowHeight="15" x14ac:dyDescent="0.25"/>
  <cols>
    <col min="1" max="1" width="18.85546875" bestFit="1" customWidth="1"/>
    <col min="2" max="2" width="11" bestFit="1" customWidth="1"/>
    <col min="3" max="4" width="7" bestFit="1" customWidth="1"/>
    <col min="5" max="6" width="12.5703125" bestFit="1" customWidth="1"/>
  </cols>
  <sheetData>
    <row r="6" spans="1:297" x14ac:dyDescent="0.25">
      <c r="A6" s="43" t="s">
        <v>159</v>
      </c>
      <c r="C6" s="43" t="s">
        <v>160</v>
      </c>
    </row>
    <row r="7" spans="1:297" x14ac:dyDescent="0.25">
      <c r="A7" s="43" t="s">
        <v>0</v>
      </c>
      <c r="B7" s="43" t="s">
        <v>155</v>
      </c>
      <c r="C7" t="s">
        <v>2</v>
      </c>
      <c r="D7" t="s">
        <v>6</v>
      </c>
      <c r="E7" t="s">
        <v>158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</row>
    <row r="8" spans="1:297" x14ac:dyDescent="0.25">
      <c r="A8" t="s">
        <v>136</v>
      </c>
      <c r="B8">
        <v>104</v>
      </c>
      <c r="C8">
        <v>10</v>
      </c>
      <c r="D8">
        <v>-10</v>
      </c>
      <c r="E8">
        <v>0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</row>
    <row r="9" spans="1:297" x14ac:dyDescent="0.25">
      <c r="A9" t="s">
        <v>134</v>
      </c>
      <c r="B9">
        <v>102</v>
      </c>
      <c r="C9">
        <v>30</v>
      </c>
      <c r="D9">
        <v>-15</v>
      </c>
      <c r="E9">
        <v>15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  <c r="BV9" s="2"/>
      <c r="BW9" s="2"/>
      <c r="BX9" s="2"/>
      <c r="BY9" s="2"/>
      <c r="BZ9" s="2"/>
      <c r="CA9" s="2"/>
      <c r="CB9" s="2"/>
      <c r="CC9" s="2"/>
      <c r="CD9" s="2"/>
      <c r="CE9" s="2"/>
      <c r="CF9" s="2"/>
      <c r="CG9" s="2"/>
      <c r="CH9" s="2"/>
      <c r="CI9" s="2"/>
      <c r="CJ9" s="2"/>
      <c r="CK9" s="2"/>
      <c r="CL9" s="2"/>
      <c r="CM9" s="2"/>
      <c r="CN9" s="2"/>
      <c r="CO9" s="2"/>
      <c r="CP9" s="2"/>
      <c r="CQ9" s="2"/>
      <c r="CR9" s="2"/>
      <c r="CS9" s="2"/>
      <c r="CT9" s="2"/>
      <c r="CU9" s="2"/>
      <c r="CV9" s="2"/>
      <c r="CW9" s="2"/>
      <c r="CX9" s="2"/>
      <c r="CY9" s="2"/>
      <c r="CZ9" s="2"/>
      <c r="DA9" s="2"/>
      <c r="DB9" s="2"/>
      <c r="DC9" s="2"/>
      <c r="DD9" s="2"/>
      <c r="DE9" s="2"/>
      <c r="DF9" s="2"/>
      <c r="DG9" s="2"/>
      <c r="DH9" s="2"/>
      <c r="DI9" s="2"/>
      <c r="DJ9" s="2"/>
    </row>
    <row r="10" spans="1:297" x14ac:dyDescent="0.25">
      <c r="A10" t="s">
        <v>135</v>
      </c>
      <c r="B10">
        <v>103</v>
      </c>
      <c r="C10">
        <v>50</v>
      </c>
      <c r="D10">
        <v>-50</v>
      </c>
      <c r="E10">
        <v>0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  <c r="BV10" s="2"/>
      <c r="BW10" s="2"/>
      <c r="BX10" s="2"/>
      <c r="BY10" s="2"/>
      <c r="BZ10" s="2"/>
      <c r="CA10" s="2"/>
      <c r="CB10" s="2"/>
      <c r="CC10" s="2"/>
      <c r="CD10" s="2"/>
      <c r="CE10" s="2"/>
      <c r="CF10" s="2"/>
      <c r="CG10" s="2"/>
      <c r="CH10" s="2"/>
      <c r="CI10" s="2"/>
      <c r="CJ10" s="2"/>
      <c r="CK10" s="2"/>
      <c r="CL10" s="2"/>
      <c r="CM10" s="2"/>
      <c r="CN10" s="2"/>
      <c r="CO10" s="2"/>
      <c r="CP10" s="2"/>
      <c r="CQ10" s="2"/>
      <c r="CR10" s="2"/>
      <c r="CS10" s="2"/>
      <c r="CT10" s="2"/>
      <c r="CU10" s="2"/>
      <c r="CV10" s="2"/>
      <c r="CW10" s="2"/>
      <c r="CX10" s="2"/>
      <c r="CY10" s="2"/>
      <c r="CZ10" s="2"/>
      <c r="DA10" s="2"/>
      <c r="DB10" s="2"/>
      <c r="DC10" s="2"/>
      <c r="DD10" s="2"/>
      <c r="DE10" s="2"/>
      <c r="DF10" s="2"/>
      <c r="DG10" s="2"/>
      <c r="DH10" s="2"/>
      <c r="DI10" s="2"/>
      <c r="DJ10" s="2"/>
    </row>
    <row r="11" spans="1:297" x14ac:dyDescent="0.25"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</row>
  </sheetData>
  <sortState xmlns:xlrd2="http://schemas.microsoft.com/office/spreadsheetml/2017/richdata2" ref="A7:DJ7">
    <sortCondition ref="DJ7"/>
  </sortState>
  <phoneticPr fontId="7" type="noConversion"/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8F3D4C-9E05-4FBF-B007-688133416939}">
  <dimension ref="A1:DM130"/>
  <sheetViews>
    <sheetView workbookViewId="0">
      <selection activeCell="G4" sqref="G4"/>
    </sheetView>
  </sheetViews>
  <sheetFormatPr baseColWidth="10" defaultRowHeight="15" x14ac:dyDescent="0.25"/>
  <cols>
    <col min="1" max="3" width="22.85546875" style="1" customWidth="1"/>
    <col min="4" max="4" width="12.85546875" style="1" bestFit="1" customWidth="1"/>
    <col min="5" max="6" width="11.42578125" style="1"/>
    <col min="7" max="7" width="25" style="1" bestFit="1" customWidth="1"/>
    <col min="8" max="16384" width="11.42578125" style="1"/>
  </cols>
  <sheetData>
    <row r="1" spans="1:9" ht="15.75" thickBot="1" x14ac:dyDescent="0.3">
      <c r="A1" s="29" t="s">
        <v>146</v>
      </c>
      <c r="B1" s="17" t="s">
        <v>130</v>
      </c>
      <c r="C1" s="17" t="s">
        <v>0</v>
      </c>
      <c r="D1" s="29" t="s">
        <v>131</v>
      </c>
      <c r="F1" s="34" t="s">
        <v>147</v>
      </c>
      <c r="G1" s="34" t="s">
        <v>4</v>
      </c>
      <c r="I1" s="36" t="s">
        <v>146</v>
      </c>
    </row>
    <row r="2" spans="1:9" x14ac:dyDescent="0.25">
      <c r="A2" s="30" t="s">
        <v>149</v>
      </c>
      <c r="B2" s="20">
        <v>101</v>
      </c>
      <c r="C2" s="12" t="s">
        <v>1</v>
      </c>
      <c r="D2" s="11">
        <v>100</v>
      </c>
      <c r="F2" s="39" t="s">
        <v>2</v>
      </c>
      <c r="G2" s="35" t="s">
        <v>128</v>
      </c>
      <c r="I2" s="1" t="str" cm="1">
        <f t="array" ref="I2:I7">_xlfn._xlws.SORT(_xlfn.UNIQUE(Articles[Catégorie]))</f>
        <v>Alcool</v>
      </c>
    </row>
    <row r="3" spans="1:9" x14ac:dyDescent="0.25">
      <c r="A3" s="30" t="s">
        <v>149</v>
      </c>
      <c r="B3" s="21">
        <v>102</v>
      </c>
      <c r="C3" s="18" t="s">
        <v>134</v>
      </c>
      <c r="D3" s="10">
        <v>80</v>
      </c>
      <c r="F3" s="39" t="s">
        <v>5</v>
      </c>
      <c r="G3" s="35" t="s">
        <v>129</v>
      </c>
      <c r="I3" s="1" t="str">
        <v>Autres</v>
      </c>
    </row>
    <row r="4" spans="1:9" x14ac:dyDescent="0.25">
      <c r="A4" s="30" t="s">
        <v>149</v>
      </c>
      <c r="B4" s="21">
        <v>103</v>
      </c>
      <c r="C4" s="18" t="s">
        <v>135</v>
      </c>
      <c r="D4" s="10">
        <v>50</v>
      </c>
      <c r="F4" s="39" t="s">
        <v>2</v>
      </c>
      <c r="G4" s="35" t="s">
        <v>137</v>
      </c>
      <c r="I4" s="1" t="str">
        <v>Minérales</v>
      </c>
    </row>
    <row r="5" spans="1:9" x14ac:dyDescent="0.25">
      <c r="A5" s="30" t="s">
        <v>149</v>
      </c>
      <c r="B5" s="20">
        <v>104</v>
      </c>
      <c r="C5" s="18" t="s">
        <v>136</v>
      </c>
      <c r="D5" s="10">
        <v>20</v>
      </c>
      <c r="F5" s="39" t="s">
        <v>5</v>
      </c>
      <c r="G5" s="35" t="s">
        <v>138</v>
      </c>
      <c r="I5" s="1" t="str">
        <v>Nettoyage</v>
      </c>
    </row>
    <row r="6" spans="1:9" x14ac:dyDescent="0.25">
      <c r="A6" s="30" t="s">
        <v>149</v>
      </c>
      <c r="B6" s="21">
        <v>105</v>
      </c>
      <c r="C6" s="9" t="s">
        <v>12</v>
      </c>
      <c r="D6" s="10"/>
      <c r="F6" s="39" t="s">
        <v>2</v>
      </c>
      <c r="G6" s="35" t="s">
        <v>139</v>
      </c>
      <c r="I6" s="1" t="str">
        <v>Nourriture</v>
      </c>
    </row>
    <row r="7" spans="1:9" x14ac:dyDescent="0.25">
      <c r="A7" s="30" t="s">
        <v>149</v>
      </c>
      <c r="B7" s="21">
        <v>106</v>
      </c>
      <c r="C7" s="9" t="s">
        <v>12</v>
      </c>
      <c r="D7" s="10"/>
      <c r="F7" s="39" t="s">
        <v>5</v>
      </c>
      <c r="G7" s="35" t="s">
        <v>140</v>
      </c>
      <c r="I7" s="1" t="str">
        <v>Ustensile</v>
      </c>
    </row>
    <row r="8" spans="1:9" x14ac:dyDescent="0.25">
      <c r="A8" s="30" t="s">
        <v>149</v>
      </c>
      <c r="B8" s="20">
        <v>107</v>
      </c>
      <c r="C8" s="9" t="s">
        <v>12</v>
      </c>
      <c r="D8" s="10"/>
      <c r="F8" s="39" t="s">
        <v>2</v>
      </c>
      <c r="G8" s="35" t="s">
        <v>141</v>
      </c>
    </row>
    <row r="9" spans="1:9" x14ac:dyDescent="0.25">
      <c r="A9" s="30" t="s">
        <v>149</v>
      </c>
      <c r="B9" s="21">
        <v>108</v>
      </c>
      <c r="C9" s="9" t="s">
        <v>12</v>
      </c>
      <c r="D9" s="10"/>
      <c r="F9" s="39" t="s">
        <v>5</v>
      </c>
      <c r="G9" s="35" t="s">
        <v>142</v>
      </c>
    </row>
    <row r="10" spans="1:9" x14ac:dyDescent="0.25">
      <c r="A10" s="30" t="s">
        <v>149</v>
      </c>
      <c r="B10" s="21">
        <v>109</v>
      </c>
      <c r="C10" s="9" t="s">
        <v>12</v>
      </c>
      <c r="D10" s="10"/>
      <c r="F10" s="39" t="s">
        <v>2</v>
      </c>
      <c r="G10" s="35" t="s">
        <v>143</v>
      </c>
    </row>
    <row r="11" spans="1:9" x14ac:dyDescent="0.25">
      <c r="A11" s="30" t="s">
        <v>149</v>
      </c>
      <c r="B11" s="20">
        <v>110</v>
      </c>
      <c r="C11" s="9" t="s">
        <v>12</v>
      </c>
      <c r="D11" s="10"/>
      <c r="F11" s="39" t="s">
        <v>5</v>
      </c>
      <c r="G11" s="35" t="s">
        <v>144</v>
      </c>
    </row>
    <row r="12" spans="1:9" x14ac:dyDescent="0.25">
      <c r="A12" s="30" t="s">
        <v>149</v>
      </c>
      <c r="B12" s="21">
        <v>111</v>
      </c>
      <c r="C12" s="9" t="s">
        <v>12</v>
      </c>
      <c r="D12" s="10"/>
      <c r="F12" s="39" t="s">
        <v>5</v>
      </c>
      <c r="G12" s="38" t="s">
        <v>156</v>
      </c>
    </row>
    <row r="13" spans="1:9" x14ac:dyDescent="0.25">
      <c r="A13" s="30" t="s">
        <v>149</v>
      </c>
      <c r="B13" s="21">
        <v>112</v>
      </c>
      <c r="C13" s="9" t="s">
        <v>12</v>
      </c>
      <c r="D13" s="10"/>
      <c r="F13" s="39" t="s">
        <v>5</v>
      </c>
      <c r="G13" s="35" t="s">
        <v>145</v>
      </c>
    </row>
    <row r="14" spans="1:9" x14ac:dyDescent="0.25">
      <c r="A14" s="30" t="s">
        <v>149</v>
      </c>
      <c r="B14" s="20">
        <v>113</v>
      </c>
      <c r="C14" s="9" t="s">
        <v>12</v>
      </c>
      <c r="D14" s="10"/>
      <c r="F14" s="39" t="s">
        <v>5</v>
      </c>
      <c r="G14" s="38" t="s">
        <v>157</v>
      </c>
    </row>
    <row r="15" spans="1:9" x14ac:dyDescent="0.25">
      <c r="A15" s="30" t="s">
        <v>149</v>
      </c>
      <c r="B15" s="21">
        <v>114</v>
      </c>
      <c r="C15" s="9" t="s">
        <v>12</v>
      </c>
      <c r="D15" s="10"/>
    </row>
    <row r="16" spans="1:9" x14ac:dyDescent="0.25">
      <c r="A16" s="30" t="s">
        <v>149</v>
      </c>
      <c r="B16" s="21">
        <v>115</v>
      </c>
      <c r="C16" s="9" t="s">
        <v>12</v>
      </c>
      <c r="D16" s="10"/>
    </row>
    <row r="17" spans="1:4" x14ac:dyDescent="0.25">
      <c r="A17" s="30" t="s">
        <v>149</v>
      </c>
      <c r="B17" s="20">
        <v>116</v>
      </c>
      <c r="C17" s="9" t="s">
        <v>12</v>
      </c>
      <c r="D17" s="10"/>
    </row>
    <row r="18" spans="1:4" x14ac:dyDescent="0.25">
      <c r="A18" s="30" t="s">
        <v>149</v>
      </c>
      <c r="B18" s="21">
        <v>117</v>
      </c>
      <c r="C18" s="9" t="s">
        <v>12</v>
      </c>
      <c r="D18" s="10"/>
    </row>
    <row r="19" spans="1:4" x14ac:dyDescent="0.25">
      <c r="A19" s="30" t="s">
        <v>149</v>
      </c>
      <c r="B19" s="21">
        <v>118</v>
      </c>
      <c r="C19" s="9" t="s">
        <v>12</v>
      </c>
      <c r="D19" s="10"/>
    </row>
    <row r="20" spans="1:4" x14ac:dyDescent="0.25">
      <c r="A20" s="30" t="s">
        <v>149</v>
      </c>
      <c r="B20" s="20">
        <v>119</v>
      </c>
      <c r="C20" s="9" t="s">
        <v>12</v>
      </c>
      <c r="D20" s="10"/>
    </row>
    <row r="21" spans="1:4" x14ac:dyDescent="0.25">
      <c r="A21" s="30" t="s">
        <v>149</v>
      </c>
      <c r="B21" s="21">
        <v>120</v>
      </c>
      <c r="C21" s="9" t="s">
        <v>12</v>
      </c>
      <c r="D21" s="10"/>
    </row>
    <row r="22" spans="1:4" x14ac:dyDescent="0.25">
      <c r="A22" s="31" t="s">
        <v>150</v>
      </c>
      <c r="B22" s="22">
        <v>201</v>
      </c>
      <c r="C22" s="9" t="s">
        <v>24</v>
      </c>
      <c r="D22" s="10"/>
    </row>
    <row r="23" spans="1:4" x14ac:dyDescent="0.25">
      <c r="A23" s="31" t="s">
        <v>150</v>
      </c>
      <c r="B23" s="22">
        <v>202</v>
      </c>
      <c r="C23" s="9" t="s">
        <v>24</v>
      </c>
      <c r="D23" s="10"/>
    </row>
    <row r="24" spans="1:4" x14ac:dyDescent="0.25">
      <c r="A24" s="31" t="s">
        <v>150</v>
      </c>
      <c r="B24" s="22">
        <v>203</v>
      </c>
      <c r="C24" s="9" t="s">
        <v>24</v>
      </c>
      <c r="D24" s="10"/>
    </row>
    <row r="25" spans="1:4" x14ac:dyDescent="0.25">
      <c r="A25" s="31" t="s">
        <v>150</v>
      </c>
      <c r="B25" s="22">
        <v>204</v>
      </c>
      <c r="C25" s="9" t="s">
        <v>24</v>
      </c>
      <c r="D25" s="10"/>
    </row>
    <row r="26" spans="1:4" x14ac:dyDescent="0.25">
      <c r="A26" s="31" t="s">
        <v>150</v>
      </c>
      <c r="B26" s="22">
        <v>205</v>
      </c>
      <c r="C26" s="9" t="s">
        <v>24</v>
      </c>
      <c r="D26" s="10"/>
    </row>
    <row r="27" spans="1:4" x14ac:dyDescent="0.25">
      <c r="A27" s="31" t="s">
        <v>150</v>
      </c>
      <c r="B27" s="22">
        <v>206</v>
      </c>
      <c r="C27" s="9" t="s">
        <v>24</v>
      </c>
      <c r="D27" s="10"/>
    </row>
    <row r="28" spans="1:4" x14ac:dyDescent="0.25">
      <c r="A28" s="31" t="s">
        <v>150</v>
      </c>
      <c r="B28" s="22">
        <v>207</v>
      </c>
      <c r="C28" s="9" t="s">
        <v>24</v>
      </c>
      <c r="D28" s="10"/>
    </row>
    <row r="29" spans="1:4" x14ac:dyDescent="0.25">
      <c r="A29" s="31" t="s">
        <v>150</v>
      </c>
      <c r="B29" s="22">
        <v>208</v>
      </c>
      <c r="C29" s="9" t="s">
        <v>24</v>
      </c>
      <c r="D29" s="10"/>
    </row>
    <row r="30" spans="1:4" x14ac:dyDescent="0.25">
      <c r="A30" s="31" t="s">
        <v>150</v>
      </c>
      <c r="B30" s="22">
        <v>209</v>
      </c>
      <c r="C30" s="9" t="s">
        <v>24</v>
      </c>
      <c r="D30" s="10"/>
    </row>
    <row r="31" spans="1:4" x14ac:dyDescent="0.25">
      <c r="A31" s="31" t="s">
        <v>150</v>
      </c>
      <c r="B31" s="22">
        <v>210</v>
      </c>
      <c r="C31" s="9" t="s">
        <v>24</v>
      </c>
      <c r="D31" s="10"/>
    </row>
    <row r="32" spans="1:4" x14ac:dyDescent="0.25">
      <c r="A32" s="31" t="s">
        <v>150</v>
      </c>
      <c r="B32" s="22">
        <v>211</v>
      </c>
      <c r="C32" s="9" t="s">
        <v>24</v>
      </c>
      <c r="D32" s="10"/>
    </row>
    <row r="33" spans="1:4" x14ac:dyDescent="0.25">
      <c r="A33" s="31" t="s">
        <v>150</v>
      </c>
      <c r="B33" s="22">
        <v>212</v>
      </c>
      <c r="C33" s="9" t="s">
        <v>24</v>
      </c>
      <c r="D33" s="10"/>
    </row>
    <row r="34" spans="1:4" x14ac:dyDescent="0.25">
      <c r="A34" s="31" t="s">
        <v>150</v>
      </c>
      <c r="B34" s="22">
        <v>213</v>
      </c>
      <c r="C34" s="9" t="s">
        <v>24</v>
      </c>
      <c r="D34" s="10"/>
    </row>
    <row r="35" spans="1:4" x14ac:dyDescent="0.25">
      <c r="A35" s="31" t="s">
        <v>150</v>
      </c>
      <c r="B35" s="22">
        <v>214</v>
      </c>
      <c r="C35" s="9" t="s">
        <v>24</v>
      </c>
      <c r="D35" s="10"/>
    </row>
    <row r="36" spans="1:4" x14ac:dyDescent="0.25">
      <c r="A36" s="31" t="s">
        <v>150</v>
      </c>
      <c r="B36" s="22">
        <v>215</v>
      </c>
      <c r="C36" s="9" t="s">
        <v>24</v>
      </c>
      <c r="D36" s="10"/>
    </row>
    <row r="37" spans="1:4" x14ac:dyDescent="0.25">
      <c r="A37" s="31" t="s">
        <v>150</v>
      </c>
      <c r="B37" s="22">
        <v>216</v>
      </c>
      <c r="C37" s="9" t="s">
        <v>24</v>
      </c>
      <c r="D37" s="10"/>
    </row>
    <row r="38" spans="1:4" x14ac:dyDescent="0.25">
      <c r="A38" s="31" t="s">
        <v>150</v>
      </c>
      <c r="B38" s="22">
        <v>217</v>
      </c>
      <c r="C38" s="9" t="s">
        <v>24</v>
      </c>
      <c r="D38" s="10"/>
    </row>
    <row r="39" spans="1:4" x14ac:dyDescent="0.25">
      <c r="A39" s="31" t="s">
        <v>150</v>
      </c>
      <c r="B39" s="22">
        <v>218</v>
      </c>
      <c r="C39" s="9" t="s">
        <v>24</v>
      </c>
      <c r="D39" s="10"/>
    </row>
    <row r="40" spans="1:4" x14ac:dyDescent="0.25">
      <c r="A40" s="31" t="s">
        <v>150</v>
      </c>
      <c r="B40" s="22">
        <v>219</v>
      </c>
      <c r="C40" s="9" t="s">
        <v>24</v>
      </c>
      <c r="D40" s="10"/>
    </row>
    <row r="41" spans="1:4" x14ac:dyDescent="0.25">
      <c r="A41" s="31" t="s">
        <v>150</v>
      </c>
      <c r="B41" s="22">
        <v>220</v>
      </c>
      <c r="C41" s="9" t="s">
        <v>24</v>
      </c>
      <c r="D41" s="10"/>
    </row>
    <row r="42" spans="1:4" x14ac:dyDescent="0.25">
      <c r="A42" s="31" t="s">
        <v>151</v>
      </c>
      <c r="B42" s="23">
        <v>301</v>
      </c>
      <c r="C42" s="9" t="s">
        <v>46</v>
      </c>
      <c r="D42" s="10"/>
    </row>
    <row r="43" spans="1:4" x14ac:dyDescent="0.25">
      <c r="A43" s="31" t="s">
        <v>151</v>
      </c>
      <c r="B43" s="23">
        <v>302</v>
      </c>
      <c r="C43" s="9" t="s">
        <v>46</v>
      </c>
      <c r="D43" s="10"/>
    </row>
    <row r="44" spans="1:4" x14ac:dyDescent="0.25">
      <c r="A44" s="31" t="s">
        <v>151</v>
      </c>
      <c r="B44" s="23">
        <v>303</v>
      </c>
      <c r="C44" s="9" t="s">
        <v>46</v>
      </c>
      <c r="D44" s="10"/>
    </row>
    <row r="45" spans="1:4" x14ac:dyDescent="0.25">
      <c r="A45" s="31" t="s">
        <v>151</v>
      </c>
      <c r="B45" s="23">
        <v>304</v>
      </c>
      <c r="C45" s="9" t="s">
        <v>46</v>
      </c>
      <c r="D45" s="10"/>
    </row>
    <row r="46" spans="1:4" x14ac:dyDescent="0.25">
      <c r="A46" s="31" t="s">
        <v>151</v>
      </c>
      <c r="B46" s="23">
        <v>305</v>
      </c>
      <c r="C46" s="9" t="s">
        <v>46</v>
      </c>
      <c r="D46" s="10"/>
    </row>
    <row r="47" spans="1:4" x14ac:dyDescent="0.25">
      <c r="A47" s="31" t="s">
        <v>151</v>
      </c>
      <c r="B47" s="23">
        <v>306</v>
      </c>
      <c r="C47" s="9" t="s">
        <v>46</v>
      </c>
      <c r="D47" s="10"/>
    </row>
    <row r="48" spans="1:4" x14ac:dyDescent="0.25">
      <c r="A48" s="31" t="s">
        <v>151</v>
      </c>
      <c r="B48" s="23">
        <v>307</v>
      </c>
      <c r="C48" s="9" t="s">
        <v>46</v>
      </c>
      <c r="D48" s="10"/>
    </row>
    <row r="49" spans="1:4" x14ac:dyDescent="0.25">
      <c r="A49" s="31" t="s">
        <v>151</v>
      </c>
      <c r="B49" s="23">
        <v>308</v>
      </c>
      <c r="C49" s="9" t="s">
        <v>46</v>
      </c>
      <c r="D49" s="10"/>
    </row>
    <row r="50" spans="1:4" x14ac:dyDescent="0.25">
      <c r="A50" s="31" t="s">
        <v>151</v>
      </c>
      <c r="B50" s="23">
        <v>309</v>
      </c>
      <c r="C50" s="9" t="s">
        <v>46</v>
      </c>
      <c r="D50" s="10"/>
    </row>
    <row r="51" spans="1:4" x14ac:dyDescent="0.25">
      <c r="A51" s="31" t="s">
        <v>151</v>
      </c>
      <c r="B51" s="23">
        <v>310</v>
      </c>
      <c r="C51" s="9" t="s">
        <v>46</v>
      </c>
      <c r="D51" s="10"/>
    </row>
    <row r="52" spans="1:4" x14ac:dyDescent="0.25">
      <c r="A52" s="31" t="s">
        <v>151</v>
      </c>
      <c r="B52" s="23">
        <v>311</v>
      </c>
      <c r="C52" s="9" t="s">
        <v>46</v>
      </c>
      <c r="D52" s="10"/>
    </row>
    <row r="53" spans="1:4" x14ac:dyDescent="0.25">
      <c r="A53" s="31" t="s">
        <v>151</v>
      </c>
      <c r="B53" s="23">
        <v>312</v>
      </c>
      <c r="C53" s="9" t="s">
        <v>46</v>
      </c>
      <c r="D53" s="10"/>
    </row>
    <row r="54" spans="1:4" x14ac:dyDescent="0.25">
      <c r="A54" s="31" t="s">
        <v>151</v>
      </c>
      <c r="B54" s="23">
        <v>313</v>
      </c>
      <c r="C54" s="9" t="s">
        <v>46</v>
      </c>
      <c r="D54" s="10"/>
    </row>
    <row r="55" spans="1:4" x14ac:dyDescent="0.25">
      <c r="A55" s="31" t="s">
        <v>151</v>
      </c>
      <c r="B55" s="23">
        <v>314</v>
      </c>
      <c r="C55" s="9" t="s">
        <v>46</v>
      </c>
      <c r="D55" s="10"/>
    </row>
    <row r="56" spans="1:4" x14ac:dyDescent="0.25">
      <c r="A56" s="31" t="s">
        <v>151</v>
      </c>
      <c r="B56" s="23">
        <v>315</v>
      </c>
      <c r="C56" s="9" t="s">
        <v>46</v>
      </c>
      <c r="D56" s="10"/>
    </row>
    <row r="57" spans="1:4" x14ac:dyDescent="0.25">
      <c r="A57" s="31" t="s">
        <v>151</v>
      </c>
      <c r="B57" s="23">
        <v>316</v>
      </c>
      <c r="C57" s="9" t="s">
        <v>46</v>
      </c>
      <c r="D57" s="10"/>
    </row>
    <row r="58" spans="1:4" x14ac:dyDescent="0.25">
      <c r="A58" s="31" t="s">
        <v>151</v>
      </c>
      <c r="B58" s="23">
        <v>317</v>
      </c>
      <c r="C58" s="9" t="s">
        <v>46</v>
      </c>
      <c r="D58" s="10"/>
    </row>
    <row r="59" spans="1:4" x14ac:dyDescent="0.25">
      <c r="A59" s="31" t="s">
        <v>151</v>
      </c>
      <c r="B59" s="23">
        <v>318</v>
      </c>
      <c r="C59" s="9" t="s">
        <v>46</v>
      </c>
      <c r="D59" s="10"/>
    </row>
    <row r="60" spans="1:4" x14ac:dyDescent="0.25">
      <c r="A60" s="31" t="s">
        <v>151</v>
      </c>
      <c r="B60" s="23">
        <v>319</v>
      </c>
      <c r="C60" s="9" t="s">
        <v>46</v>
      </c>
      <c r="D60" s="10"/>
    </row>
    <row r="61" spans="1:4" x14ac:dyDescent="0.25">
      <c r="A61" s="31" t="s">
        <v>151</v>
      </c>
      <c r="B61" s="23">
        <v>320</v>
      </c>
      <c r="C61" s="9" t="s">
        <v>46</v>
      </c>
      <c r="D61" s="10"/>
    </row>
    <row r="62" spans="1:4" x14ac:dyDescent="0.25">
      <c r="A62" s="31" t="s">
        <v>152</v>
      </c>
      <c r="B62" s="24">
        <v>401</v>
      </c>
      <c r="C62" s="9" t="s">
        <v>44</v>
      </c>
      <c r="D62" s="10"/>
    </row>
    <row r="63" spans="1:4" x14ac:dyDescent="0.25">
      <c r="A63" s="31" t="s">
        <v>152</v>
      </c>
      <c r="B63" s="24">
        <v>402</v>
      </c>
      <c r="C63" s="9" t="s">
        <v>44</v>
      </c>
      <c r="D63" s="10"/>
    </row>
    <row r="64" spans="1:4" x14ac:dyDescent="0.25">
      <c r="A64" s="31" t="s">
        <v>152</v>
      </c>
      <c r="B64" s="24">
        <v>403</v>
      </c>
      <c r="C64" s="9" t="s">
        <v>44</v>
      </c>
      <c r="D64" s="10"/>
    </row>
    <row r="65" spans="1:4" x14ac:dyDescent="0.25">
      <c r="A65" s="31" t="s">
        <v>152</v>
      </c>
      <c r="B65" s="24">
        <v>404</v>
      </c>
      <c r="C65" s="9" t="s">
        <v>44</v>
      </c>
      <c r="D65" s="10"/>
    </row>
    <row r="66" spans="1:4" x14ac:dyDescent="0.25">
      <c r="A66" s="31" t="s">
        <v>152</v>
      </c>
      <c r="B66" s="24">
        <v>405</v>
      </c>
      <c r="C66" s="9" t="s">
        <v>44</v>
      </c>
      <c r="D66" s="10"/>
    </row>
    <row r="67" spans="1:4" x14ac:dyDescent="0.25">
      <c r="A67" s="31" t="s">
        <v>152</v>
      </c>
      <c r="B67" s="24">
        <v>406</v>
      </c>
      <c r="C67" s="9" t="s">
        <v>44</v>
      </c>
      <c r="D67" s="10"/>
    </row>
    <row r="68" spans="1:4" x14ac:dyDescent="0.25">
      <c r="A68" s="31" t="s">
        <v>152</v>
      </c>
      <c r="B68" s="24">
        <v>407</v>
      </c>
      <c r="C68" s="9" t="s">
        <v>44</v>
      </c>
      <c r="D68" s="10"/>
    </row>
    <row r="69" spans="1:4" x14ac:dyDescent="0.25">
      <c r="A69" s="31" t="s">
        <v>152</v>
      </c>
      <c r="B69" s="24">
        <v>408</v>
      </c>
      <c r="C69" s="9" t="s">
        <v>44</v>
      </c>
      <c r="D69" s="10"/>
    </row>
    <row r="70" spans="1:4" x14ac:dyDescent="0.25">
      <c r="A70" s="31" t="s">
        <v>152</v>
      </c>
      <c r="B70" s="24">
        <v>409</v>
      </c>
      <c r="C70" s="9" t="s">
        <v>44</v>
      </c>
      <c r="D70" s="10"/>
    </row>
    <row r="71" spans="1:4" x14ac:dyDescent="0.25">
      <c r="A71" s="31" t="s">
        <v>152</v>
      </c>
      <c r="B71" s="24">
        <v>410</v>
      </c>
      <c r="C71" s="9" t="s">
        <v>44</v>
      </c>
      <c r="D71" s="10"/>
    </row>
    <row r="72" spans="1:4" x14ac:dyDescent="0.25">
      <c r="A72" s="31" t="s">
        <v>152</v>
      </c>
      <c r="B72" s="24">
        <v>411</v>
      </c>
      <c r="C72" s="9" t="s">
        <v>44</v>
      </c>
      <c r="D72" s="10"/>
    </row>
    <row r="73" spans="1:4" x14ac:dyDescent="0.25">
      <c r="A73" s="31" t="s">
        <v>152</v>
      </c>
      <c r="B73" s="24">
        <v>412</v>
      </c>
      <c r="C73" s="9" t="s">
        <v>44</v>
      </c>
      <c r="D73" s="10"/>
    </row>
    <row r="74" spans="1:4" x14ac:dyDescent="0.25">
      <c r="A74" s="31" t="s">
        <v>152</v>
      </c>
      <c r="B74" s="24">
        <v>413</v>
      </c>
      <c r="C74" s="9" t="s">
        <v>44</v>
      </c>
      <c r="D74" s="10"/>
    </row>
    <row r="75" spans="1:4" x14ac:dyDescent="0.25">
      <c r="A75" s="31" t="s">
        <v>152</v>
      </c>
      <c r="B75" s="24">
        <v>414</v>
      </c>
      <c r="C75" s="9" t="s">
        <v>44</v>
      </c>
      <c r="D75" s="10"/>
    </row>
    <row r="76" spans="1:4" x14ac:dyDescent="0.25">
      <c r="A76" s="31" t="s">
        <v>152</v>
      </c>
      <c r="B76" s="24">
        <v>415</v>
      </c>
      <c r="C76" s="9" t="s">
        <v>44</v>
      </c>
      <c r="D76" s="10"/>
    </row>
    <row r="77" spans="1:4" x14ac:dyDescent="0.25">
      <c r="A77" s="31" t="s">
        <v>152</v>
      </c>
      <c r="B77" s="24">
        <v>416</v>
      </c>
      <c r="C77" s="9" t="s">
        <v>44</v>
      </c>
      <c r="D77" s="10"/>
    </row>
    <row r="78" spans="1:4" x14ac:dyDescent="0.25">
      <c r="A78" s="31" t="s">
        <v>152</v>
      </c>
      <c r="B78" s="24">
        <v>417</v>
      </c>
      <c r="C78" s="9" t="s">
        <v>44</v>
      </c>
      <c r="D78" s="10"/>
    </row>
    <row r="79" spans="1:4" x14ac:dyDescent="0.25">
      <c r="A79" s="31" t="s">
        <v>152</v>
      </c>
      <c r="B79" s="24">
        <v>418</v>
      </c>
      <c r="C79" s="9" t="s">
        <v>44</v>
      </c>
      <c r="D79" s="10"/>
    </row>
    <row r="80" spans="1:4" x14ac:dyDescent="0.25">
      <c r="A80" s="31" t="s">
        <v>152</v>
      </c>
      <c r="B80" s="24">
        <v>419</v>
      </c>
      <c r="C80" s="9" t="s">
        <v>44</v>
      </c>
      <c r="D80" s="10"/>
    </row>
    <row r="81" spans="1:4" x14ac:dyDescent="0.25">
      <c r="A81" s="31" t="s">
        <v>152</v>
      </c>
      <c r="B81" s="24">
        <v>420</v>
      </c>
      <c r="C81" s="9" t="s">
        <v>44</v>
      </c>
      <c r="D81" s="10"/>
    </row>
    <row r="82" spans="1:4" x14ac:dyDescent="0.25">
      <c r="A82" s="31" t="s">
        <v>153</v>
      </c>
      <c r="B82" s="25">
        <v>501</v>
      </c>
      <c r="C82" s="9" t="s">
        <v>86</v>
      </c>
      <c r="D82" s="10"/>
    </row>
    <row r="83" spans="1:4" x14ac:dyDescent="0.25">
      <c r="A83" s="31" t="s">
        <v>153</v>
      </c>
      <c r="B83" s="25">
        <v>502</v>
      </c>
      <c r="C83" s="9" t="s">
        <v>86</v>
      </c>
      <c r="D83" s="10"/>
    </row>
    <row r="84" spans="1:4" x14ac:dyDescent="0.25">
      <c r="A84" s="31" t="s">
        <v>153</v>
      </c>
      <c r="B84" s="25">
        <v>503</v>
      </c>
      <c r="C84" s="9" t="s">
        <v>86</v>
      </c>
      <c r="D84" s="10"/>
    </row>
    <row r="85" spans="1:4" x14ac:dyDescent="0.25">
      <c r="A85" s="31" t="s">
        <v>153</v>
      </c>
      <c r="B85" s="25">
        <v>504</v>
      </c>
      <c r="C85" s="9" t="s">
        <v>86</v>
      </c>
      <c r="D85" s="10"/>
    </row>
    <row r="86" spans="1:4" x14ac:dyDescent="0.25">
      <c r="A86" s="31" t="s">
        <v>153</v>
      </c>
      <c r="B86" s="25">
        <v>505</v>
      </c>
      <c r="C86" s="9" t="s">
        <v>86</v>
      </c>
      <c r="D86" s="10"/>
    </row>
    <row r="87" spans="1:4" x14ac:dyDescent="0.25">
      <c r="A87" s="31" t="s">
        <v>153</v>
      </c>
      <c r="B87" s="25">
        <v>506</v>
      </c>
      <c r="C87" s="9" t="s">
        <v>86</v>
      </c>
      <c r="D87" s="10"/>
    </row>
    <row r="88" spans="1:4" x14ac:dyDescent="0.25">
      <c r="A88" s="31" t="s">
        <v>153</v>
      </c>
      <c r="B88" s="25">
        <v>507</v>
      </c>
      <c r="C88" s="9" t="s">
        <v>86</v>
      </c>
      <c r="D88" s="10"/>
    </row>
    <row r="89" spans="1:4" x14ac:dyDescent="0.25">
      <c r="A89" s="31" t="s">
        <v>153</v>
      </c>
      <c r="B89" s="25">
        <v>508</v>
      </c>
      <c r="C89" s="9" t="s">
        <v>86</v>
      </c>
      <c r="D89" s="10"/>
    </row>
    <row r="90" spans="1:4" x14ac:dyDescent="0.25">
      <c r="A90" s="31" t="s">
        <v>153</v>
      </c>
      <c r="B90" s="25">
        <v>509</v>
      </c>
      <c r="C90" s="9" t="s">
        <v>86</v>
      </c>
      <c r="D90" s="10"/>
    </row>
    <row r="91" spans="1:4" x14ac:dyDescent="0.25">
      <c r="A91" s="31" t="s">
        <v>153</v>
      </c>
      <c r="B91" s="25">
        <v>510</v>
      </c>
      <c r="C91" s="9" t="s">
        <v>86</v>
      </c>
      <c r="D91" s="10"/>
    </row>
    <row r="92" spans="1:4" x14ac:dyDescent="0.25">
      <c r="A92" s="31" t="s">
        <v>153</v>
      </c>
      <c r="B92" s="25">
        <v>511</v>
      </c>
      <c r="C92" s="9" t="s">
        <v>86</v>
      </c>
      <c r="D92" s="10"/>
    </row>
    <row r="93" spans="1:4" x14ac:dyDescent="0.25">
      <c r="A93" s="31" t="s">
        <v>153</v>
      </c>
      <c r="B93" s="25">
        <v>512</v>
      </c>
      <c r="C93" s="9" t="s">
        <v>86</v>
      </c>
      <c r="D93" s="10"/>
    </row>
    <row r="94" spans="1:4" x14ac:dyDescent="0.25">
      <c r="A94" s="31" t="s">
        <v>153</v>
      </c>
      <c r="B94" s="25">
        <v>513</v>
      </c>
      <c r="C94" s="9" t="s">
        <v>86</v>
      </c>
      <c r="D94" s="10"/>
    </row>
    <row r="95" spans="1:4" x14ac:dyDescent="0.25">
      <c r="A95" s="31" t="s">
        <v>153</v>
      </c>
      <c r="B95" s="25">
        <v>514</v>
      </c>
      <c r="C95" s="9" t="s">
        <v>86</v>
      </c>
      <c r="D95" s="10"/>
    </row>
    <row r="96" spans="1:4" x14ac:dyDescent="0.25">
      <c r="A96" s="31" t="s">
        <v>153</v>
      </c>
      <c r="B96" s="25">
        <v>515</v>
      </c>
      <c r="C96" s="9" t="s">
        <v>86</v>
      </c>
      <c r="D96" s="10"/>
    </row>
    <row r="97" spans="1:4" x14ac:dyDescent="0.25">
      <c r="A97" s="31" t="s">
        <v>153</v>
      </c>
      <c r="B97" s="25">
        <v>516</v>
      </c>
      <c r="C97" s="9" t="s">
        <v>86</v>
      </c>
      <c r="D97" s="10"/>
    </row>
    <row r="98" spans="1:4" x14ac:dyDescent="0.25">
      <c r="A98" s="31" t="s">
        <v>153</v>
      </c>
      <c r="B98" s="25">
        <v>517</v>
      </c>
      <c r="C98" s="9" t="s">
        <v>86</v>
      </c>
      <c r="D98" s="10"/>
    </row>
    <row r="99" spans="1:4" x14ac:dyDescent="0.25">
      <c r="A99" s="31" t="s">
        <v>153</v>
      </c>
      <c r="B99" s="25">
        <v>518</v>
      </c>
      <c r="C99" s="9" t="s">
        <v>86</v>
      </c>
      <c r="D99" s="10"/>
    </row>
    <row r="100" spans="1:4" x14ac:dyDescent="0.25">
      <c r="A100" s="31" t="s">
        <v>153</v>
      </c>
      <c r="B100" s="25">
        <v>519</v>
      </c>
      <c r="C100" s="9" t="s">
        <v>86</v>
      </c>
      <c r="D100" s="10"/>
    </row>
    <row r="101" spans="1:4" x14ac:dyDescent="0.25">
      <c r="A101" s="31" t="s">
        <v>153</v>
      </c>
      <c r="B101" s="25">
        <v>520</v>
      </c>
      <c r="C101" s="9" t="s">
        <v>86</v>
      </c>
      <c r="D101" s="10"/>
    </row>
    <row r="102" spans="1:4" x14ac:dyDescent="0.25">
      <c r="A102" s="31" t="s">
        <v>154</v>
      </c>
      <c r="B102" s="19">
        <v>601</v>
      </c>
      <c r="C102" s="9" t="s">
        <v>108</v>
      </c>
      <c r="D102" s="10"/>
    </row>
    <row r="103" spans="1:4" x14ac:dyDescent="0.25">
      <c r="A103" s="31" t="s">
        <v>154</v>
      </c>
      <c r="B103" s="19">
        <v>602</v>
      </c>
      <c r="C103" s="9" t="s">
        <v>108</v>
      </c>
      <c r="D103" s="10"/>
    </row>
    <row r="104" spans="1:4" x14ac:dyDescent="0.25">
      <c r="A104" s="31" t="s">
        <v>154</v>
      </c>
      <c r="B104" s="19">
        <v>603</v>
      </c>
      <c r="C104" s="9" t="s">
        <v>108</v>
      </c>
      <c r="D104" s="10"/>
    </row>
    <row r="105" spans="1:4" x14ac:dyDescent="0.25">
      <c r="A105" s="31" t="s">
        <v>154</v>
      </c>
      <c r="B105" s="19">
        <v>604</v>
      </c>
      <c r="C105" s="9" t="s">
        <v>108</v>
      </c>
      <c r="D105" s="10"/>
    </row>
    <row r="106" spans="1:4" x14ac:dyDescent="0.25">
      <c r="A106" s="31" t="s">
        <v>154</v>
      </c>
      <c r="B106" s="19">
        <v>605</v>
      </c>
      <c r="C106" s="9" t="s">
        <v>108</v>
      </c>
      <c r="D106" s="10"/>
    </row>
    <row r="107" spans="1:4" x14ac:dyDescent="0.25">
      <c r="A107" s="31" t="s">
        <v>154</v>
      </c>
      <c r="B107" s="19">
        <v>606</v>
      </c>
      <c r="C107" s="9" t="s">
        <v>108</v>
      </c>
      <c r="D107" s="10"/>
    </row>
    <row r="108" spans="1:4" x14ac:dyDescent="0.25">
      <c r="A108" s="31" t="s">
        <v>154</v>
      </c>
      <c r="B108" s="19">
        <v>607</v>
      </c>
      <c r="C108" s="9" t="s">
        <v>108</v>
      </c>
      <c r="D108" s="10"/>
    </row>
    <row r="109" spans="1:4" x14ac:dyDescent="0.25">
      <c r="A109" s="31" t="s">
        <v>154</v>
      </c>
      <c r="B109" s="19">
        <v>608</v>
      </c>
      <c r="C109" s="9" t="s">
        <v>108</v>
      </c>
      <c r="D109" s="10"/>
    </row>
    <row r="110" spans="1:4" x14ac:dyDescent="0.25">
      <c r="A110" s="31" t="s">
        <v>154</v>
      </c>
      <c r="B110" s="19">
        <v>609</v>
      </c>
      <c r="C110" s="9" t="s">
        <v>108</v>
      </c>
      <c r="D110" s="10"/>
    </row>
    <row r="111" spans="1:4" x14ac:dyDescent="0.25">
      <c r="A111" s="31" t="s">
        <v>154</v>
      </c>
      <c r="B111" s="19">
        <v>610</v>
      </c>
      <c r="C111" s="9" t="s">
        <v>108</v>
      </c>
      <c r="D111" s="10"/>
    </row>
    <row r="112" spans="1:4" x14ac:dyDescent="0.25">
      <c r="A112" s="31" t="s">
        <v>154</v>
      </c>
      <c r="B112" s="19">
        <v>611</v>
      </c>
      <c r="C112" s="9" t="s">
        <v>108</v>
      </c>
      <c r="D112" s="10"/>
    </row>
    <row r="113" spans="1:117" x14ac:dyDescent="0.25">
      <c r="A113" s="31" t="s">
        <v>154</v>
      </c>
      <c r="B113" s="19">
        <v>612</v>
      </c>
      <c r="C113" s="9" t="s">
        <v>108</v>
      </c>
      <c r="D113" s="10"/>
    </row>
    <row r="114" spans="1:117" x14ac:dyDescent="0.25">
      <c r="A114" s="31" t="s">
        <v>154</v>
      </c>
      <c r="B114" s="19">
        <v>613</v>
      </c>
      <c r="C114" s="9" t="s">
        <v>108</v>
      </c>
      <c r="D114" s="10"/>
    </row>
    <row r="115" spans="1:117" x14ac:dyDescent="0.25">
      <c r="A115" s="31" t="s">
        <v>154</v>
      </c>
      <c r="B115" s="19">
        <v>614</v>
      </c>
      <c r="C115" s="9" t="s">
        <v>108</v>
      </c>
      <c r="D115" s="10"/>
    </row>
    <row r="116" spans="1:117" x14ac:dyDescent="0.25">
      <c r="A116" s="31" t="s">
        <v>154</v>
      </c>
      <c r="B116" s="19">
        <v>615</v>
      </c>
      <c r="C116" s="9" t="s">
        <v>108</v>
      </c>
      <c r="D116" s="10"/>
    </row>
    <row r="117" spans="1:117" x14ac:dyDescent="0.25">
      <c r="A117" s="31" t="s">
        <v>154</v>
      </c>
      <c r="B117" s="19">
        <v>616</v>
      </c>
      <c r="C117" s="9" t="s">
        <v>108</v>
      </c>
      <c r="D117" s="10"/>
    </row>
    <row r="118" spans="1:117" x14ac:dyDescent="0.25">
      <c r="A118" s="31" t="s">
        <v>154</v>
      </c>
      <c r="B118" s="19">
        <v>617</v>
      </c>
      <c r="C118" s="9" t="s">
        <v>108</v>
      </c>
      <c r="D118" s="10"/>
    </row>
    <row r="119" spans="1:117" x14ac:dyDescent="0.25">
      <c r="A119" s="31" t="s">
        <v>154</v>
      </c>
      <c r="B119" s="19">
        <v>618</v>
      </c>
      <c r="C119" s="9" t="s">
        <v>108</v>
      </c>
      <c r="D119" s="10"/>
    </row>
    <row r="120" spans="1:117" x14ac:dyDescent="0.25">
      <c r="A120" s="31" t="s">
        <v>154</v>
      </c>
      <c r="B120" s="19">
        <v>619</v>
      </c>
      <c r="C120" s="9" t="s">
        <v>108</v>
      </c>
      <c r="D120" s="10"/>
    </row>
    <row r="121" spans="1:117" x14ac:dyDescent="0.25">
      <c r="A121" s="32" t="s">
        <v>154</v>
      </c>
      <c r="B121" s="26">
        <v>620</v>
      </c>
      <c r="C121" s="27" t="s">
        <v>108</v>
      </c>
      <c r="D121" s="28"/>
    </row>
    <row r="127" spans="1:117" ht="15.75" thickBot="1" x14ac:dyDescent="0.3"/>
    <row r="128" spans="1:117" ht="15.75" thickBot="1" x14ac:dyDescent="0.3">
      <c r="A128" s="33" t="s">
        <v>0</v>
      </c>
      <c r="C128" s="14" t="s">
        <v>1</v>
      </c>
      <c r="D128" s="16" t="s">
        <v>132</v>
      </c>
      <c r="E128" s="16" t="s">
        <v>133</v>
      </c>
      <c r="F128" s="9" t="s">
        <v>12</v>
      </c>
      <c r="G128" s="9" t="s">
        <v>12</v>
      </c>
      <c r="H128" s="9" t="s">
        <v>12</v>
      </c>
      <c r="I128" s="9" t="s">
        <v>12</v>
      </c>
      <c r="J128" s="9" t="s">
        <v>12</v>
      </c>
      <c r="K128" s="9" t="s">
        <v>12</v>
      </c>
      <c r="L128" s="9" t="s">
        <v>12</v>
      </c>
      <c r="M128" s="9" t="s">
        <v>12</v>
      </c>
      <c r="N128" s="9" t="s">
        <v>12</v>
      </c>
      <c r="O128" s="9" t="s">
        <v>12</v>
      </c>
      <c r="P128" s="9" t="s">
        <v>12</v>
      </c>
      <c r="Q128" s="9" t="s">
        <v>12</v>
      </c>
      <c r="R128" s="9" t="s">
        <v>24</v>
      </c>
      <c r="S128" s="9" t="s">
        <v>24</v>
      </c>
      <c r="T128" s="9" t="s">
        <v>24</v>
      </c>
      <c r="U128" s="9" t="s">
        <v>24</v>
      </c>
      <c r="V128" s="9" t="s">
        <v>24</v>
      </c>
      <c r="W128" s="9" t="s">
        <v>24</v>
      </c>
      <c r="X128" s="9" t="s">
        <v>24</v>
      </c>
      <c r="Y128" s="9" t="s">
        <v>24</v>
      </c>
      <c r="Z128" s="9" t="s">
        <v>24</v>
      </c>
      <c r="AA128" s="9" t="s">
        <v>24</v>
      </c>
      <c r="AB128" s="9" t="s">
        <v>24</v>
      </c>
      <c r="AC128" s="9" t="s">
        <v>24</v>
      </c>
      <c r="AD128" s="9" t="s">
        <v>24</v>
      </c>
      <c r="AE128" s="9" t="s">
        <v>24</v>
      </c>
      <c r="AF128" s="9" t="s">
        <v>24</v>
      </c>
      <c r="AG128" s="9" t="s">
        <v>24</v>
      </c>
      <c r="AH128" s="9" t="s">
        <v>24</v>
      </c>
      <c r="AI128" s="9" t="s">
        <v>24</v>
      </c>
      <c r="AJ128" s="9" t="s">
        <v>24</v>
      </c>
      <c r="AK128" s="9" t="s">
        <v>24</v>
      </c>
      <c r="AL128" s="9" t="s">
        <v>46</v>
      </c>
      <c r="AM128" s="9" t="s">
        <v>46</v>
      </c>
      <c r="AN128" s="9" t="s">
        <v>46</v>
      </c>
      <c r="AO128" s="9" t="s">
        <v>46</v>
      </c>
      <c r="AP128" s="9" t="s">
        <v>46</v>
      </c>
      <c r="AQ128" s="9" t="s">
        <v>46</v>
      </c>
      <c r="AR128" s="9" t="s">
        <v>46</v>
      </c>
      <c r="AS128" s="9" t="s">
        <v>46</v>
      </c>
      <c r="AT128" s="9" t="s">
        <v>46</v>
      </c>
      <c r="AU128" s="9" t="s">
        <v>46</v>
      </c>
      <c r="AV128" s="9" t="s">
        <v>46</v>
      </c>
      <c r="AW128" s="9" t="s">
        <v>46</v>
      </c>
      <c r="AX128" s="9" t="s">
        <v>46</v>
      </c>
      <c r="AY128" s="9" t="s">
        <v>46</v>
      </c>
      <c r="AZ128" s="9" t="s">
        <v>46</v>
      </c>
      <c r="BA128" s="9" t="s">
        <v>46</v>
      </c>
      <c r="BB128" s="9" t="s">
        <v>46</v>
      </c>
      <c r="BC128" s="9" t="s">
        <v>46</v>
      </c>
      <c r="BD128" s="9" t="s">
        <v>46</v>
      </c>
      <c r="BE128" s="9" t="s">
        <v>46</v>
      </c>
      <c r="BF128" s="9" t="s">
        <v>44</v>
      </c>
      <c r="BG128" s="9" t="s">
        <v>44</v>
      </c>
      <c r="BH128" s="9" t="s">
        <v>44</v>
      </c>
      <c r="BI128" s="9" t="s">
        <v>44</v>
      </c>
      <c r="BJ128" s="9" t="s">
        <v>44</v>
      </c>
      <c r="BK128" s="9" t="s">
        <v>44</v>
      </c>
      <c r="BL128" s="9" t="s">
        <v>44</v>
      </c>
      <c r="BM128" s="9" t="s">
        <v>44</v>
      </c>
      <c r="BN128" s="9" t="s">
        <v>44</v>
      </c>
      <c r="BO128" s="9" t="s">
        <v>44</v>
      </c>
      <c r="BP128" s="9" t="s">
        <v>44</v>
      </c>
      <c r="BQ128" s="9" t="s">
        <v>44</v>
      </c>
      <c r="BR128" s="9" t="s">
        <v>44</v>
      </c>
      <c r="BS128" s="9" t="s">
        <v>44</v>
      </c>
      <c r="BT128" s="9" t="s">
        <v>44</v>
      </c>
      <c r="BU128" s="9" t="s">
        <v>44</v>
      </c>
      <c r="BV128" s="9" t="s">
        <v>44</v>
      </c>
      <c r="BW128" s="9" t="s">
        <v>44</v>
      </c>
      <c r="BX128" s="9" t="s">
        <v>44</v>
      </c>
      <c r="BY128" s="9" t="s">
        <v>44</v>
      </c>
      <c r="BZ128" s="9" t="s">
        <v>86</v>
      </c>
      <c r="CA128" s="9" t="s">
        <v>86</v>
      </c>
      <c r="CB128" s="9" t="s">
        <v>86</v>
      </c>
      <c r="CC128" s="9" t="s">
        <v>86</v>
      </c>
      <c r="CD128" s="9" t="s">
        <v>86</v>
      </c>
      <c r="CE128" s="9" t="s">
        <v>86</v>
      </c>
      <c r="CF128" s="9" t="s">
        <v>86</v>
      </c>
      <c r="CG128" s="9" t="s">
        <v>86</v>
      </c>
      <c r="CH128" s="9" t="s">
        <v>86</v>
      </c>
      <c r="CI128" s="9" t="s">
        <v>86</v>
      </c>
      <c r="CJ128" s="9" t="s">
        <v>86</v>
      </c>
      <c r="CK128" s="9" t="s">
        <v>86</v>
      </c>
      <c r="CL128" s="9" t="s">
        <v>86</v>
      </c>
      <c r="CM128" s="9" t="s">
        <v>86</v>
      </c>
      <c r="CN128" s="9" t="s">
        <v>86</v>
      </c>
      <c r="CO128" s="9" t="s">
        <v>86</v>
      </c>
      <c r="CP128" s="9" t="s">
        <v>86</v>
      </c>
      <c r="CQ128" s="9" t="s">
        <v>86</v>
      </c>
      <c r="CR128" s="9" t="s">
        <v>86</v>
      </c>
      <c r="CS128" s="9" t="s">
        <v>86</v>
      </c>
      <c r="CT128" s="9" t="s">
        <v>108</v>
      </c>
      <c r="CU128" s="9" t="s">
        <v>108</v>
      </c>
      <c r="CV128" s="9" t="s">
        <v>108</v>
      </c>
      <c r="CW128" s="9" t="s">
        <v>108</v>
      </c>
      <c r="CX128" s="9" t="s">
        <v>108</v>
      </c>
      <c r="CY128" s="9" t="s">
        <v>108</v>
      </c>
      <c r="CZ128" s="9" t="s">
        <v>108</v>
      </c>
      <c r="DA128" s="9" t="s">
        <v>108</v>
      </c>
      <c r="DB128" s="9" t="s">
        <v>108</v>
      </c>
      <c r="DC128" s="9" t="s">
        <v>108</v>
      </c>
      <c r="DD128" s="9" t="s">
        <v>108</v>
      </c>
      <c r="DE128" s="9" t="s">
        <v>108</v>
      </c>
      <c r="DF128" s="9" t="s">
        <v>108</v>
      </c>
      <c r="DG128" s="9" t="s">
        <v>108</v>
      </c>
      <c r="DH128" s="9" t="s">
        <v>108</v>
      </c>
      <c r="DI128" s="9" t="s">
        <v>108</v>
      </c>
      <c r="DJ128" s="9" t="s">
        <v>108</v>
      </c>
      <c r="DK128" s="9" t="s">
        <v>108</v>
      </c>
      <c r="DL128" s="9" t="s">
        <v>108</v>
      </c>
      <c r="DM128" s="9" t="s">
        <v>108</v>
      </c>
    </row>
    <row r="129" spans="1:117" ht="15.75" thickBot="1" x14ac:dyDescent="0.3">
      <c r="A129" s="33" t="s">
        <v>130</v>
      </c>
      <c r="C129" s="15" t="s">
        <v>7</v>
      </c>
      <c r="D129" s="3" t="s">
        <v>8</v>
      </c>
      <c r="E129" s="3" t="s">
        <v>9</v>
      </c>
      <c r="F129" s="3" t="s">
        <v>10</v>
      </c>
      <c r="G129" s="3" t="s">
        <v>11</v>
      </c>
      <c r="H129" s="3" t="s">
        <v>13</v>
      </c>
      <c r="I129" s="3" t="s">
        <v>14</v>
      </c>
      <c r="J129" s="3" t="s">
        <v>15</v>
      </c>
      <c r="K129" s="3" t="s">
        <v>16</v>
      </c>
      <c r="L129" s="3" t="s">
        <v>17</v>
      </c>
      <c r="M129" s="3" t="s">
        <v>18</v>
      </c>
      <c r="N129" s="3" t="s">
        <v>19</v>
      </c>
      <c r="O129" s="3" t="s">
        <v>20</v>
      </c>
      <c r="P129" s="3" t="s">
        <v>21</v>
      </c>
      <c r="Q129" s="3" t="s">
        <v>22</v>
      </c>
      <c r="R129" s="4" t="s">
        <v>23</v>
      </c>
      <c r="S129" s="4" t="s">
        <v>25</v>
      </c>
      <c r="T129" s="4" t="s">
        <v>26</v>
      </c>
      <c r="U129" s="4" t="s">
        <v>27</v>
      </c>
      <c r="V129" s="4" t="s">
        <v>28</v>
      </c>
      <c r="W129" s="4" t="s">
        <v>29</v>
      </c>
      <c r="X129" s="4" t="s">
        <v>30</v>
      </c>
      <c r="Y129" s="4" t="s">
        <v>31</v>
      </c>
      <c r="Z129" s="4" t="s">
        <v>32</v>
      </c>
      <c r="AA129" s="4" t="s">
        <v>33</v>
      </c>
      <c r="AB129" s="4" t="s">
        <v>34</v>
      </c>
      <c r="AC129" s="4" t="s">
        <v>35</v>
      </c>
      <c r="AD129" s="4" t="s">
        <v>36</v>
      </c>
      <c r="AE129" s="4" t="s">
        <v>37</v>
      </c>
      <c r="AF129" s="4" t="s">
        <v>38</v>
      </c>
      <c r="AG129" s="4" t="s">
        <v>39</v>
      </c>
      <c r="AH129" s="4" t="s">
        <v>40</v>
      </c>
      <c r="AI129" s="4" t="s">
        <v>41</v>
      </c>
      <c r="AJ129" s="4" t="s">
        <v>42</v>
      </c>
      <c r="AK129" s="4" t="s">
        <v>43</v>
      </c>
      <c r="AL129" s="5" t="s">
        <v>45</v>
      </c>
      <c r="AM129" s="5" t="s">
        <v>47</v>
      </c>
      <c r="AN129" s="5" t="s">
        <v>48</v>
      </c>
      <c r="AO129" s="5" t="s">
        <v>49</v>
      </c>
      <c r="AP129" s="5" t="s">
        <v>50</v>
      </c>
      <c r="AQ129" s="5" t="s">
        <v>51</v>
      </c>
      <c r="AR129" s="5" t="s">
        <v>52</v>
      </c>
      <c r="AS129" s="5" t="s">
        <v>53</v>
      </c>
      <c r="AT129" s="5" t="s">
        <v>54</v>
      </c>
      <c r="AU129" s="5" t="s">
        <v>55</v>
      </c>
      <c r="AV129" s="5" t="s">
        <v>56</v>
      </c>
      <c r="AW129" s="5" t="s">
        <v>57</v>
      </c>
      <c r="AX129" s="5" t="s">
        <v>58</v>
      </c>
      <c r="AY129" s="5" t="s">
        <v>59</v>
      </c>
      <c r="AZ129" s="5" t="s">
        <v>60</v>
      </c>
      <c r="BA129" s="5" t="s">
        <v>61</v>
      </c>
      <c r="BB129" s="5" t="s">
        <v>62</v>
      </c>
      <c r="BC129" s="5" t="s">
        <v>63</v>
      </c>
      <c r="BD129" s="5" t="s">
        <v>64</v>
      </c>
      <c r="BE129" s="5" t="s">
        <v>65</v>
      </c>
      <c r="BF129" s="6" t="s">
        <v>66</v>
      </c>
      <c r="BG129" s="6" t="s">
        <v>67</v>
      </c>
      <c r="BH129" s="6" t="s">
        <v>68</v>
      </c>
      <c r="BI129" s="6" t="s">
        <v>69</v>
      </c>
      <c r="BJ129" s="6" t="s">
        <v>70</v>
      </c>
      <c r="BK129" s="6" t="s">
        <v>71</v>
      </c>
      <c r="BL129" s="6" t="s">
        <v>72</v>
      </c>
      <c r="BM129" s="6" t="s">
        <v>73</v>
      </c>
      <c r="BN129" s="6" t="s">
        <v>74</v>
      </c>
      <c r="BO129" s="6" t="s">
        <v>75</v>
      </c>
      <c r="BP129" s="6" t="s">
        <v>76</v>
      </c>
      <c r="BQ129" s="6" t="s">
        <v>77</v>
      </c>
      <c r="BR129" s="6" t="s">
        <v>78</v>
      </c>
      <c r="BS129" s="6" t="s">
        <v>79</v>
      </c>
      <c r="BT129" s="6" t="s">
        <v>80</v>
      </c>
      <c r="BU129" s="6" t="s">
        <v>81</v>
      </c>
      <c r="BV129" s="6" t="s">
        <v>82</v>
      </c>
      <c r="BW129" s="6" t="s">
        <v>83</v>
      </c>
      <c r="BX129" s="6" t="s">
        <v>84</v>
      </c>
      <c r="BY129" s="6" t="s">
        <v>85</v>
      </c>
      <c r="BZ129" s="7" t="s">
        <v>87</v>
      </c>
      <c r="CA129" s="7" t="s">
        <v>88</v>
      </c>
      <c r="CB129" s="7" t="s">
        <v>89</v>
      </c>
      <c r="CC129" s="7" t="s">
        <v>90</v>
      </c>
      <c r="CD129" s="7" t="s">
        <v>91</v>
      </c>
      <c r="CE129" s="7" t="s">
        <v>92</v>
      </c>
      <c r="CF129" s="7" t="s">
        <v>93</v>
      </c>
      <c r="CG129" s="7" t="s">
        <v>94</v>
      </c>
      <c r="CH129" s="7" t="s">
        <v>95</v>
      </c>
      <c r="CI129" s="7" t="s">
        <v>96</v>
      </c>
      <c r="CJ129" s="7" t="s">
        <v>97</v>
      </c>
      <c r="CK129" s="7" t="s">
        <v>98</v>
      </c>
      <c r="CL129" s="7" t="s">
        <v>99</v>
      </c>
      <c r="CM129" s="7" t="s">
        <v>100</v>
      </c>
      <c r="CN129" s="7" t="s">
        <v>101</v>
      </c>
      <c r="CO129" s="7" t="s">
        <v>102</v>
      </c>
      <c r="CP129" s="7" t="s">
        <v>103</v>
      </c>
      <c r="CQ129" s="7" t="s">
        <v>104</v>
      </c>
      <c r="CR129" s="7" t="s">
        <v>105</v>
      </c>
      <c r="CS129" s="7" t="s">
        <v>106</v>
      </c>
      <c r="CT129" s="8" t="s">
        <v>107</v>
      </c>
      <c r="CU129" s="8" t="s">
        <v>109</v>
      </c>
      <c r="CV129" s="8" t="s">
        <v>110</v>
      </c>
      <c r="CW129" s="8" t="s">
        <v>111</v>
      </c>
      <c r="CX129" s="8" t="s">
        <v>112</v>
      </c>
      <c r="CY129" s="8" t="s">
        <v>113</v>
      </c>
      <c r="CZ129" s="8" t="s">
        <v>114</v>
      </c>
      <c r="DA129" s="8" t="s">
        <v>115</v>
      </c>
      <c r="DB129" s="8" t="s">
        <v>116</v>
      </c>
      <c r="DC129" s="8" t="s">
        <v>117</v>
      </c>
      <c r="DD129" s="8" t="s">
        <v>118</v>
      </c>
      <c r="DE129" s="8" t="s">
        <v>119</v>
      </c>
      <c r="DF129" s="8" t="s">
        <v>120</v>
      </c>
      <c r="DG129" s="8" t="s">
        <v>121</v>
      </c>
      <c r="DH129" s="8" t="s">
        <v>122</v>
      </c>
      <c r="DI129" s="8" t="s">
        <v>123</v>
      </c>
      <c r="DJ129" s="8" t="s">
        <v>124</v>
      </c>
      <c r="DK129" s="8" t="s">
        <v>125</v>
      </c>
      <c r="DL129" s="8" t="s">
        <v>126</v>
      </c>
      <c r="DM129" s="8" t="s">
        <v>127</v>
      </c>
    </row>
    <row r="130" spans="1:117" ht="15.75" thickBot="1" x14ac:dyDescent="0.3">
      <c r="A130" s="33" t="s">
        <v>131</v>
      </c>
      <c r="C130" s="13"/>
      <c r="D130" s="10"/>
      <c r="E130" s="10"/>
      <c r="F130" s="10"/>
      <c r="G130" s="10"/>
      <c r="H130" s="10"/>
      <c r="I130" s="10"/>
      <c r="J130" s="10"/>
      <c r="K130" s="10"/>
      <c r="L130" s="10"/>
      <c r="M130" s="10"/>
      <c r="N130" s="10"/>
      <c r="O130" s="10"/>
      <c r="P130" s="10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10"/>
      <c r="AE130" s="10"/>
      <c r="AF130" s="10"/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/>
      <c r="BR130" s="10"/>
      <c r="BS130" s="10"/>
      <c r="BT130" s="10"/>
      <c r="BU130" s="10"/>
      <c r="BV130" s="10"/>
      <c r="BW130" s="10"/>
      <c r="BX130" s="10"/>
      <c r="BY130" s="10"/>
      <c r="BZ130" s="10"/>
      <c r="CA130" s="10"/>
      <c r="CB130" s="10"/>
      <c r="CC130" s="10"/>
      <c r="CD130" s="10"/>
      <c r="CE130" s="10"/>
      <c r="CF130" s="10"/>
      <c r="CG130" s="10"/>
      <c r="CH130" s="10"/>
      <c r="CI130" s="10"/>
      <c r="CJ130" s="10"/>
      <c r="CK130" s="10"/>
      <c r="CL130" s="10"/>
      <c r="CM130" s="10"/>
      <c r="CN130" s="10"/>
      <c r="CO130" s="10"/>
      <c r="CP130" s="10"/>
      <c r="CQ130" s="10"/>
      <c r="CR130" s="10"/>
      <c r="CS130" s="10"/>
      <c r="CT130" s="10"/>
      <c r="CU130" s="10"/>
      <c r="CV130" s="10"/>
      <c r="CW130" s="10"/>
      <c r="CX130" s="10"/>
      <c r="CY130" s="10"/>
      <c r="CZ130" s="10"/>
      <c r="DA130" s="10"/>
      <c r="DB130" s="10"/>
      <c r="DC130" s="10"/>
      <c r="DD130" s="10"/>
      <c r="DE130" s="10"/>
      <c r="DF130" s="10"/>
      <c r="DG130" s="10"/>
      <c r="DH130" s="10"/>
      <c r="DI130" s="10"/>
      <c r="DJ130" s="10"/>
      <c r="DK130" s="10"/>
      <c r="DL130" s="10"/>
      <c r="DM130" s="10"/>
    </row>
  </sheetData>
  <phoneticPr fontId="7" type="noConversion"/>
  <pageMargins left="0.7" right="0.7" top="0.75" bottom="0.75" header="0.3" footer="0.3"/>
  <tableParts count="2">
    <tablePart r:id="rId1"/>
    <tablePart r:id="rId2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FEDD0AC-25AC-4AA0-86D4-940D7B9A94B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Mouvements</vt:lpstr>
      <vt:lpstr>Résumés</vt:lpstr>
      <vt:lpstr>Références</vt:lpstr>
      <vt:lpstr>L_Motifs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Surveillance Foyer Clarens MNA</dc:creator>
  <cp:lastModifiedBy>Chris ARCHET</cp:lastModifiedBy>
  <dcterms:created xsi:type="dcterms:W3CDTF">2023-07-06T08:56:23Z</dcterms:created>
  <dcterms:modified xsi:type="dcterms:W3CDTF">2024-01-22T10:09:27Z</dcterms:modified>
</cp:coreProperties>
</file>