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110" windowHeight="8235" activeTab="1"/>
  </bookViews>
  <sheets>
    <sheet name="base de données" sheetId="1" r:id="rId1"/>
    <sheet name="TCD" sheetId="2" r:id="rId2"/>
    <sheet name="base de données (2)" sheetId="3" r:id="rId3"/>
    <sheet name="Feuil2" sheetId="4" r:id="rId4"/>
  </sheets>
  <calcPr calcId="145621" iterate="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D3" i="2" l="1" a="1"/>
  <c r="D3" i="2" s="1"/>
  <c r="E3" i="2" a="1"/>
  <c r="E3" i="2" s="1"/>
  <c r="D4" i="2" a="1"/>
  <c r="D4" i="2" s="1"/>
  <c r="E4" i="2" a="1"/>
  <c r="E4" i="2" s="1"/>
  <c r="D5" i="2" a="1"/>
  <c r="D5" i="2" s="1"/>
  <c r="E5" i="2" a="1"/>
  <c r="E5" i="2" s="1"/>
  <c r="D6" i="2" a="1"/>
  <c r="D6" i="2" s="1"/>
  <c r="E6" i="2" a="1"/>
  <c r="E6" i="2"/>
  <c r="D7" i="2" a="1"/>
  <c r="D7" i="2" s="1"/>
  <c r="E7" i="2" a="1"/>
  <c r="E7" i="2"/>
  <c r="D8" i="2" a="1"/>
  <c r="D8" i="2" s="1"/>
  <c r="E8" i="2" a="1"/>
  <c r="E8" i="2"/>
  <c r="D9" i="2" a="1"/>
  <c r="D9" i="2" s="1"/>
  <c r="E9" i="2" a="1"/>
  <c r="E9" i="2"/>
  <c r="D10" i="2" a="1"/>
  <c r="D10" i="2" s="1"/>
  <c r="E10" i="2" a="1"/>
  <c r="E10" i="2"/>
  <c r="D11" i="2" a="1"/>
  <c r="D11" i="2" s="1"/>
  <c r="E11" i="2" a="1"/>
  <c r="E11" i="2" s="1"/>
  <c r="D12" i="2" a="1"/>
  <c r="D12" i="2" s="1"/>
  <c r="E12" i="2" a="1"/>
  <c r="E12" i="2" s="1"/>
  <c r="D13" i="2" a="1"/>
  <c r="D13" i="2" s="1"/>
  <c r="E13" i="2" a="1"/>
  <c r="E13" i="2" s="1"/>
  <c r="D14" i="2" a="1"/>
  <c r="D14" i="2" s="1"/>
  <c r="E14" i="2" a="1"/>
  <c r="E14" i="2"/>
  <c r="D15" i="2" a="1"/>
  <c r="D15" i="2" s="1"/>
  <c r="E15" i="2" a="1"/>
  <c r="E15" i="2" s="1"/>
  <c r="C4" i="2" a="1"/>
  <c r="C4" i="2" s="1"/>
  <c r="C5" i="2" a="1"/>
  <c r="C5" i="2" s="1"/>
  <c r="C6" i="2" a="1"/>
  <c r="C6" i="2" s="1"/>
  <c r="C7" i="2" a="1"/>
  <c r="C7" i="2"/>
  <c r="C8" i="2" a="1"/>
  <c r="C8" i="2" s="1"/>
  <c r="C9" i="2" a="1"/>
  <c r="C9" i="2"/>
  <c r="C10" i="2" a="1"/>
  <c r="C10" i="2" s="1"/>
  <c r="C11" i="2" a="1"/>
  <c r="C11" i="2"/>
  <c r="C12" i="2" a="1"/>
  <c r="C12" i="2" s="1"/>
  <c r="C13" i="2" a="1"/>
  <c r="C13" i="2"/>
  <c r="C14" i="2" a="1"/>
  <c r="C14" i="2" s="1"/>
  <c r="C15" i="2" a="1"/>
  <c r="C15" i="2"/>
  <c r="C3" i="2" a="1"/>
  <c r="C3" i="2" s="1"/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" i="3"/>
  <c r="F4" i="2" l="1" a="1"/>
  <c r="F4" i="2" s="1"/>
  <c r="G4" i="2" a="1"/>
  <c r="G4" i="2" s="1"/>
  <c r="H4" i="2" a="1"/>
  <c r="H4" i="2" s="1"/>
  <c r="F5" i="2" a="1"/>
  <c r="F5" i="2"/>
  <c r="G5" i="2" a="1"/>
  <c r="G5" i="2" s="1"/>
  <c r="H5" i="2" a="1"/>
  <c r="H5" i="2" s="1"/>
  <c r="F6" i="2" a="1"/>
  <c r="F6" i="2" s="1"/>
  <c r="G6" i="2" a="1"/>
  <c r="G6" i="2" s="1"/>
  <c r="H6" i="2" a="1"/>
  <c r="H6" i="2" s="1"/>
  <c r="F7" i="2" a="1"/>
  <c r="F7" i="2" s="1"/>
  <c r="G7" i="2" a="1"/>
  <c r="G7" i="2" s="1"/>
  <c r="H7" i="2" a="1"/>
  <c r="H7" i="2" s="1"/>
  <c r="F8" i="2" a="1"/>
  <c r="F8" i="2" s="1"/>
  <c r="G8" i="2" a="1"/>
  <c r="G8" i="2" s="1"/>
  <c r="H8" i="2" a="1"/>
  <c r="H8" i="2" s="1"/>
  <c r="F9" i="2" a="1"/>
  <c r="F9" i="2" s="1"/>
  <c r="G9" i="2" a="1"/>
  <c r="G9" i="2" s="1"/>
  <c r="H9" i="2" a="1"/>
  <c r="H9" i="2" s="1"/>
  <c r="F10" i="2" a="1"/>
  <c r="F10" i="2"/>
  <c r="G10" i="2" a="1"/>
  <c r="G10" i="2" s="1"/>
  <c r="H10" i="2" a="1"/>
  <c r="H10" i="2" s="1"/>
  <c r="F11" i="2" a="1"/>
  <c r="F11" i="2" s="1"/>
  <c r="G11" i="2" a="1"/>
  <c r="G11" i="2" s="1"/>
  <c r="H11" i="2" a="1"/>
  <c r="H11" i="2" s="1"/>
  <c r="F12" i="2" a="1"/>
  <c r="F12" i="2" s="1"/>
  <c r="G12" i="2" a="1"/>
  <c r="G12" i="2" s="1"/>
  <c r="H12" i="2" a="1"/>
  <c r="H12" i="2" s="1"/>
  <c r="F13" i="2" a="1"/>
  <c r="F13" i="2"/>
  <c r="G13" i="2" a="1"/>
  <c r="G13" i="2" s="1"/>
  <c r="H13" i="2" a="1"/>
  <c r="H13" i="2" s="1"/>
  <c r="F14" i="2" a="1"/>
  <c r="F14" i="2" s="1"/>
  <c r="G14" i="2" a="1"/>
  <c r="G14" i="2" s="1"/>
  <c r="H14" i="2" a="1"/>
  <c r="H14" i="2" s="1"/>
  <c r="F15" i="2" a="1"/>
  <c r="F15" i="2" s="1"/>
  <c r="G15" i="2" a="1"/>
  <c r="G15" i="2" s="1"/>
  <c r="H15" i="2" a="1"/>
  <c r="H15" i="2" s="1"/>
  <c r="F3" i="2" a="1"/>
  <c r="F3" i="2" s="1"/>
  <c r="G3" i="2" a="1"/>
  <c r="G3" i="2" s="1"/>
  <c r="H3" i="2" a="1"/>
  <c r="H3" i="2" s="1"/>
</calcChain>
</file>

<file path=xl/sharedStrings.xml><?xml version="1.0" encoding="utf-8"?>
<sst xmlns="http://schemas.openxmlformats.org/spreadsheetml/2006/main" count="258" uniqueCount="40">
  <si>
    <t>Date RDV</t>
  </si>
  <si>
    <t>Type</t>
  </si>
  <si>
    <t>Code</t>
  </si>
  <si>
    <t>Nom établissement</t>
  </si>
  <si>
    <t>Ville</t>
  </si>
  <si>
    <t xml:space="preserve">CA </t>
  </si>
  <si>
    <t>ANIM</t>
  </si>
  <si>
    <t>KOKSIJDE</t>
  </si>
  <si>
    <t>DEURLE</t>
  </si>
  <si>
    <t>GENTBRUGGE</t>
  </si>
  <si>
    <t>MONS</t>
  </si>
  <si>
    <t>MARIAKERKE (GENT)</t>
  </si>
  <si>
    <t>TOURNAI</t>
  </si>
  <si>
    <t>CLIENT A</t>
  </si>
  <si>
    <t>OMNIA</t>
  </si>
  <si>
    <t>CLIENT B</t>
  </si>
  <si>
    <t>CLIENT C</t>
  </si>
  <si>
    <t>CLIENT D</t>
  </si>
  <si>
    <t>CLIENT E</t>
  </si>
  <si>
    <t>CLIENT F</t>
  </si>
  <si>
    <t>CHARLEROI</t>
  </si>
  <si>
    <t>CLIENT G</t>
  </si>
  <si>
    <t>LOUVIERE</t>
  </si>
  <si>
    <t>CLIENT H</t>
  </si>
  <si>
    <t>DEURNE</t>
  </si>
  <si>
    <t>LIEGE</t>
  </si>
  <si>
    <t>VERVIERS</t>
  </si>
  <si>
    <t>HUY</t>
  </si>
  <si>
    <t>CLIENT W</t>
  </si>
  <si>
    <t>CLIENT I</t>
  </si>
  <si>
    <t>NAMUR</t>
  </si>
  <si>
    <t>TOM</t>
  </si>
  <si>
    <t>JULIEN</t>
  </si>
  <si>
    <t>STEPHANE</t>
  </si>
  <si>
    <t>Animateur</t>
  </si>
  <si>
    <t>numdate</t>
  </si>
  <si>
    <t>Somme de Date RDV</t>
  </si>
  <si>
    <t>date 1</t>
  </si>
  <si>
    <t>date 2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</si>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</sst>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##0"/>
    <numFmt numFmtId="165" formatCode="_-* #,##0\ [$€-40C]_-;\-* #,##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1" applyFont="1" applyBorder="1" applyAlignment="1">
      <alignment horizontal="center" vertical="center"/>
    </xf>
    <xf numFmtId="14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left" vertical="center"/>
    </xf>
    <xf numFmtId="164" fontId="2" fillId="0" borderId="1" xfId="1" applyNumberFormat="1" applyFont="1" applyFill="1" applyBorder="1" applyAlignment="1" applyProtection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Fill="1" applyBorder="1" applyAlignment="1" applyProtection="1">
      <alignment horizontal="right" vertical="center"/>
    </xf>
    <xf numFmtId="165" fontId="0" fillId="0" borderId="0" xfId="0" applyNumberFormat="1"/>
    <xf numFmtId="0" fontId="3" fillId="0" borderId="0" xfId="0" pivotButton="1" applyFont="1"/>
    <xf numFmtId="0" fontId="3" fillId="0" borderId="0" xfId="0" applyFont="1"/>
    <xf numFmtId="14" fontId="0" fillId="0" borderId="0" xfId="0" applyNumberFormat="1"/>
    <xf numFmtId="0" fontId="2" fillId="0" borderId="2" xfId="1" applyFont="1" applyFill="1" applyBorder="1" applyAlignment="1">
      <alignment horizontal="center" vertical="center"/>
    </xf>
    <xf numFmtId="0" fontId="0" fillId="0" borderId="0" xfId="0" pivotButton="1"/>
    <xf numFmtId="14" fontId="2" fillId="0" borderId="3" xfId="1" applyNumberFormat="1" applyFont="1" applyFill="1" applyBorder="1" applyAlignment="1" applyProtection="1">
      <alignment horizontal="center" vertical="center"/>
    </xf>
    <xf numFmtId="165" fontId="2" fillId="0" borderId="4" xfId="1" applyNumberFormat="1" applyFont="1" applyFill="1" applyBorder="1" applyAlignment="1" applyProtection="1">
      <alignment horizontal="right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4" fontId="2" fillId="0" borderId="8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left" vertical="center"/>
    </xf>
    <xf numFmtId="164" fontId="2" fillId="0" borderId="9" xfId="1" applyNumberFormat="1" applyFont="1" applyFill="1" applyBorder="1" applyAlignment="1" applyProtection="1">
      <alignment horizontal="center" vertical="center"/>
    </xf>
    <xf numFmtId="165" fontId="2" fillId="0" borderId="1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15">
    <dxf>
      <font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5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4" formatCode="####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oline Teunisse" refreshedDate="43178.524778240739" createdVersion="4" refreshedVersion="4" minRefreshableVersion="3" recordCount="23">
  <cacheSource type="worksheet">
    <worksheetSource ref="A1:G24" sheet="base de données"/>
  </cacheSource>
  <cacheFields count="7">
    <cacheField name="Date RDV" numFmtId="14">
      <sharedItems containsSemiMixedTypes="0" containsNonDate="0" containsDate="1" containsString="0" minDate="2018-01-02T00:00:00" maxDate="2018-01-10T00:00:00" count="7">
        <d v="2018-01-02T00:00:00"/>
        <d v="2018-01-03T00:00:00"/>
        <d v="2018-01-04T00:00:00"/>
        <d v="2018-01-05T00:00:00"/>
        <d v="2018-01-06T00:00:00"/>
        <d v="2018-01-08T00:00:00"/>
        <d v="2018-01-09T00:00:00"/>
      </sharedItems>
    </cacheField>
    <cacheField name="Type" numFmtId="0">
      <sharedItems count="1">
        <s v="ANIM"/>
      </sharedItems>
    </cacheField>
    <cacheField name="Animateur" numFmtId="0">
      <sharedItems count="3">
        <s v="TOM"/>
        <s v="JULIEN"/>
        <s v="STEPHANE"/>
      </sharedItems>
    </cacheField>
    <cacheField name="Code" numFmtId="164">
      <sharedItems containsSemiMixedTypes="0" containsString="0" containsNumber="1" containsInteger="1" minValue="1212" maxValue="6525"/>
    </cacheField>
    <cacheField name="Nom établissement" numFmtId="0">
      <sharedItems count="11">
        <s v="CLIENT F"/>
        <s v="CLIENT A"/>
        <s v="CLIENT E"/>
        <s v="CLIENT G"/>
        <s v="CLIENT H"/>
        <s v="OMNIA"/>
        <s v="CLIENT B"/>
        <s v="CLIENT C"/>
        <s v="CLIENT D"/>
        <s v="CLIENT W"/>
        <s v="CLIENT I"/>
      </sharedItems>
    </cacheField>
    <cacheField name="Ville" numFmtId="0">
      <sharedItems count="13">
        <s v="CHARLEROI"/>
        <s v="MONS"/>
        <s v="TOURNAI"/>
        <s v="LOUVIERE"/>
        <s v="DEURNE"/>
        <s v="KOKSIJDE"/>
        <s v="DEURLE"/>
        <s v="GENTBRUGGE"/>
        <s v="MARIAKERKE (GENT)"/>
        <s v="LIEGE"/>
        <s v="VERVIERS"/>
        <s v="HUY"/>
        <s v="NAMUR"/>
      </sharedItems>
    </cacheField>
    <cacheField name="CA " numFmtId="165">
      <sharedItems containsSemiMixedTypes="0" containsString="0" containsNumber="1" minValue="20" maxValue="8500" count="18">
        <n v="100"/>
        <n v="500"/>
        <n v="1451.05"/>
        <n v="20"/>
        <n v="25"/>
        <n v="8500"/>
        <n v="250"/>
        <n v="1250"/>
        <n v="633.6"/>
        <n v="850"/>
        <n v="320"/>
        <n v="120"/>
        <n v="1200"/>
        <n v="140"/>
        <n v="1500"/>
        <n v="1350"/>
        <n v="125"/>
        <n v="8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Yves Huguet" refreshedDate="43178.547762499998" createdVersion="4" refreshedVersion="4" minRefreshableVersion="3" recordCount="23">
  <cacheSource type="worksheet">
    <worksheetSource ref="A1:H24" sheet="base de données (2)"/>
  </cacheSource>
  <cacheFields count="8">
    <cacheField name="Date RDV" numFmtId="14">
      <sharedItems containsSemiMixedTypes="0" containsNonDate="0" containsDate="1" containsString="0" minDate="2018-01-02T00:00:00" maxDate="2018-01-10T00:00:00" count="7">
        <d v="2018-01-02T00:00:00"/>
        <d v="2018-01-03T00:00:00"/>
        <d v="2018-01-04T00:00:00"/>
        <d v="2018-01-05T00:00:00"/>
        <d v="2018-01-06T00:00:00"/>
        <d v="2018-01-08T00:00:00"/>
        <d v="2018-01-09T00:00:00"/>
      </sharedItems>
    </cacheField>
    <cacheField name="Type" numFmtId="0">
      <sharedItems/>
    </cacheField>
    <cacheField name="Animateur" numFmtId="0">
      <sharedItems/>
    </cacheField>
    <cacheField name="Code" numFmtId="164">
      <sharedItems containsSemiMixedTypes="0" containsString="0" containsNumber="1" containsInteger="1" minValue="1212" maxValue="6525"/>
    </cacheField>
    <cacheField name="Nom établissement" numFmtId="0">
      <sharedItems count="11">
        <s v="CLIENT F"/>
        <s v="CLIENT A"/>
        <s v="CLIENT E"/>
        <s v="CLIENT G"/>
        <s v="CLIENT H"/>
        <s v="OMNIA"/>
        <s v="CLIENT B"/>
        <s v="CLIENT C"/>
        <s v="CLIENT D"/>
        <s v="CLIENT W"/>
        <s v="CLIENT I"/>
      </sharedItems>
    </cacheField>
    <cacheField name="Ville" numFmtId="0">
      <sharedItems count="13">
        <s v="CHARLEROI"/>
        <s v="MONS"/>
        <s v="TOURNAI"/>
        <s v="LOUVIERE"/>
        <s v="DEURNE"/>
        <s v="KOKSIJDE"/>
        <s v="DEURLE"/>
        <s v="GENTBRUGGE"/>
        <s v="MARIAKERKE (GENT)"/>
        <s v="LIEGE"/>
        <s v="VERVIERS"/>
        <s v="HUY"/>
        <s v="NAMUR"/>
      </sharedItems>
    </cacheField>
    <cacheField name="CA " numFmtId="165">
      <sharedItems containsSemiMixedTypes="0" containsString="0" containsNumber="1" minValue="20" maxValue="8500"/>
    </cacheField>
    <cacheField name="numdate" numFmtId="0">
      <sharedItems count="3">
        <s v="date 1"/>
        <s v="date 2"/>
        <s v="date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x v="0"/>
    <n v="5255"/>
    <x v="0"/>
    <x v="0"/>
    <x v="0"/>
  </r>
  <r>
    <x v="1"/>
    <x v="0"/>
    <x v="0"/>
    <n v="6120"/>
    <x v="1"/>
    <x v="1"/>
    <x v="1"/>
  </r>
  <r>
    <x v="2"/>
    <x v="0"/>
    <x v="0"/>
    <n v="6073"/>
    <x v="2"/>
    <x v="2"/>
    <x v="2"/>
  </r>
  <r>
    <x v="3"/>
    <x v="0"/>
    <x v="0"/>
    <n v="5255"/>
    <x v="0"/>
    <x v="0"/>
    <x v="3"/>
  </r>
  <r>
    <x v="4"/>
    <x v="0"/>
    <x v="0"/>
    <n v="6525"/>
    <x v="3"/>
    <x v="3"/>
    <x v="4"/>
  </r>
  <r>
    <x v="5"/>
    <x v="0"/>
    <x v="0"/>
    <n v="6073"/>
    <x v="2"/>
    <x v="2"/>
    <x v="2"/>
  </r>
  <r>
    <x v="6"/>
    <x v="0"/>
    <x v="0"/>
    <n v="6525"/>
    <x v="3"/>
    <x v="3"/>
    <x v="5"/>
  </r>
  <r>
    <x v="0"/>
    <x v="0"/>
    <x v="1"/>
    <n v="6120"/>
    <x v="1"/>
    <x v="1"/>
    <x v="6"/>
  </r>
  <r>
    <x v="1"/>
    <x v="0"/>
    <x v="1"/>
    <n v="1212"/>
    <x v="4"/>
    <x v="4"/>
    <x v="7"/>
  </r>
  <r>
    <x v="2"/>
    <x v="0"/>
    <x v="1"/>
    <n v="1212"/>
    <x v="4"/>
    <x v="4"/>
    <x v="6"/>
  </r>
  <r>
    <x v="3"/>
    <x v="0"/>
    <x v="1"/>
    <n v="3209"/>
    <x v="5"/>
    <x v="5"/>
    <x v="8"/>
  </r>
  <r>
    <x v="4"/>
    <x v="0"/>
    <x v="1"/>
    <n v="3209"/>
    <x v="5"/>
    <x v="5"/>
    <x v="6"/>
  </r>
  <r>
    <x v="5"/>
    <x v="0"/>
    <x v="1"/>
    <n v="3513"/>
    <x v="6"/>
    <x v="6"/>
    <x v="9"/>
  </r>
  <r>
    <x v="5"/>
    <x v="0"/>
    <x v="1"/>
    <n v="3656"/>
    <x v="7"/>
    <x v="7"/>
    <x v="10"/>
  </r>
  <r>
    <x v="6"/>
    <x v="0"/>
    <x v="1"/>
    <n v="3656"/>
    <x v="7"/>
    <x v="7"/>
    <x v="11"/>
  </r>
  <r>
    <x v="6"/>
    <x v="0"/>
    <x v="1"/>
    <n v="3687"/>
    <x v="8"/>
    <x v="8"/>
    <x v="12"/>
  </r>
  <r>
    <x v="0"/>
    <x v="0"/>
    <x v="2"/>
    <n v="1525"/>
    <x v="3"/>
    <x v="9"/>
    <x v="13"/>
  </r>
  <r>
    <x v="1"/>
    <x v="0"/>
    <x v="2"/>
    <n v="4587"/>
    <x v="4"/>
    <x v="10"/>
    <x v="14"/>
  </r>
  <r>
    <x v="2"/>
    <x v="0"/>
    <x v="2"/>
    <n v="4585"/>
    <x v="9"/>
    <x v="11"/>
    <x v="12"/>
  </r>
  <r>
    <x v="3"/>
    <x v="0"/>
    <x v="2"/>
    <n v="3589"/>
    <x v="10"/>
    <x v="12"/>
    <x v="15"/>
  </r>
  <r>
    <x v="4"/>
    <x v="0"/>
    <x v="2"/>
    <n v="1525"/>
    <x v="3"/>
    <x v="9"/>
    <x v="1"/>
  </r>
  <r>
    <x v="5"/>
    <x v="0"/>
    <x v="2"/>
    <n v="1525"/>
    <x v="3"/>
    <x v="9"/>
    <x v="16"/>
  </r>
  <r>
    <x v="6"/>
    <x v="0"/>
    <x v="2"/>
    <n v="3589"/>
    <x v="10"/>
    <x v="12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">
  <r>
    <x v="0"/>
    <s v="ANIM"/>
    <s v="TOM"/>
    <n v="5255"/>
    <x v="0"/>
    <x v="0"/>
    <n v="100"/>
    <x v="0"/>
  </r>
  <r>
    <x v="1"/>
    <s v="ANIM"/>
    <s v="TOM"/>
    <n v="6120"/>
    <x v="1"/>
    <x v="1"/>
    <n v="500"/>
    <x v="0"/>
  </r>
  <r>
    <x v="2"/>
    <s v="ANIM"/>
    <s v="TOM"/>
    <n v="6073"/>
    <x v="2"/>
    <x v="2"/>
    <n v="1451.05"/>
    <x v="0"/>
  </r>
  <r>
    <x v="3"/>
    <s v="ANIM"/>
    <s v="TOM"/>
    <n v="5255"/>
    <x v="0"/>
    <x v="0"/>
    <n v="20"/>
    <x v="1"/>
  </r>
  <r>
    <x v="4"/>
    <s v="ANIM"/>
    <s v="TOM"/>
    <n v="6525"/>
    <x v="3"/>
    <x v="3"/>
    <n v="25"/>
    <x v="0"/>
  </r>
  <r>
    <x v="5"/>
    <s v="ANIM"/>
    <s v="TOM"/>
    <n v="6073"/>
    <x v="2"/>
    <x v="2"/>
    <n v="1451.05"/>
    <x v="1"/>
  </r>
  <r>
    <x v="6"/>
    <s v="ANIM"/>
    <s v="TOM"/>
    <n v="6525"/>
    <x v="3"/>
    <x v="3"/>
    <n v="8500"/>
    <x v="1"/>
  </r>
  <r>
    <x v="0"/>
    <s v="ANIM"/>
    <s v="JULIEN"/>
    <n v="6120"/>
    <x v="1"/>
    <x v="1"/>
    <n v="250"/>
    <x v="1"/>
  </r>
  <r>
    <x v="1"/>
    <s v="ANIM"/>
    <s v="JULIEN"/>
    <n v="1212"/>
    <x v="4"/>
    <x v="4"/>
    <n v="1250"/>
    <x v="0"/>
  </r>
  <r>
    <x v="2"/>
    <s v="ANIM"/>
    <s v="JULIEN"/>
    <n v="1212"/>
    <x v="4"/>
    <x v="4"/>
    <n v="250"/>
    <x v="1"/>
  </r>
  <r>
    <x v="3"/>
    <s v="ANIM"/>
    <s v="JULIEN"/>
    <n v="3209"/>
    <x v="5"/>
    <x v="5"/>
    <n v="633.6"/>
    <x v="0"/>
  </r>
  <r>
    <x v="4"/>
    <s v="ANIM"/>
    <s v="JULIEN"/>
    <n v="3209"/>
    <x v="5"/>
    <x v="5"/>
    <n v="250"/>
    <x v="1"/>
  </r>
  <r>
    <x v="5"/>
    <s v="ANIM"/>
    <s v="JULIEN"/>
    <n v="3513"/>
    <x v="6"/>
    <x v="6"/>
    <n v="850"/>
    <x v="0"/>
  </r>
  <r>
    <x v="5"/>
    <s v="ANIM"/>
    <s v="JULIEN"/>
    <n v="3656"/>
    <x v="7"/>
    <x v="7"/>
    <n v="320"/>
    <x v="0"/>
  </r>
  <r>
    <x v="6"/>
    <s v="ANIM"/>
    <s v="JULIEN"/>
    <n v="3656"/>
    <x v="7"/>
    <x v="7"/>
    <n v="120"/>
    <x v="1"/>
  </r>
  <r>
    <x v="6"/>
    <s v="ANIM"/>
    <s v="JULIEN"/>
    <n v="3687"/>
    <x v="8"/>
    <x v="8"/>
    <n v="1200"/>
    <x v="0"/>
  </r>
  <r>
    <x v="0"/>
    <s v="ANIM"/>
    <s v="STEPHANE"/>
    <n v="1525"/>
    <x v="3"/>
    <x v="9"/>
    <n v="140"/>
    <x v="0"/>
  </r>
  <r>
    <x v="1"/>
    <s v="ANIM"/>
    <s v="STEPHANE"/>
    <n v="4587"/>
    <x v="4"/>
    <x v="10"/>
    <n v="1500"/>
    <x v="0"/>
  </r>
  <r>
    <x v="2"/>
    <s v="ANIM"/>
    <s v="STEPHANE"/>
    <n v="4585"/>
    <x v="9"/>
    <x v="11"/>
    <n v="1200"/>
    <x v="0"/>
  </r>
  <r>
    <x v="3"/>
    <s v="ANIM"/>
    <s v="STEPHANE"/>
    <n v="3589"/>
    <x v="10"/>
    <x v="12"/>
    <n v="1350"/>
    <x v="0"/>
  </r>
  <r>
    <x v="4"/>
    <s v="ANIM"/>
    <s v="STEPHANE"/>
    <n v="1525"/>
    <x v="3"/>
    <x v="9"/>
    <n v="500"/>
    <x v="1"/>
  </r>
  <r>
    <x v="5"/>
    <s v="ANIM"/>
    <s v="STEPHANE"/>
    <n v="1525"/>
    <x v="3"/>
    <x v="9"/>
    <n v="125"/>
    <x v="2"/>
  </r>
  <r>
    <x v="6"/>
    <s v="ANIM"/>
    <s v="STEPHANE"/>
    <n v="3589"/>
    <x v="10"/>
    <x v="12"/>
    <n v="8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2:B15" firstHeaderRow="1" firstDataRow="1" firstDataCol="2"/>
  <pivotFields count="7">
    <pivotField compact="0" numFmtId="14" outline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1"/>
        <item x="6"/>
        <item x="7"/>
        <item x="8"/>
        <item x="2"/>
        <item x="0"/>
        <item x="3"/>
        <item x="4"/>
        <item x="10"/>
        <item x="9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0"/>
        <item x="6"/>
        <item x="4"/>
        <item x="7"/>
        <item x="11"/>
        <item x="5"/>
        <item x="9"/>
        <item x="3"/>
        <item x="8"/>
        <item x="1"/>
        <item x="12"/>
        <item x="2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items count="18">
        <item x="3"/>
        <item x="4"/>
        <item x="0"/>
        <item x="11"/>
        <item x="16"/>
        <item x="13"/>
        <item x="6"/>
        <item x="10"/>
        <item x="1"/>
        <item x="8"/>
        <item x="17"/>
        <item x="9"/>
        <item x="12"/>
        <item x="7"/>
        <item x="15"/>
        <item x="2"/>
        <item x="1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5"/>
  </rowFields>
  <rowItems count="13">
    <i>
      <x/>
      <x v="9"/>
    </i>
    <i>
      <x v="1"/>
      <x v="1"/>
    </i>
    <i>
      <x v="2"/>
      <x v="3"/>
    </i>
    <i>
      <x v="3"/>
      <x v="8"/>
    </i>
    <i>
      <x v="4"/>
      <x v="11"/>
    </i>
    <i>
      <x v="5"/>
      <x/>
    </i>
    <i>
      <x v="6"/>
      <x v="6"/>
    </i>
    <i r="1">
      <x v="7"/>
    </i>
    <i>
      <x v="7"/>
      <x v="2"/>
    </i>
    <i r="1">
      <x v="12"/>
    </i>
    <i>
      <x v="8"/>
      <x v="10"/>
    </i>
    <i>
      <x v="9"/>
      <x v="4"/>
    </i>
    <i>
      <x v="10"/>
      <x v="5"/>
    </i>
  </rowItems>
  <colItems count="1">
    <i/>
  </colItems>
  <formats count="1">
    <format dxfId="14">
      <pivotArea type="all" dataOnly="0" outline="0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3:E17" firstHeaderRow="1" firstDataRow="2" firstDataCol="2"/>
  <pivotFields count="8">
    <pivotField dataField="1" compact="0" numFmtId="14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compact="0" numFmtId="164" outline="0" showAll="0"/>
    <pivotField axis="axisRow" compact="0" outline="0" showAll="0" defaultSubtotal="0">
      <items count="11">
        <item x="1"/>
        <item x="6"/>
        <item x="7"/>
        <item x="8"/>
        <item x="2"/>
        <item x="0"/>
        <item x="3"/>
        <item x="4"/>
        <item x="10"/>
        <item x="9"/>
        <item x="5"/>
      </items>
    </pivotField>
    <pivotField axis="axisRow" compact="0" outline="0" showAll="0">
      <items count="14">
        <item x="0"/>
        <item x="6"/>
        <item x="4"/>
        <item x="7"/>
        <item x="11"/>
        <item x="5"/>
        <item x="9"/>
        <item x="3"/>
        <item x="8"/>
        <item x="1"/>
        <item x="12"/>
        <item x="2"/>
        <item x="10"/>
        <item t="default"/>
      </items>
    </pivotField>
    <pivotField compact="0" numFmtId="165" outline="0" showAll="0"/>
    <pivotField axis="axisCol" compact="0" outline="0" showAll="0">
      <items count="4">
        <item x="0"/>
        <item x="1"/>
        <item x="2"/>
        <item t="default"/>
      </items>
    </pivotField>
  </pivotFields>
  <rowFields count="2">
    <field x="4"/>
    <field x="5"/>
  </rowFields>
  <rowItems count="13">
    <i>
      <x/>
      <x v="9"/>
    </i>
    <i>
      <x v="1"/>
      <x v="1"/>
    </i>
    <i>
      <x v="2"/>
      <x v="3"/>
    </i>
    <i>
      <x v="3"/>
      <x v="8"/>
    </i>
    <i>
      <x v="4"/>
      <x v="11"/>
    </i>
    <i>
      <x v="5"/>
      <x/>
    </i>
    <i>
      <x v="6"/>
      <x v="6"/>
    </i>
    <i r="1">
      <x v="7"/>
    </i>
    <i>
      <x v="7"/>
      <x v="2"/>
    </i>
    <i r="1">
      <x v="12"/>
    </i>
    <i>
      <x v="8"/>
      <x v="10"/>
    </i>
    <i>
      <x v="9"/>
      <x v="4"/>
    </i>
    <i>
      <x v="10"/>
      <x v="5"/>
    </i>
  </rowItems>
  <colFields count="1">
    <field x="7"/>
  </colFields>
  <colItems count="3">
    <i>
      <x/>
    </i>
    <i>
      <x v="1"/>
    </i>
    <i>
      <x v="2"/>
    </i>
  </colItems>
  <dataFields count="1">
    <dataField name="Somme de Date RDV" fld="0" baseField="5" baseItem="9" numFmtId="14"/>
  </dataFields>
  <formats count="1">
    <format dxfId="13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BD" displayName="BD" ref="A1:G24" totalsRowShown="0" headerRowDxfId="1" dataDxfId="2" headerRowBorderDxfId="11" tableBorderDxfId="12" totalsRowBorderDxfId="10" headerRowCellStyle="NiveauLigne_4" dataCellStyle="NiveauLigne_4">
  <autoFilter ref="A1:G24"/>
  <tableColumns count="7">
    <tableColumn id="1" name="Date RDV" dataDxfId="9" dataCellStyle="NiveauLigne_4"/>
    <tableColumn id="2" name="Type" dataDxfId="8" dataCellStyle="NiveauLigne_4"/>
    <tableColumn id="3" name="Animateur" dataDxfId="7" dataCellStyle="NiveauLigne_4"/>
    <tableColumn id="4" name="Code" dataDxfId="6" dataCellStyle="NiveauLigne_4"/>
    <tableColumn id="5" name="Nom établissement" dataDxfId="5" dataCellStyle="NiveauLigne_4"/>
    <tableColumn id="6" name="Ville" dataDxfId="4" dataCellStyle="NiveauLigne_4"/>
    <tableColumn id="7" name="CA " dataDxfId="3" dataCellStyle="NiveauLigne_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Formulas="1" workbookViewId="0">
      <selection activeCell="C6" sqref="C6"/>
    </sheetView>
  </sheetViews>
  <sheetFormatPr baseColWidth="10" defaultRowHeight="15" x14ac:dyDescent="0.25"/>
  <cols>
    <col min="1" max="1" width="10.42578125" customWidth="1"/>
    <col min="2" max="2" width="6.7109375" customWidth="1"/>
    <col min="3" max="3" width="14.5703125" bestFit="1" customWidth="1"/>
    <col min="4" max="4" width="7" customWidth="1"/>
    <col min="5" max="5" width="20.7109375" bestFit="1" customWidth="1"/>
    <col min="6" max="6" width="14.7109375" bestFit="1" customWidth="1"/>
    <col min="7" max="7" width="8.5703125" style="8" bestFit="1" customWidth="1"/>
  </cols>
  <sheetData>
    <row r="1" spans="1:7" x14ac:dyDescent="0.25">
      <c r="A1" s="16" t="s">
        <v>0</v>
      </c>
      <c r="B1" s="17" t="s">
        <v>1</v>
      </c>
      <c r="C1" s="17" t="s">
        <v>34</v>
      </c>
      <c r="D1" s="17" t="s">
        <v>2</v>
      </c>
      <c r="E1" s="17" t="s">
        <v>3</v>
      </c>
      <c r="F1" s="17" t="s">
        <v>4</v>
      </c>
      <c r="G1" s="18" t="s">
        <v>5</v>
      </c>
    </row>
    <row r="2" spans="1:7" ht="14.45" x14ac:dyDescent="0.3">
      <c r="A2" s="14">
        <v>43102</v>
      </c>
      <c r="B2" s="3" t="s">
        <v>6</v>
      </c>
      <c r="C2" s="4" t="s">
        <v>31</v>
      </c>
      <c r="D2" s="5">
        <v>5255</v>
      </c>
      <c r="E2" s="4" t="s">
        <v>19</v>
      </c>
      <c r="F2" s="4" t="s">
        <v>20</v>
      </c>
      <c r="G2" s="15">
        <v>100</v>
      </c>
    </row>
    <row r="3" spans="1:7" ht="14.45" x14ac:dyDescent="0.3">
      <c r="A3" s="14">
        <v>43103</v>
      </c>
      <c r="B3" s="3" t="s">
        <v>6</v>
      </c>
      <c r="C3" s="4" t="s">
        <v>31</v>
      </c>
      <c r="D3" s="5">
        <v>6120</v>
      </c>
      <c r="E3" s="4" t="s">
        <v>13</v>
      </c>
      <c r="F3" s="4" t="s">
        <v>10</v>
      </c>
      <c r="G3" s="15">
        <v>500</v>
      </c>
    </row>
    <row r="4" spans="1:7" ht="14.45" x14ac:dyDescent="0.3">
      <c r="A4" s="14">
        <v>43104</v>
      </c>
      <c r="B4" s="3" t="s">
        <v>6</v>
      </c>
      <c r="C4" s="4" t="s">
        <v>31</v>
      </c>
      <c r="D4" s="5">
        <v>6073</v>
      </c>
      <c r="E4" s="4" t="s">
        <v>18</v>
      </c>
      <c r="F4" s="4" t="s">
        <v>12</v>
      </c>
      <c r="G4" s="15">
        <v>1451.05</v>
      </c>
    </row>
    <row r="5" spans="1:7" ht="14.45" x14ac:dyDescent="0.3">
      <c r="A5" s="14">
        <v>43105</v>
      </c>
      <c r="B5" s="3" t="s">
        <v>6</v>
      </c>
      <c r="C5" s="4" t="s">
        <v>31</v>
      </c>
      <c r="D5" s="5">
        <v>5255</v>
      </c>
      <c r="E5" s="4" t="s">
        <v>19</v>
      </c>
      <c r="F5" s="4" t="s">
        <v>20</v>
      </c>
      <c r="G5" s="15">
        <v>20</v>
      </c>
    </row>
    <row r="6" spans="1:7" ht="14.45" x14ac:dyDescent="0.3">
      <c r="A6" s="14">
        <v>43106</v>
      </c>
      <c r="B6" s="3" t="s">
        <v>6</v>
      </c>
      <c r="C6" s="4" t="s">
        <v>31</v>
      </c>
      <c r="D6" s="5">
        <v>6525</v>
      </c>
      <c r="E6" s="4" t="s">
        <v>21</v>
      </c>
      <c r="F6" s="4" t="s">
        <v>22</v>
      </c>
      <c r="G6" s="15">
        <v>25</v>
      </c>
    </row>
    <row r="7" spans="1:7" ht="14.45" x14ac:dyDescent="0.3">
      <c r="A7" s="14">
        <v>43108</v>
      </c>
      <c r="B7" s="3" t="s">
        <v>6</v>
      </c>
      <c r="C7" s="4" t="s">
        <v>31</v>
      </c>
      <c r="D7" s="5">
        <v>6073</v>
      </c>
      <c r="E7" s="4" t="s">
        <v>18</v>
      </c>
      <c r="F7" s="4" t="s">
        <v>12</v>
      </c>
      <c r="G7" s="15">
        <v>1451.05</v>
      </c>
    </row>
    <row r="8" spans="1:7" ht="14.45" x14ac:dyDescent="0.3">
      <c r="A8" s="14">
        <v>43109</v>
      </c>
      <c r="B8" s="3" t="s">
        <v>6</v>
      </c>
      <c r="C8" s="4" t="s">
        <v>31</v>
      </c>
      <c r="D8" s="5">
        <v>6525</v>
      </c>
      <c r="E8" s="4" t="s">
        <v>21</v>
      </c>
      <c r="F8" s="4" t="s">
        <v>22</v>
      </c>
      <c r="G8" s="15">
        <v>8500</v>
      </c>
    </row>
    <row r="9" spans="1:7" ht="14.45" x14ac:dyDescent="0.3">
      <c r="A9" s="14">
        <v>43102</v>
      </c>
      <c r="B9" s="3" t="s">
        <v>6</v>
      </c>
      <c r="C9" s="4" t="s">
        <v>32</v>
      </c>
      <c r="D9" s="5">
        <v>6120</v>
      </c>
      <c r="E9" s="4" t="s">
        <v>13</v>
      </c>
      <c r="F9" s="4" t="s">
        <v>10</v>
      </c>
      <c r="G9" s="15">
        <v>250</v>
      </c>
    </row>
    <row r="10" spans="1:7" ht="14.45" x14ac:dyDescent="0.3">
      <c r="A10" s="14">
        <v>43103</v>
      </c>
      <c r="B10" s="3" t="s">
        <v>6</v>
      </c>
      <c r="C10" s="4" t="s">
        <v>32</v>
      </c>
      <c r="D10" s="5">
        <v>1212</v>
      </c>
      <c r="E10" s="4" t="s">
        <v>23</v>
      </c>
      <c r="F10" s="4" t="s">
        <v>24</v>
      </c>
      <c r="G10" s="15">
        <v>1250</v>
      </c>
    </row>
    <row r="11" spans="1:7" ht="14.45" x14ac:dyDescent="0.3">
      <c r="A11" s="14">
        <v>43104</v>
      </c>
      <c r="B11" s="3" t="s">
        <v>6</v>
      </c>
      <c r="C11" s="4" t="s">
        <v>32</v>
      </c>
      <c r="D11" s="5">
        <v>1212</v>
      </c>
      <c r="E11" s="4" t="s">
        <v>23</v>
      </c>
      <c r="F11" s="4" t="s">
        <v>24</v>
      </c>
      <c r="G11" s="15">
        <v>250</v>
      </c>
    </row>
    <row r="12" spans="1:7" ht="14.45" x14ac:dyDescent="0.3">
      <c r="A12" s="14">
        <v>43105</v>
      </c>
      <c r="B12" s="3" t="s">
        <v>6</v>
      </c>
      <c r="C12" s="4" t="s">
        <v>32</v>
      </c>
      <c r="D12" s="5">
        <v>3209</v>
      </c>
      <c r="E12" s="4" t="s">
        <v>14</v>
      </c>
      <c r="F12" s="4" t="s">
        <v>7</v>
      </c>
      <c r="G12" s="15">
        <v>633.6</v>
      </c>
    </row>
    <row r="13" spans="1:7" ht="14.45" x14ac:dyDescent="0.3">
      <c r="A13" s="14">
        <v>43106</v>
      </c>
      <c r="B13" s="3" t="s">
        <v>6</v>
      </c>
      <c r="C13" s="4" t="s">
        <v>32</v>
      </c>
      <c r="D13" s="5">
        <v>3209</v>
      </c>
      <c r="E13" s="4" t="s">
        <v>14</v>
      </c>
      <c r="F13" s="4" t="s">
        <v>7</v>
      </c>
      <c r="G13" s="15">
        <v>250</v>
      </c>
    </row>
    <row r="14" spans="1:7" ht="14.45" x14ac:dyDescent="0.3">
      <c r="A14" s="14">
        <v>43108</v>
      </c>
      <c r="B14" s="3" t="s">
        <v>6</v>
      </c>
      <c r="C14" s="4" t="s">
        <v>32</v>
      </c>
      <c r="D14" s="5">
        <v>3513</v>
      </c>
      <c r="E14" s="4" t="s">
        <v>15</v>
      </c>
      <c r="F14" s="4" t="s">
        <v>8</v>
      </c>
      <c r="G14" s="15">
        <v>850</v>
      </c>
    </row>
    <row r="15" spans="1:7" ht="14.45" x14ac:dyDescent="0.3">
      <c r="A15" s="14">
        <v>43108</v>
      </c>
      <c r="B15" s="3" t="s">
        <v>6</v>
      </c>
      <c r="C15" s="4" t="s">
        <v>32</v>
      </c>
      <c r="D15" s="5">
        <v>3656</v>
      </c>
      <c r="E15" s="4" t="s">
        <v>16</v>
      </c>
      <c r="F15" s="4" t="s">
        <v>9</v>
      </c>
      <c r="G15" s="15">
        <v>320</v>
      </c>
    </row>
    <row r="16" spans="1:7" ht="14.45" x14ac:dyDescent="0.3">
      <c r="A16" s="14">
        <v>43109</v>
      </c>
      <c r="B16" s="3" t="s">
        <v>6</v>
      </c>
      <c r="C16" s="4" t="s">
        <v>32</v>
      </c>
      <c r="D16" s="5">
        <v>3656</v>
      </c>
      <c r="E16" s="4" t="s">
        <v>16</v>
      </c>
      <c r="F16" s="4" t="s">
        <v>9</v>
      </c>
      <c r="G16" s="15">
        <v>120</v>
      </c>
    </row>
    <row r="17" spans="1:7" ht="14.45" x14ac:dyDescent="0.3">
      <c r="A17" s="14">
        <v>43109</v>
      </c>
      <c r="B17" s="3" t="s">
        <v>6</v>
      </c>
      <c r="C17" s="4" t="s">
        <v>32</v>
      </c>
      <c r="D17" s="5">
        <v>3687</v>
      </c>
      <c r="E17" s="4" t="s">
        <v>17</v>
      </c>
      <c r="F17" s="4" t="s">
        <v>11</v>
      </c>
      <c r="G17" s="15">
        <v>1200</v>
      </c>
    </row>
    <row r="18" spans="1:7" ht="14.45" x14ac:dyDescent="0.3">
      <c r="A18" s="14">
        <v>43102</v>
      </c>
      <c r="B18" s="3" t="s">
        <v>6</v>
      </c>
      <c r="C18" s="4" t="s">
        <v>33</v>
      </c>
      <c r="D18" s="5">
        <v>1525</v>
      </c>
      <c r="E18" s="4" t="s">
        <v>21</v>
      </c>
      <c r="F18" s="4" t="s">
        <v>25</v>
      </c>
      <c r="G18" s="15">
        <v>140</v>
      </c>
    </row>
    <row r="19" spans="1:7" ht="14.45" x14ac:dyDescent="0.3">
      <c r="A19" s="14">
        <v>43103</v>
      </c>
      <c r="B19" s="3" t="s">
        <v>6</v>
      </c>
      <c r="C19" s="4" t="s">
        <v>33</v>
      </c>
      <c r="D19" s="5">
        <v>4587</v>
      </c>
      <c r="E19" s="4" t="s">
        <v>23</v>
      </c>
      <c r="F19" s="4" t="s">
        <v>26</v>
      </c>
      <c r="G19" s="15">
        <v>1500</v>
      </c>
    </row>
    <row r="20" spans="1:7" ht="14.45" x14ac:dyDescent="0.3">
      <c r="A20" s="14">
        <v>43104</v>
      </c>
      <c r="B20" s="3" t="s">
        <v>6</v>
      </c>
      <c r="C20" s="4" t="s">
        <v>33</v>
      </c>
      <c r="D20" s="5">
        <v>4585</v>
      </c>
      <c r="E20" s="4" t="s">
        <v>28</v>
      </c>
      <c r="F20" s="4" t="s">
        <v>27</v>
      </c>
      <c r="G20" s="15">
        <v>1200</v>
      </c>
    </row>
    <row r="21" spans="1:7" ht="14.45" x14ac:dyDescent="0.3">
      <c r="A21" s="14">
        <v>43105</v>
      </c>
      <c r="B21" s="3" t="s">
        <v>6</v>
      </c>
      <c r="C21" s="4" t="s">
        <v>33</v>
      </c>
      <c r="D21" s="5">
        <v>3589</v>
      </c>
      <c r="E21" s="4" t="s">
        <v>29</v>
      </c>
      <c r="F21" s="4" t="s">
        <v>30</v>
      </c>
      <c r="G21" s="15">
        <v>1350</v>
      </c>
    </row>
    <row r="22" spans="1:7" ht="14.45" x14ac:dyDescent="0.3">
      <c r="A22" s="14">
        <v>43106</v>
      </c>
      <c r="B22" s="3" t="s">
        <v>6</v>
      </c>
      <c r="C22" s="4" t="s">
        <v>33</v>
      </c>
      <c r="D22" s="5">
        <v>1525</v>
      </c>
      <c r="E22" s="4" t="s">
        <v>21</v>
      </c>
      <c r="F22" s="4" t="s">
        <v>25</v>
      </c>
      <c r="G22" s="15">
        <v>500</v>
      </c>
    </row>
    <row r="23" spans="1:7" ht="14.45" x14ac:dyDescent="0.3">
      <c r="A23" s="14">
        <v>43108</v>
      </c>
      <c r="B23" s="3" t="s">
        <v>6</v>
      </c>
      <c r="C23" s="4" t="s">
        <v>33</v>
      </c>
      <c r="D23" s="5">
        <v>1525</v>
      </c>
      <c r="E23" s="4" t="s">
        <v>21</v>
      </c>
      <c r="F23" s="4" t="s">
        <v>25</v>
      </c>
      <c r="G23" s="15">
        <v>125</v>
      </c>
    </row>
    <row r="24" spans="1:7" ht="14.45" x14ac:dyDescent="0.3">
      <c r="A24" s="19">
        <v>43109</v>
      </c>
      <c r="B24" s="20" t="s">
        <v>6</v>
      </c>
      <c r="C24" s="21" t="s">
        <v>33</v>
      </c>
      <c r="D24" s="22">
        <v>3589</v>
      </c>
      <c r="E24" s="21" t="s">
        <v>29</v>
      </c>
      <c r="F24" s="21" t="s">
        <v>30</v>
      </c>
      <c r="G24" s="23">
        <v>800</v>
      </c>
    </row>
  </sheetData>
  <sortState ref="A2:Q76">
    <sortCondition ref="C2:C76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workbookViewId="0">
      <selection activeCell="C7" sqref="C7"/>
    </sheetView>
  </sheetViews>
  <sheetFormatPr baseColWidth="10" defaultColWidth="11.5703125" defaultRowHeight="12" x14ac:dyDescent="0.2"/>
  <cols>
    <col min="1" max="1" width="16.5703125" style="10" bestFit="1" customWidth="1"/>
    <col min="2" max="2" width="16.140625" style="10" customWidth="1"/>
    <col min="3" max="3" width="10.7109375" style="10" bestFit="1" customWidth="1"/>
    <col min="4" max="7" width="10.5703125" style="10" bestFit="1" customWidth="1"/>
    <col min="8" max="9" width="9.42578125" style="10" customWidth="1"/>
    <col min="10" max="10" width="9.7109375" style="10" customWidth="1"/>
    <col min="11" max="16384" width="11.5703125" style="10"/>
  </cols>
  <sheetData>
    <row r="2" spans="1:10" ht="15" x14ac:dyDescent="0.25">
      <c r="A2" s="9" t="s">
        <v>3</v>
      </c>
      <c r="B2" s="9" t="s">
        <v>4</v>
      </c>
      <c r="C2"/>
      <c r="D2"/>
      <c r="E2"/>
      <c r="F2"/>
      <c r="G2"/>
      <c r="H2"/>
      <c r="I2"/>
      <c r="J2"/>
    </row>
    <row r="3" spans="1:10" ht="15" x14ac:dyDescent="0.25">
      <c r="A3" s="10" t="s">
        <v>13</v>
      </c>
      <c r="B3" s="10" t="s">
        <v>10</v>
      </c>
      <c r="C3" s="11">
        <f t="array" ref="C3">IFERROR(SMALL(IF((BD[Nom établissement]=TCD!$A3)*(BD[Ville]=TCD!$B3),BD[Date RDV]),COLUMNS($A:A)),"")</f>
        <v>43102</v>
      </c>
      <c r="D3" s="11">
        <f t="array" ref="D3">IFERROR(SMALL(IF((BD[Nom établissement]=TCD!$A3)*(BD[Ville]=TCD!$B3),BD[Date RDV]),COLUMNS($A:B)),"")</f>
        <v>43103</v>
      </c>
      <c r="E3" s="11" t="str">
        <f t="array" ref="E3">IFERROR(SMALL(IF((BD[Nom établissement]=TCD!$A3)*(BD[Ville]=TCD!$B3),BD[Date RDV]),COLUMNS($A:C)),"")</f>
        <v/>
      </c>
      <c r="F3" s="11" t="str">
        <f t="array" ref="F3">IFERROR(SMALL(IF(('base de données'!$E$2:$E$24=TCD!$A3)*('base de données'!$F$2:$F$24=TCD!$B3),'base de données'!$A$2:$A$24),COLUMNS($A:D)),"")</f>
        <v/>
      </c>
      <c r="G3" s="11" t="str">
        <f t="array" ref="G3">IFERROR(SMALL(IF(('base de données'!$E$2:$E$24=TCD!$A3)*('base de données'!$F$2:$F$24=TCD!$B3),'base de données'!$A$2:$A$24),COLUMNS($A:E)),"")</f>
        <v/>
      </c>
      <c r="H3" s="11" t="str">
        <f t="array" ref="H3">IFERROR(SMALL(IF(('base de données'!$E$2:$E$24=TCD!$A3)*('base de données'!$F$2:$F$24=TCD!$B3),'base de données'!$A$2:$A$24),COLUMNS($A:F)),"")</f>
        <v/>
      </c>
      <c r="I3"/>
      <c r="J3"/>
    </row>
    <row r="4" spans="1:10" ht="15" x14ac:dyDescent="0.25">
      <c r="A4" s="10" t="s">
        <v>15</v>
      </c>
      <c r="B4" s="10" t="s">
        <v>8</v>
      </c>
      <c r="C4" s="11">
        <f t="array" ref="C4">IFERROR(SMALL(IF((BD[Nom établissement]=TCD!$A4)*(BD[Ville]=TCD!$B4),BD[Date RDV]),COLUMNS($A:A)),"")</f>
        <v>43108</v>
      </c>
      <c r="D4" s="11" t="str">
        <f t="array" ref="D4">IFERROR(SMALL(IF((BD[Nom établissement]=TCD!$A4)*(BD[Ville]=TCD!$B4),BD[Date RDV]),COLUMNS($A:B)),"")</f>
        <v/>
      </c>
      <c r="E4" s="11" t="str">
        <f t="array" ref="E4">IFERROR(SMALL(IF((BD[Nom établissement]=TCD!$A4)*(BD[Ville]=TCD!$B4),BD[Date RDV]),COLUMNS($A:C)),"")</f>
        <v/>
      </c>
      <c r="F4" s="11" t="str">
        <f t="array" ref="F4">IFERROR(SMALL(IF(('base de données'!$E$2:$E$24=TCD!$A4)*('base de données'!$F$2:$F$24=TCD!$B4),'base de données'!$A$2:$A$24),COLUMNS($A:D)),"")</f>
        <v/>
      </c>
      <c r="G4" s="11" t="str">
        <f t="array" ref="G4">IFERROR(SMALL(IF(('base de données'!$E$2:$E$24=TCD!$A4)*('base de données'!$F$2:$F$24=TCD!$B4),'base de données'!$A$2:$A$24),COLUMNS($A:E)),"")</f>
        <v/>
      </c>
      <c r="H4" s="11" t="str">
        <f t="array" ref="H4">IFERROR(SMALL(IF(('base de données'!$E$2:$E$24=TCD!$A4)*('base de données'!$F$2:$F$24=TCD!$B4),'base de données'!$A$2:$A$24),COLUMNS($A:F)),"")</f>
        <v/>
      </c>
      <c r="I4"/>
      <c r="J4"/>
    </row>
    <row r="5" spans="1:10" ht="15" x14ac:dyDescent="0.25">
      <c r="A5" s="10" t="s">
        <v>16</v>
      </c>
      <c r="B5" s="10" t="s">
        <v>9</v>
      </c>
      <c r="C5" s="11">
        <f t="array" ref="C5">IFERROR(SMALL(IF((BD[Nom établissement]=TCD!$A5)*(BD[Ville]=TCD!$B5),BD[Date RDV]),COLUMNS($A:A)),"")</f>
        <v>43108</v>
      </c>
      <c r="D5" s="11">
        <f t="array" ref="D5">IFERROR(SMALL(IF((BD[Nom établissement]=TCD!$A5)*(BD[Ville]=TCD!$B5),BD[Date RDV]),COLUMNS($A:B)),"")</f>
        <v>43109</v>
      </c>
      <c r="E5" s="11" t="str">
        <f t="array" ref="E5">IFERROR(SMALL(IF((BD[Nom établissement]=TCD!$A5)*(BD[Ville]=TCD!$B5),BD[Date RDV]),COLUMNS($A:C)),"")</f>
        <v/>
      </c>
      <c r="F5" s="11" t="str">
        <f t="array" ref="F5">IFERROR(SMALL(IF(('base de données'!$E$2:$E$24=TCD!$A5)*('base de données'!$F$2:$F$24=TCD!$B5),'base de données'!$A$2:$A$24),COLUMNS($A:D)),"")</f>
        <v/>
      </c>
      <c r="G5" s="11" t="str">
        <f t="array" ref="G5">IFERROR(SMALL(IF(('base de données'!$E$2:$E$24=TCD!$A5)*('base de données'!$F$2:$F$24=TCD!$B5),'base de données'!$A$2:$A$24),COLUMNS($A:E)),"")</f>
        <v/>
      </c>
      <c r="H5" s="11" t="str">
        <f t="array" ref="H5">IFERROR(SMALL(IF(('base de données'!$E$2:$E$24=TCD!$A5)*('base de données'!$F$2:$F$24=TCD!$B5),'base de données'!$A$2:$A$24),COLUMNS($A:F)),"")</f>
        <v/>
      </c>
      <c r="I5"/>
      <c r="J5"/>
    </row>
    <row r="6" spans="1:10" ht="15" x14ac:dyDescent="0.25">
      <c r="A6" s="10" t="s">
        <v>17</v>
      </c>
      <c r="B6" s="10" t="s">
        <v>11</v>
      </c>
      <c r="C6" s="11">
        <f t="array" ref="C6">IFERROR(SMALL(IF((BD[Nom établissement]=TCD!$A6)*(BD[Ville]=TCD!$B6),BD[Date RDV]),COLUMNS($A:A)),"")</f>
        <v>43109</v>
      </c>
      <c r="D6" s="11" t="str">
        <f t="array" ref="D6">IFERROR(SMALL(IF((BD[Nom établissement]=TCD!$A6)*(BD[Ville]=TCD!$B6),BD[Date RDV]),COLUMNS($A:B)),"")</f>
        <v/>
      </c>
      <c r="E6" s="11" t="str">
        <f t="array" ref="E6">IFERROR(SMALL(IF((BD[Nom établissement]=TCD!$A6)*(BD[Ville]=TCD!$B6),BD[Date RDV]),COLUMNS($A:C)),"")</f>
        <v/>
      </c>
      <c r="F6" s="11" t="str">
        <f t="array" ref="F6">IFERROR(SMALL(IF(('base de données'!$E$2:$E$24=TCD!$A6)*('base de données'!$F$2:$F$24=TCD!$B6),'base de données'!$A$2:$A$24),COLUMNS($A:D)),"")</f>
        <v/>
      </c>
      <c r="G6" s="11" t="str">
        <f t="array" ref="G6">IFERROR(SMALL(IF(('base de données'!$E$2:$E$24=TCD!$A6)*('base de données'!$F$2:$F$24=TCD!$B6),'base de données'!$A$2:$A$24),COLUMNS($A:E)),"")</f>
        <v/>
      </c>
      <c r="H6" s="11" t="str">
        <f t="array" ref="H6">IFERROR(SMALL(IF(('base de données'!$E$2:$E$24=TCD!$A6)*('base de données'!$F$2:$F$24=TCD!$B6),'base de données'!$A$2:$A$24),COLUMNS($A:F)),"")</f>
        <v/>
      </c>
      <c r="I6"/>
      <c r="J6"/>
    </row>
    <row r="7" spans="1:10" ht="15" x14ac:dyDescent="0.25">
      <c r="A7" s="10" t="s">
        <v>18</v>
      </c>
      <c r="B7" s="10" t="s">
        <v>12</v>
      </c>
      <c r="C7" s="11">
        <f t="array" ref="C7">IFERROR(SMALL(IF((BD[Nom établissement]=TCD!$A7)*(BD[Ville]=TCD!$B7),BD[Date RDV]),COLUMNS($A:A)),"")</f>
        <v>43104</v>
      </c>
      <c r="D7" s="11">
        <f t="array" ref="D7">IFERROR(SMALL(IF((BD[Nom établissement]=TCD!$A7)*(BD[Ville]=TCD!$B7),BD[Date RDV]),COLUMNS($A:B)),"")</f>
        <v>43108</v>
      </c>
      <c r="E7" s="11" t="str">
        <f t="array" ref="E7">IFERROR(SMALL(IF((BD[Nom établissement]=TCD!$A7)*(BD[Ville]=TCD!$B7),BD[Date RDV]),COLUMNS($A:C)),"")</f>
        <v/>
      </c>
      <c r="F7" s="11" t="str">
        <f t="array" ref="F7">IFERROR(SMALL(IF(('base de données'!$E$2:$E$24=TCD!$A7)*('base de données'!$F$2:$F$24=TCD!$B7),'base de données'!$A$2:$A$24),COLUMNS($A:D)),"")</f>
        <v/>
      </c>
      <c r="G7" s="11" t="str">
        <f t="array" ref="G7">IFERROR(SMALL(IF(('base de données'!$E$2:$E$24=TCD!$A7)*('base de données'!$F$2:$F$24=TCD!$B7),'base de données'!$A$2:$A$24),COLUMNS($A:E)),"")</f>
        <v/>
      </c>
      <c r="H7" s="11" t="str">
        <f t="array" ref="H7">IFERROR(SMALL(IF(('base de données'!$E$2:$E$24=TCD!$A7)*('base de données'!$F$2:$F$24=TCD!$B7),'base de données'!$A$2:$A$24),COLUMNS($A:F)),"")</f>
        <v/>
      </c>
      <c r="I7"/>
      <c r="J7"/>
    </row>
    <row r="8" spans="1:10" ht="15" x14ac:dyDescent="0.25">
      <c r="A8" s="10" t="s">
        <v>19</v>
      </c>
      <c r="B8" s="10" t="s">
        <v>20</v>
      </c>
      <c r="C8" s="11">
        <f t="array" ref="C8">IFERROR(SMALL(IF((BD[Nom établissement]=TCD!$A8)*(BD[Ville]=TCD!$B8),BD[Date RDV]),COLUMNS($A:A)),"")</f>
        <v>43102</v>
      </c>
      <c r="D8" s="11">
        <f t="array" ref="D8">IFERROR(SMALL(IF((BD[Nom établissement]=TCD!$A8)*(BD[Ville]=TCD!$B8),BD[Date RDV]),COLUMNS($A:B)),"")</f>
        <v>43105</v>
      </c>
      <c r="E8" s="11" t="str">
        <f t="array" ref="E8">IFERROR(SMALL(IF((BD[Nom établissement]=TCD!$A8)*(BD[Ville]=TCD!$B8),BD[Date RDV]),COLUMNS($A:C)),"")</f>
        <v/>
      </c>
      <c r="F8" s="11" t="str">
        <f t="array" ref="F8">IFERROR(SMALL(IF(('base de données'!$E$2:$E$24=TCD!$A8)*('base de données'!$F$2:$F$24=TCD!$B8),'base de données'!$A$2:$A$24),COLUMNS($A:D)),"")</f>
        <v/>
      </c>
      <c r="G8" s="11" t="str">
        <f t="array" ref="G8">IFERROR(SMALL(IF(('base de données'!$E$2:$E$24=TCD!$A8)*('base de données'!$F$2:$F$24=TCD!$B8),'base de données'!$A$2:$A$24),COLUMNS($A:E)),"")</f>
        <v/>
      </c>
      <c r="H8" s="11" t="str">
        <f t="array" ref="H8">IFERROR(SMALL(IF(('base de données'!$E$2:$E$24=TCD!$A8)*('base de données'!$F$2:$F$24=TCD!$B8),'base de données'!$A$2:$A$24),COLUMNS($A:F)),"")</f>
        <v/>
      </c>
      <c r="I8"/>
      <c r="J8"/>
    </row>
    <row r="9" spans="1:10" ht="15" x14ac:dyDescent="0.25">
      <c r="A9" s="10" t="s">
        <v>21</v>
      </c>
      <c r="B9" s="10" t="s">
        <v>25</v>
      </c>
      <c r="C9" s="11">
        <f t="array" ref="C9">IFERROR(SMALL(IF((BD[Nom établissement]=TCD!$A9)*(BD[Ville]=TCD!$B9),BD[Date RDV]),COLUMNS($A:A)),"")</f>
        <v>43102</v>
      </c>
      <c r="D9" s="11">
        <f t="array" ref="D9">IFERROR(SMALL(IF((BD[Nom établissement]=TCD!$A9)*(BD[Ville]=TCD!$B9),BD[Date RDV]),COLUMNS($A:B)),"")</f>
        <v>43106</v>
      </c>
      <c r="E9" s="11">
        <f t="array" ref="E9">IFERROR(SMALL(IF((BD[Nom établissement]=TCD!$A9)*(BD[Ville]=TCD!$B9),BD[Date RDV]),COLUMNS($A:C)),"")</f>
        <v>43108</v>
      </c>
      <c r="F9" s="11" t="str">
        <f t="array" ref="F9">IFERROR(SMALL(IF(('base de données'!$E$2:$E$24=TCD!$A9)*('base de données'!$F$2:$F$24=TCD!$B9),'base de données'!$A$2:$A$24),COLUMNS($A:D)),"")</f>
        <v/>
      </c>
      <c r="G9" s="11" t="str">
        <f t="array" ref="G9">IFERROR(SMALL(IF(('base de données'!$E$2:$E$24=TCD!$A9)*('base de données'!$F$2:$F$24=TCD!$B9),'base de données'!$A$2:$A$24),COLUMNS($A:E)),"")</f>
        <v/>
      </c>
      <c r="H9" s="11" t="str">
        <f t="array" ref="H9">IFERROR(SMALL(IF(('base de données'!$E$2:$E$24=TCD!$A9)*('base de données'!$F$2:$F$24=TCD!$B9),'base de données'!$A$2:$A$24),COLUMNS($A:F)),"")</f>
        <v/>
      </c>
      <c r="I9"/>
      <c r="J9"/>
    </row>
    <row r="10" spans="1:10" ht="15" x14ac:dyDescent="0.25">
      <c r="A10" s="10" t="s">
        <v>21</v>
      </c>
      <c r="B10" s="10" t="s">
        <v>22</v>
      </c>
      <c r="C10" s="11">
        <f t="array" ref="C10">IFERROR(SMALL(IF((BD[Nom établissement]=TCD!$A10)*(BD[Ville]=TCD!$B10),BD[Date RDV]),COLUMNS($A:A)),"")</f>
        <v>43106</v>
      </c>
      <c r="D10" s="11">
        <f t="array" ref="D10">IFERROR(SMALL(IF((BD[Nom établissement]=TCD!$A10)*(BD[Ville]=TCD!$B10),BD[Date RDV]),COLUMNS($A:B)),"")</f>
        <v>43109</v>
      </c>
      <c r="E10" s="11" t="str">
        <f t="array" ref="E10">IFERROR(SMALL(IF((BD[Nom établissement]=TCD!$A10)*(BD[Ville]=TCD!$B10),BD[Date RDV]),COLUMNS($A:C)),"")</f>
        <v/>
      </c>
      <c r="F10" s="11" t="str">
        <f t="array" ref="F10">IFERROR(SMALL(IF(('base de données'!$E$2:$E$24=TCD!$A10)*('base de données'!$F$2:$F$24=TCD!$B10),'base de données'!$A$2:$A$24),COLUMNS($A:D)),"")</f>
        <v/>
      </c>
      <c r="G10" s="11" t="str">
        <f t="array" ref="G10">IFERROR(SMALL(IF(('base de données'!$E$2:$E$24=TCD!$A10)*('base de données'!$F$2:$F$24=TCD!$B10),'base de données'!$A$2:$A$24),COLUMNS($A:E)),"")</f>
        <v/>
      </c>
      <c r="H10" s="11" t="str">
        <f t="array" ref="H10">IFERROR(SMALL(IF(('base de données'!$E$2:$E$24=TCD!$A10)*('base de données'!$F$2:$F$24=TCD!$B10),'base de données'!$A$2:$A$24),COLUMNS($A:F)),"")</f>
        <v/>
      </c>
      <c r="I10"/>
      <c r="J10"/>
    </row>
    <row r="11" spans="1:10" ht="15" x14ac:dyDescent="0.25">
      <c r="A11" s="10" t="s">
        <v>23</v>
      </c>
      <c r="B11" s="10" t="s">
        <v>24</v>
      </c>
      <c r="C11" s="11">
        <f t="array" ref="C11">IFERROR(SMALL(IF((BD[Nom établissement]=TCD!$A11)*(BD[Ville]=TCD!$B11),BD[Date RDV]),COLUMNS($A:A)),"")</f>
        <v>43103</v>
      </c>
      <c r="D11" s="11">
        <f t="array" ref="D11">IFERROR(SMALL(IF((BD[Nom établissement]=TCD!$A11)*(BD[Ville]=TCD!$B11),BD[Date RDV]),COLUMNS($A:B)),"")</f>
        <v>43104</v>
      </c>
      <c r="E11" s="11" t="str">
        <f t="array" ref="E11">IFERROR(SMALL(IF((BD[Nom établissement]=TCD!$A11)*(BD[Ville]=TCD!$B11),BD[Date RDV]),COLUMNS($A:C)),"")</f>
        <v/>
      </c>
      <c r="F11" s="11" t="str">
        <f t="array" ref="F11">IFERROR(SMALL(IF(('base de données'!$E$2:$E$24=TCD!$A11)*('base de données'!$F$2:$F$24=TCD!$B11),'base de données'!$A$2:$A$24),COLUMNS($A:D)),"")</f>
        <v/>
      </c>
      <c r="G11" s="11" t="str">
        <f t="array" ref="G11">IFERROR(SMALL(IF(('base de données'!$E$2:$E$24=TCD!$A11)*('base de données'!$F$2:$F$24=TCD!$B11),'base de données'!$A$2:$A$24),COLUMNS($A:E)),"")</f>
        <v/>
      </c>
      <c r="H11" s="11" t="str">
        <f t="array" ref="H11">IFERROR(SMALL(IF(('base de données'!$E$2:$E$24=TCD!$A11)*('base de données'!$F$2:$F$24=TCD!$B11),'base de données'!$A$2:$A$24),COLUMNS($A:F)),"")</f>
        <v/>
      </c>
      <c r="I11"/>
      <c r="J11"/>
    </row>
    <row r="12" spans="1:10" ht="15" x14ac:dyDescent="0.25">
      <c r="A12" s="10" t="s">
        <v>23</v>
      </c>
      <c r="B12" s="10" t="s">
        <v>26</v>
      </c>
      <c r="C12" s="11">
        <f t="array" ref="C12">IFERROR(SMALL(IF((BD[Nom établissement]=TCD!$A12)*(BD[Ville]=TCD!$B12),BD[Date RDV]),COLUMNS($A:A)),"")</f>
        <v>43103</v>
      </c>
      <c r="D12" s="11" t="str">
        <f t="array" ref="D12">IFERROR(SMALL(IF((BD[Nom établissement]=TCD!$A12)*(BD[Ville]=TCD!$B12),BD[Date RDV]),COLUMNS($A:B)),"")</f>
        <v/>
      </c>
      <c r="E12" s="11" t="str">
        <f t="array" ref="E12">IFERROR(SMALL(IF((BD[Nom établissement]=TCD!$A12)*(BD[Ville]=TCD!$B12),BD[Date RDV]),COLUMNS($A:C)),"")</f>
        <v/>
      </c>
      <c r="F12" s="11" t="str">
        <f t="array" ref="F12">IFERROR(SMALL(IF(('base de données'!$E$2:$E$24=TCD!$A12)*('base de données'!$F$2:$F$24=TCD!$B12),'base de données'!$A$2:$A$24),COLUMNS($A:D)),"")</f>
        <v/>
      </c>
      <c r="G12" s="11" t="str">
        <f t="array" ref="G12">IFERROR(SMALL(IF(('base de données'!$E$2:$E$24=TCD!$A12)*('base de données'!$F$2:$F$24=TCD!$B12),'base de données'!$A$2:$A$24),COLUMNS($A:E)),"")</f>
        <v/>
      </c>
      <c r="H12" s="11" t="str">
        <f t="array" ref="H12">IFERROR(SMALL(IF(('base de données'!$E$2:$E$24=TCD!$A12)*('base de données'!$F$2:$F$24=TCD!$B12),'base de données'!$A$2:$A$24),COLUMNS($A:F)),"")</f>
        <v/>
      </c>
      <c r="I12"/>
      <c r="J12"/>
    </row>
    <row r="13" spans="1:10" ht="15" x14ac:dyDescent="0.25">
      <c r="A13" s="10" t="s">
        <v>29</v>
      </c>
      <c r="B13" s="10" t="s">
        <v>30</v>
      </c>
      <c r="C13" s="11">
        <f t="array" ref="C13">IFERROR(SMALL(IF((BD[Nom établissement]=TCD!$A13)*(BD[Ville]=TCD!$B13),BD[Date RDV]),COLUMNS($A:A)),"")</f>
        <v>43105</v>
      </c>
      <c r="D13" s="11">
        <f t="array" ref="D13">IFERROR(SMALL(IF((BD[Nom établissement]=TCD!$A13)*(BD[Ville]=TCD!$B13),BD[Date RDV]),COLUMNS($A:B)),"")</f>
        <v>43109</v>
      </c>
      <c r="E13" s="11" t="str">
        <f t="array" ref="E13">IFERROR(SMALL(IF((BD[Nom établissement]=TCD!$A13)*(BD[Ville]=TCD!$B13),BD[Date RDV]),COLUMNS($A:C)),"")</f>
        <v/>
      </c>
      <c r="F13" s="11" t="str">
        <f t="array" ref="F13">IFERROR(SMALL(IF(('base de données'!$E$2:$E$24=TCD!$A13)*('base de données'!$F$2:$F$24=TCD!$B13),'base de données'!$A$2:$A$24),COLUMNS($A:D)),"")</f>
        <v/>
      </c>
      <c r="G13" s="11" t="str">
        <f t="array" ref="G13">IFERROR(SMALL(IF(('base de données'!$E$2:$E$24=TCD!$A13)*('base de données'!$F$2:$F$24=TCD!$B13),'base de données'!$A$2:$A$24),COLUMNS($A:E)),"")</f>
        <v/>
      </c>
      <c r="H13" s="11" t="str">
        <f t="array" ref="H13">IFERROR(SMALL(IF(('base de données'!$E$2:$E$24=TCD!$A13)*('base de données'!$F$2:$F$24=TCD!$B13),'base de données'!$A$2:$A$24),COLUMNS($A:F)),"")</f>
        <v/>
      </c>
      <c r="I13"/>
      <c r="J13"/>
    </row>
    <row r="14" spans="1:10" ht="15" x14ac:dyDescent="0.25">
      <c r="A14" s="10" t="s">
        <v>28</v>
      </c>
      <c r="B14" s="10" t="s">
        <v>27</v>
      </c>
      <c r="C14" s="11">
        <f t="array" ref="C14">IFERROR(SMALL(IF((BD[Nom établissement]=TCD!$A14)*(BD[Ville]=TCD!$B14),BD[Date RDV]),COLUMNS($A:A)),"")</f>
        <v>43104</v>
      </c>
      <c r="D14" s="11" t="str">
        <f t="array" ref="D14">IFERROR(SMALL(IF((BD[Nom établissement]=TCD!$A14)*(BD[Ville]=TCD!$B14),BD[Date RDV]),COLUMNS($A:B)),"")</f>
        <v/>
      </c>
      <c r="E14" s="11" t="str">
        <f t="array" ref="E14">IFERROR(SMALL(IF((BD[Nom établissement]=TCD!$A14)*(BD[Ville]=TCD!$B14),BD[Date RDV]),COLUMNS($A:C)),"")</f>
        <v/>
      </c>
      <c r="F14" s="11" t="str">
        <f t="array" ref="F14">IFERROR(SMALL(IF(('base de données'!$E$2:$E$24=TCD!$A14)*('base de données'!$F$2:$F$24=TCD!$B14),'base de données'!$A$2:$A$24),COLUMNS($A:D)),"")</f>
        <v/>
      </c>
      <c r="G14" s="11" t="str">
        <f t="array" ref="G14">IFERROR(SMALL(IF(('base de données'!$E$2:$E$24=TCD!$A14)*('base de données'!$F$2:$F$24=TCD!$B14),'base de données'!$A$2:$A$24),COLUMNS($A:E)),"")</f>
        <v/>
      </c>
      <c r="H14" s="11" t="str">
        <f t="array" ref="H14">IFERROR(SMALL(IF(('base de données'!$E$2:$E$24=TCD!$A14)*('base de données'!$F$2:$F$24=TCD!$B14),'base de données'!$A$2:$A$24),COLUMNS($A:F)),"")</f>
        <v/>
      </c>
      <c r="I14"/>
      <c r="J14"/>
    </row>
    <row r="15" spans="1:10" ht="15" x14ac:dyDescent="0.25">
      <c r="A15" s="10" t="s">
        <v>14</v>
      </c>
      <c r="B15" s="10" t="s">
        <v>7</v>
      </c>
      <c r="C15" s="11">
        <f t="array" ref="C15">IFERROR(SMALL(IF((BD[Nom établissement]=TCD!$A15)*(BD[Ville]=TCD!$B15),BD[Date RDV]),COLUMNS($A:A)),"")</f>
        <v>43105</v>
      </c>
      <c r="D15" s="11">
        <f t="array" ref="D15">IFERROR(SMALL(IF((BD[Nom établissement]=TCD!$A15)*(BD[Ville]=TCD!$B15),BD[Date RDV]),COLUMNS($A:B)),"")</f>
        <v>43106</v>
      </c>
      <c r="E15" s="11" t="str">
        <f t="array" ref="E15">IFERROR(SMALL(IF((BD[Nom établissement]=TCD!$A15)*(BD[Ville]=TCD!$B15),BD[Date RDV]),COLUMNS($A:C)),"")</f>
        <v/>
      </c>
      <c r="F15" s="11" t="str">
        <f t="array" ref="F15">IFERROR(SMALL(IF(('base de données'!$E$2:$E$24=TCD!$A15)*('base de données'!$F$2:$F$24=TCD!$B15),'base de données'!$A$2:$A$24),COLUMNS($A:D)),"")</f>
        <v/>
      </c>
      <c r="G15" s="11" t="str">
        <f t="array" ref="G15">IFERROR(SMALL(IF(('base de données'!$E$2:$E$24=TCD!$A15)*('base de données'!$F$2:$F$24=TCD!$B15),'base de données'!$A$2:$A$24),COLUMNS($A:E)),"")</f>
        <v/>
      </c>
      <c r="H15" s="11" t="str">
        <f t="array" ref="H15">IFERROR(SMALL(IF(('base de données'!$E$2:$E$24=TCD!$A15)*('base de données'!$F$2:$F$24=TCD!$B15),'base de données'!$A$2:$A$24),COLUMNS($A:F)),"")</f>
        <v/>
      </c>
      <c r="I15"/>
      <c r="J15"/>
    </row>
    <row r="16" spans="1:10" ht="15" x14ac:dyDescent="0.25">
      <c r="A16"/>
      <c r="B16"/>
      <c r="C16"/>
      <c r="D16"/>
      <c r="E16"/>
      <c r="F16"/>
      <c r="G16"/>
      <c r="H16"/>
      <c r="I16"/>
      <c r="J16"/>
    </row>
    <row r="17" spans="1:10" ht="14.45" x14ac:dyDescent="0.3">
      <c r="A17"/>
      <c r="B17"/>
      <c r="C17"/>
      <c r="D17"/>
      <c r="E17"/>
      <c r="F17"/>
      <c r="G17"/>
      <c r="H17"/>
      <c r="I17"/>
      <c r="J17"/>
    </row>
    <row r="18" spans="1:10" ht="14.45" x14ac:dyDescent="0.3">
      <c r="A18"/>
      <c r="B18"/>
      <c r="C18"/>
      <c r="D18"/>
      <c r="E18"/>
      <c r="F18"/>
    </row>
    <row r="19" spans="1:10" ht="14.45" x14ac:dyDescent="0.3">
      <c r="A19"/>
      <c r="B19"/>
      <c r="C19"/>
      <c r="D19"/>
      <c r="E19"/>
      <c r="F19"/>
    </row>
    <row r="20" spans="1:10" ht="14.45" x14ac:dyDescent="0.3">
      <c r="A20"/>
      <c r="B20"/>
      <c r="C20"/>
      <c r="D20"/>
      <c r="E20"/>
      <c r="F20"/>
    </row>
    <row r="21" spans="1:10" ht="14.45" x14ac:dyDescent="0.3">
      <c r="A21"/>
      <c r="B21"/>
      <c r="C21"/>
      <c r="D21"/>
      <c r="E21"/>
      <c r="F21"/>
    </row>
    <row r="22" spans="1:10" ht="14.45" x14ac:dyDescent="0.3">
      <c r="A22"/>
      <c r="B22"/>
      <c r="C22"/>
      <c r="D22"/>
      <c r="E22"/>
      <c r="F22"/>
    </row>
    <row r="23" spans="1:10" ht="14.45" x14ac:dyDescent="0.3">
      <c r="A23"/>
      <c r="B23"/>
      <c r="C23"/>
      <c r="D23"/>
      <c r="E23"/>
      <c r="F23"/>
    </row>
    <row r="24" spans="1:10" ht="14.45" x14ac:dyDescent="0.3">
      <c r="A24"/>
      <c r="B24"/>
      <c r="C24"/>
      <c r="D24"/>
      <c r="E24"/>
      <c r="F24"/>
    </row>
    <row r="25" spans="1:10" ht="14.45" x14ac:dyDescent="0.3">
      <c r="A25"/>
      <c r="B25"/>
      <c r="C25"/>
      <c r="D25"/>
      <c r="E25"/>
      <c r="F25"/>
    </row>
    <row r="26" spans="1:10" ht="15" x14ac:dyDescent="0.25">
      <c r="A26"/>
      <c r="B26"/>
      <c r="C26"/>
      <c r="D26"/>
      <c r="E26"/>
      <c r="F26"/>
    </row>
    <row r="27" spans="1:10" ht="15" x14ac:dyDescent="0.25">
      <c r="A27"/>
      <c r="B27"/>
      <c r="C27"/>
      <c r="D27"/>
      <c r="E27"/>
      <c r="F27"/>
    </row>
    <row r="28" spans="1:10" ht="15" x14ac:dyDescent="0.25">
      <c r="A28"/>
      <c r="B28"/>
      <c r="C28"/>
      <c r="D28"/>
      <c r="E28"/>
      <c r="F28"/>
    </row>
    <row r="29" spans="1:10" ht="15" x14ac:dyDescent="0.25">
      <c r="A29"/>
      <c r="B29"/>
      <c r="C29"/>
      <c r="D29"/>
      <c r="E29"/>
      <c r="F29"/>
    </row>
    <row r="30" spans="1:10" ht="15" x14ac:dyDescent="0.25">
      <c r="A30"/>
      <c r="B30"/>
      <c r="C30"/>
      <c r="D30"/>
      <c r="E30"/>
      <c r="F30"/>
    </row>
    <row r="31" spans="1:10" ht="15" x14ac:dyDescent="0.25">
      <c r="A31"/>
      <c r="B31"/>
      <c r="C31"/>
      <c r="D31"/>
      <c r="E31"/>
      <c r="F31"/>
    </row>
    <row r="32" spans="1:10" ht="15" x14ac:dyDescent="0.25">
      <c r="A32"/>
      <c r="B32"/>
      <c r="C32"/>
      <c r="D32"/>
      <c r="E32"/>
      <c r="F32"/>
    </row>
    <row r="33" spans="1:6" ht="15" x14ac:dyDescent="0.25">
      <c r="A33"/>
      <c r="B33"/>
      <c r="C33"/>
      <c r="D33"/>
      <c r="E33"/>
      <c r="F33"/>
    </row>
    <row r="34" spans="1:6" ht="15" x14ac:dyDescent="0.25">
      <c r="A34"/>
      <c r="B34"/>
      <c r="C34"/>
      <c r="D34"/>
      <c r="E34"/>
      <c r="F34"/>
    </row>
    <row r="35" spans="1:6" ht="15" x14ac:dyDescent="0.25">
      <c r="A35"/>
      <c r="B35"/>
      <c r="C35"/>
      <c r="D35"/>
      <c r="E35"/>
      <c r="F35"/>
    </row>
    <row r="36" spans="1:6" ht="15" x14ac:dyDescent="0.25">
      <c r="A36"/>
      <c r="B36"/>
      <c r="C36"/>
      <c r="D36"/>
      <c r="E36"/>
      <c r="F36"/>
    </row>
    <row r="37" spans="1:6" ht="15" x14ac:dyDescent="0.25">
      <c r="A37"/>
      <c r="B37"/>
      <c r="C37"/>
      <c r="D37"/>
      <c r="E37"/>
      <c r="F37"/>
    </row>
    <row r="38" spans="1:6" ht="15" x14ac:dyDescent="0.25">
      <c r="A38"/>
      <c r="B38"/>
      <c r="C38"/>
      <c r="D38"/>
      <c r="E38"/>
      <c r="F38"/>
    </row>
    <row r="39" spans="1:6" ht="15" x14ac:dyDescent="0.25">
      <c r="A39"/>
      <c r="B39"/>
      <c r="C39"/>
      <c r="D39"/>
      <c r="E39"/>
      <c r="F39"/>
    </row>
    <row r="40" spans="1:6" ht="15" x14ac:dyDescent="0.25">
      <c r="A40"/>
      <c r="B40"/>
      <c r="C40"/>
      <c r="D40"/>
      <c r="E40"/>
      <c r="F40"/>
    </row>
    <row r="41" spans="1:6" ht="15" x14ac:dyDescent="0.25">
      <c r="A41"/>
      <c r="B41"/>
      <c r="C41"/>
      <c r="D41"/>
      <c r="E41"/>
      <c r="F41"/>
    </row>
    <row r="42" spans="1:6" ht="15" x14ac:dyDescent="0.25">
      <c r="A42"/>
      <c r="B42"/>
      <c r="C42"/>
      <c r="D42"/>
      <c r="E42"/>
      <c r="F42"/>
    </row>
    <row r="43" spans="1:6" ht="15" x14ac:dyDescent="0.25">
      <c r="A43"/>
      <c r="B43"/>
      <c r="C43"/>
      <c r="D43"/>
      <c r="E43"/>
      <c r="F43"/>
    </row>
    <row r="44" spans="1:6" ht="15" x14ac:dyDescent="0.25">
      <c r="A44"/>
      <c r="B44"/>
      <c r="C44"/>
      <c r="D44"/>
      <c r="E44"/>
      <c r="F44"/>
    </row>
    <row r="45" spans="1:6" ht="15" x14ac:dyDescent="0.25">
      <c r="A45"/>
      <c r="B45"/>
      <c r="C45"/>
      <c r="D45"/>
      <c r="E45"/>
      <c r="F45"/>
    </row>
    <row r="46" spans="1:6" ht="15" x14ac:dyDescent="0.25">
      <c r="A46"/>
      <c r="B46"/>
      <c r="C46"/>
      <c r="D46"/>
      <c r="E46"/>
      <c r="F46"/>
    </row>
    <row r="47" spans="1:6" ht="15" x14ac:dyDescent="0.25">
      <c r="A47"/>
      <c r="B47"/>
      <c r="C47"/>
      <c r="D47"/>
      <c r="E47"/>
      <c r="F47"/>
    </row>
    <row r="48" spans="1:6" ht="15" x14ac:dyDescent="0.25">
      <c r="A48"/>
      <c r="B48"/>
      <c r="C48"/>
      <c r="D48"/>
      <c r="E48"/>
      <c r="F48"/>
    </row>
    <row r="49" spans="1:6" ht="15" x14ac:dyDescent="0.25">
      <c r="A49"/>
      <c r="B49"/>
      <c r="C49"/>
      <c r="D49"/>
      <c r="E49"/>
      <c r="F49"/>
    </row>
    <row r="50" spans="1:6" ht="15" x14ac:dyDescent="0.25">
      <c r="A50"/>
      <c r="B50"/>
      <c r="C50"/>
      <c r="D50"/>
      <c r="E50"/>
      <c r="F50"/>
    </row>
    <row r="51" spans="1:6" ht="15" x14ac:dyDescent="0.25">
      <c r="A51"/>
      <c r="B51"/>
      <c r="C51"/>
      <c r="D51"/>
      <c r="E51"/>
      <c r="F51"/>
    </row>
    <row r="52" spans="1:6" ht="15" x14ac:dyDescent="0.25">
      <c r="A52"/>
      <c r="B52"/>
      <c r="C52"/>
      <c r="D52"/>
      <c r="E52"/>
      <c r="F52"/>
    </row>
    <row r="53" spans="1:6" ht="15" x14ac:dyDescent="0.25">
      <c r="A53"/>
      <c r="B53"/>
      <c r="C53"/>
      <c r="D53"/>
      <c r="E53"/>
      <c r="F53"/>
    </row>
    <row r="54" spans="1:6" ht="15" x14ac:dyDescent="0.25">
      <c r="A54"/>
      <c r="B54"/>
      <c r="C54"/>
      <c r="D54"/>
      <c r="E54"/>
      <c r="F54"/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H24" sqref="H24"/>
    </sheetView>
  </sheetViews>
  <sheetFormatPr baseColWidth="10" defaultRowHeight="15" x14ac:dyDescent="0.25"/>
  <cols>
    <col min="1" max="1" width="9.28515625" bestFit="1" customWidth="1"/>
    <col min="2" max="2" width="4.7109375" bestFit="1" customWidth="1"/>
    <col min="3" max="3" width="14.5703125" bestFit="1" customWidth="1"/>
    <col min="4" max="4" width="4.28515625" bestFit="1" customWidth="1"/>
    <col min="5" max="5" width="20.7109375" bestFit="1" customWidth="1"/>
    <col min="6" max="6" width="14.7109375" bestFit="1" customWidth="1"/>
    <col min="7" max="7" width="8.5703125" style="8" bestFit="1" customWidth="1"/>
  </cols>
  <sheetData>
    <row r="1" spans="1:8" x14ac:dyDescent="0.25">
      <c r="A1" s="1" t="s">
        <v>0</v>
      </c>
      <c r="B1" s="1" t="s">
        <v>1</v>
      </c>
      <c r="C1" s="1" t="s">
        <v>34</v>
      </c>
      <c r="D1" s="1" t="s">
        <v>2</v>
      </c>
      <c r="E1" s="1" t="s">
        <v>3</v>
      </c>
      <c r="F1" s="1" t="s">
        <v>4</v>
      </c>
      <c r="G1" s="6" t="s">
        <v>5</v>
      </c>
      <c r="H1" s="12" t="s">
        <v>35</v>
      </c>
    </row>
    <row r="2" spans="1:8" ht="14.45" x14ac:dyDescent="0.3">
      <c r="A2" s="2">
        <v>43102</v>
      </c>
      <c r="B2" s="3" t="s">
        <v>6</v>
      </c>
      <c r="C2" s="4" t="s">
        <v>31</v>
      </c>
      <c r="D2" s="5">
        <v>5255</v>
      </c>
      <c r="E2" s="4" t="s">
        <v>19</v>
      </c>
      <c r="F2" s="4" t="s">
        <v>20</v>
      </c>
      <c r="G2" s="7">
        <v>100</v>
      </c>
      <c r="H2" t="str">
        <f>"date "&amp;SUMPRODUCT(($E$2:E2=E2)*($F$2:F2=F2)*1)</f>
        <v>date 1</v>
      </c>
    </row>
    <row r="3" spans="1:8" ht="14.45" x14ac:dyDescent="0.3">
      <c r="A3" s="2">
        <v>43103</v>
      </c>
      <c r="B3" s="3" t="s">
        <v>6</v>
      </c>
      <c r="C3" s="4" t="s">
        <v>31</v>
      </c>
      <c r="D3" s="5">
        <v>6120</v>
      </c>
      <c r="E3" s="4" t="s">
        <v>13</v>
      </c>
      <c r="F3" s="4" t="s">
        <v>10</v>
      </c>
      <c r="G3" s="7">
        <v>500</v>
      </c>
      <c r="H3" t="str">
        <f>"date "&amp;SUMPRODUCT(($E$2:E3=E3)*($F$2:F3=F3)*1)</f>
        <v>date 1</v>
      </c>
    </row>
    <row r="4" spans="1:8" ht="14.45" x14ac:dyDescent="0.3">
      <c r="A4" s="2">
        <v>43104</v>
      </c>
      <c r="B4" s="3" t="s">
        <v>6</v>
      </c>
      <c r="C4" s="4" t="s">
        <v>31</v>
      </c>
      <c r="D4" s="5">
        <v>6073</v>
      </c>
      <c r="E4" s="4" t="s">
        <v>18</v>
      </c>
      <c r="F4" s="4" t="s">
        <v>12</v>
      </c>
      <c r="G4" s="7">
        <v>1451.05</v>
      </c>
      <c r="H4" t="str">
        <f>"date "&amp;SUMPRODUCT(($E$2:E4=E4)*($F$2:F4=F4)*1)</f>
        <v>date 1</v>
      </c>
    </row>
    <row r="5" spans="1:8" ht="14.45" x14ac:dyDescent="0.3">
      <c r="A5" s="2">
        <v>43105</v>
      </c>
      <c r="B5" s="3" t="s">
        <v>6</v>
      </c>
      <c r="C5" s="4" t="s">
        <v>31</v>
      </c>
      <c r="D5" s="5">
        <v>5255</v>
      </c>
      <c r="E5" s="4" t="s">
        <v>19</v>
      </c>
      <c r="F5" s="4" t="s">
        <v>20</v>
      </c>
      <c r="G5" s="7">
        <v>20</v>
      </c>
      <c r="H5" t="str">
        <f>"date "&amp;SUMPRODUCT(($E$2:E5=E5)*($F$2:F5=F5)*1)</f>
        <v>date 2</v>
      </c>
    </row>
    <row r="6" spans="1:8" ht="14.45" x14ac:dyDescent="0.3">
      <c r="A6" s="2">
        <v>43106</v>
      </c>
      <c r="B6" s="3" t="s">
        <v>6</v>
      </c>
      <c r="C6" s="4" t="s">
        <v>31</v>
      </c>
      <c r="D6" s="5">
        <v>6525</v>
      </c>
      <c r="E6" s="4" t="s">
        <v>21</v>
      </c>
      <c r="F6" s="4" t="s">
        <v>22</v>
      </c>
      <c r="G6" s="7">
        <v>25</v>
      </c>
      <c r="H6" t="str">
        <f>"date "&amp;SUMPRODUCT(($E$2:E6=E6)*($F$2:F6=F6)*1)</f>
        <v>date 1</v>
      </c>
    </row>
    <row r="7" spans="1:8" ht="14.45" x14ac:dyDescent="0.3">
      <c r="A7" s="2">
        <v>43108</v>
      </c>
      <c r="B7" s="3" t="s">
        <v>6</v>
      </c>
      <c r="C7" s="4" t="s">
        <v>31</v>
      </c>
      <c r="D7" s="5">
        <v>6073</v>
      </c>
      <c r="E7" s="4" t="s">
        <v>18</v>
      </c>
      <c r="F7" s="4" t="s">
        <v>12</v>
      </c>
      <c r="G7" s="7">
        <v>1451.05</v>
      </c>
      <c r="H7" t="str">
        <f>"date "&amp;SUMPRODUCT(($E$2:E7=E7)*($F$2:F7=F7)*1)</f>
        <v>date 2</v>
      </c>
    </row>
    <row r="8" spans="1:8" ht="14.45" x14ac:dyDescent="0.3">
      <c r="A8" s="2">
        <v>43109</v>
      </c>
      <c r="B8" s="3" t="s">
        <v>6</v>
      </c>
      <c r="C8" s="4" t="s">
        <v>31</v>
      </c>
      <c r="D8" s="5">
        <v>6525</v>
      </c>
      <c r="E8" s="4" t="s">
        <v>21</v>
      </c>
      <c r="F8" s="4" t="s">
        <v>22</v>
      </c>
      <c r="G8" s="7">
        <v>8500</v>
      </c>
      <c r="H8" t="str">
        <f>"date "&amp;SUMPRODUCT(($E$2:E8=E8)*($F$2:F8=F8)*1)</f>
        <v>date 2</v>
      </c>
    </row>
    <row r="9" spans="1:8" ht="14.45" x14ac:dyDescent="0.3">
      <c r="A9" s="2">
        <v>43102</v>
      </c>
      <c r="B9" s="3" t="s">
        <v>6</v>
      </c>
      <c r="C9" s="4" t="s">
        <v>32</v>
      </c>
      <c r="D9" s="5">
        <v>6120</v>
      </c>
      <c r="E9" s="4" t="s">
        <v>13</v>
      </c>
      <c r="F9" s="4" t="s">
        <v>10</v>
      </c>
      <c r="G9" s="7">
        <v>250</v>
      </c>
      <c r="H9" t="str">
        <f>"date "&amp;SUMPRODUCT(($E$2:E9=E9)*($F$2:F9=F9)*1)</f>
        <v>date 2</v>
      </c>
    </row>
    <row r="10" spans="1:8" ht="14.45" x14ac:dyDescent="0.3">
      <c r="A10" s="2">
        <v>43103</v>
      </c>
      <c r="B10" s="3" t="s">
        <v>6</v>
      </c>
      <c r="C10" s="4" t="s">
        <v>32</v>
      </c>
      <c r="D10" s="5">
        <v>1212</v>
      </c>
      <c r="E10" s="4" t="s">
        <v>23</v>
      </c>
      <c r="F10" s="4" t="s">
        <v>24</v>
      </c>
      <c r="G10" s="7">
        <v>1250</v>
      </c>
      <c r="H10" t="str">
        <f>"date "&amp;SUMPRODUCT(($E$2:E10=E10)*($F$2:F10=F10)*1)</f>
        <v>date 1</v>
      </c>
    </row>
    <row r="11" spans="1:8" ht="14.45" x14ac:dyDescent="0.3">
      <c r="A11" s="2">
        <v>43104</v>
      </c>
      <c r="B11" s="3" t="s">
        <v>6</v>
      </c>
      <c r="C11" s="4" t="s">
        <v>32</v>
      </c>
      <c r="D11" s="5">
        <v>1212</v>
      </c>
      <c r="E11" s="4" t="s">
        <v>23</v>
      </c>
      <c r="F11" s="4" t="s">
        <v>24</v>
      </c>
      <c r="G11" s="7">
        <v>250</v>
      </c>
      <c r="H11" t="str">
        <f>"date "&amp;SUMPRODUCT(($E$2:E11=E11)*($F$2:F11=F11)*1)</f>
        <v>date 2</v>
      </c>
    </row>
    <row r="12" spans="1:8" ht="14.45" x14ac:dyDescent="0.3">
      <c r="A12" s="2">
        <v>43105</v>
      </c>
      <c r="B12" s="3" t="s">
        <v>6</v>
      </c>
      <c r="C12" s="4" t="s">
        <v>32</v>
      </c>
      <c r="D12" s="5">
        <v>3209</v>
      </c>
      <c r="E12" s="4" t="s">
        <v>14</v>
      </c>
      <c r="F12" s="4" t="s">
        <v>7</v>
      </c>
      <c r="G12" s="7">
        <v>633.6</v>
      </c>
      <c r="H12" t="str">
        <f>"date "&amp;SUMPRODUCT(($E$2:E12=E12)*($F$2:F12=F12)*1)</f>
        <v>date 1</v>
      </c>
    </row>
    <row r="13" spans="1:8" ht="14.45" x14ac:dyDescent="0.3">
      <c r="A13" s="2">
        <v>43106</v>
      </c>
      <c r="B13" s="3" t="s">
        <v>6</v>
      </c>
      <c r="C13" s="4" t="s">
        <v>32</v>
      </c>
      <c r="D13" s="5">
        <v>3209</v>
      </c>
      <c r="E13" s="4" t="s">
        <v>14</v>
      </c>
      <c r="F13" s="4" t="s">
        <v>7</v>
      </c>
      <c r="G13" s="7">
        <v>250</v>
      </c>
      <c r="H13" t="str">
        <f>"date "&amp;SUMPRODUCT(($E$2:E13=E13)*($F$2:F13=F13)*1)</f>
        <v>date 2</v>
      </c>
    </row>
    <row r="14" spans="1:8" ht="14.45" x14ac:dyDescent="0.3">
      <c r="A14" s="2">
        <v>43108</v>
      </c>
      <c r="B14" s="3" t="s">
        <v>6</v>
      </c>
      <c r="C14" s="4" t="s">
        <v>32</v>
      </c>
      <c r="D14" s="5">
        <v>3513</v>
      </c>
      <c r="E14" s="4" t="s">
        <v>15</v>
      </c>
      <c r="F14" s="4" t="s">
        <v>8</v>
      </c>
      <c r="G14" s="7">
        <v>850</v>
      </c>
      <c r="H14" t="str">
        <f>"date "&amp;SUMPRODUCT(($E$2:E14=E14)*($F$2:F14=F14)*1)</f>
        <v>date 1</v>
      </c>
    </row>
    <row r="15" spans="1:8" ht="14.45" x14ac:dyDescent="0.3">
      <c r="A15" s="2">
        <v>43108</v>
      </c>
      <c r="B15" s="3" t="s">
        <v>6</v>
      </c>
      <c r="C15" s="4" t="s">
        <v>32</v>
      </c>
      <c r="D15" s="5">
        <v>3656</v>
      </c>
      <c r="E15" s="4" t="s">
        <v>16</v>
      </c>
      <c r="F15" s="4" t="s">
        <v>9</v>
      </c>
      <c r="G15" s="7">
        <v>320</v>
      </c>
      <c r="H15" t="str">
        <f>"date "&amp;SUMPRODUCT(($E$2:E15=E15)*($F$2:F15=F15)*1)</f>
        <v>date 1</v>
      </c>
    </row>
    <row r="16" spans="1:8" ht="14.45" x14ac:dyDescent="0.3">
      <c r="A16" s="2">
        <v>43109</v>
      </c>
      <c r="B16" s="3" t="s">
        <v>6</v>
      </c>
      <c r="C16" s="4" t="s">
        <v>32</v>
      </c>
      <c r="D16" s="5">
        <v>3656</v>
      </c>
      <c r="E16" s="4" t="s">
        <v>16</v>
      </c>
      <c r="F16" s="4" t="s">
        <v>9</v>
      </c>
      <c r="G16" s="7">
        <v>120</v>
      </c>
      <c r="H16" t="str">
        <f>"date "&amp;SUMPRODUCT(($E$2:E16=E16)*($F$2:F16=F16)*1)</f>
        <v>date 2</v>
      </c>
    </row>
    <row r="17" spans="1:8" ht="14.45" x14ac:dyDescent="0.3">
      <c r="A17" s="2">
        <v>43109</v>
      </c>
      <c r="B17" s="3" t="s">
        <v>6</v>
      </c>
      <c r="C17" s="4" t="s">
        <v>32</v>
      </c>
      <c r="D17" s="5">
        <v>3687</v>
      </c>
      <c r="E17" s="4" t="s">
        <v>17</v>
      </c>
      <c r="F17" s="4" t="s">
        <v>11</v>
      </c>
      <c r="G17" s="7">
        <v>1200</v>
      </c>
      <c r="H17" t="str">
        <f>"date "&amp;SUMPRODUCT(($E$2:E17=E17)*($F$2:F17=F17)*1)</f>
        <v>date 1</v>
      </c>
    </row>
    <row r="18" spans="1:8" ht="14.45" x14ac:dyDescent="0.3">
      <c r="A18" s="2">
        <v>43102</v>
      </c>
      <c r="B18" s="3" t="s">
        <v>6</v>
      </c>
      <c r="C18" s="4" t="s">
        <v>33</v>
      </c>
      <c r="D18" s="5">
        <v>1525</v>
      </c>
      <c r="E18" s="4" t="s">
        <v>21</v>
      </c>
      <c r="F18" s="4" t="s">
        <v>25</v>
      </c>
      <c r="G18" s="7">
        <v>140</v>
      </c>
      <c r="H18" t="str">
        <f>"date "&amp;SUMPRODUCT(($E$2:E18=E18)*($F$2:F18=F18)*1)</f>
        <v>date 1</v>
      </c>
    </row>
    <row r="19" spans="1:8" ht="14.45" x14ac:dyDescent="0.3">
      <c r="A19" s="2">
        <v>43103</v>
      </c>
      <c r="B19" s="3" t="s">
        <v>6</v>
      </c>
      <c r="C19" s="4" t="s">
        <v>33</v>
      </c>
      <c r="D19" s="5">
        <v>4587</v>
      </c>
      <c r="E19" s="4" t="s">
        <v>23</v>
      </c>
      <c r="F19" s="4" t="s">
        <v>26</v>
      </c>
      <c r="G19" s="7">
        <v>1500</v>
      </c>
      <c r="H19" t="str">
        <f>"date "&amp;SUMPRODUCT(($E$2:E19=E19)*($F$2:F19=F19)*1)</f>
        <v>date 1</v>
      </c>
    </row>
    <row r="20" spans="1:8" ht="14.45" x14ac:dyDescent="0.3">
      <c r="A20" s="2">
        <v>43104</v>
      </c>
      <c r="B20" s="3" t="s">
        <v>6</v>
      </c>
      <c r="C20" s="4" t="s">
        <v>33</v>
      </c>
      <c r="D20" s="5">
        <v>4585</v>
      </c>
      <c r="E20" s="4" t="s">
        <v>28</v>
      </c>
      <c r="F20" s="4" t="s">
        <v>27</v>
      </c>
      <c r="G20" s="7">
        <v>1200</v>
      </c>
      <c r="H20" t="str">
        <f>"date "&amp;SUMPRODUCT(($E$2:E20=E20)*($F$2:F20=F20)*1)</f>
        <v>date 1</v>
      </c>
    </row>
    <row r="21" spans="1:8" ht="14.45" x14ac:dyDescent="0.3">
      <c r="A21" s="2">
        <v>43105</v>
      </c>
      <c r="B21" s="3" t="s">
        <v>6</v>
      </c>
      <c r="C21" s="4" t="s">
        <v>33</v>
      </c>
      <c r="D21" s="5">
        <v>3589</v>
      </c>
      <c r="E21" s="4" t="s">
        <v>29</v>
      </c>
      <c r="F21" s="4" t="s">
        <v>30</v>
      </c>
      <c r="G21" s="7">
        <v>1350</v>
      </c>
      <c r="H21" t="str">
        <f>"date "&amp;SUMPRODUCT(($E$2:E21=E21)*($F$2:F21=F21)*1)</f>
        <v>date 1</v>
      </c>
    </row>
    <row r="22" spans="1:8" ht="14.45" x14ac:dyDescent="0.3">
      <c r="A22" s="2">
        <v>43106</v>
      </c>
      <c r="B22" s="3" t="s">
        <v>6</v>
      </c>
      <c r="C22" s="4" t="s">
        <v>33</v>
      </c>
      <c r="D22" s="5">
        <v>1525</v>
      </c>
      <c r="E22" s="4" t="s">
        <v>21</v>
      </c>
      <c r="F22" s="4" t="s">
        <v>25</v>
      </c>
      <c r="G22" s="7">
        <v>500</v>
      </c>
      <c r="H22" t="str">
        <f>"date "&amp;SUMPRODUCT(($E$2:E22=E22)*($F$2:F22=F22)*1)</f>
        <v>date 2</v>
      </c>
    </row>
    <row r="23" spans="1:8" ht="14.45" x14ac:dyDescent="0.3">
      <c r="A23" s="2">
        <v>43108</v>
      </c>
      <c r="B23" s="3" t="s">
        <v>6</v>
      </c>
      <c r="C23" s="4" t="s">
        <v>33</v>
      </c>
      <c r="D23" s="5">
        <v>1525</v>
      </c>
      <c r="E23" s="4" t="s">
        <v>21</v>
      </c>
      <c r="F23" s="4" t="s">
        <v>25</v>
      </c>
      <c r="G23" s="7">
        <v>125</v>
      </c>
      <c r="H23" t="str">
        <f>"date "&amp;SUMPRODUCT(($E$2:E23=E23)*($F$2:F23=F23)*1)</f>
        <v>date 3</v>
      </c>
    </row>
    <row r="24" spans="1:8" ht="14.45" x14ac:dyDescent="0.3">
      <c r="A24" s="2">
        <v>43109</v>
      </c>
      <c r="B24" s="3" t="s">
        <v>6</v>
      </c>
      <c r="C24" s="4" t="s">
        <v>33</v>
      </c>
      <c r="D24" s="5">
        <v>3589</v>
      </c>
      <c r="E24" s="4" t="s">
        <v>29</v>
      </c>
      <c r="F24" s="4" t="s">
        <v>30</v>
      </c>
      <c r="G24" s="7">
        <v>800</v>
      </c>
      <c r="H24" t="str">
        <f>"date "&amp;SUMPRODUCT(($E$2:E24=E24)*($F$2:F24=F24)*1)</f>
        <v>date 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workbookViewId="0">
      <selection activeCell="D13" sqref="D13"/>
    </sheetView>
  </sheetViews>
  <sheetFormatPr baseColWidth="10" defaultRowHeight="15" x14ac:dyDescent="0.25"/>
  <cols>
    <col min="1" max="1" width="21.85546875" bestFit="1" customWidth="1"/>
    <col min="2" max="2" width="17.85546875" bestFit="1" customWidth="1"/>
    <col min="3" max="3" width="10.42578125" customWidth="1"/>
    <col min="4" max="5" width="10.5703125" bestFit="1" customWidth="1"/>
    <col min="6" max="6" width="11.7109375" customWidth="1"/>
    <col min="7" max="9" width="11" customWidth="1"/>
    <col min="10" max="10" width="11.7109375" bestFit="1" customWidth="1"/>
  </cols>
  <sheetData>
    <row r="3" spans="1:5" ht="14.45" x14ac:dyDescent="0.3">
      <c r="A3" s="13" t="s">
        <v>36</v>
      </c>
      <c r="C3" s="13" t="s">
        <v>35</v>
      </c>
    </row>
    <row r="4" spans="1:5" x14ac:dyDescent="0.25">
      <c r="A4" s="13" t="s">
        <v>3</v>
      </c>
      <c r="B4" s="13" t="s">
        <v>4</v>
      </c>
      <c r="C4" t="s">
        <v>37</v>
      </c>
      <c r="D4" t="s">
        <v>38</v>
      </c>
      <c r="E4" t="s">
        <v>39</v>
      </c>
    </row>
    <row r="5" spans="1:5" ht="14.45" x14ac:dyDescent="0.3">
      <c r="A5" t="s">
        <v>13</v>
      </c>
      <c r="B5" t="s">
        <v>10</v>
      </c>
      <c r="C5" s="11">
        <v>43103</v>
      </c>
      <c r="D5" s="11">
        <v>43102</v>
      </c>
      <c r="E5" s="11"/>
    </row>
    <row r="6" spans="1:5" ht="14.45" x14ac:dyDescent="0.3">
      <c r="A6" t="s">
        <v>15</v>
      </c>
      <c r="B6" t="s">
        <v>8</v>
      </c>
      <c r="C6" s="11">
        <v>43108</v>
      </c>
      <c r="D6" s="11"/>
      <c r="E6" s="11"/>
    </row>
    <row r="7" spans="1:5" ht="14.45" x14ac:dyDescent="0.3">
      <c r="A7" t="s">
        <v>16</v>
      </c>
      <c r="B7" t="s">
        <v>9</v>
      </c>
      <c r="C7" s="11">
        <v>43108</v>
      </c>
      <c r="D7" s="11">
        <v>43109</v>
      </c>
      <c r="E7" s="11"/>
    </row>
    <row r="8" spans="1:5" ht="14.45" x14ac:dyDescent="0.3">
      <c r="A8" t="s">
        <v>17</v>
      </c>
      <c r="B8" t="s">
        <v>11</v>
      </c>
      <c r="C8" s="11">
        <v>43109</v>
      </c>
      <c r="D8" s="11"/>
      <c r="E8" s="11"/>
    </row>
    <row r="9" spans="1:5" ht="14.45" x14ac:dyDescent="0.3">
      <c r="A9" t="s">
        <v>18</v>
      </c>
      <c r="B9" t="s">
        <v>12</v>
      </c>
      <c r="C9" s="11">
        <v>43104</v>
      </c>
      <c r="D9" s="11">
        <v>43108</v>
      </c>
      <c r="E9" s="11"/>
    </row>
    <row r="10" spans="1:5" ht="14.45" x14ac:dyDescent="0.3">
      <c r="A10" t="s">
        <v>19</v>
      </c>
      <c r="B10" t="s">
        <v>20</v>
      </c>
      <c r="C10" s="11">
        <v>43102</v>
      </c>
      <c r="D10" s="11">
        <v>43105</v>
      </c>
      <c r="E10" s="11"/>
    </row>
    <row r="11" spans="1:5" ht="14.45" x14ac:dyDescent="0.3">
      <c r="A11" t="s">
        <v>21</v>
      </c>
      <c r="B11" t="s">
        <v>25</v>
      </c>
      <c r="C11" s="11">
        <v>43102</v>
      </c>
      <c r="D11" s="11">
        <v>43106</v>
      </c>
      <c r="E11" s="11">
        <v>43108</v>
      </c>
    </row>
    <row r="12" spans="1:5" ht="14.45" x14ac:dyDescent="0.3">
      <c r="B12" t="s">
        <v>22</v>
      </c>
      <c r="C12" s="11">
        <v>43106</v>
      </c>
      <c r="D12" s="11">
        <v>43109</v>
      </c>
      <c r="E12" s="11"/>
    </row>
    <row r="13" spans="1:5" ht="14.45" x14ac:dyDescent="0.3">
      <c r="A13" t="s">
        <v>23</v>
      </c>
      <c r="B13" t="s">
        <v>24</v>
      </c>
      <c r="C13" s="11">
        <v>43103</v>
      </c>
      <c r="D13" s="11">
        <v>43104</v>
      </c>
      <c r="E13" s="11"/>
    </row>
    <row r="14" spans="1:5" ht="14.45" x14ac:dyDescent="0.3">
      <c r="B14" t="s">
        <v>26</v>
      </c>
      <c r="C14" s="11">
        <v>43103</v>
      </c>
      <c r="D14" s="11"/>
      <c r="E14" s="11"/>
    </row>
    <row r="15" spans="1:5" ht="14.45" x14ac:dyDescent="0.3">
      <c r="A15" t="s">
        <v>29</v>
      </c>
      <c r="B15" t="s">
        <v>30</v>
      </c>
      <c r="C15" s="11">
        <v>43105</v>
      </c>
      <c r="D15" s="11">
        <v>43109</v>
      </c>
      <c r="E15" s="11"/>
    </row>
    <row r="16" spans="1:5" ht="14.45" x14ac:dyDescent="0.3">
      <c r="A16" t="s">
        <v>28</v>
      </c>
      <c r="B16" t="s">
        <v>27</v>
      </c>
      <c r="C16" s="11">
        <v>43104</v>
      </c>
      <c r="D16" s="11"/>
      <c r="E16" s="11"/>
    </row>
    <row r="17" spans="1:5" ht="14.45" x14ac:dyDescent="0.3">
      <c r="A17" t="s">
        <v>14</v>
      </c>
      <c r="B17" t="s">
        <v>7</v>
      </c>
      <c r="C17" s="11">
        <v>43105</v>
      </c>
      <c r="D17" s="11">
        <v>43106</v>
      </c>
      <c r="E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TCD</vt:lpstr>
      <vt:lpstr>base de données (2)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Teunisse</dc:creator>
  <cp:lastModifiedBy>CA</cp:lastModifiedBy>
  <dcterms:created xsi:type="dcterms:W3CDTF">2018-03-19T11:26:23Z</dcterms:created>
  <dcterms:modified xsi:type="dcterms:W3CDTF">2018-03-19T15:19:16Z</dcterms:modified>
</cp:coreProperties>
</file>