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B60D323-9051-46F2-8029-2D32B506FF36}" xr6:coauthVersionLast="47" xr6:coauthVersionMax="47" xr10:uidLastSave="{00000000-0000-0000-0000-000000000000}"/>
  <bookViews>
    <workbookView xWindow="-120" yWindow="-120" windowWidth="38640" windowHeight="15990" xr2:uid="{35FB4E7A-FB29-47DD-B8E3-8897825E0226}"/>
  </bookViews>
  <sheets>
    <sheet name="Bilan client" sheetId="4" r:id="rId1"/>
    <sheet name="Synthèse clients" sheetId="3" r:id="rId2"/>
    <sheet name="Data" sheetId="1" r:id="rId3"/>
  </sheets>
  <calcPr calcId="191029"/>
  <pivotCaches>
    <pivotCache cacheId="6" r:id="rId4"/>
    <pivotCache cacheId="1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  <c r="F5" i="4"/>
  <c r="E6" i="4"/>
  <c r="E5" i="4"/>
  <c r="D6" i="4"/>
  <c r="D5" i="4"/>
  <c r="C6" i="4"/>
  <c r="C5" i="4"/>
  <c r="B6" i="4"/>
  <c r="B5" i="4"/>
  <c r="F4" i="4"/>
  <c r="D4" i="4"/>
  <c r="E4" i="4"/>
  <c r="C4" i="4"/>
  <c r="B4" i="4"/>
  <c r="F3" i="4"/>
  <c r="E3" i="4"/>
  <c r="D3" i="4"/>
  <c r="C3" i="4"/>
  <c r="B3" i="4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2" i="1"/>
</calcChain>
</file>

<file path=xl/sharedStrings.xml><?xml version="1.0" encoding="utf-8"?>
<sst xmlns="http://schemas.openxmlformats.org/spreadsheetml/2006/main" count="171" uniqueCount="40">
  <si>
    <t>Date</t>
  </si>
  <si>
    <t>Client</t>
  </si>
  <si>
    <t>Temps passé</t>
  </si>
  <si>
    <t>Facture</t>
  </si>
  <si>
    <t>Fournitures</t>
  </si>
  <si>
    <t>Martin</t>
  </si>
  <si>
    <t>Dupont</t>
  </si>
  <si>
    <t>Dubois</t>
  </si>
  <si>
    <t>ABC</t>
  </si>
  <si>
    <t>Étiquettes de colonnes</t>
  </si>
  <si>
    <t>Total général</t>
  </si>
  <si>
    <t>juil</t>
  </si>
  <si>
    <t>août</t>
  </si>
  <si>
    <t>sept</t>
  </si>
  <si>
    <t>oct</t>
  </si>
  <si>
    <t>Étiquettes de lignes</t>
  </si>
  <si>
    <t>Somme de Temps passé</t>
  </si>
  <si>
    <t>Bénéf</t>
  </si>
  <si>
    <t>Total Somme de Temps passé</t>
  </si>
  <si>
    <t>Total Somme de Bénéf</t>
  </si>
  <si>
    <t>Somme de Bénéf</t>
  </si>
  <si>
    <t>Bilan clients</t>
  </si>
  <si>
    <t>Plus gros client bénéf</t>
  </si>
  <si>
    <t>Plus gros client temps</t>
  </si>
  <si>
    <t>Juillet</t>
  </si>
  <si>
    <t>Aout</t>
  </si>
  <si>
    <t>Septembre</t>
  </si>
  <si>
    <t>Octobre</t>
  </si>
  <si>
    <t>Général</t>
  </si>
  <si>
    <t>Plus petit client bénéf</t>
  </si>
  <si>
    <t>Plus petit client temps</t>
  </si>
  <si>
    <t>Mois (Date)</t>
  </si>
  <si>
    <t>Années (Date)</t>
  </si>
  <si>
    <t>2023</t>
  </si>
  <si>
    <t>Max. de Bénéf</t>
  </si>
  <si>
    <t>Min. de Bénéf</t>
  </si>
  <si>
    <t>Plus gros</t>
  </si>
  <si>
    <t>Plus petit</t>
  </si>
  <si>
    <t>Max. de Temps passé</t>
  </si>
  <si>
    <t>Min. de Temps 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</si>
</sst>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1" fillId="0" borderId="1" xfId="0" applyNumberFormat="1" applyFont="1" applyBorder="1" applyAlignment="1">
      <alignment horizontal="right"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 wrapText="1"/>
    </xf>
    <xf numFmtId="0" fontId="0" fillId="0" borderId="0" xfId="0" pivotButton="1"/>
    <xf numFmtId="0" fontId="0" fillId="0" borderId="0" xfId="0" applyAlignment="1">
      <alignment horizontal="left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14" fontId="1" fillId="0" borderId="3" xfId="0" applyNumberFormat="1" applyFont="1" applyBorder="1" applyAlignment="1">
      <alignment horizontal="right" wrapText="1"/>
    </xf>
    <xf numFmtId="0" fontId="1" fillId="0" borderId="3" xfId="0" applyFont="1" applyBorder="1"/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family val="2"/>
        <scheme val="minor"/>
      </font>
      <numFmt numFmtId="19" formatCode="dd/mm/yyyy"/>
      <alignment horizontal="right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CCCCCC"/>
        </right>
        <top style="medium">
          <color rgb="FFCCCCCC"/>
        </top>
        <bottom style="medium">
          <color rgb="FFCCCCCC"/>
        </bottom>
        <vertical/>
        <horizontal/>
      </border>
    </dxf>
    <dxf>
      <border outline="0">
        <right style="medium">
          <color rgb="FFCCCCCC"/>
        </right>
        <bottom style="medium">
          <color rgb="FFCCCCCC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rome BRIANNE" refreshedDate="45221.663926504632" createdVersion="8" refreshedVersion="8" minRefreshableVersion="3" recordCount="79" xr:uid="{E9B36B44-65A1-4E13-BB01-F30DDF904BA6}">
  <cacheSource type="worksheet">
    <worksheetSource ref="A1:F80" sheet="Data"/>
  </cacheSource>
  <cacheFields count="8">
    <cacheField name="Date" numFmtId="14">
      <sharedItems containsSemiMixedTypes="0" containsNonDate="0" containsDate="1" containsString="0" minDate="2023-07-03T00:00:00" maxDate="2023-10-13T00:00:00" count="48">
        <d v="2023-10-12T00:00:00"/>
        <d v="2023-10-10T00:00:00"/>
        <d v="2023-10-09T00:00:00"/>
        <d v="2023-10-04T00:00:00"/>
        <d v="2023-10-03T00:00:00"/>
        <d v="2023-10-02T00:00:00"/>
        <d v="2023-09-28T00:00:00"/>
        <d v="2023-09-27T00:00:00"/>
        <d v="2023-09-26T00:00:00"/>
        <d v="2023-09-25T00:00:00"/>
        <d v="2023-09-20T00:00:00"/>
        <d v="2023-09-19T00:00:00"/>
        <d v="2023-09-18T00:00:00"/>
        <d v="2023-09-15T00:00:00"/>
        <d v="2023-09-13T00:00:00"/>
        <d v="2023-09-12T00:00:00"/>
        <d v="2023-09-07T00:00:00"/>
        <d v="2023-09-06T00:00:00"/>
        <d v="2023-09-05T00:00:00"/>
        <d v="2023-09-01T00:00:00"/>
        <d v="2023-08-31T00:00:00"/>
        <d v="2023-08-30T00:00:00"/>
        <d v="2023-08-29T00:00:00"/>
        <d v="2023-08-28T00:00:00"/>
        <d v="2023-08-24T00:00:00"/>
        <d v="2023-08-22T00:00:00"/>
        <d v="2023-08-21T00:00:00"/>
        <d v="2023-08-11T00:00:00"/>
        <d v="2023-08-10T00:00:00"/>
        <d v="2023-08-09T00:00:00"/>
        <d v="2023-08-08T00:00:00"/>
        <d v="2023-08-07T00:00:00"/>
        <d v="2023-08-04T00:00:00"/>
        <d v="2023-08-03T00:00:00"/>
        <d v="2023-08-02T00:00:00"/>
        <d v="2023-08-01T00:00:00"/>
        <d v="2023-07-31T00:00:00"/>
        <d v="2023-07-27T00:00:00"/>
        <d v="2023-07-25T00:00:00"/>
        <d v="2023-07-24T00:00:00"/>
        <d v="2023-07-19T00:00:00"/>
        <d v="2023-07-17T00:00:00"/>
        <d v="2023-07-13T00:00:00"/>
        <d v="2023-07-12T00:00:00"/>
        <d v="2023-07-11T00:00:00"/>
        <d v="2023-07-10T00:00:00"/>
        <d v="2023-07-05T00:00:00"/>
        <d v="2023-07-03T00:00:00"/>
      </sharedItems>
      <fieldGroup par="7"/>
    </cacheField>
    <cacheField name="Client" numFmtId="0">
      <sharedItems count="4">
        <s v="Dubois"/>
        <s v="Martin"/>
        <s v="ABC"/>
        <s v="Dupont"/>
      </sharedItems>
    </cacheField>
    <cacheField name="Temps passé" numFmtId="0">
      <sharedItems containsSemiMixedTypes="0" containsString="0" containsNumber="1" minValue="0.5" maxValue="23"/>
    </cacheField>
    <cacheField name="Facture" numFmtId="0">
      <sharedItems containsString="0" containsBlank="1" containsNumber="1" minValue="32" maxValue="1380"/>
    </cacheField>
    <cacheField name="Fournitures" numFmtId="0">
      <sharedItems containsString="0" containsBlank="1" containsNumber="1" minValue="-83" maxValue="633"/>
    </cacheField>
    <cacheField name="Bénéf" numFmtId="0">
      <sharedItems containsSemiMixedTypes="0" containsString="0" containsNumber="1" minValue="-5" maxValue="886"/>
    </cacheField>
    <cacheField name="Jours (Date)" numFmtId="0" databaseField="0">
      <fieldGroup base="0">
        <rangePr groupBy="days" startDate="2023-07-03T00:00:00" endDate="2023-10-13T00:00:00"/>
        <groupItems count="368">
          <s v="&lt;03/07/2023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3/10/2023"/>
        </groupItems>
      </fieldGroup>
    </cacheField>
    <cacheField name="Mois (Date)" numFmtId="0" databaseField="0">
      <fieldGroup base="0">
        <rangePr groupBy="months" startDate="2023-07-03T00:00:00" endDate="2023-10-13T00:00:00"/>
        <groupItems count="14">
          <s v="&lt;03/07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0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221.738115277774" createdVersion="8" refreshedVersion="8" minRefreshableVersion="3" recordCount="79" xr:uid="{73EA327C-1730-42DD-87AA-FC8E3E377D2D}">
  <cacheSource type="worksheet">
    <worksheetSource name="Data"/>
  </cacheSource>
  <cacheFields count="8">
    <cacheField name="Date" numFmtId="14">
      <sharedItems containsSemiMixedTypes="0" containsNonDate="0" containsDate="1" containsString="0" minDate="2023-07-03T00:00:00" maxDate="2023-10-13T00:00:00" count="48">
        <d v="2023-10-12T00:00:00"/>
        <d v="2023-10-10T00:00:00"/>
        <d v="2023-10-09T00:00:00"/>
        <d v="2023-10-04T00:00:00"/>
        <d v="2023-10-03T00:00:00"/>
        <d v="2023-10-02T00:00:00"/>
        <d v="2023-09-28T00:00:00"/>
        <d v="2023-09-27T00:00:00"/>
        <d v="2023-09-26T00:00:00"/>
        <d v="2023-09-25T00:00:00"/>
        <d v="2023-09-20T00:00:00"/>
        <d v="2023-09-19T00:00:00"/>
        <d v="2023-09-18T00:00:00"/>
        <d v="2023-09-15T00:00:00"/>
        <d v="2023-09-13T00:00:00"/>
        <d v="2023-09-12T00:00:00"/>
        <d v="2023-09-07T00:00:00"/>
        <d v="2023-09-06T00:00:00"/>
        <d v="2023-09-05T00:00:00"/>
        <d v="2023-09-01T00:00:00"/>
        <d v="2023-08-31T00:00:00"/>
        <d v="2023-08-30T00:00:00"/>
        <d v="2023-08-29T00:00:00"/>
        <d v="2023-08-28T00:00:00"/>
        <d v="2023-08-24T00:00:00"/>
        <d v="2023-08-22T00:00:00"/>
        <d v="2023-08-21T00:00:00"/>
        <d v="2023-08-11T00:00:00"/>
        <d v="2023-08-10T00:00:00"/>
        <d v="2023-08-09T00:00:00"/>
        <d v="2023-08-08T00:00:00"/>
        <d v="2023-08-07T00:00:00"/>
        <d v="2023-08-04T00:00:00"/>
        <d v="2023-08-03T00:00:00"/>
        <d v="2023-08-02T00:00:00"/>
        <d v="2023-08-01T00:00:00"/>
        <d v="2023-07-31T00:00:00"/>
        <d v="2023-07-27T00:00:00"/>
        <d v="2023-07-25T00:00:00"/>
        <d v="2023-07-24T00:00:00"/>
        <d v="2023-07-19T00:00:00"/>
        <d v="2023-07-17T00:00:00"/>
        <d v="2023-07-13T00:00:00"/>
        <d v="2023-07-12T00:00:00"/>
        <d v="2023-07-11T00:00:00"/>
        <d v="2023-07-10T00:00:00"/>
        <d v="2023-07-05T00:00:00"/>
        <d v="2023-07-03T00:00:00"/>
      </sharedItems>
      <fieldGroup par="7"/>
    </cacheField>
    <cacheField name="Client" numFmtId="0">
      <sharedItems count="4">
        <s v="Dubois"/>
        <s v="Martin"/>
        <s v="ABC"/>
        <s v="Dupont"/>
      </sharedItems>
    </cacheField>
    <cacheField name="Temps passé" numFmtId="0">
      <sharedItems containsSemiMixedTypes="0" containsString="0" containsNumber="1" minValue="0.5" maxValue="23"/>
    </cacheField>
    <cacheField name="Facture" numFmtId="0">
      <sharedItems containsString="0" containsBlank="1" containsNumber="1" minValue="32" maxValue="1380"/>
    </cacheField>
    <cacheField name="Fournitures" numFmtId="0">
      <sharedItems containsString="0" containsBlank="1" containsNumber="1" minValue="-83" maxValue="633"/>
    </cacheField>
    <cacheField name="Bénéf" numFmtId="0">
      <sharedItems containsSemiMixedTypes="0" containsString="0" containsNumber="1" minValue="-5" maxValue="886"/>
    </cacheField>
    <cacheField name="Mois (Date)" numFmtId="0" databaseField="0">
      <fieldGroup base="0">
        <rangePr groupBy="months" startDate="2023-07-03T00:00:00" endDate="2023-10-13T00:00:00"/>
        <groupItems count="14">
          <s v="&lt;03/07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3/10/2023"/>
        </groupItems>
      </fieldGroup>
    </cacheField>
    <cacheField name="Années (Date)" numFmtId="0" databaseField="0">
      <fieldGroup base="0">
        <rangePr groupBy="years" startDate="2023-07-03T00:00:00" endDate="2023-10-13T00:00:00"/>
        <groupItems count="3">
          <s v="&lt;03/07/2023"/>
          <s v="2023"/>
          <s v="&gt;13/10/2023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x v="0"/>
    <x v="0"/>
    <n v="0.5"/>
    <n v="93"/>
    <n v="3"/>
    <n v="90"/>
  </r>
  <r>
    <x v="1"/>
    <x v="1"/>
    <n v="2.25"/>
    <n v="106"/>
    <n v="6"/>
    <n v="100"/>
  </r>
  <r>
    <x v="1"/>
    <x v="2"/>
    <n v="1"/>
    <n v="32"/>
    <n v="2"/>
    <n v="30"/>
  </r>
  <r>
    <x v="1"/>
    <x v="3"/>
    <n v="2.5"/>
    <n v="105"/>
    <n v="5"/>
    <n v="100"/>
  </r>
  <r>
    <x v="1"/>
    <x v="1"/>
    <n v="1"/>
    <n v="57"/>
    <n v="5"/>
    <n v="52"/>
  </r>
  <r>
    <x v="2"/>
    <x v="0"/>
    <n v="8"/>
    <n v="455"/>
    <n v="82"/>
    <n v="373"/>
  </r>
  <r>
    <x v="3"/>
    <x v="0"/>
    <n v="5"/>
    <n v="360"/>
    <n v="26"/>
    <n v="334"/>
  </r>
  <r>
    <x v="4"/>
    <x v="1"/>
    <n v="1.5"/>
    <n v="50"/>
    <n v="0"/>
    <n v="50"/>
  </r>
  <r>
    <x v="4"/>
    <x v="0"/>
    <n v="3.5"/>
    <n v="171"/>
    <n v="0"/>
    <n v="171"/>
  </r>
  <r>
    <x v="5"/>
    <x v="1"/>
    <n v="19.5"/>
    <n v="1330"/>
    <n v="633"/>
    <n v="697"/>
  </r>
  <r>
    <x v="6"/>
    <x v="0"/>
    <n v="4"/>
    <n v="158"/>
    <n v="8"/>
    <n v="150"/>
  </r>
  <r>
    <x v="7"/>
    <x v="1"/>
    <n v="12"/>
    <n v="828"/>
    <n v="290"/>
    <n v="538"/>
  </r>
  <r>
    <x v="8"/>
    <x v="3"/>
    <n v="2"/>
    <n v="130"/>
    <n v="3"/>
    <n v="127"/>
  </r>
  <r>
    <x v="8"/>
    <x v="1"/>
    <n v="1"/>
    <n v="32"/>
    <n v="3"/>
    <n v="29"/>
  </r>
  <r>
    <x v="8"/>
    <x v="1"/>
    <n v="3"/>
    <m/>
    <m/>
    <n v="0"/>
  </r>
  <r>
    <x v="9"/>
    <x v="1"/>
    <n v="3.5"/>
    <n v="364"/>
    <n v="3"/>
    <n v="361"/>
  </r>
  <r>
    <x v="10"/>
    <x v="0"/>
    <n v="8"/>
    <n v="270"/>
    <m/>
    <n v="270"/>
  </r>
  <r>
    <x v="10"/>
    <x v="1"/>
    <n v="1"/>
    <n v="83"/>
    <n v="33"/>
    <n v="50"/>
  </r>
  <r>
    <x v="11"/>
    <x v="2"/>
    <n v="8"/>
    <n v="360"/>
    <n v="8"/>
    <n v="352"/>
  </r>
  <r>
    <x v="12"/>
    <x v="3"/>
    <n v="6.5"/>
    <n v="950"/>
    <n v="320"/>
    <n v="630"/>
  </r>
  <r>
    <x v="13"/>
    <x v="3"/>
    <n v="3"/>
    <m/>
    <m/>
    <n v="0"/>
  </r>
  <r>
    <x v="13"/>
    <x v="2"/>
    <n v="2.5"/>
    <n v="158"/>
    <n v="4"/>
    <n v="154"/>
  </r>
  <r>
    <x v="14"/>
    <x v="1"/>
    <n v="4.5"/>
    <n v="748"/>
    <n v="361.5"/>
    <n v="386.5"/>
  </r>
  <r>
    <x v="14"/>
    <x v="1"/>
    <n v="14"/>
    <n v="495"/>
    <n v="35"/>
    <n v="460"/>
  </r>
  <r>
    <x v="15"/>
    <x v="3"/>
    <n v="2"/>
    <n v="39"/>
    <n v="3"/>
    <n v="36"/>
  </r>
  <r>
    <x v="15"/>
    <x v="3"/>
    <n v="1"/>
    <n v="60"/>
    <n v="4"/>
    <n v="56"/>
  </r>
  <r>
    <x v="15"/>
    <x v="1"/>
    <n v="2.5"/>
    <n v="108"/>
    <n v="4"/>
    <n v="104"/>
  </r>
  <r>
    <x v="16"/>
    <x v="0"/>
    <n v="1"/>
    <n v="93"/>
    <n v="42"/>
    <n v="51"/>
  </r>
  <r>
    <x v="16"/>
    <x v="3"/>
    <n v="15.5"/>
    <n v="949"/>
    <n v="341"/>
    <n v="608"/>
  </r>
  <r>
    <x v="17"/>
    <x v="0"/>
    <n v="1"/>
    <n v="60"/>
    <n v="0"/>
    <n v="60"/>
  </r>
  <r>
    <x v="17"/>
    <x v="3"/>
    <n v="1.75"/>
    <n v="32"/>
    <n v="2"/>
    <n v="30"/>
  </r>
  <r>
    <x v="17"/>
    <x v="0"/>
    <n v="3.75"/>
    <n v="365"/>
    <n v="3"/>
    <n v="362"/>
  </r>
  <r>
    <x v="18"/>
    <x v="3"/>
    <n v="23"/>
    <m/>
    <n v="5"/>
    <n v="-5"/>
  </r>
  <r>
    <x v="19"/>
    <x v="1"/>
    <n v="4"/>
    <n v="178"/>
    <n v="30"/>
    <n v="148"/>
  </r>
  <r>
    <x v="19"/>
    <x v="3"/>
    <n v="5.5"/>
    <n v="185"/>
    <n v="40"/>
    <n v="145"/>
  </r>
  <r>
    <x v="20"/>
    <x v="2"/>
    <n v="1.5"/>
    <n v="105"/>
    <n v="25"/>
    <n v="80"/>
  </r>
  <r>
    <x v="20"/>
    <x v="1"/>
    <n v="2.25"/>
    <n v="97"/>
    <n v="25"/>
    <n v="72"/>
  </r>
  <r>
    <x v="20"/>
    <x v="1"/>
    <n v="1.75"/>
    <n v="106"/>
    <n v="25"/>
    <n v="81"/>
  </r>
  <r>
    <x v="21"/>
    <x v="1"/>
    <n v="4"/>
    <m/>
    <m/>
    <n v="0"/>
  </r>
  <r>
    <x v="22"/>
    <x v="0"/>
    <n v="9.5"/>
    <n v="620"/>
    <n v="550"/>
    <n v="70"/>
  </r>
  <r>
    <x v="23"/>
    <x v="3"/>
    <n v="12"/>
    <m/>
    <m/>
    <n v="0"/>
  </r>
  <r>
    <x v="24"/>
    <x v="1"/>
    <n v="17"/>
    <n v="1380"/>
    <n v="550"/>
    <n v="830"/>
  </r>
  <r>
    <x v="25"/>
    <x v="0"/>
    <n v="7.5"/>
    <n v="776"/>
    <n v="155"/>
    <n v="621"/>
  </r>
  <r>
    <x v="26"/>
    <x v="0"/>
    <n v="3"/>
    <n v="130"/>
    <n v="20"/>
    <n v="110"/>
  </r>
  <r>
    <x v="27"/>
    <x v="1"/>
    <n v="1.25"/>
    <n v="90"/>
    <m/>
    <n v="90"/>
  </r>
  <r>
    <x v="28"/>
    <x v="1"/>
    <n v="13.5"/>
    <n v="880"/>
    <n v="110"/>
    <n v="770"/>
  </r>
  <r>
    <x v="29"/>
    <x v="2"/>
    <n v="4.25"/>
    <n v="445"/>
    <m/>
    <n v="445"/>
  </r>
  <r>
    <x v="30"/>
    <x v="1"/>
    <n v="1.5"/>
    <n v="82"/>
    <n v="5"/>
    <n v="77"/>
  </r>
  <r>
    <x v="30"/>
    <x v="2"/>
    <n v="2.5"/>
    <n v="158"/>
    <n v="4"/>
    <n v="154"/>
  </r>
  <r>
    <x v="31"/>
    <x v="1"/>
    <n v="2.5"/>
    <n v="125"/>
    <n v="0"/>
    <n v="125"/>
  </r>
  <r>
    <x v="31"/>
    <x v="0"/>
    <n v="1"/>
    <n v="32"/>
    <n v="3"/>
    <n v="29"/>
  </r>
  <r>
    <x v="31"/>
    <x v="1"/>
    <n v="5"/>
    <n v="620"/>
    <n v="115"/>
    <n v="505"/>
  </r>
  <r>
    <x v="32"/>
    <x v="1"/>
    <n v="2.5"/>
    <n v="98"/>
    <n v="5"/>
    <n v="93"/>
  </r>
  <r>
    <x v="32"/>
    <x v="1"/>
    <n v="1.5"/>
    <n v="105"/>
    <n v="3"/>
    <n v="102"/>
  </r>
  <r>
    <x v="32"/>
    <x v="2"/>
    <n v="1"/>
    <n v="60"/>
    <n v="1"/>
    <n v="59"/>
  </r>
  <r>
    <x v="32"/>
    <x v="1"/>
    <n v="3"/>
    <n v="375"/>
    <n v="7"/>
    <n v="368"/>
  </r>
  <r>
    <x v="33"/>
    <x v="0"/>
    <n v="2.5"/>
    <n v="180"/>
    <n v="10"/>
    <n v="170"/>
  </r>
  <r>
    <x v="34"/>
    <x v="0"/>
    <n v="1"/>
    <n v="50"/>
    <n v="0"/>
    <n v="50"/>
  </r>
  <r>
    <x v="34"/>
    <x v="2"/>
    <n v="2"/>
    <n v="147"/>
    <n v="35.5"/>
    <n v="111.5"/>
  </r>
  <r>
    <x v="34"/>
    <x v="3"/>
    <n v="1.75"/>
    <n v="335.5"/>
    <n v="210"/>
    <n v="125.5"/>
  </r>
  <r>
    <x v="34"/>
    <x v="1"/>
    <n v="3.25"/>
    <n v="248"/>
    <n v="0"/>
    <n v="248"/>
  </r>
  <r>
    <x v="35"/>
    <x v="1"/>
    <n v="8.5"/>
    <n v="700"/>
    <n v="-49"/>
    <n v="749"/>
  </r>
  <r>
    <x v="36"/>
    <x v="1"/>
    <n v="2"/>
    <n v="106"/>
    <n v="4"/>
    <n v="102"/>
  </r>
  <r>
    <x v="36"/>
    <x v="1"/>
    <n v="1"/>
    <n v="57"/>
    <n v="4"/>
    <n v="53"/>
  </r>
  <r>
    <x v="36"/>
    <x v="1"/>
    <n v="1"/>
    <n v="39"/>
    <n v="2"/>
    <n v="37"/>
  </r>
  <r>
    <x v="37"/>
    <x v="0"/>
    <n v="3"/>
    <n v="157"/>
    <n v="0"/>
    <n v="157"/>
  </r>
  <r>
    <x v="38"/>
    <x v="1"/>
    <n v="3"/>
    <n v="239"/>
    <n v="3"/>
    <n v="236"/>
  </r>
  <r>
    <x v="39"/>
    <x v="2"/>
    <n v="5.25"/>
    <n v="580"/>
    <n v="77.5"/>
    <n v="502.5"/>
  </r>
  <r>
    <x v="40"/>
    <x v="1"/>
    <n v="19.5"/>
    <n v="1000"/>
    <n v="114"/>
    <n v="886"/>
  </r>
  <r>
    <x v="41"/>
    <x v="3"/>
    <n v="3"/>
    <n v="158"/>
    <n v="50"/>
    <n v="108"/>
  </r>
  <r>
    <x v="42"/>
    <x v="1"/>
    <n v="9.5"/>
    <n v="500"/>
    <n v="-83"/>
    <n v="583"/>
  </r>
  <r>
    <x v="43"/>
    <x v="1"/>
    <n v="1"/>
    <n v="65"/>
    <n v="4"/>
    <n v="61"/>
  </r>
  <r>
    <x v="43"/>
    <x v="0"/>
    <n v="1.5"/>
    <n v="50"/>
    <n v="8"/>
    <n v="42"/>
  </r>
  <r>
    <x v="44"/>
    <x v="2"/>
    <n v="12.5"/>
    <n v="520"/>
    <n v="0"/>
    <n v="520"/>
  </r>
  <r>
    <x v="45"/>
    <x v="2"/>
    <n v="2.5"/>
    <n v="116"/>
    <n v="2"/>
    <n v="114"/>
  </r>
  <r>
    <x v="45"/>
    <x v="3"/>
    <n v="2.5"/>
    <n v="194"/>
    <n v="0"/>
    <n v="194"/>
  </r>
  <r>
    <x v="46"/>
    <x v="0"/>
    <n v="8.75"/>
    <n v="500"/>
    <n v="99"/>
    <n v="401"/>
  </r>
  <r>
    <x v="47"/>
    <x v="1"/>
    <n v="2"/>
    <n v="95"/>
    <n v="4"/>
    <n v="91"/>
  </r>
  <r>
    <x v="47"/>
    <x v="3"/>
    <n v="3.5"/>
    <n v="160"/>
    <n v="0"/>
    <n v="16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x v="0"/>
    <x v="0"/>
    <n v="0.5"/>
    <n v="93"/>
    <n v="3"/>
    <n v="90"/>
  </r>
  <r>
    <x v="1"/>
    <x v="1"/>
    <n v="2.25"/>
    <n v="106"/>
    <n v="6"/>
    <n v="100"/>
  </r>
  <r>
    <x v="1"/>
    <x v="2"/>
    <n v="1"/>
    <n v="32"/>
    <n v="2"/>
    <n v="30"/>
  </r>
  <r>
    <x v="1"/>
    <x v="3"/>
    <n v="2.5"/>
    <n v="105"/>
    <n v="5"/>
    <n v="100"/>
  </r>
  <r>
    <x v="1"/>
    <x v="1"/>
    <n v="1"/>
    <n v="57"/>
    <n v="5"/>
    <n v="52"/>
  </r>
  <r>
    <x v="2"/>
    <x v="0"/>
    <n v="8"/>
    <n v="455"/>
    <n v="82"/>
    <n v="373"/>
  </r>
  <r>
    <x v="3"/>
    <x v="0"/>
    <n v="5"/>
    <n v="360"/>
    <n v="26"/>
    <n v="334"/>
  </r>
  <r>
    <x v="4"/>
    <x v="1"/>
    <n v="1.5"/>
    <n v="50"/>
    <n v="0"/>
    <n v="50"/>
  </r>
  <r>
    <x v="4"/>
    <x v="0"/>
    <n v="3.5"/>
    <n v="171"/>
    <n v="0"/>
    <n v="171"/>
  </r>
  <r>
    <x v="5"/>
    <x v="1"/>
    <n v="19.5"/>
    <n v="1330"/>
    <n v="633"/>
    <n v="697"/>
  </r>
  <r>
    <x v="6"/>
    <x v="0"/>
    <n v="4"/>
    <n v="158"/>
    <n v="8"/>
    <n v="150"/>
  </r>
  <r>
    <x v="7"/>
    <x v="1"/>
    <n v="12"/>
    <n v="828"/>
    <n v="290"/>
    <n v="538"/>
  </r>
  <r>
    <x v="8"/>
    <x v="3"/>
    <n v="2"/>
    <n v="130"/>
    <n v="3"/>
    <n v="127"/>
  </r>
  <r>
    <x v="8"/>
    <x v="1"/>
    <n v="1"/>
    <n v="32"/>
    <n v="3"/>
    <n v="29"/>
  </r>
  <r>
    <x v="8"/>
    <x v="1"/>
    <n v="3"/>
    <m/>
    <m/>
    <n v="0"/>
  </r>
  <r>
    <x v="9"/>
    <x v="1"/>
    <n v="3.5"/>
    <n v="364"/>
    <n v="3"/>
    <n v="361"/>
  </r>
  <r>
    <x v="10"/>
    <x v="0"/>
    <n v="8"/>
    <n v="270"/>
    <m/>
    <n v="270"/>
  </r>
  <r>
    <x v="10"/>
    <x v="1"/>
    <n v="1"/>
    <n v="83"/>
    <n v="33"/>
    <n v="50"/>
  </r>
  <r>
    <x v="11"/>
    <x v="2"/>
    <n v="8"/>
    <n v="360"/>
    <n v="8"/>
    <n v="352"/>
  </r>
  <r>
    <x v="12"/>
    <x v="3"/>
    <n v="6.5"/>
    <n v="950"/>
    <n v="320"/>
    <n v="630"/>
  </r>
  <r>
    <x v="13"/>
    <x v="3"/>
    <n v="3"/>
    <m/>
    <m/>
    <n v="0"/>
  </r>
  <r>
    <x v="13"/>
    <x v="2"/>
    <n v="2.5"/>
    <n v="158"/>
    <n v="4"/>
    <n v="154"/>
  </r>
  <r>
    <x v="14"/>
    <x v="1"/>
    <n v="4.5"/>
    <n v="748"/>
    <n v="361.5"/>
    <n v="386.5"/>
  </r>
  <r>
    <x v="14"/>
    <x v="1"/>
    <n v="14"/>
    <n v="495"/>
    <n v="35"/>
    <n v="460"/>
  </r>
  <r>
    <x v="15"/>
    <x v="3"/>
    <n v="2"/>
    <n v="39"/>
    <n v="3"/>
    <n v="36"/>
  </r>
  <r>
    <x v="15"/>
    <x v="3"/>
    <n v="1"/>
    <n v="60"/>
    <n v="4"/>
    <n v="56"/>
  </r>
  <r>
    <x v="15"/>
    <x v="1"/>
    <n v="2.5"/>
    <n v="108"/>
    <n v="4"/>
    <n v="104"/>
  </r>
  <r>
    <x v="16"/>
    <x v="0"/>
    <n v="1"/>
    <n v="93"/>
    <n v="42"/>
    <n v="51"/>
  </r>
  <r>
    <x v="16"/>
    <x v="3"/>
    <n v="15.5"/>
    <n v="949"/>
    <n v="341"/>
    <n v="608"/>
  </r>
  <r>
    <x v="17"/>
    <x v="0"/>
    <n v="1"/>
    <n v="60"/>
    <n v="0"/>
    <n v="60"/>
  </r>
  <r>
    <x v="17"/>
    <x v="3"/>
    <n v="1.75"/>
    <n v="32"/>
    <n v="2"/>
    <n v="30"/>
  </r>
  <r>
    <x v="17"/>
    <x v="0"/>
    <n v="3.75"/>
    <n v="365"/>
    <n v="3"/>
    <n v="362"/>
  </r>
  <r>
    <x v="18"/>
    <x v="3"/>
    <n v="23"/>
    <m/>
    <n v="5"/>
    <n v="-5"/>
  </r>
  <r>
    <x v="19"/>
    <x v="1"/>
    <n v="4"/>
    <n v="178"/>
    <n v="30"/>
    <n v="148"/>
  </r>
  <r>
    <x v="19"/>
    <x v="3"/>
    <n v="5.5"/>
    <n v="185"/>
    <n v="40"/>
    <n v="145"/>
  </r>
  <r>
    <x v="20"/>
    <x v="2"/>
    <n v="1.5"/>
    <n v="105"/>
    <n v="25"/>
    <n v="80"/>
  </r>
  <r>
    <x v="20"/>
    <x v="1"/>
    <n v="2.25"/>
    <n v="97"/>
    <n v="25"/>
    <n v="72"/>
  </r>
  <r>
    <x v="20"/>
    <x v="1"/>
    <n v="1.75"/>
    <n v="106"/>
    <n v="25"/>
    <n v="81"/>
  </r>
  <r>
    <x v="21"/>
    <x v="1"/>
    <n v="4"/>
    <m/>
    <m/>
    <n v="0"/>
  </r>
  <r>
    <x v="22"/>
    <x v="0"/>
    <n v="9.5"/>
    <n v="620"/>
    <n v="550"/>
    <n v="70"/>
  </r>
  <r>
    <x v="23"/>
    <x v="3"/>
    <n v="12"/>
    <m/>
    <m/>
    <n v="0"/>
  </r>
  <r>
    <x v="24"/>
    <x v="1"/>
    <n v="17"/>
    <n v="1380"/>
    <n v="550"/>
    <n v="830"/>
  </r>
  <r>
    <x v="25"/>
    <x v="0"/>
    <n v="7.5"/>
    <n v="776"/>
    <n v="155"/>
    <n v="621"/>
  </r>
  <r>
    <x v="26"/>
    <x v="0"/>
    <n v="3"/>
    <n v="130"/>
    <n v="20"/>
    <n v="110"/>
  </r>
  <r>
    <x v="27"/>
    <x v="1"/>
    <n v="1.25"/>
    <n v="90"/>
    <m/>
    <n v="90"/>
  </r>
  <r>
    <x v="28"/>
    <x v="1"/>
    <n v="13.5"/>
    <n v="880"/>
    <n v="110"/>
    <n v="770"/>
  </r>
  <r>
    <x v="29"/>
    <x v="2"/>
    <n v="4.25"/>
    <n v="445"/>
    <m/>
    <n v="445"/>
  </r>
  <r>
    <x v="30"/>
    <x v="1"/>
    <n v="1.5"/>
    <n v="82"/>
    <n v="5"/>
    <n v="77"/>
  </r>
  <r>
    <x v="30"/>
    <x v="2"/>
    <n v="2.5"/>
    <n v="158"/>
    <n v="4"/>
    <n v="154"/>
  </r>
  <r>
    <x v="31"/>
    <x v="1"/>
    <n v="2.5"/>
    <n v="125"/>
    <n v="0"/>
    <n v="125"/>
  </r>
  <r>
    <x v="31"/>
    <x v="0"/>
    <n v="1"/>
    <n v="32"/>
    <n v="3"/>
    <n v="29"/>
  </r>
  <r>
    <x v="31"/>
    <x v="1"/>
    <n v="5"/>
    <n v="620"/>
    <n v="115"/>
    <n v="505"/>
  </r>
  <r>
    <x v="32"/>
    <x v="1"/>
    <n v="2.5"/>
    <n v="98"/>
    <n v="5"/>
    <n v="93"/>
  </r>
  <r>
    <x v="32"/>
    <x v="1"/>
    <n v="1.5"/>
    <n v="105"/>
    <n v="3"/>
    <n v="102"/>
  </r>
  <r>
    <x v="32"/>
    <x v="2"/>
    <n v="1"/>
    <n v="60"/>
    <n v="1"/>
    <n v="59"/>
  </r>
  <r>
    <x v="32"/>
    <x v="1"/>
    <n v="3"/>
    <n v="375"/>
    <n v="7"/>
    <n v="368"/>
  </r>
  <r>
    <x v="33"/>
    <x v="0"/>
    <n v="2.5"/>
    <n v="180"/>
    <n v="10"/>
    <n v="170"/>
  </r>
  <r>
    <x v="34"/>
    <x v="0"/>
    <n v="1"/>
    <n v="50"/>
    <n v="0"/>
    <n v="50"/>
  </r>
  <r>
    <x v="34"/>
    <x v="2"/>
    <n v="2"/>
    <n v="147"/>
    <n v="35.5"/>
    <n v="111.5"/>
  </r>
  <r>
    <x v="34"/>
    <x v="3"/>
    <n v="1.75"/>
    <n v="335.5"/>
    <n v="210"/>
    <n v="125.5"/>
  </r>
  <r>
    <x v="34"/>
    <x v="1"/>
    <n v="3.25"/>
    <n v="248"/>
    <n v="0"/>
    <n v="248"/>
  </r>
  <r>
    <x v="35"/>
    <x v="1"/>
    <n v="8.5"/>
    <n v="700"/>
    <n v="-49"/>
    <n v="749"/>
  </r>
  <r>
    <x v="36"/>
    <x v="1"/>
    <n v="2"/>
    <n v="106"/>
    <n v="4"/>
    <n v="102"/>
  </r>
  <r>
    <x v="36"/>
    <x v="1"/>
    <n v="1"/>
    <n v="57"/>
    <n v="4"/>
    <n v="53"/>
  </r>
  <r>
    <x v="36"/>
    <x v="1"/>
    <n v="1"/>
    <n v="39"/>
    <n v="2"/>
    <n v="37"/>
  </r>
  <r>
    <x v="37"/>
    <x v="0"/>
    <n v="3"/>
    <n v="157"/>
    <n v="0"/>
    <n v="157"/>
  </r>
  <r>
    <x v="38"/>
    <x v="1"/>
    <n v="3"/>
    <n v="239"/>
    <n v="3"/>
    <n v="236"/>
  </r>
  <r>
    <x v="39"/>
    <x v="2"/>
    <n v="5.25"/>
    <n v="580"/>
    <n v="77.5"/>
    <n v="502.5"/>
  </r>
  <r>
    <x v="40"/>
    <x v="1"/>
    <n v="19.5"/>
    <n v="1000"/>
    <n v="114"/>
    <n v="886"/>
  </r>
  <r>
    <x v="41"/>
    <x v="3"/>
    <n v="3"/>
    <n v="158"/>
    <n v="50"/>
    <n v="108"/>
  </r>
  <r>
    <x v="42"/>
    <x v="1"/>
    <n v="9.5"/>
    <n v="500"/>
    <n v="-83"/>
    <n v="583"/>
  </r>
  <r>
    <x v="43"/>
    <x v="1"/>
    <n v="1"/>
    <n v="65"/>
    <n v="4"/>
    <n v="61"/>
  </r>
  <r>
    <x v="43"/>
    <x v="0"/>
    <n v="1.5"/>
    <n v="50"/>
    <n v="8"/>
    <n v="42"/>
  </r>
  <r>
    <x v="44"/>
    <x v="2"/>
    <n v="12.5"/>
    <n v="520"/>
    <n v="0"/>
    <n v="520"/>
  </r>
  <r>
    <x v="45"/>
    <x v="2"/>
    <n v="2.5"/>
    <n v="116"/>
    <n v="2"/>
    <n v="114"/>
  </r>
  <r>
    <x v="45"/>
    <x v="3"/>
    <n v="2.5"/>
    <n v="194"/>
    <n v="0"/>
    <n v="194"/>
  </r>
  <r>
    <x v="46"/>
    <x v="0"/>
    <n v="8.75"/>
    <n v="500"/>
    <n v="99"/>
    <n v="401"/>
  </r>
  <r>
    <x v="47"/>
    <x v="1"/>
    <n v="2"/>
    <n v="95"/>
    <n v="4"/>
    <n v="91"/>
  </r>
  <r>
    <x v="47"/>
    <x v="3"/>
    <n v="3.5"/>
    <n v="160"/>
    <n v="0"/>
    <n v="1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C91D93F-9F3A-4473-9185-D0CDCF1B9E4B}" name="Tableau croisé dynamique6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N13:Q23" firstHeaderRow="1" firstDataRow="1" firstDataCol="3"/>
  <pivotFields count="8">
    <pivotField compact="0" numFmtId="14" showAll="0">
      <items count="49"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compact="0" showAll="0" measureFilter="1">
      <items count="5">
        <item x="2"/>
        <item x="0"/>
        <item x="3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axis="axisRow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showAll="0" defaultSubtotal="0">
      <items count="3">
        <item x="0"/>
        <item x="1"/>
        <item x="2"/>
      </items>
    </pivotField>
  </pivotFields>
  <rowFields count="3">
    <field x="7"/>
    <field x="6"/>
    <field x="1"/>
  </rowFields>
  <rowItems count="10">
    <i>
      <x v="1"/>
    </i>
    <i r="1">
      <x v="7"/>
    </i>
    <i r="2">
      <x/>
    </i>
    <i r="2">
      <x v="2"/>
    </i>
    <i r="1">
      <x v="8"/>
    </i>
    <i r="2">
      <x v="2"/>
    </i>
    <i r="1">
      <x v="9"/>
    </i>
    <i r="2">
      <x/>
    </i>
    <i r="1">
      <x v="10"/>
    </i>
    <i r="2">
      <x v="2"/>
    </i>
  </rowItems>
  <colItems count="1">
    <i/>
  </colItems>
  <dataFields count="1">
    <dataField name="Min. de Temps passé" fld="2" subtotal="min" baseField="6" baseItem="7"/>
  </dataFields>
  <pivotTableStyleInfo name="PivotStyleLight16" showRowHeaders="1" showColHeaders="1" showRowStripes="0" showColStripes="0" showLastColumn="1"/>
  <filters count="1">
    <filter fld="1" type="count" evalOrder="-1" id="2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E745C24-F4C5-4C3D-B789-EF5E52441B65}" name="Tableau croisé dynamique5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I13:L22" firstHeaderRow="1" firstDataRow="1" firstDataCol="3"/>
  <pivotFields count="8">
    <pivotField compact="0" numFmtId="14" showAll="0">
      <items count="49"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compact="0" showAll="0" measureFilter="1">
      <items count="5">
        <item x="2"/>
        <item x="0"/>
        <item x="3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axis="axisRow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showAll="0" defaultSubtotal="0">
      <items count="3">
        <item x="0"/>
        <item x="1"/>
        <item x="2"/>
      </items>
    </pivotField>
  </pivotFields>
  <rowFields count="3">
    <field x="7"/>
    <field x="6"/>
    <field x="1"/>
  </rowFields>
  <rowItems count="9">
    <i>
      <x v="1"/>
    </i>
    <i r="1">
      <x v="7"/>
    </i>
    <i r="2">
      <x v="3"/>
    </i>
    <i r="1">
      <x v="8"/>
    </i>
    <i r="2">
      <x v="3"/>
    </i>
    <i r="1">
      <x v="9"/>
    </i>
    <i r="2">
      <x v="2"/>
    </i>
    <i r="1">
      <x v="10"/>
    </i>
    <i r="2">
      <x v="3"/>
    </i>
  </rowItems>
  <colItems count="1">
    <i/>
  </colItems>
  <dataFields count="1">
    <dataField name="Max. de Temps passé" fld="2" subtotal="max" baseField="6" baseItem="7"/>
  </dataFields>
  <pivotTableStyleInfo name="PivotStyleLight16" showRowHeaders="1" showColHeaders="1" showRowStripes="0" showColStripes="0" showLastColumn="1"/>
  <filters count="1">
    <filter fld="1" type="count" evalOrder="-1" id="2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A300CA-E589-42F4-8BFA-8649EA988C4C}" name="Tableau croisé dynamique4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N2:Q11" firstHeaderRow="1" firstDataRow="1" firstDataCol="3"/>
  <pivotFields count="8">
    <pivotField compact="0" numFmtId="14" showAll="0">
      <items count="49"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compact="0" showAll="0" measureFilter="1">
      <items count="5">
        <item x="2"/>
        <item x="0"/>
        <item x="3"/>
        <item x="1"/>
        <item t="default"/>
      </items>
    </pivotField>
    <pivotField compact="0" showAll="0"/>
    <pivotField compact="0" showAll="0"/>
    <pivotField compact="0" showAll="0"/>
    <pivotField dataField="1" compact="0" showAll="0"/>
    <pivotField axis="axisRow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showAll="0" defaultSubtotal="0">
      <items count="3">
        <item x="0"/>
        <item x="1"/>
        <item x="2"/>
      </items>
    </pivotField>
  </pivotFields>
  <rowFields count="3">
    <field x="7"/>
    <field x="6"/>
    <field x="1"/>
  </rowFields>
  <rowItems count="9">
    <i>
      <x v="1"/>
    </i>
    <i r="1">
      <x v="7"/>
    </i>
    <i r="2">
      <x/>
    </i>
    <i r="1">
      <x v="8"/>
    </i>
    <i r="2">
      <x/>
    </i>
    <i r="1">
      <x v="9"/>
    </i>
    <i r="2">
      <x/>
    </i>
    <i r="1">
      <x v="10"/>
    </i>
    <i r="2">
      <x v="2"/>
    </i>
  </rowItems>
  <colItems count="1">
    <i/>
  </colItems>
  <dataFields count="1">
    <dataField name="Min. de Bénéf" fld="5" subtotal="min" baseField="6" baseItem="7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341FE1-6311-47C3-BCA8-DF2ECCAD1621}" name="Tableau croisé dynamique3" cacheId="18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outline="1" outlineData="1" compactData="0">
  <location ref="I2:L11" firstHeaderRow="1" firstDataRow="1" firstDataCol="3"/>
  <pivotFields count="8">
    <pivotField compact="0" numFmtId="14" showAll="0">
      <items count="49"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compact="0" showAll="0" measureFilter="1">
      <items count="5">
        <item x="2"/>
        <item x="0"/>
        <item x="3"/>
        <item x="1"/>
        <item t="default"/>
      </items>
    </pivotField>
    <pivotField compact="0" showAll="0"/>
    <pivotField compact="0" showAll="0"/>
    <pivotField compact="0" showAll="0"/>
    <pivotField dataField="1" compact="0" showAll="0"/>
    <pivotField axis="axisRow" compact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showAll="0" defaultSubtotal="0">
      <items count="3">
        <item x="0"/>
        <item x="1"/>
        <item x="2"/>
      </items>
    </pivotField>
  </pivotFields>
  <rowFields count="3">
    <field x="7"/>
    <field x="6"/>
    <field x="1"/>
  </rowFields>
  <rowItems count="9">
    <i>
      <x v="1"/>
    </i>
    <i r="1">
      <x v="7"/>
    </i>
    <i r="2">
      <x v="3"/>
    </i>
    <i r="1">
      <x v="8"/>
    </i>
    <i r="2">
      <x v="3"/>
    </i>
    <i r="1">
      <x v="9"/>
    </i>
    <i r="2">
      <x v="2"/>
    </i>
    <i r="1">
      <x v="10"/>
    </i>
    <i r="2">
      <x v="3"/>
    </i>
  </rowItems>
  <colItems count="1">
    <i/>
  </colItems>
  <dataFields count="1">
    <dataField name="Max. de Bénéf" fld="5" subtotal="max" baseField="7" baseItem="1"/>
  </dataFields>
  <pivotTableStyleInfo name="PivotStyleLight16" showRowHeaders="1" showColHeaders="1" showRowStripes="0" showColStripes="0" showLastColumn="1"/>
  <filters count="1">
    <filter fld="1" type="count" evalOrder="-1" id="1" iMeasureFld="0">
      <autoFilter ref="A1">
        <filterColumn colId="0">
          <top10 val="1" filterVal="1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2B986CB-A7DB-4E79-9798-CA585B5C35C1}" name="Tableau croisé dynamique2" cacheId="6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K11" firstHeaderRow="1" firstDataRow="4" firstDataCol="1"/>
  <pivotFields count="8">
    <pivotField axis="axisCol" numFmtId="14" showAll="0">
      <items count="49"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showAll="0"/>
    <pivotField showAll="0"/>
    <pivotField showAll="0"/>
    <pivotField dataField="1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3">
    <field x="7"/>
    <field x="0"/>
    <field x="-2"/>
  </colFields>
  <colItems count="10">
    <i>
      <x v="7"/>
      <x v="1048832"/>
      <x/>
    </i>
    <i r="2" i="1">
      <x v="1"/>
    </i>
    <i>
      <x v="8"/>
      <x v="1048832"/>
      <x/>
    </i>
    <i r="2" i="1">
      <x v="1"/>
    </i>
    <i>
      <x v="9"/>
      <x v="1048832"/>
      <x/>
    </i>
    <i r="2" i="1">
      <x v="1"/>
    </i>
    <i>
      <x v="10"/>
      <x v="1048832"/>
      <x/>
    </i>
    <i r="2" i="1">
      <x v="1"/>
    </i>
    <i t="grand">
      <x/>
    </i>
    <i t="grand" i="1">
      <x/>
    </i>
  </colItems>
  <dataFields count="2">
    <dataField name="Somme de Temps passé" fld="2" baseField="0" baseItem="0"/>
    <dataField name="Somme de Bénéf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7B1D89-8BC2-4714-84D5-5EDCDB54DA7D}" name="Data" displayName="Data" ref="A1:F80" totalsRowShown="0" dataDxfId="0" tableBorderDxfId="7">
  <autoFilter ref="A1:F80" xr:uid="{3A7B1D89-8BC2-4714-84D5-5EDCDB54DA7D}"/>
  <tableColumns count="6">
    <tableColumn id="1" xr3:uid="{3F7F9A06-7191-444B-80DB-99A9B4C5CE00}" name="Date" dataDxfId="6"/>
    <tableColumn id="2" xr3:uid="{F0CA04CD-6085-4496-BCA6-A3E66D99A7C5}" name="Client" dataDxfId="5"/>
    <tableColumn id="3" xr3:uid="{C5A01A35-1BD9-47CB-AC89-849B13C5FBFD}" name="Temps passé" dataDxfId="4"/>
    <tableColumn id="4" xr3:uid="{94BBF22A-5506-4851-B16D-A49E7F1031A4}" name="Facture" dataDxfId="3"/>
    <tableColumn id="5" xr3:uid="{9CE1E354-BFDB-4290-8E37-8B38C99032AC}" name="Fournitures" dataDxfId="2"/>
    <tableColumn id="6" xr3:uid="{97F879B4-3675-4F55-BF69-9E0C44E1F342}" name="Bénéf" dataDxfId="1">
      <calculatedColumnFormula>D2-E2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4400D-F55F-45D3-92FF-5BAB85FFD95C}">
  <dimension ref="A1:Q23"/>
  <sheetViews>
    <sheetView tabSelected="1" workbookViewId="0">
      <selection activeCell="N30" sqref="N30"/>
    </sheetView>
  </sheetViews>
  <sheetFormatPr baseColWidth="10" defaultRowHeight="15" x14ac:dyDescent="0.25"/>
  <cols>
    <col min="1" max="1" width="20.140625" bestFit="1" customWidth="1"/>
    <col min="9" max="9" width="16" bestFit="1" customWidth="1"/>
    <col min="10" max="10" width="15.140625" customWidth="1"/>
    <col min="11" max="11" width="8.5703125" bestFit="1" customWidth="1"/>
    <col min="12" max="12" width="20" bestFit="1" customWidth="1"/>
    <col min="13" max="13" width="4.140625" customWidth="1"/>
    <col min="16" max="16" width="8.5703125" bestFit="1" customWidth="1"/>
    <col min="17" max="17" width="19.7109375" bestFit="1" customWidth="1"/>
  </cols>
  <sheetData>
    <row r="1" spans="1:17" x14ac:dyDescent="0.25">
      <c r="A1" t="s">
        <v>21</v>
      </c>
      <c r="I1" s="14" t="s">
        <v>36</v>
      </c>
      <c r="J1" s="14"/>
      <c r="K1" s="14"/>
      <c r="L1" s="14"/>
      <c r="M1" s="14"/>
      <c r="N1" s="14" t="s">
        <v>37</v>
      </c>
    </row>
    <row r="2" spans="1:17" x14ac:dyDescent="0.25">
      <c r="B2" t="s">
        <v>24</v>
      </c>
      <c r="C2" t="s">
        <v>25</v>
      </c>
      <c r="D2" t="s">
        <v>26</v>
      </c>
      <c r="E2" t="s">
        <v>27</v>
      </c>
      <c r="F2" t="s">
        <v>28</v>
      </c>
      <c r="I2" s="5" t="s">
        <v>32</v>
      </c>
      <c r="J2" s="5" t="s">
        <v>31</v>
      </c>
      <c r="K2" s="5" t="s">
        <v>1</v>
      </c>
      <c r="L2" t="s">
        <v>34</v>
      </c>
      <c r="N2" s="5" t="s">
        <v>32</v>
      </c>
      <c r="O2" s="5" t="s">
        <v>31</v>
      </c>
      <c r="P2" s="5" t="s">
        <v>1</v>
      </c>
      <c r="Q2" t="s">
        <v>35</v>
      </c>
    </row>
    <row r="3" spans="1:17" x14ac:dyDescent="0.25">
      <c r="A3" t="s">
        <v>22</v>
      </c>
      <c r="B3">
        <f>MAX('Synthèse clients'!C7:C10)</f>
        <v>2049</v>
      </c>
      <c r="C3">
        <f>MAX('Synthèse clients'!E7:E10)</f>
        <v>4110</v>
      </c>
      <c r="D3">
        <f>MAX('Synthèse clients'!G7:G10)</f>
        <v>2076.5</v>
      </c>
      <c r="E3">
        <f>MAX('Synthèse clients'!I7:I10)</f>
        <v>968</v>
      </c>
      <c r="F3">
        <f>MAX('Synthèse clients'!K7:K10)</f>
        <v>9134.5</v>
      </c>
      <c r="I3" t="s">
        <v>33</v>
      </c>
      <c r="L3" s="13"/>
      <c r="N3" t="s">
        <v>33</v>
      </c>
      <c r="Q3" s="13"/>
    </row>
    <row r="4" spans="1:17" x14ac:dyDescent="0.25">
      <c r="A4" t="s">
        <v>23</v>
      </c>
      <c r="B4">
        <f>MAX('Synthèse clients'!B7:B10)</f>
        <v>39</v>
      </c>
      <c r="C4">
        <f>MAX('Synthèse clients'!D7:D10)</f>
        <v>67.5</v>
      </c>
      <c r="D4">
        <f>MAX('Synthèse clients'!F7:F10)</f>
        <v>60.25</v>
      </c>
      <c r="E4">
        <f>MAX('Synthèse clients'!H7:H10)</f>
        <v>24.25</v>
      </c>
      <c r="F4">
        <f>MAX('Synthèse clients'!J7:J10)</f>
        <v>176.25</v>
      </c>
      <c r="J4" t="s">
        <v>11</v>
      </c>
      <c r="L4" s="13"/>
      <c r="O4" t="s">
        <v>11</v>
      </c>
      <c r="Q4" s="13"/>
    </row>
    <row r="5" spans="1:17" x14ac:dyDescent="0.25">
      <c r="A5" t="s">
        <v>29</v>
      </c>
      <c r="B5">
        <f>MIN('Synthèse clients'!C7:C10)</f>
        <v>462</v>
      </c>
      <c r="C5">
        <f>MIN('Synthèse clients'!E7:E10)</f>
        <v>125.5</v>
      </c>
      <c r="D5">
        <f>MIN('Synthèse clients'!G7:G10)</f>
        <v>506</v>
      </c>
      <c r="E5">
        <f>MIN('Synthèse clients'!I7:I10)</f>
        <v>30</v>
      </c>
      <c r="F5">
        <f>MIN('Synthèse clients'!K7:K10)</f>
        <v>2314.5</v>
      </c>
      <c r="K5" t="s">
        <v>5</v>
      </c>
      <c r="L5" s="13">
        <v>886</v>
      </c>
      <c r="P5" t="s">
        <v>8</v>
      </c>
      <c r="Q5" s="13">
        <v>114</v>
      </c>
    </row>
    <row r="6" spans="1:17" x14ac:dyDescent="0.25">
      <c r="A6" t="s">
        <v>30</v>
      </c>
      <c r="B6">
        <f>MIN('Synthèse clients'!B7:B10)</f>
        <v>9</v>
      </c>
      <c r="C6">
        <f>MIN('Synthèse clients'!D7:D10)</f>
        <v>11.25</v>
      </c>
      <c r="D6">
        <f>MIN('Synthèse clients'!F7:F10)</f>
        <v>10.5</v>
      </c>
      <c r="E6">
        <f>MIN('Synthèse clients'!H7:H10)</f>
        <v>1</v>
      </c>
      <c r="F6">
        <f>MIN('Synthèse clients'!J7:J10)</f>
        <v>43</v>
      </c>
      <c r="J6" t="s">
        <v>12</v>
      </c>
      <c r="L6" s="13"/>
      <c r="O6" t="s">
        <v>12</v>
      </c>
      <c r="Q6" s="13"/>
    </row>
    <row r="7" spans="1:17" x14ac:dyDescent="0.25">
      <c r="K7" t="s">
        <v>5</v>
      </c>
      <c r="L7" s="13">
        <v>830</v>
      </c>
      <c r="P7" t="s">
        <v>8</v>
      </c>
      <c r="Q7" s="13">
        <v>59</v>
      </c>
    </row>
    <row r="8" spans="1:17" x14ac:dyDescent="0.25">
      <c r="J8" t="s">
        <v>13</v>
      </c>
      <c r="L8" s="13"/>
      <c r="O8" t="s">
        <v>13</v>
      </c>
      <c r="Q8" s="13"/>
    </row>
    <row r="9" spans="1:17" x14ac:dyDescent="0.25">
      <c r="K9" t="s">
        <v>6</v>
      </c>
      <c r="L9" s="13">
        <v>630</v>
      </c>
      <c r="P9" t="s">
        <v>8</v>
      </c>
      <c r="Q9" s="13">
        <v>154</v>
      </c>
    </row>
    <row r="10" spans="1:17" x14ac:dyDescent="0.25">
      <c r="J10" t="s">
        <v>14</v>
      </c>
      <c r="L10" s="13"/>
      <c r="O10" t="s">
        <v>14</v>
      </c>
      <c r="Q10" s="13"/>
    </row>
    <row r="11" spans="1:17" x14ac:dyDescent="0.25">
      <c r="K11" t="s">
        <v>5</v>
      </c>
      <c r="L11" s="13">
        <v>697</v>
      </c>
      <c r="P11" t="s">
        <v>6</v>
      </c>
      <c r="Q11" s="13">
        <v>100</v>
      </c>
    </row>
    <row r="13" spans="1:17" x14ac:dyDescent="0.25">
      <c r="I13" s="5" t="s">
        <v>32</v>
      </c>
      <c r="J13" s="5" t="s">
        <v>31</v>
      </c>
      <c r="K13" s="5" t="s">
        <v>1</v>
      </c>
      <c r="L13" t="s">
        <v>38</v>
      </c>
      <c r="N13" s="5" t="s">
        <v>32</v>
      </c>
      <c r="O13" s="5" t="s">
        <v>31</v>
      </c>
      <c r="P13" s="5" t="s">
        <v>1</v>
      </c>
      <c r="Q13" t="s">
        <v>39</v>
      </c>
    </row>
    <row r="14" spans="1:17" x14ac:dyDescent="0.25">
      <c r="I14" t="s">
        <v>33</v>
      </c>
      <c r="L14" s="13"/>
      <c r="N14" t="s">
        <v>33</v>
      </c>
      <c r="Q14" s="13"/>
    </row>
    <row r="15" spans="1:17" x14ac:dyDescent="0.25">
      <c r="J15" t="s">
        <v>11</v>
      </c>
      <c r="L15" s="13"/>
      <c r="O15" t="s">
        <v>11</v>
      </c>
      <c r="Q15" s="13"/>
    </row>
    <row r="16" spans="1:17" x14ac:dyDescent="0.25">
      <c r="K16" t="s">
        <v>5</v>
      </c>
      <c r="L16" s="13">
        <v>19.5</v>
      </c>
      <c r="P16" t="s">
        <v>8</v>
      </c>
      <c r="Q16" s="13">
        <v>2.5</v>
      </c>
    </row>
    <row r="17" spans="10:17" x14ac:dyDescent="0.25">
      <c r="J17" t="s">
        <v>12</v>
      </c>
      <c r="L17" s="13"/>
      <c r="P17" t="s">
        <v>6</v>
      </c>
      <c r="Q17" s="13">
        <v>2.5</v>
      </c>
    </row>
    <row r="18" spans="10:17" x14ac:dyDescent="0.25">
      <c r="K18" t="s">
        <v>5</v>
      </c>
      <c r="L18" s="13">
        <v>17</v>
      </c>
      <c r="O18" t="s">
        <v>12</v>
      </c>
      <c r="Q18" s="13"/>
    </row>
    <row r="19" spans="10:17" x14ac:dyDescent="0.25">
      <c r="J19" t="s">
        <v>13</v>
      </c>
      <c r="L19" s="13"/>
      <c r="P19" t="s">
        <v>6</v>
      </c>
      <c r="Q19" s="13">
        <v>1.75</v>
      </c>
    </row>
    <row r="20" spans="10:17" x14ac:dyDescent="0.25">
      <c r="K20" t="s">
        <v>6</v>
      </c>
      <c r="L20" s="13">
        <v>23</v>
      </c>
      <c r="O20" t="s">
        <v>13</v>
      </c>
      <c r="Q20" s="13"/>
    </row>
    <row r="21" spans="10:17" x14ac:dyDescent="0.25">
      <c r="J21" t="s">
        <v>14</v>
      </c>
      <c r="L21" s="13"/>
      <c r="P21" t="s">
        <v>8</v>
      </c>
      <c r="Q21" s="13">
        <v>2.5</v>
      </c>
    </row>
    <row r="22" spans="10:17" x14ac:dyDescent="0.25">
      <c r="K22" t="s">
        <v>5</v>
      </c>
      <c r="L22" s="13">
        <v>19.5</v>
      </c>
      <c r="O22" t="s">
        <v>14</v>
      </c>
      <c r="Q22" s="13"/>
    </row>
    <row r="23" spans="10:17" x14ac:dyDescent="0.25">
      <c r="P23" t="s">
        <v>6</v>
      </c>
      <c r="Q23" s="13">
        <v>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B9D7-932F-4592-A7E9-8003C26236D7}">
  <dimension ref="A3:K11"/>
  <sheetViews>
    <sheetView workbookViewId="0">
      <selection activeCell="C1" sqref="C1:C104857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6.28515625" bestFit="1" customWidth="1"/>
    <col min="4" max="4" width="22.42578125" bestFit="1" customWidth="1"/>
    <col min="5" max="5" width="16.28515625" bestFit="1" customWidth="1"/>
    <col min="6" max="6" width="22.42578125" bestFit="1" customWidth="1"/>
    <col min="7" max="7" width="16.28515625" bestFit="1" customWidth="1"/>
    <col min="8" max="8" width="22.42578125" bestFit="1" customWidth="1"/>
    <col min="9" max="9" width="16.28515625" bestFit="1" customWidth="1"/>
    <col min="10" max="10" width="27.42578125" bestFit="1" customWidth="1"/>
    <col min="11" max="11" width="21.28515625" bestFit="1" customWidth="1"/>
    <col min="12" max="49" width="10.7109375" bestFit="1" customWidth="1"/>
    <col min="50" max="50" width="12.5703125" bestFit="1" customWidth="1"/>
  </cols>
  <sheetData>
    <row r="3" spans="1:11" x14ac:dyDescent="0.25">
      <c r="B3" s="5" t="s">
        <v>9</v>
      </c>
    </row>
    <row r="4" spans="1:11" x14ac:dyDescent="0.25">
      <c r="B4" t="s">
        <v>11</v>
      </c>
      <c r="D4" t="s">
        <v>12</v>
      </c>
      <c r="F4" t="s">
        <v>13</v>
      </c>
      <c r="H4" t="s">
        <v>14</v>
      </c>
      <c r="J4" t="s">
        <v>18</v>
      </c>
      <c r="K4" t="s">
        <v>19</v>
      </c>
    </row>
    <row r="6" spans="1:11" x14ac:dyDescent="0.25">
      <c r="A6" s="5" t="s">
        <v>15</v>
      </c>
      <c r="B6" t="s">
        <v>16</v>
      </c>
      <c r="C6" t="s">
        <v>20</v>
      </c>
      <c r="D6" t="s">
        <v>16</v>
      </c>
      <c r="E6" t="s">
        <v>20</v>
      </c>
      <c r="F6" t="s">
        <v>16</v>
      </c>
      <c r="G6" t="s">
        <v>20</v>
      </c>
      <c r="H6" t="s">
        <v>16</v>
      </c>
      <c r="I6" t="s">
        <v>20</v>
      </c>
    </row>
    <row r="7" spans="1:11" x14ac:dyDescent="0.25">
      <c r="A7" s="6" t="s">
        <v>8</v>
      </c>
      <c r="B7">
        <v>20.25</v>
      </c>
      <c r="C7">
        <v>1136.5</v>
      </c>
      <c r="D7">
        <v>11.25</v>
      </c>
      <c r="E7">
        <v>849.5</v>
      </c>
      <c r="F7">
        <v>10.5</v>
      </c>
      <c r="G7">
        <v>506</v>
      </c>
      <c r="H7">
        <v>1</v>
      </c>
      <c r="I7">
        <v>30</v>
      </c>
      <c r="J7">
        <v>43</v>
      </c>
      <c r="K7">
        <v>2522</v>
      </c>
    </row>
    <row r="8" spans="1:11" x14ac:dyDescent="0.25">
      <c r="A8" s="6" t="s">
        <v>7</v>
      </c>
      <c r="B8">
        <v>13.25</v>
      </c>
      <c r="C8">
        <v>600</v>
      </c>
      <c r="D8">
        <v>24.5</v>
      </c>
      <c r="E8">
        <v>1050</v>
      </c>
      <c r="F8">
        <v>17.75</v>
      </c>
      <c r="G8">
        <v>893</v>
      </c>
      <c r="H8">
        <v>17</v>
      </c>
      <c r="I8">
        <v>968</v>
      </c>
      <c r="J8">
        <v>72.5</v>
      </c>
      <c r="K8">
        <v>3511</v>
      </c>
    </row>
    <row r="9" spans="1:11" x14ac:dyDescent="0.25">
      <c r="A9" s="6" t="s">
        <v>6</v>
      </c>
      <c r="B9">
        <v>9</v>
      </c>
      <c r="C9">
        <v>462</v>
      </c>
      <c r="D9">
        <v>13.75</v>
      </c>
      <c r="E9">
        <v>125.5</v>
      </c>
      <c r="F9">
        <v>60.25</v>
      </c>
      <c r="G9">
        <v>1627</v>
      </c>
      <c r="H9">
        <v>2.5</v>
      </c>
      <c r="I9">
        <v>100</v>
      </c>
      <c r="J9">
        <v>85.5</v>
      </c>
      <c r="K9">
        <v>2314.5</v>
      </c>
    </row>
    <row r="10" spans="1:11" x14ac:dyDescent="0.25">
      <c r="A10" s="6" t="s">
        <v>5</v>
      </c>
      <c r="B10">
        <v>39</v>
      </c>
      <c r="C10">
        <v>2049</v>
      </c>
      <c r="D10">
        <v>67.5</v>
      </c>
      <c r="E10">
        <v>4110</v>
      </c>
      <c r="F10">
        <v>45.5</v>
      </c>
      <c r="G10">
        <v>2076.5</v>
      </c>
      <c r="H10">
        <v>24.25</v>
      </c>
      <c r="I10">
        <v>899</v>
      </c>
      <c r="J10">
        <v>176.25</v>
      </c>
      <c r="K10">
        <v>9134.5</v>
      </c>
    </row>
    <row r="11" spans="1:11" x14ac:dyDescent="0.25">
      <c r="A11" s="6" t="s">
        <v>10</v>
      </c>
      <c r="B11">
        <v>81.5</v>
      </c>
      <c r="C11">
        <v>4247.5</v>
      </c>
      <c r="D11">
        <v>117</v>
      </c>
      <c r="E11">
        <v>6135</v>
      </c>
      <c r="F11">
        <v>134</v>
      </c>
      <c r="G11">
        <v>5102.5</v>
      </c>
      <c r="H11">
        <v>44.75</v>
      </c>
      <c r="I11">
        <v>1997</v>
      </c>
      <c r="J11">
        <v>377.25</v>
      </c>
      <c r="K11">
        <v>17482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87600-47D7-401E-AB3D-2B970056B19A}">
  <dimension ref="A1:F80"/>
  <sheetViews>
    <sheetView topLeftCell="A2" workbookViewId="0">
      <selection activeCell="B4" sqref="B4"/>
    </sheetView>
  </sheetViews>
  <sheetFormatPr baseColWidth="10" defaultRowHeight="15" x14ac:dyDescent="0.25"/>
  <cols>
    <col min="2" max="2" width="16.42578125" bestFit="1" customWidth="1"/>
    <col min="3" max="3" width="14.42578125" customWidth="1"/>
    <col min="5" max="5" width="12.28515625" customWidth="1"/>
  </cols>
  <sheetData>
    <row r="1" spans="1:6" ht="15.75" thickBot="1" x14ac:dyDescent="0.3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7" t="s">
        <v>17</v>
      </c>
    </row>
    <row r="2" spans="1:6" ht="15.75" thickBot="1" x14ac:dyDescent="0.3">
      <c r="A2" s="1">
        <v>45211</v>
      </c>
      <c r="B2" s="2" t="s">
        <v>7</v>
      </c>
      <c r="C2" s="4">
        <v>0.5</v>
      </c>
      <c r="D2" s="4">
        <v>93</v>
      </c>
      <c r="E2" s="4">
        <v>3</v>
      </c>
      <c r="F2" s="8">
        <f>D2-E2</f>
        <v>90</v>
      </c>
    </row>
    <row r="3" spans="1:6" ht="15.75" thickBot="1" x14ac:dyDescent="0.3">
      <c r="A3" s="1">
        <v>45209</v>
      </c>
      <c r="B3" s="2" t="s">
        <v>5</v>
      </c>
      <c r="C3" s="4">
        <v>2.25</v>
      </c>
      <c r="D3" s="4">
        <v>106</v>
      </c>
      <c r="E3" s="4">
        <v>6</v>
      </c>
      <c r="F3" s="8">
        <f t="shared" ref="F3:F66" si="0">D3-E3</f>
        <v>100</v>
      </c>
    </row>
    <row r="4" spans="1:6" ht="15.75" thickBot="1" x14ac:dyDescent="0.3">
      <c r="A4" s="1">
        <v>45209</v>
      </c>
      <c r="B4" s="2" t="s">
        <v>8</v>
      </c>
      <c r="C4" s="4">
        <v>1</v>
      </c>
      <c r="D4" s="4">
        <v>32</v>
      </c>
      <c r="E4" s="4">
        <v>2</v>
      </c>
      <c r="F4" s="8">
        <f t="shared" si="0"/>
        <v>30</v>
      </c>
    </row>
    <row r="5" spans="1:6" ht="15.75" thickBot="1" x14ac:dyDescent="0.3">
      <c r="A5" s="1">
        <v>45209</v>
      </c>
      <c r="B5" s="2" t="s">
        <v>6</v>
      </c>
      <c r="C5" s="4">
        <v>2.5</v>
      </c>
      <c r="D5" s="4">
        <v>105</v>
      </c>
      <c r="E5" s="4">
        <v>5</v>
      </c>
      <c r="F5" s="8">
        <f t="shared" si="0"/>
        <v>100</v>
      </c>
    </row>
    <row r="6" spans="1:6" ht="15.75" thickBot="1" x14ac:dyDescent="0.3">
      <c r="A6" s="1">
        <v>45209</v>
      </c>
      <c r="B6" s="2" t="s">
        <v>5</v>
      </c>
      <c r="C6" s="4">
        <v>1</v>
      </c>
      <c r="D6" s="4">
        <v>57</v>
      </c>
      <c r="E6" s="4">
        <v>5</v>
      </c>
      <c r="F6" s="8">
        <f t="shared" si="0"/>
        <v>52</v>
      </c>
    </row>
    <row r="7" spans="1:6" ht="15.75" thickBot="1" x14ac:dyDescent="0.3">
      <c r="A7" s="1">
        <v>45208</v>
      </c>
      <c r="B7" s="2" t="s">
        <v>7</v>
      </c>
      <c r="C7" s="4">
        <v>8</v>
      </c>
      <c r="D7" s="4">
        <v>455</v>
      </c>
      <c r="E7" s="4">
        <v>82</v>
      </c>
      <c r="F7" s="8">
        <f t="shared" si="0"/>
        <v>373</v>
      </c>
    </row>
    <row r="8" spans="1:6" ht="15.75" thickBot="1" x14ac:dyDescent="0.3">
      <c r="A8" s="1">
        <v>45203</v>
      </c>
      <c r="B8" s="2" t="s">
        <v>7</v>
      </c>
      <c r="C8" s="4">
        <v>5</v>
      </c>
      <c r="D8" s="4">
        <v>360</v>
      </c>
      <c r="E8" s="4">
        <v>26</v>
      </c>
      <c r="F8" s="8">
        <f t="shared" si="0"/>
        <v>334</v>
      </c>
    </row>
    <row r="9" spans="1:6" ht="15.75" thickBot="1" x14ac:dyDescent="0.3">
      <c r="A9" s="1">
        <v>45202</v>
      </c>
      <c r="B9" s="2" t="s">
        <v>5</v>
      </c>
      <c r="C9" s="4">
        <v>1.5</v>
      </c>
      <c r="D9" s="4">
        <v>50</v>
      </c>
      <c r="E9" s="4">
        <v>0</v>
      </c>
      <c r="F9" s="8">
        <f t="shared" si="0"/>
        <v>50</v>
      </c>
    </row>
    <row r="10" spans="1:6" ht="15.75" thickBot="1" x14ac:dyDescent="0.3">
      <c r="A10" s="1">
        <v>45202</v>
      </c>
      <c r="B10" s="2" t="s">
        <v>7</v>
      </c>
      <c r="C10" s="4">
        <v>3.5</v>
      </c>
      <c r="D10" s="4">
        <v>171</v>
      </c>
      <c r="E10" s="4">
        <v>0</v>
      </c>
      <c r="F10" s="8">
        <f t="shared" si="0"/>
        <v>171</v>
      </c>
    </row>
    <row r="11" spans="1:6" ht="15.75" thickBot="1" x14ac:dyDescent="0.3">
      <c r="A11" s="1">
        <v>45201</v>
      </c>
      <c r="B11" s="2" t="s">
        <v>5</v>
      </c>
      <c r="C11" s="4">
        <v>19.5</v>
      </c>
      <c r="D11" s="4">
        <v>1330</v>
      </c>
      <c r="E11" s="4">
        <v>633</v>
      </c>
      <c r="F11" s="8">
        <f t="shared" si="0"/>
        <v>697</v>
      </c>
    </row>
    <row r="12" spans="1:6" ht="15.75" thickBot="1" x14ac:dyDescent="0.3">
      <c r="A12" s="1">
        <v>45197</v>
      </c>
      <c r="B12" s="2" t="s">
        <v>7</v>
      </c>
      <c r="C12" s="4">
        <v>4</v>
      </c>
      <c r="D12" s="4">
        <v>158</v>
      </c>
      <c r="E12" s="4">
        <v>8</v>
      </c>
      <c r="F12" s="8">
        <f t="shared" si="0"/>
        <v>150</v>
      </c>
    </row>
    <row r="13" spans="1:6" ht="15.75" thickBot="1" x14ac:dyDescent="0.3">
      <c r="A13" s="1">
        <v>45196</v>
      </c>
      <c r="B13" s="2" t="s">
        <v>5</v>
      </c>
      <c r="C13" s="4">
        <v>12</v>
      </c>
      <c r="D13" s="4">
        <v>828</v>
      </c>
      <c r="E13" s="4">
        <v>290</v>
      </c>
      <c r="F13" s="8">
        <f t="shared" si="0"/>
        <v>538</v>
      </c>
    </row>
    <row r="14" spans="1:6" ht="15.75" thickBot="1" x14ac:dyDescent="0.3">
      <c r="A14" s="1">
        <v>45195</v>
      </c>
      <c r="B14" s="2" t="s">
        <v>6</v>
      </c>
      <c r="C14" s="4">
        <v>2</v>
      </c>
      <c r="D14" s="4">
        <v>130</v>
      </c>
      <c r="E14" s="4">
        <v>3</v>
      </c>
      <c r="F14" s="8">
        <f t="shared" si="0"/>
        <v>127</v>
      </c>
    </row>
    <row r="15" spans="1:6" ht="15.75" thickBot="1" x14ac:dyDescent="0.3">
      <c r="A15" s="1">
        <v>45195</v>
      </c>
      <c r="B15" s="2" t="s">
        <v>5</v>
      </c>
      <c r="C15" s="4">
        <v>1</v>
      </c>
      <c r="D15" s="4">
        <v>32</v>
      </c>
      <c r="E15" s="4">
        <v>3</v>
      </c>
      <c r="F15" s="8">
        <f t="shared" si="0"/>
        <v>29</v>
      </c>
    </row>
    <row r="16" spans="1:6" ht="15.75" thickBot="1" x14ac:dyDescent="0.3">
      <c r="A16" s="1">
        <v>45195</v>
      </c>
      <c r="B16" s="2" t="s">
        <v>5</v>
      </c>
      <c r="C16" s="4">
        <v>3</v>
      </c>
      <c r="D16" s="3"/>
      <c r="E16" s="3"/>
      <c r="F16" s="8">
        <f t="shared" si="0"/>
        <v>0</v>
      </c>
    </row>
    <row r="17" spans="1:6" ht="15.75" thickBot="1" x14ac:dyDescent="0.3">
      <c r="A17" s="1">
        <v>45194</v>
      </c>
      <c r="B17" s="2" t="s">
        <v>5</v>
      </c>
      <c r="C17" s="4">
        <v>3.5</v>
      </c>
      <c r="D17" s="4">
        <v>364</v>
      </c>
      <c r="E17" s="4">
        <v>3</v>
      </c>
      <c r="F17" s="8">
        <f t="shared" si="0"/>
        <v>361</v>
      </c>
    </row>
    <row r="18" spans="1:6" ht="15.75" thickBot="1" x14ac:dyDescent="0.3">
      <c r="A18" s="1">
        <v>45189</v>
      </c>
      <c r="B18" s="2" t="s">
        <v>7</v>
      </c>
      <c r="C18" s="4">
        <v>8</v>
      </c>
      <c r="D18" s="4">
        <v>270</v>
      </c>
      <c r="E18" s="3"/>
      <c r="F18" s="8">
        <f t="shared" si="0"/>
        <v>270</v>
      </c>
    </row>
    <row r="19" spans="1:6" ht="15.75" thickBot="1" x14ac:dyDescent="0.3">
      <c r="A19" s="1">
        <v>45189</v>
      </c>
      <c r="B19" s="2" t="s">
        <v>5</v>
      </c>
      <c r="C19" s="4">
        <v>1</v>
      </c>
      <c r="D19" s="4">
        <v>83</v>
      </c>
      <c r="E19" s="4">
        <v>33</v>
      </c>
      <c r="F19" s="8">
        <f t="shared" si="0"/>
        <v>50</v>
      </c>
    </row>
    <row r="20" spans="1:6" ht="15.75" thickBot="1" x14ac:dyDescent="0.3">
      <c r="A20" s="1">
        <v>45188</v>
      </c>
      <c r="B20" s="2" t="s">
        <v>8</v>
      </c>
      <c r="C20" s="4">
        <v>8</v>
      </c>
      <c r="D20" s="4">
        <v>360</v>
      </c>
      <c r="E20" s="4">
        <v>8</v>
      </c>
      <c r="F20" s="8">
        <f t="shared" si="0"/>
        <v>352</v>
      </c>
    </row>
    <row r="21" spans="1:6" ht="15.75" thickBot="1" x14ac:dyDescent="0.3">
      <c r="A21" s="1">
        <v>45187</v>
      </c>
      <c r="B21" s="2" t="s">
        <v>6</v>
      </c>
      <c r="C21" s="4">
        <v>6.5</v>
      </c>
      <c r="D21" s="4">
        <v>950</v>
      </c>
      <c r="E21" s="4">
        <v>320</v>
      </c>
      <c r="F21" s="8">
        <f t="shared" si="0"/>
        <v>630</v>
      </c>
    </row>
    <row r="22" spans="1:6" ht="15.75" thickBot="1" x14ac:dyDescent="0.3">
      <c r="A22" s="1">
        <v>45184</v>
      </c>
      <c r="B22" s="2" t="s">
        <v>6</v>
      </c>
      <c r="C22" s="4">
        <v>3</v>
      </c>
      <c r="D22" s="3"/>
      <c r="E22" s="3"/>
      <c r="F22" s="8">
        <f t="shared" si="0"/>
        <v>0</v>
      </c>
    </row>
    <row r="23" spans="1:6" ht="15.75" thickBot="1" x14ac:dyDescent="0.3">
      <c r="A23" s="1">
        <v>45184</v>
      </c>
      <c r="B23" s="2" t="s">
        <v>8</v>
      </c>
      <c r="C23" s="4">
        <v>2.5</v>
      </c>
      <c r="D23" s="4">
        <v>158</v>
      </c>
      <c r="E23" s="4">
        <v>4</v>
      </c>
      <c r="F23" s="8">
        <f t="shared" si="0"/>
        <v>154</v>
      </c>
    </row>
    <row r="24" spans="1:6" ht="15.75" thickBot="1" x14ac:dyDescent="0.3">
      <c r="A24" s="1">
        <v>45182</v>
      </c>
      <c r="B24" s="2" t="s">
        <v>5</v>
      </c>
      <c r="C24" s="4">
        <v>4.5</v>
      </c>
      <c r="D24" s="4">
        <v>748</v>
      </c>
      <c r="E24" s="4">
        <v>361.5</v>
      </c>
      <c r="F24" s="8">
        <f t="shared" si="0"/>
        <v>386.5</v>
      </c>
    </row>
    <row r="25" spans="1:6" ht="15.75" thickBot="1" x14ac:dyDescent="0.3">
      <c r="A25" s="1">
        <v>45182</v>
      </c>
      <c r="B25" s="2" t="s">
        <v>5</v>
      </c>
      <c r="C25" s="4">
        <v>14</v>
      </c>
      <c r="D25" s="4">
        <v>495</v>
      </c>
      <c r="E25" s="4">
        <v>35</v>
      </c>
      <c r="F25" s="8">
        <f t="shared" si="0"/>
        <v>460</v>
      </c>
    </row>
    <row r="26" spans="1:6" ht="15.75" thickBot="1" x14ac:dyDescent="0.3">
      <c r="A26" s="1">
        <v>45181</v>
      </c>
      <c r="B26" s="2" t="s">
        <v>6</v>
      </c>
      <c r="C26" s="4">
        <v>2</v>
      </c>
      <c r="D26" s="4">
        <v>39</v>
      </c>
      <c r="E26" s="4">
        <v>3</v>
      </c>
      <c r="F26" s="8">
        <f t="shared" si="0"/>
        <v>36</v>
      </c>
    </row>
    <row r="27" spans="1:6" ht="15.75" thickBot="1" x14ac:dyDescent="0.3">
      <c r="A27" s="1">
        <v>45181</v>
      </c>
      <c r="B27" s="2" t="s">
        <v>6</v>
      </c>
      <c r="C27" s="4">
        <v>1</v>
      </c>
      <c r="D27" s="4">
        <v>60</v>
      </c>
      <c r="E27" s="4">
        <v>4</v>
      </c>
      <c r="F27" s="8">
        <f t="shared" si="0"/>
        <v>56</v>
      </c>
    </row>
    <row r="28" spans="1:6" ht="15.75" thickBot="1" x14ac:dyDescent="0.3">
      <c r="A28" s="1">
        <v>45181</v>
      </c>
      <c r="B28" s="2" t="s">
        <v>5</v>
      </c>
      <c r="C28" s="4">
        <v>2.5</v>
      </c>
      <c r="D28" s="4">
        <v>108</v>
      </c>
      <c r="E28" s="4">
        <v>4</v>
      </c>
      <c r="F28" s="8">
        <f t="shared" si="0"/>
        <v>104</v>
      </c>
    </row>
    <row r="29" spans="1:6" ht="15.75" thickBot="1" x14ac:dyDescent="0.3">
      <c r="A29" s="1">
        <v>45176</v>
      </c>
      <c r="B29" s="2" t="s">
        <v>7</v>
      </c>
      <c r="C29" s="4">
        <v>1</v>
      </c>
      <c r="D29" s="4">
        <v>93</v>
      </c>
      <c r="E29" s="4">
        <v>42</v>
      </c>
      <c r="F29" s="8">
        <f t="shared" si="0"/>
        <v>51</v>
      </c>
    </row>
    <row r="30" spans="1:6" ht="15.75" thickBot="1" x14ac:dyDescent="0.3">
      <c r="A30" s="1">
        <v>45176</v>
      </c>
      <c r="B30" s="2" t="s">
        <v>6</v>
      </c>
      <c r="C30" s="4">
        <v>15.5</v>
      </c>
      <c r="D30" s="4">
        <v>949</v>
      </c>
      <c r="E30" s="4">
        <v>341</v>
      </c>
      <c r="F30" s="8">
        <f t="shared" si="0"/>
        <v>608</v>
      </c>
    </row>
    <row r="31" spans="1:6" ht="15.75" thickBot="1" x14ac:dyDescent="0.3">
      <c r="A31" s="1">
        <v>45175</v>
      </c>
      <c r="B31" s="2" t="s">
        <v>7</v>
      </c>
      <c r="C31" s="4">
        <v>1</v>
      </c>
      <c r="D31" s="4">
        <v>60</v>
      </c>
      <c r="E31" s="4">
        <v>0</v>
      </c>
      <c r="F31" s="8">
        <f t="shared" si="0"/>
        <v>60</v>
      </c>
    </row>
    <row r="32" spans="1:6" ht="15.75" thickBot="1" x14ac:dyDescent="0.3">
      <c r="A32" s="1">
        <v>45175</v>
      </c>
      <c r="B32" s="2" t="s">
        <v>6</v>
      </c>
      <c r="C32" s="4">
        <v>1.75</v>
      </c>
      <c r="D32" s="4">
        <v>32</v>
      </c>
      <c r="E32" s="4">
        <v>2</v>
      </c>
      <c r="F32" s="8">
        <f t="shared" si="0"/>
        <v>30</v>
      </c>
    </row>
    <row r="33" spans="1:6" ht="15.75" thickBot="1" x14ac:dyDescent="0.3">
      <c r="A33" s="1">
        <v>45175</v>
      </c>
      <c r="B33" s="2" t="s">
        <v>7</v>
      </c>
      <c r="C33" s="4">
        <v>3.75</v>
      </c>
      <c r="D33" s="4">
        <v>365</v>
      </c>
      <c r="E33" s="4">
        <v>3</v>
      </c>
      <c r="F33" s="8">
        <f t="shared" si="0"/>
        <v>362</v>
      </c>
    </row>
    <row r="34" spans="1:6" ht="15.75" thickBot="1" x14ac:dyDescent="0.3">
      <c r="A34" s="1">
        <v>45174</v>
      </c>
      <c r="B34" s="2" t="s">
        <v>6</v>
      </c>
      <c r="C34" s="4">
        <v>23</v>
      </c>
      <c r="D34" s="3"/>
      <c r="E34" s="4">
        <v>5</v>
      </c>
      <c r="F34" s="8">
        <f t="shared" si="0"/>
        <v>-5</v>
      </c>
    </row>
    <row r="35" spans="1:6" ht="15.75" thickBot="1" x14ac:dyDescent="0.3">
      <c r="A35" s="1">
        <v>45170</v>
      </c>
      <c r="B35" s="2" t="s">
        <v>5</v>
      </c>
      <c r="C35" s="4">
        <v>4</v>
      </c>
      <c r="D35" s="4">
        <v>178</v>
      </c>
      <c r="E35" s="4">
        <v>30</v>
      </c>
      <c r="F35" s="8">
        <f t="shared" si="0"/>
        <v>148</v>
      </c>
    </row>
    <row r="36" spans="1:6" ht="15.75" thickBot="1" x14ac:dyDescent="0.3">
      <c r="A36" s="1">
        <v>45170</v>
      </c>
      <c r="B36" s="2" t="s">
        <v>6</v>
      </c>
      <c r="C36" s="4">
        <v>5.5</v>
      </c>
      <c r="D36" s="4">
        <v>185</v>
      </c>
      <c r="E36" s="4">
        <v>40</v>
      </c>
      <c r="F36" s="8">
        <f t="shared" si="0"/>
        <v>145</v>
      </c>
    </row>
    <row r="37" spans="1:6" ht="15.75" thickBot="1" x14ac:dyDescent="0.3">
      <c r="A37" s="1">
        <v>45169</v>
      </c>
      <c r="B37" s="2" t="s">
        <v>8</v>
      </c>
      <c r="C37" s="4">
        <v>1.5</v>
      </c>
      <c r="D37" s="4">
        <v>105</v>
      </c>
      <c r="E37" s="4">
        <v>25</v>
      </c>
      <c r="F37" s="8">
        <f t="shared" si="0"/>
        <v>80</v>
      </c>
    </row>
    <row r="38" spans="1:6" ht="15.75" thickBot="1" x14ac:dyDescent="0.3">
      <c r="A38" s="1">
        <v>45169</v>
      </c>
      <c r="B38" s="2" t="s">
        <v>5</v>
      </c>
      <c r="C38" s="4">
        <v>2.25</v>
      </c>
      <c r="D38" s="4">
        <v>97</v>
      </c>
      <c r="E38" s="4">
        <v>25</v>
      </c>
      <c r="F38" s="8">
        <f t="shared" si="0"/>
        <v>72</v>
      </c>
    </row>
    <row r="39" spans="1:6" ht="15.75" thickBot="1" x14ac:dyDescent="0.3">
      <c r="A39" s="1">
        <v>45169</v>
      </c>
      <c r="B39" s="2" t="s">
        <v>5</v>
      </c>
      <c r="C39" s="4">
        <v>1.75</v>
      </c>
      <c r="D39" s="4">
        <v>106</v>
      </c>
      <c r="E39" s="4">
        <v>25</v>
      </c>
      <c r="F39" s="8">
        <f t="shared" si="0"/>
        <v>81</v>
      </c>
    </row>
    <row r="40" spans="1:6" ht="15.75" thickBot="1" x14ac:dyDescent="0.3">
      <c r="A40" s="1">
        <v>45168</v>
      </c>
      <c r="B40" s="2" t="s">
        <v>5</v>
      </c>
      <c r="C40" s="4">
        <v>4</v>
      </c>
      <c r="D40" s="3"/>
      <c r="E40" s="3"/>
      <c r="F40" s="8">
        <f t="shared" si="0"/>
        <v>0</v>
      </c>
    </row>
    <row r="41" spans="1:6" ht="15.75" thickBot="1" x14ac:dyDescent="0.3">
      <c r="A41" s="1">
        <v>45167</v>
      </c>
      <c r="B41" s="2" t="s">
        <v>7</v>
      </c>
      <c r="C41" s="4">
        <v>9.5</v>
      </c>
      <c r="D41" s="4">
        <v>620</v>
      </c>
      <c r="E41" s="4">
        <v>550</v>
      </c>
      <c r="F41" s="8">
        <f t="shared" si="0"/>
        <v>70</v>
      </c>
    </row>
    <row r="42" spans="1:6" ht="15.75" thickBot="1" x14ac:dyDescent="0.3">
      <c r="A42" s="1">
        <v>45166</v>
      </c>
      <c r="B42" s="2" t="s">
        <v>6</v>
      </c>
      <c r="C42" s="4">
        <v>12</v>
      </c>
      <c r="D42" s="3"/>
      <c r="E42" s="3"/>
      <c r="F42" s="8">
        <f t="shared" si="0"/>
        <v>0</v>
      </c>
    </row>
    <row r="43" spans="1:6" ht="15.75" thickBot="1" x14ac:dyDescent="0.3">
      <c r="A43" s="1">
        <v>45162</v>
      </c>
      <c r="B43" s="2" t="s">
        <v>5</v>
      </c>
      <c r="C43" s="4">
        <v>17</v>
      </c>
      <c r="D43" s="4">
        <v>1380</v>
      </c>
      <c r="E43" s="4">
        <v>550</v>
      </c>
      <c r="F43" s="8">
        <f t="shared" si="0"/>
        <v>830</v>
      </c>
    </row>
    <row r="44" spans="1:6" ht="15.75" thickBot="1" x14ac:dyDescent="0.3">
      <c r="A44" s="1">
        <v>45160</v>
      </c>
      <c r="B44" s="2" t="s">
        <v>7</v>
      </c>
      <c r="C44" s="4">
        <v>7.5</v>
      </c>
      <c r="D44" s="4">
        <v>776</v>
      </c>
      <c r="E44" s="4">
        <v>155</v>
      </c>
      <c r="F44" s="8">
        <f t="shared" si="0"/>
        <v>621</v>
      </c>
    </row>
    <row r="45" spans="1:6" ht="15.75" thickBot="1" x14ac:dyDescent="0.3">
      <c r="A45" s="1">
        <v>45159</v>
      </c>
      <c r="B45" s="2" t="s">
        <v>7</v>
      </c>
      <c r="C45" s="4">
        <v>3</v>
      </c>
      <c r="D45" s="4">
        <v>130</v>
      </c>
      <c r="E45" s="4">
        <v>20</v>
      </c>
      <c r="F45" s="8">
        <f t="shared" si="0"/>
        <v>110</v>
      </c>
    </row>
    <row r="46" spans="1:6" ht="15.75" thickBot="1" x14ac:dyDescent="0.3">
      <c r="A46" s="1">
        <v>45149</v>
      </c>
      <c r="B46" s="2" t="s">
        <v>5</v>
      </c>
      <c r="C46" s="4">
        <v>1.25</v>
      </c>
      <c r="D46" s="4">
        <v>90</v>
      </c>
      <c r="E46" s="3"/>
      <c r="F46" s="8">
        <f t="shared" si="0"/>
        <v>90</v>
      </c>
    </row>
    <row r="47" spans="1:6" ht="15.75" thickBot="1" x14ac:dyDescent="0.3">
      <c r="A47" s="1">
        <v>45148</v>
      </c>
      <c r="B47" s="2" t="s">
        <v>5</v>
      </c>
      <c r="C47" s="4">
        <v>13.5</v>
      </c>
      <c r="D47" s="4">
        <v>880</v>
      </c>
      <c r="E47" s="4">
        <v>110</v>
      </c>
      <c r="F47" s="8">
        <f t="shared" si="0"/>
        <v>770</v>
      </c>
    </row>
    <row r="48" spans="1:6" ht="15.75" thickBot="1" x14ac:dyDescent="0.3">
      <c r="A48" s="1">
        <v>45147</v>
      </c>
      <c r="B48" s="2" t="s">
        <v>8</v>
      </c>
      <c r="C48" s="4">
        <v>4.25</v>
      </c>
      <c r="D48" s="4">
        <v>445</v>
      </c>
      <c r="E48" s="3"/>
      <c r="F48" s="8">
        <f t="shared" si="0"/>
        <v>445</v>
      </c>
    </row>
    <row r="49" spans="1:6" ht="15.75" thickBot="1" x14ac:dyDescent="0.3">
      <c r="A49" s="1">
        <v>45146</v>
      </c>
      <c r="B49" s="2" t="s">
        <v>5</v>
      </c>
      <c r="C49" s="4">
        <v>1.5</v>
      </c>
      <c r="D49" s="4">
        <v>82</v>
      </c>
      <c r="E49" s="4">
        <v>5</v>
      </c>
      <c r="F49" s="8">
        <f t="shared" si="0"/>
        <v>77</v>
      </c>
    </row>
    <row r="50" spans="1:6" ht="15.75" thickBot="1" x14ac:dyDescent="0.3">
      <c r="A50" s="1">
        <v>45146</v>
      </c>
      <c r="B50" s="2" t="s">
        <v>8</v>
      </c>
      <c r="C50" s="4">
        <v>2.5</v>
      </c>
      <c r="D50" s="4">
        <v>158</v>
      </c>
      <c r="E50" s="4">
        <v>4</v>
      </c>
      <c r="F50" s="8">
        <f t="shared" si="0"/>
        <v>154</v>
      </c>
    </row>
    <row r="51" spans="1:6" ht="15.75" thickBot="1" x14ac:dyDescent="0.3">
      <c r="A51" s="1">
        <v>45145</v>
      </c>
      <c r="B51" s="2" t="s">
        <v>5</v>
      </c>
      <c r="C51" s="4">
        <v>2.5</v>
      </c>
      <c r="D51" s="4">
        <v>125</v>
      </c>
      <c r="E51" s="4">
        <v>0</v>
      </c>
      <c r="F51" s="8">
        <f t="shared" si="0"/>
        <v>125</v>
      </c>
    </row>
    <row r="52" spans="1:6" ht="15.75" thickBot="1" x14ac:dyDescent="0.3">
      <c r="A52" s="1">
        <v>45145</v>
      </c>
      <c r="B52" s="2" t="s">
        <v>7</v>
      </c>
      <c r="C52" s="4">
        <v>1</v>
      </c>
      <c r="D52" s="4">
        <v>32</v>
      </c>
      <c r="E52" s="4">
        <v>3</v>
      </c>
      <c r="F52" s="8">
        <f t="shared" si="0"/>
        <v>29</v>
      </c>
    </row>
    <row r="53" spans="1:6" ht="15.75" thickBot="1" x14ac:dyDescent="0.3">
      <c r="A53" s="1">
        <v>45145</v>
      </c>
      <c r="B53" s="2" t="s">
        <v>5</v>
      </c>
      <c r="C53" s="4">
        <v>5</v>
      </c>
      <c r="D53" s="4">
        <v>620</v>
      </c>
      <c r="E53" s="4">
        <v>115</v>
      </c>
      <c r="F53" s="8">
        <f t="shared" si="0"/>
        <v>505</v>
      </c>
    </row>
    <row r="54" spans="1:6" ht="15.75" thickBot="1" x14ac:dyDescent="0.3">
      <c r="A54" s="1">
        <v>45142</v>
      </c>
      <c r="B54" s="2" t="s">
        <v>5</v>
      </c>
      <c r="C54" s="4">
        <v>2.5</v>
      </c>
      <c r="D54" s="4">
        <v>98</v>
      </c>
      <c r="E54" s="4">
        <v>5</v>
      </c>
      <c r="F54" s="8">
        <f t="shared" si="0"/>
        <v>93</v>
      </c>
    </row>
    <row r="55" spans="1:6" ht="15.75" thickBot="1" x14ac:dyDescent="0.3">
      <c r="A55" s="1">
        <v>45142</v>
      </c>
      <c r="B55" s="2" t="s">
        <v>5</v>
      </c>
      <c r="C55" s="4">
        <v>1.5</v>
      </c>
      <c r="D55" s="4">
        <v>105</v>
      </c>
      <c r="E55" s="4">
        <v>3</v>
      </c>
      <c r="F55" s="8">
        <f t="shared" si="0"/>
        <v>102</v>
      </c>
    </row>
    <row r="56" spans="1:6" ht="15.75" thickBot="1" x14ac:dyDescent="0.3">
      <c r="A56" s="1">
        <v>45142</v>
      </c>
      <c r="B56" s="2" t="s">
        <v>8</v>
      </c>
      <c r="C56" s="4">
        <v>1</v>
      </c>
      <c r="D56" s="4">
        <v>60</v>
      </c>
      <c r="E56" s="4">
        <v>1</v>
      </c>
      <c r="F56" s="8">
        <f t="shared" si="0"/>
        <v>59</v>
      </c>
    </row>
    <row r="57" spans="1:6" ht="15.75" thickBot="1" x14ac:dyDescent="0.3">
      <c r="A57" s="1">
        <v>45142</v>
      </c>
      <c r="B57" s="2" t="s">
        <v>5</v>
      </c>
      <c r="C57" s="4">
        <v>3</v>
      </c>
      <c r="D57" s="4">
        <v>375</v>
      </c>
      <c r="E57" s="4">
        <v>7</v>
      </c>
      <c r="F57" s="8">
        <f t="shared" si="0"/>
        <v>368</v>
      </c>
    </row>
    <row r="58" spans="1:6" ht="15.75" thickBot="1" x14ac:dyDescent="0.3">
      <c r="A58" s="1">
        <v>45141</v>
      </c>
      <c r="B58" s="2" t="s">
        <v>7</v>
      </c>
      <c r="C58" s="4">
        <v>2.5</v>
      </c>
      <c r="D58" s="4">
        <v>180</v>
      </c>
      <c r="E58" s="4">
        <v>10</v>
      </c>
      <c r="F58" s="8">
        <f t="shared" si="0"/>
        <v>170</v>
      </c>
    </row>
    <row r="59" spans="1:6" ht="15.75" thickBot="1" x14ac:dyDescent="0.3">
      <c r="A59" s="1">
        <v>45140</v>
      </c>
      <c r="B59" s="2" t="s">
        <v>7</v>
      </c>
      <c r="C59" s="4">
        <v>1</v>
      </c>
      <c r="D59" s="4">
        <v>50</v>
      </c>
      <c r="E59" s="4">
        <v>0</v>
      </c>
      <c r="F59" s="8">
        <f t="shared" si="0"/>
        <v>50</v>
      </c>
    </row>
    <row r="60" spans="1:6" ht="15.75" thickBot="1" x14ac:dyDescent="0.3">
      <c r="A60" s="1">
        <v>45140</v>
      </c>
      <c r="B60" s="2" t="s">
        <v>8</v>
      </c>
      <c r="C60" s="4">
        <v>2</v>
      </c>
      <c r="D60" s="4">
        <v>147</v>
      </c>
      <c r="E60" s="4">
        <v>35.5</v>
      </c>
      <c r="F60" s="8">
        <f t="shared" si="0"/>
        <v>111.5</v>
      </c>
    </row>
    <row r="61" spans="1:6" ht="15.75" thickBot="1" x14ac:dyDescent="0.3">
      <c r="A61" s="1">
        <v>45140</v>
      </c>
      <c r="B61" s="2" t="s">
        <v>6</v>
      </c>
      <c r="C61" s="4">
        <v>1.75</v>
      </c>
      <c r="D61" s="4">
        <v>335.5</v>
      </c>
      <c r="E61" s="4">
        <v>210</v>
      </c>
      <c r="F61" s="8">
        <f t="shared" si="0"/>
        <v>125.5</v>
      </c>
    </row>
    <row r="62" spans="1:6" ht="15.75" thickBot="1" x14ac:dyDescent="0.3">
      <c r="A62" s="1">
        <v>45140</v>
      </c>
      <c r="B62" s="2" t="s">
        <v>5</v>
      </c>
      <c r="C62" s="4">
        <v>3.25</v>
      </c>
      <c r="D62" s="4">
        <v>248</v>
      </c>
      <c r="E62" s="4">
        <v>0</v>
      </c>
      <c r="F62" s="8">
        <f t="shared" si="0"/>
        <v>248</v>
      </c>
    </row>
    <row r="63" spans="1:6" ht="15.75" thickBot="1" x14ac:dyDescent="0.3">
      <c r="A63" s="1">
        <v>45139</v>
      </c>
      <c r="B63" s="2" t="s">
        <v>5</v>
      </c>
      <c r="C63" s="4">
        <v>8.5</v>
      </c>
      <c r="D63" s="4">
        <v>700</v>
      </c>
      <c r="E63" s="4">
        <v>-49</v>
      </c>
      <c r="F63" s="8">
        <f t="shared" si="0"/>
        <v>749</v>
      </c>
    </row>
    <row r="64" spans="1:6" ht="15.75" thickBot="1" x14ac:dyDescent="0.3">
      <c r="A64" s="1">
        <v>45138</v>
      </c>
      <c r="B64" s="2" t="s">
        <v>5</v>
      </c>
      <c r="C64" s="4">
        <v>2</v>
      </c>
      <c r="D64" s="4">
        <v>106</v>
      </c>
      <c r="E64" s="4">
        <v>4</v>
      </c>
      <c r="F64" s="8">
        <f t="shared" si="0"/>
        <v>102</v>
      </c>
    </row>
    <row r="65" spans="1:6" ht="15.75" thickBot="1" x14ac:dyDescent="0.3">
      <c r="A65" s="1">
        <v>45138</v>
      </c>
      <c r="B65" s="2" t="s">
        <v>5</v>
      </c>
      <c r="C65" s="4">
        <v>1</v>
      </c>
      <c r="D65" s="4">
        <v>57</v>
      </c>
      <c r="E65" s="4">
        <v>4</v>
      </c>
      <c r="F65" s="8">
        <f t="shared" si="0"/>
        <v>53</v>
      </c>
    </row>
    <row r="66" spans="1:6" ht="15.75" thickBot="1" x14ac:dyDescent="0.3">
      <c r="A66" s="1">
        <v>45138</v>
      </c>
      <c r="B66" s="2" t="s">
        <v>5</v>
      </c>
      <c r="C66" s="4">
        <v>1</v>
      </c>
      <c r="D66" s="4">
        <v>39</v>
      </c>
      <c r="E66" s="4">
        <v>2</v>
      </c>
      <c r="F66" s="8">
        <f t="shared" si="0"/>
        <v>37</v>
      </c>
    </row>
    <row r="67" spans="1:6" ht="15.75" thickBot="1" x14ac:dyDescent="0.3">
      <c r="A67" s="1">
        <v>45134</v>
      </c>
      <c r="B67" s="2" t="s">
        <v>7</v>
      </c>
      <c r="C67" s="4">
        <v>3</v>
      </c>
      <c r="D67" s="4">
        <v>157</v>
      </c>
      <c r="E67" s="4">
        <v>0</v>
      </c>
      <c r="F67" s="8">
        <f t="shared" ref="F67:F80" si="1">D67-E67</f>
        <v>157</v>
      </c>
    </row>
    <row r="68" spans="1:6" ht="15.75" thickBot="1" x14ac:dyDescent="0.3">
      <c r="A68" s="1">
        <v>45132</v>
      </c>
      <c r="B68" s="2" t="s">
        <v>5</v>
      </c>
      <c r="C68" s="4">
        <v>3</v>
      </c>
      <c r="D68" s="4">
        <v>239</v>
      </c>
      <c r="E68" s="4">
        <v>3</v>
      </c>
      <c r="F68" s="8">
        <f t="shared" si="1"/>
        <v>236</v>
      </c>
    </row>
    <row r="69" spans="1:6" ht="15.75" thickBot="1" x14ac:dyDescent="0.3">
      <c r="A69" s="1">
        <v>45131</v>
      </c>
      <c r="B69" s="2" t="s">
        <v>8</v>
      </c>
      <c r="C69" s="4">
        <v>5.25</v>
      </c>
      <c r="D69" s="4">
        <v>580</v>
      </c>
      <c r="E69" s="4">
        <v>77.5</v>
      </c>
      <c r="F69" s="8">
        <f t="shared" si="1"/>
        <v>502.5</v>
      </c>
    </row>
    <row r="70" spans="1:6" ht="15.75" thickBot="1" x14ac:dyDescent="0.3">
      <c r="A70" s="1">
        <v>45126</v>
      </c>
      <c r="B70" s="2" t="s">
        <v>5</v>
      </c>
      <c r="C70" s="4">
        <v>19.5</v>
      </c>
      <c r="D70" s="4">
        <v>1000</v>
      </c>
      <c r="E70" s="4">
        <v>114</v>
      </c>
      <c r="F70" s="8">
        <f t="shared" si="1"/>
        <v>886</v>
      </c>
    </row>
    <row r="71" spans="1:6" ht="15.75" thickBot="1" x14ac:dyDescent="0.3">
      <c r="A71" s="1">
        <v>45124</v>
      </c>
      <c r="B71" s="2" t="s">
        <v>6</v>
      </c>
      <c r="C71" s="4">
        <v>3</v>
      </c>
      <c r="D71" s="4">
        <v>158</v>
      </c>
      <c r="E71" s="4">
        <v>50</v>
      </c>
      <c r="F71" s="8">
        <f t="shared" si="1"/>
        <v>108</v>
      </c>
    </row>
    <row r="72" spans="1:6" ht="15.75" thickBot="1" x14ac:dyDescent="0.3">
      <c r="A72" s="1">
        <v>45120</v>
      </c>
      <c r="B72" s="2" t="s">
        <v>5</v>
      </c>
      <c r="C72" s="4">
        <v>9.5</v>
      </c>
      <c r="D72" s="4">
        <v>500</v>
      </c>
      <c r="E72" s="4">
        <v>-83</v>
      </c>
      <c r="F72" s="8">
        <f t="shared" si="1"/>
        <v>583</v>
      </c>
    </row>
    <row r="73" spans="1:6" ht="15.75" thickBot="1" x14ac:dyDescent="0.3">
      <c r="A73" s="1">
        <v>45119</v>
      </c>
      <c r="B73" s="2" t="s">
        <v>5</v>
      </c>
      <c r="C73" s="4">
        <v>1</v>
      </c>
      <c r="D73" s="4">
        <v>65</v>
      </c>
      <c r="E73" s="4">
        <v>4</v>
      </c>
      <c r="F73" s="8">
        <f t="shared" si="1"/>
        <v>61</v>
      </c>
    </row>
    <row r="74" spans="1:6" ht="15.75" thickBot="1" x14ac:dyDescent="0.3">
      <c r="A74" s="1">
        <v>45119</v>
      </c>
      <c r="B74" s="2" t="s">
        <v>7</v>
      </c>
      <c r="C74" s="4">
        <v>1.5</v>
      </c>
      <c r="D74" s="4">
        <v>50</v>
      </c>
      <c r="E74" s="4">
        <v>8</v>
      </c>
      <c r="F74" s="8">
        <f t="shared" si="1"/>
        <v>42</v>
      </c>
    </row>
    <row r="75" spans="1:6" ht="15.75" thickBot="1" x14ac:dyDescent="0.3">
      <c r="A75" s="1">
        <v>45118</v>
      </c>
      <c r="B75" s="2" t="s">
        <v>8</v>
      </c>
      <c r="C75" s="4">
        <v>12.5</v>
      </c>
      <c r="D75" s="4">
        <v>520</v>
      </c>
      <c r="E75" s="4">
        <v>0</v>
      </c>
      <c r="F75" s="8">
        <f t="shared" si="1"/>
        <v>520</v>
      </c>
    </row>
    <row r="76" spans="1:6" ht="15.75" thickBot="1" x14ac:dyDescent="0.3">
      <c r="A76" s="1">
        <v>45117</v>
      </c>
      <c r="B76" s="2" t="s">
        <v>8</v>
      </c>
      <c r="C76" s="4">
        <v>2.5</v>
      </c>
      <c r="D76" s="4">
        <v>116</v>
      </c>
      <c r="E76" s="4">
        <v>2</v>
      </c>
      <c r="F76" s="8">
        <f t="shared" si="1"/>
        <v>114</v>
      </c>
    </row>
    <row r="77" spans="1:6" ht="15.75" thickBot="1" x14ac:dyDescent="0.3">
      <c r="A77" s="1">
        <v>45117</v>
      </c>
      <c r="B77" s="2" t="s">
        <v>6</v>
      </c>
      <c r="C77" s="4">
        <v>2.5</v>
      </c>
      <c r="D77" s="4">
        <v>194</v>
      </c>
      <c r="E77" s="4">
        <v>0</v>
      </c>
      <c r="F77" s="8">
        <f t="shared" si="1"/>
        <v>194</v>
      </c>
    </row>
    <row r="78" spans="1:6" ht="15.75" thickBot="1" x14ac:dyDescent="0.3">
      <c r="A78" s="1">
        <v>45112</v>
      </c>
      <c r="B78" s="2" t="s">
        <v>7</v>
      </c>
      <c r="C78" s="4">
        <v>8.75</v>
      </c>
      <c r="D78" s="4">
        <v>500</v>
      </c>
      <c r="E78" s="4">
        <v>99</v>
      </c>
      <c r="F78" s="8">
        <f t="shared" si="1"/>
        <v>401</v>
      </c>
    </row>
    <row r="79" spans="1:6" ht="15.75" thickBot="1" x14ac:dyDescent="0.3">
      <c r="A79" s="1">
        <v>45110</v>
      </c>
      <c r="B79" s="2" t="s">
        <v>5</v>
      </c>
      <c r="C79" s="4">
        <v>2</v>
      </c>
      <c r="D79" s="4">
        <v>95</v>
      </c>
      <c r="E79" s="4">
        <v>4</v>
      </c>
      <c r="F79" s="8">
        <f t="shared" si="1"/>
        <v>91</v>
      </c>
    </row>
    <row r="80" spans="1:6" x14ac:dyDescent="0.25">
      <c r="A80" s="9">
        <v>45110</v>
      </c>
      <c r="B80" s="10" t="s">
        <v>6</v>
      </c>
      <c r="C80" s="11">
        <v>3.5</v>
      </c>
      <c r="D80" s="11">
        <v>160</v>
      </c>
      <c r="E80" s="11">
        <v>0</v>
      </c>
      <c r="F80" s="12">
        <f t="shared" si="1"/>
        <v>160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 client</vt:lpstr>
      <vt:lpstr>Synthèse clients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BRIANNE</dc:creator>
  <cp:lastModifiedBy>Chris ARCHET</cp:lastModifiedBy>
  <dcterms:created xsi:type="dcterms:W3CDTF">2023-10-22T13:48:57Z</dcterms:created>
  <dcterms:modified xsi:type="dcterms:W3CDTF">2023-10-22T15:53:14Z</dcterms:modified>
</cp:coreProperties>
</file>