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C229D69-6D96-4306-9AEC-9C331CED3085}" xr6:coauthVersionLast="47" xr6:coauthVersionMax="47" xr10:uidLastSave="{00000000-0000-0000-0000-000000000000}"/>
  <bookViews>
    <workbookView xWindow="-120" yWindow="-120" windowWidth="38640" windowHeight="15990" tabRatio="877" activeTab="6" xr2:uid="{00000000-000D-0000-FFFF-FFFF00000000}"/>
  </bookViews>
  <sheets>
    <sheet name=" Titre - Activité" sheetId="19" r:id="rId1"/>
    <sheet name="Annexes" sheetId="15" r:id="rId2"/>
    <sheet name="ETP" sheetId="25" r:id="rId3"/>
    <sheet name="tabl BRUT" sheetId="34" r:id="rId4"/>
    <sheet name="total GR II" sheetId="26" r:id="rId5"/>
    <sheet name="Tables" sheetId="35" r:id="rId6"/>
    <sheet name="TCD PQ" sheetId="39" r:id="rId7"/>
    <sheet name="BASE BRUTE" sheetId="33" r:id="rId8"/>
    <sheet name="TICKETS RESTAURANTS" sheetId="37" r:id="rId9"/>
    <sheet name="CET MNA" sheetId="36" r:id="rId10"/>
  </sheets>
  <externalReferences>
    <externalReference r:id="rId11"/>
    <externalReference r:id="rId12"/>
  </externalReference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moPreced_MN">0</definedName>
    <definedName name="ANNEE">'TICKETS RESTAURANTS'!$F$2</definedName>
    <definedName name="Autofinan_03">0</definedName>
    <definedName name="Autofinan_04">0</definedName>
    <definedName name="Autofinan_05">0</definedName>
    <definedName name="Autofinan_06">0</definedName>
    <definedName name="Autofinan_07">0</definedName>
    <definedName name="Autofinan_08">0</definedName>
    <definedName name="Autofinan_09">0</definedName>
    <definedName name="Autofinan_10">0</definedName>
    <definedName name="Autofinan_11">0</definedName>
    <definedName name="Autofinan_12">0</definedName>
    <definedName name="Autofinan_13">0</definedName>
    <definedName name="Autofinan_14">0</definedName>
    <definedName name="Autofinan_15">0</definedName>
    <definedName name="Autofinan_16">0</definedName>
    <definedName name="Autofinan_17">0</definedName>
    <definedName name="Autofinan_18">0</definedName>
    <definedName name="Autofinan_19">0</definedName>
    <definedName name="Autofinan_20">0</definedName>
    <definedName name="Autofinan_BudgetRet">0</definedName>
    <definedName name="Autofinan_CAP">0</definedName>
    <definedName name="AutreNatRemu2Comentn">" "</definedName>
    <definedName name="AutreNatRemu2ComentnBExec">" "</definedName>
    <definedName name="AutreNatRemu2n">0</definedName>
    <definedName name="AutreNatRemu2nBExec">0</definedName>
    <definedName name="AutreNatRemu3Comentn">" "</definedName>
    <definedName name="AutreNatRemu3ComentnBExec">" "</definedName>
    <definedName name="AutreNatRemu3n">0</definedName>
    <definedName name="AutreNatRemu3nBExec">0</definedName>
    <definedName name="AutreNatRemunComentn">" "</definedName>
    <definedName name="AutreNatRemunComentnBExec">" "</definedName>
    <definedName name="AutreNatRemunn">0</definedName>
    <definedName name="AutreNatRemunnBExec">0</definedName>
    <definedName name="AvantgNaturen">0</definedName>
    <definedName name="AvantgNaturenBExec">0</definedName>
    <definedName name="Basecharges2021maj18052021">#REF!</definedName>
    <definedName name="BCapDuAnneePrec">0</definedName>
    <definedName name="BCapDuAnneePrec_MN">0</definedName>
    <definedName name="BCapVerseN">0</definedName>
    <definedName name="BCapVerseN_MN">0</definedName>
    <definedName name="BDateDebut">" "</definedName>
    <definedName name="BDateDebut_MN">" "</definedName>
    <definedName name="BDurée">0</definedName>
    <definedName name="BDurée_MN">0</definedName>
    <definedName name="BEAVACPTEVERS">0</definedName>
    <definedName name="BEAVACPTRECUS">0</definedName>
    <definedName name="BEBFR">0</definedName>
    <definedName name="BEBQETABFI">0</definedName>
    <definedName name="BECAISSES">0</definedName>
    <definedName name="BECHAREPARTIR">0</definedName>
    <definedName name="BECHCONSAVAN">0</definedName>
    <definedName name="BECONCBQE">0</definedName>
    <definedName name="BECONSTRUCB">0</definedName>
    <definedName name="BECREANCES">0</definedName>
    <definedName name="BEDETTEDIVEXP">0</definedName>
    <definedName name="BEDETTEFISOC">0</definedName>
    <definedName name="BEECPTELIAISINV">0</definedName>
    <definedName name="BEECPTELIAISONSTAB">0</definedName>
    <definedName name="BEEMPRUNTS">0</definedName>
    <definedName name="BEFBIFAO">0</definedName>
    <definedName name="BEFBIFAP">0</definedName>
    <definedName name="BEFDREXP">0</definedName>
    <definedName name="BEFDRINVEST">0</definedName>
    <definedName name="BEFDRNETGLO">0</definedName>
    <definedName name="BEFEXFRE">0</definedName>
    <definedName name="BEFONDASSO">0</definedName>
    <definedName name="BEFRS">0</definedName>
    <definedName name="BEFRSIMMO">0</definedName>
    <definedName name="BEIMENCOURSB">0</definedName>
    <definedName name="BEIMINCORP">0</definedName>
    <definedName name="BEIMINCORPNET">0</definedName>
    <definedName name="BEIMOFINB">0</definedName>
    <definedName name="BEITMOB">0</definedName>
    <definedName name="BENF601">0</definedName>
    <definedName name="BENF602">0</definedName>
    <definedName name="BENF603C">0</definedName>
    <definedName name="BENF603D">0</definedName>
    <definedName name="BENF603P">0</definedName>
    <definedName name="BENF606">0</definedName>
    <definedName name="BENF607">0</definedName>
    <definedName name="BENF609">0</definedName>
    <definedName name="BENF609D">0</definedName>
    <definedName name="BENF609P">0</definedName>
    <definedName name="BENF610">0</definedName>
    <definedName name="BENF6110">0</definedName>
    <definedName name="BENF6111">0</definedName>
    <definedName name="BENF6112">0</definedName>
    <definedName name="BENF6118">0</definedName>
    <definedName name="BENF612">0</definedName>
    <definedName name="BENF6130">0</definedName>
    <definedName name="BENF6132">0</definedName>
    <definedName name="BENF6135">0</definedName>
    <definedName name="BENF614">0</definedName>
    <definedName name="BENF6150">0</definedName>
    <definedName name="BENF6152">0</definedName>
    <definedName name="BENF6155">0</definedName>
    <definedName name="BENF6156">0</definedName>
    <definedName name="BENF616">0</definedName>
    <definedName name="BENF617">0</definedName>
    <definedName name="BENF618">0</definedName>
    <definedName name="BENF619">0</definedName>
    <definedName name="BENF619D">0</definedName>
    <definedName name="BENF619P">0</definedName>
    <definedName name="BENF621">0</definedName>
    <definedName name="BENF622">0</definedName>
    <definedName name="BENF623">0</definedName>
    <definedName name="BENF6240">0</definedName>
    <definedName name="BENF6241">0</definedName>
    <definedName name="BENF6242">0</definedName>
    <definedName name="BENF6247">0</definedName>
    <definedName name="BENF6248">0</definedName>
    <definedName name="BENF625">0</definedName>
    <definedName name="BENF626">0</definedName>
    <definedName name="BENF627">0</definedName>
    <definedName name="BENF6280">0</definedName>
    <definedName name="BENF6281">0</definedName>
    <definedName name="BENF6282">0</definedName>
    <definedName name="BENF6283">0</definedName>
    <definedName name="BENF6284">0</definedName>
    <definedName name="BENF6287">0</definedName>
    <definedName name="BENF6288">0</definedName>
    <definedName name="BENF6289">0</definedName>
    <definedName name="BENF629">0</definedName>
    <definedName name="BENF629P">0</definedName>
    <definedName name="BENF631">0</definedName>
    <definedName name="BENF633">0</definedName>
    <definedName name="BENF635">0</definedName>
    <definedName name="BENF637">0</definedName>
    <definedName name="BENF640">0</definedName>
    <definedName name="BENF641">0</definedName>
    <definedName name="BENF6419">0</definedName>
    <definedName name="BENF6419P">0</definedName>
    <definedName name="BENF6419P_1">0</definedName>
    <definedName name="BENF642">0</definedName>
    <definedName name="BENF6429">0</definedName>
    <definedName name="BENF6429P">0</definedName>
    <definedName name="BENF6429P_1">0</definedName>
    <definedName name="BENF643">0</definedName>
    <definedName name="BENF645">0</definedName>
    <definedName name="BENF646">0</definedName>
    <definedName name="BENF647">0</definedName>
    <definedName name="BENF648">0</definedName>
    <definedName name="BENF6489">0</definedName>
    <definedName name="BENF6489P">0</definedName>
    <definedName name="BENF6489P_1">0</definedName>
    <definedName name="BENF6499">0</definedName>
    <definedName name="BENF650">0</definedName>
    <definedName name="BENF651">0</definedName>
    <definedName name="BENF654">0</definedName>
    <definedName name="BENF655">0</definedName>
    <definedName name="BENF657">0</definedName>
    <definedName name="BENF658">0</definedName>
    <definedName name="BENF66">0</definedName>
    <definedName name="BENF6611C">0</definedName>
    <definedName name="BENF6611P">0</definedName>
    <definedName name="BENF670">0</definedName>
    <definedName name="BENF671">0</definedName>
    <definedName name="BENF675">0</definedName>
    <definedName name="BENF678">0</definedName>
    <definedName name="BENF680">0</definedName>
    <definedName name="BENF6811">0</definedName>
    <definedName name="BENF6812">0</definedName>
    <definedName name="BENF6815">0</definedName>
    <definedName name="BENF6816">0</definedName>
    <definedName name="BENF6817">0</definedName>
    <definedName name="BENF686">0</definedName>
    <definedName name="BENF687">0</definedName>
    <definedName name="BENF6870">0</definedName>
    <definedName name="BENF6871">0</definedName>
    <definedName name="BENF6872">0</definedName>
    <definedName name="BENF68720">0</definedName>
    <definedName name="BENF68725">0</definedName>
    <definedName name="BENF6874">0</definedName>
    <definedName name="BENF68740">0</definedName>
    <definedName name="BENF68741">0</definedName>
    <definedName name="BENF68742">0</definedName>
    <definedName name="BENF68746">0</definedName>
    <definedName name="BENF687461">0</definedName>
    <definedName name="BENF687462">0</definedName>
    <definedName name="BENF68748">0</definedName>
    <definedName name="BENF6876">0</definedName>
    <definedName name="BENF689">0</definedName>
    <definedName name="BENF6894">0</definedName>
    <definedName name="BENF6895">0</definedName>
    <definedName name="BENF6897">0</definedName>
    <definedName name="BENF70">0</definedName>
    <definedName name="BENF7082">0</definedName>
    <definedName name="BENF70821">0</definedName>
    <definedName name="BENF70822">0</definedName>
    <definedName name="BENF70823">0</definedName>
    <definedName name="BENF70828">0</definedName>
    <definedName name="BENF709D">0</definedName>
    <definedName name="BENF709D_1">0</definedName>
    <definedName name="BENF71">0</definedName>
    <definedName name="BENF713D">0</definedName>
    <definedName name="BENF713D_1">0</definedName>
    <definedName name="BENF72">0</definedName>
    <definedName name="BENF73">0</definedName>
    <definedName name="BENF731">0</definedName>
    <definedName name="BENF732">0</definedName>
    <definedName name="BENF734">0</definedName>
    <definedName name="BENF736">0</definedName>
    <definedName name="BENF737">0</definedName>
    <definedName name="BENF7399">0</definedName>
    <definedName name="BENF74">0</definedName>
    <definedName name="BENF75">0</definedName>
    <definedName name="BENF76">0</definedName>
    <definedName name="BENF770">0</definedName>
    <definedName name="BENF771">0</definedName>
    <definedName name="BENF773">0</definedName>
    <definedName name="BENF775">0</definedName>
    <definedName name="BENF777">0</definedName>
    <definedName name="BENF778">0</definedName>
    <definedName name="BENF78">0</definedName>
    <definedName name="BENF78725">0</definedName>
    <definedName name="BENF78741">0</definedName>
    <definedName name="BENF78742">0</definedName>
    <definedName name="BENF78746">0</definedName>
    <definedName name="BENF789">0</definedName>
    <definedName name="BENF79">0</definedName>
    <definedName name="BENFS673">0</definedName>
    <definedName name="BEORGFINA">0</definedName>
    <definedName name="BEPDTCONSAVAN">0</definedName>
    <definedName name="BEPRODEPRTIERS">0</definedName>
    <definedName name="BEPROVRESRVTRESO">0</definedName>
    <definedName name="BEPROVRISCHAR">0</definedName>
    <definedName name="BERAN">0</definedName>
    <definedName name="BERCPTELIAISONINV">0</definedName>
    <definedName name="BERCPTELIAISSTAB">0</definedName>
    <definedName name="BEREDEV">0</definedName>
    <definedName name="BEREGIEAVANCE">0</definedName>
    <definedName name="BERESERINVES">0</definedName>
    <definedName name="BERESEXE">0</definedName>
    <definedName name="BESTOCKS">0</definedName>
    <definedName name="BESUBINVREN">0</definedName>
    <definedName name="BETERRAINSB">0</definedName>
    <definedName name="BETOTBIENAFINA">0</definedName>
    <definedName name="BETOTDETTEEXP">0</definedName>
    <definedName name="BETOTDOTAMO">0</definedName>
    <definedName name="BETOTEMPSTABLE">0</definedName>
    <definedName name="BETOTFINAN">0</definedName>
    <definedName name="BETOTFINCT">0</definedName>
    <definedName name="BETOTFINSTABLINV">0</definedName>
    <definedName name="BETOTLIQUID">0</definedName>
    <definedName name="BETOTVALEXPLOI">0</definedName>
    <definedName name="BETRESNEGES">0</definedName>
    <definedName name="BETRESOACT">0</definedName>
    <definedName name="BETRESORERIE">0</definedName>
    <definedName name="BEVMP">0</definedName>
    <definedName name="BInteretDusAnneePrec">0</definedName>
    <definedName name="BInteretDusAnneePrec_MN">0</definedName>
    <definedName name="BIntVerseN">0</definedName>
    <definedName name="BIntVerseN_MN">0</definedName>
    <definedName name="BMontant">0</definedName>
    <definedName name="BMontant_MN">0</definedName>
    <definedName name="BOrgPreteur">" "</definedName>
    <definedName name="BOrgPreteur_MN">" "</definedName>
    <definedName name="BP_603C_ACC">[1]ALFA_IMPORT!$IV$5</definedName>
    <definedName name="BP_603C_AL1">[1]ALFA_IMPORT!$IV$2</definedName>
    <definedName name="BP_603C_CA2">[1]ALFA_IMPORT!$IV$1</definedName>
    <definedName name="BP_603C_MES">[1]ALFA_IMPORT!$IV$4</definedName>
    <definedName name="BP_603C_PRO">[1]ALFA_IMPORT!$IV$3</definedName>
    <definedName name="BP2021maj18052021">#REF!</definedName>
    <definedName name="BPAVACPTEVERS">0</definedName>
    <definedName name="BPAVACPTRECUS">0</definedName>
    <definedName name="BPBFR">0</definedName>
    <definedName name="BPBQETABFI">0</definedName>
    <definedName name="BPCAISSES">0</definedName>
    <definedName name="BPCHAREPARTIR">0</definedName>
    <definedName name="BPCHCONSAVAN">0</definedName>
    <definedName name="BPCONCBQE">0</definedName>
    <definedName name="BPCONSTRUCB">0</definedName>
    <definedName name="BPCREANCES">0</definedName>
    <definedName name="BPDETTEDIVEXP">0</definedName>
    <definedName name="BPDETTEFISOC">0</definedName>
    <definedName name="BPECPTELIAISINV">0</definedName>
    <definedName name="BPECPTELIAISONSTAB">0</definedName>
    <definedName name="BPEMPRUNTS">0</definedName>
    <definedName name="BPFBIFAO">0</definedName>
    <definedName name="BPFBIFAP">0</definedName>
    <definedName name="BPFDREXP">0</definedName>
    <definedName name="BPFDRINVEST">0</definedName>
    <definedName name="BPFDRNETGLO">0</definedName>
    <definedName name="BPFEXFRE">0</definedName>
    <definedName name="BPFONDASSO">0</definedName>
    <definedName name="BPFRS">0</definedName>
    <definedName name="BPFRSIMMO">0</definedName>
    <definedName name="BPIMENCOURSB">0</definedName>
    <definedName name="BPIMINCORP">0</definedName>
    <definedName name="BPIMINCORPNET">0</definedName>
    <definedName name="BPIMOFINB">0</definedName>
    <definedName name="BPITMOB">0</definedName>
    <definedName name="BPORGFINA">0</definedName>
    <definedName name="BPPDTCONSAVAN">0</definedName>
    <definedName name="BPPRODEPRTIERS">0</definedName>
    <definedName name="BPPROVRESRVTRESO">0</definedName>
    <definedName name="BPPROVRISCHAR">0</definedName>
    <definedName name="BPRAN">0</definedName>
    <definedName name="BPRCPTELIAISONINV">0</definedName>
    <definedName name="BPRCPTELIAISSTAB">0</definedName>
    <definedName name="BPREDEV">0</definedName>
    <definedName name="BPREGIEAVANCE">0</definedName>
    <definedName name="BPRESERINVES">0</definedName>
    <definedName name="BPRESEXE">0</definedName>
    <definedName name="BPSTOCKS">0</definedName>
    <definedName name="BPSUBINVREN">0</definedName>
    <definedName name="BPTERRAINSB">0</definedName>
    <definedName name="BPTOTBIENAFINA">0</definedName>
    <definedName name="BPTOTDETTEEXP">0</definedName>
    <definedName name="BPTOTDOTAMO">0</definedName>
    <definedName name="BPTOTEMPSTABLE">0</definedName>
    <definedName name="BPTOTFINAN">0</definedName>
    <definedName name="BPTOTFINCT">0</definedName>
    <definedName name="BPTOTFINSTABLINV">0</definedName>
    <definedName name="BPTOTLIQUID">0</definedName>
    <definedName name="BPTOTVALEXPLOI">0</definedName>
    <definedName name="BPTRESNEGES">0</definedName>
    <definedName name="BPTRESOACT">0</definedName>
    <definedName name="BPTRESORERIE">0</definedName>
    <definedName name="BPVMP">0</definedName>
    <definedName name="BTaux">0</definedName>
    <definedName name="BTaux_MN">0</definedName>
    <definedName name="budget_executoire_n_expl_charges">0</definedName>
    <definedName name="budget_executoire_n_expl_produits">0</definedName>
    <definedName name="budget_executoire_n_inv_charges">0</definedName>
    <definedName name="budget_executoire_n_inv_produits">0</definedName>
    <definedName name="BudgetBEXN0">0</definedName>
    <definedName name="BudgetBEXN1">0</definedName>
    <definedName name="BUDGETBP">0</definedName>
    <definedName name="BudgetBPPN0">0</definedName>
    <definedName name="BudgetBPPNAD">0</definedName>
    <definedName name="BudgetBPPNAVS">0</definedName>
    <definedName name="BudgetBPPNENC">0</definedName>
    <definedName name="BudgetBPPNTISF">0</definedName>
    <definedName name="BUDGETBR">0</definedName>
    <definedName name="BudgetBRN0">0</definedName>
    <definedName name="BudgetCARN2">0</definedName>
    <definedName name="BudgetMSNN0">0</definedName>
    <definedName name="C44331_CAretenu_moins2">0</definedName>
    <definedName name="C44331_CAretenu_moins3">0</definedName>
    <definedName name="C44331_CAretenu_moins4">0</definedName>
    <definedName name="CA_propose_n_expl_charges">0</definedName>
    <definedName name="CA_propose_n_expl_produits">0</definedName>
    <definedName name="CA_propose_n_inv_charges">0</definedName>
    <definedName name="CA_propose_n_inv_produit">0</definedName>
    <definedName name="CAPCE10000">0</definedName>
    <definedName name="CAPCE10200">0</definedName>
    <definedName name="CAPCE10230">0</definedName>
    <definedName name="CAPCE10600">0</definedName>
    <definedName name="CAPCE10686">0</definedName>
    <definedName name="CAPCE13900">0</definedName>
    <definedName name="CAPCE14000">0</definedName>
    <definedName name="CAPCE14800">0</definedName>
    <definedName name="CAPCE14861">0</definedName>
    <definedName name="CAPCE14862">0</definedName>
    <definedName name="CAPCE15000">0</definedName>
    <definedName name="CAPCE15100">0</definedName>
    <definedName name="CAPCE15700">0</definedName>
    <definedName name="CAPCE15800">0</definedName>
    <definedName name="CAPCE16000">0</definedName>
    <definedName name="CAPCE16300">0</definedName>
    <definedName name="CAPCE16400">0</definedName>
    <definedName name="CAPCE16500">0</definedName>
    <definedName name="CAPCE16700">0</definedName>
    <definedName name="CAPCE16800">0</definedName>
    <definedName name="CAPCE16900">0</definedName>
    <definedName name="CAPCE18000">0</definedName>
    <definedName name="CAPCE20000">0</definedName>
    <definedName name="CAPCE20100">0</definedName>
    <definedName name="CAPCE20300">0</definedName>
    <definedName name="CAPCE20500">0</definedName>
    <definedName name="CAPCE20800">0</definedName>
    <definedName name="CAPCE21000">0</definedName>
    <definedName name="CAPCE21100">0</definedName>
    <definedName name="CAPCE21200">0</definedName>
    <definedName name="CAPCE21300">0</definedName>
    <definedName name="CAPCE21400">0</definedName>
    <definedName name="CAPCE21500">0</definedName>
    <definedName name="CAPCE21600">0</definedName>
    <definedName name="CAPCE21810">0</definedName>
    <definedName name="CAPCE21820">0</definedName>
    <definedName name="CAPCE21830">0</definedName>
    <definedName name="CAPCE21840">0</definedName>
    <definedName name="CAPCE21850">0</definedName>
    <definedName name="CAPCE21880">0</definedName>
    <definedName name="CAPCE22000">0</definedName>
    <definedName name="CAPCE23000">0</definedName>
    <definedName name="CAPCE23120">0</definedName>
    <definedName name="CAPCE23130">0</definedName>
    <definedName name="CAPCE23140">0</definedName>
    <definedName name="CAPCE23150">0</definedName>
    <definedName name="CAPCE23180">0</definedName>
    <definedName name="CAPCE23800">0</definedName>
    <definedName name="CAPCE24000">0</definedName>
    <definedName name="CAPCE26000">0</definedName>
    <definedName name="CAPCE27000">0</definedName>
    <definedName name="CAPCE27100">0</definedName>
    <definedName name="CAPCE27200">0</definedName>
    <definedName name="CAPCE27400">0</definedName>
    <definedName name="CAPCE27500">0</definedName>
    <definedName name="CAPCE27610">0</definedName>
    <definedName name="CAPCE27680">0</definedName>
    <definedName name="CAPCE28000">0</definedName>
    <definedName name="CAPCE28110">0</definedName>
    <definedName name="CAPCE28120">0</definedName>
    <definedName name="CAPCE28130">0</definedName>
    <definedName name="CAPCE28140">0</definedName>
    <definedName name="CAPCE28150">0</definedName>
    <definedName name="CAPCE28180">0</definedName>
    <definedName name="CAPCE29000">0</definedName>
    <definedName name="CAPCE29300">0</definedName>
    <definedName name="CAPCE29700">0</definedName>
    <definedName name="CAPCE39000">0</definedName>
    <definedName name="CAPCE48100">0</definedName>
    <definedName name="CAPCE49000">0</definedName>
    <definedName name="CAPCE59000">0</definedName>
    <definedName name="CAPNF601">0</definedName>
    <definedName name="CAPNF602">0</definedName>
    <definedName name="CAPNF603C">0</definedName>
    <definedName name="CAPNF603D">0</definedName>
    <definedName name="CAPNF603P">0</definedName>
    <definedName name="CAPNF606">0</definedName>
    <definedName name="CAPNF607">0</definedName>
    <definedName name="CAPNF609">0</definedName>
    <definedName name="CAPNF609D">0</definedName>
    <definedName name="CAPNF609P">0</definedName>
    <definedName name="CAPNF610">0</definedName>
    <definedName name="CAPNF6110">0</definedName>
    <definedName name="CAPNF6111">0</definedName>
    <definedName name="CAPNF6112">0</definedName>
    <definedName name="CAPNF6118">0</definedName>
    <definedName name="CAPNF612">0</definedName>
    <definedName name="CAPNF6130">0</definedName>
    <definedName name="CAPNF6132">0</definedName>
    <definedName name="CAPNF6135">0</definedName>
    <definedName name="CAPNF614">0</definedName>
    <definedName name="CAPNF6150">0</definedName>
    <definedName name="CAPNF6152">0</definedName>
    <definedName name="CAPNF6155">0</definedName>
    <definedName name="CAPNF6156">0</definedName>
    <definedName name="CAPNF616">0</definedName>
    <definedName name="CAPNF617">0</definedName>
    <definedName name="CAPNF618">0</definedName>
    <definedName name="CAPNF619">0</definedName>
    <definedName name="CAPNF619D">0</definedName>
    <definedName name="CAPNF619P">0</definedName>
    <definedName name="CAPNF621">0</definedName>
    <definedName name="CAPNF622">0</definedName>
    <definedName name="CAPNF623">0</definedName>
    <definedName name="CAPNF6240">0</definedName>
    <definedName name="CAPNF6241">0</definedName>
    <definedName name="CAPNF6242">0</definedName>
    <definedName name="CAPNF6247">0</definedName>
    <definedName name="CAPNF6248">0</definedName>
    <definedName name="CAPNF625">0</definedName>
    <definedName name="CAPNF626">0</definedName>
    <definedName name="CAPNF627">0</definedName>
    <definedName name="CAPNF6280">0</definedName>
    <definedName name="CAPNF6281">0</definedName>
    <definedName name="CAPNF6282">0</definedName>
    <definedName name="CAPNF6283">0</definedName>
    <definedName name="CAPNF6284">0</definedName>
    <definedName name="CAPNF6287">0</definedName>
    <definedName name="CAPNF6288">0</definedName>
    <definedName name="CAPNF6289">0</definedName>
    <definedName name="CAPNF629">0</definedName>
    <definedName name="CAPNF629P">0</definedName>
    <definedName name="CAPNF631">0</definedName>
    <definedName name="CAPNF633">0</definedName>
    <definedName name="CAPNF635">0</definedName>
    <definedName name="CAPNF637">0</definedName>
    <definedName name="CAPNF640">0</definedName>
    <definedName name="CAPNF641">0</definedName>
    <definedName name="CAPNF6419">0</definedName>
    <definedName name="CAPNF6419P">0</definedName>
    <definedName name="CAPNF6419P_1">0</definedName>
    <definedName name="CAPNF642">0</definedName>
    <definedName name="CAPNF6429">0</definedName>
    <definedName name="CAPNF6429P">0</definedName>
    <definedName name="CAPNF6429P_1">0</definedName>
    <definedName name="CAPNF643">0</definedName>
    <definedName name="CAPNF645">0</definedName>
    <definedName name="CAPNF646">0</definedName>
    <definedName name="CAPNF647">0</definedName>
    <definedName name="CAPNF648">0</definedName>
    <definedName name="CAPNF6489">0</definedName>
    <definedName name="CAPNF6489P">0</definedName>
    <definedName name="CAPNF6489P_1">0</definedName>
    <definedName name="CAPNF6499">0</definedName>
    <definedName name="CAPNF650">0</definedName>
    <definedName name="CAPNF651">0</definedName>
    <definedName name="CAPNF654">0</definedName>
    <definedName name="CAPNF655">0</definedName>
    <definedName name="CAPNF657">0</definedName>
    <definedName name="CAPNF658">0</definedName>
    <definedName name="CAPNF66">0</definedName>
    <definedName name="CAPNF6611C">0</definedName>
    <definedName name="CAPNF6611P">0</definedName>
    <definedName name="CAPNF670">0</definedName>
    <definedName name="CAPNF671">0</definedName>
    <definedName name="CAPNF675">0</definedName>
    <definedName name="CAPNF678">0</definedName>
    <definedName name="CAPNF680">0</definedName>
    <definedName name="CAPNF6811">0</definedName>
    <definedName name="CAPNF6812">0</definedName>
    <definedName name="CAPNF6815">0</definedName>
    <definedName name="CAPNF6816">0</definedName>
    <definedName name="CAPNF6817">0</definedName>
    <definedName name="CAPNF686">0</definedName>
    <definedName name="CAPNF687">0</definedName>
    <definedName name="CAPNF6870">0</definedName>
    <definedName name="CAPNF6871">0</definedName>
    <definedName name="CAPNF6872">0</definedName>
    <definedName name="CAPNF68720">0</definedName>
    <definedName name="CAPNF68725">0</definedName>
    <definedName name="CAPNF6874">0</definedName>
    <definedName name="CAPNF68740">0</definedName>
    <definedName name="CAPNF68741">0</definedName>
    <definedName name="CAPNF68742">0</definedName>
    <definedName name="CAPNF68746">0</definedName>
    <definedName name="CAPNF687461">0</definedName>
    <definedName name="CAPNF687462">0</definedName>
    <definedName name="CAPNF68748">0</definedName>
    <definedName name="CAPNF6876">0</definedName>
    <definedName name="CAPNF689">0</definedName>
    <definedName name="CAPNF6894">0</definedName>
    <definedName name="CAPNF6895">0</definedName>
    <definedName name="CAPNF6897">0</definedName>
    <definedName name="CAPNF70">0</definedName>
    <definedName name="CAPNF7082">0</definedName>
    <definedName name="CAPNF70821">0</definedName>
    <definedName name="CAPNF70822">0</definedName>
    <definedName name="CAPNF70823">0</definedName>
    <definedName name="CAPNF70828">0</definedName>
    <definedName name="CAPNF709D">0</definedName>
    <definedName name="CAPNF709D_1">0</definedName>
    <definedName name="CAPNF71">0</definedName>
    <definedName name="CAPNF713D">0</definedName>
    <definedName name="CAPNF713D_1">0</definedName>
    <definedName name="CAPNF72">0</definedName>
    <definedName name="CAPNF73">0</definedName>
    <definedName name="CAPNF731">0</definedName>
    <definedName name="CAPNF732">0</definedName>
    <definedName name="CAPNF734">0</definedName>
    <definedName name="CAPNF736">0</definedName>
    <definedName name="CAPNF737">0</definedName>
    <definedName name="CAPNF7399">0</definedName>
    <definedName name="CAPNF74">0</definedName>
    <definedName name="CAPNF75">0</definedName>
    <definedName name="CAPNF76">0</definedName>
    <definedName name="CAPNF770">0</definedName>
    <definedName name="CAPNF771">0</definedName>
    <definedName name="CAPNF773">0</definedName>
    <definedName name="CAPNF775">0</definedName>
    <definedName name="CAPNF777">0</definedName>
    <definedName name="CAPNF778">0</definedName>
    <definedName name="CAPNF78">0</definedName>
    <definedName name="CAPNF78725">0</definedName>
    <definedName name="CAPNF78741">0</definedName>
    <definedName name="CAPNF78742">0</definedName>
    <definedName name="CAPNF78746">0</definedName>
    <definedName name="CAPNF789">0</definedName>
    <definedName name="CAPNF79">0</definedName>
    <definedName name="CAPNFS673">0</definedName>
    <definedName name="CARAVACPTEVERS">0</definedName>
    <definedName name="CARAVACPTRECUS">0</definedName>
    <definedName name="CARBFR">0</definedName>
    <definedName name="CARBQETABFI">0</definedName>
    <definedName name="CARC106850">0</definedName>
    <definedName name="CARC106860">0</definedName>
    <definedName name="CARC168800">0</definedName>
    <definedName name="CARCAISSES">0</definedName>
    <definedName name="CARCHAREPARTIR">0</definedName>
    <definedName name="CARCHCONSAVAN">0</definedName>
    <definedName name="CARCONCBQE">0</definedName>
    <definedName name="CARCONSTRUCB">0</definedName>
    <definedName name="CARCREANCES">0</definedName>
    <definedName name="CARDETTEDIVEXP">0</definedName>
    <definedName name="CARDETTEFISOC">0</definedName>
    <definedName name="CARECPTELIAISINV">0</definedName>
    <definedName name="CARECPTELIAISONSTAB">0</definedName>
    <definedName name="CAREMPRUNTS">0</definedName>
    <definedName name="CARFBIFAO">0</definedName>
    <definedName name="CARFBIFAP">0</definedName>
    <definedName name="CARFDREXP">0</definedName>
    <definedName name="CARFDRINVEST">0</definedName>
    <definedName name="CARFDRNETGLO">0</definedName>
    <definedName name="CARFEXFRE">0</definedName>
    <definedName name="CARFONDASSO">0</definedName>
    <definedName name="CARFRS">0</definedName>
    <definedName name="CARFRSIMMO">0</definedName>
    <definedName name="CARIMENCOURSB">0</definedName>
    <definedName name="CARIMINCORP">0</definedName>
    <definedName name="CARIMINCORPNET">0</definedName>
    <definedName name="CARIMOFINB">0</definedName>
    <definedName name="CARITMOB">0</definedName>
    <definedName name="CARmoins1F601">0</definedName>
    <definedName name="CARmoins1F602">0</definedName>
    <definedName name="CARmoins1F603D">0</definedName>
    <definedName name="CARmoins1F606">0</definedName>
    <definedName name="CARmoins1F607">0</definedName>
    <definedName name="CARmoins1F609D">0</definedName>
    <definedName name="CARmoins1F610">0</definedName>
    <definedName name="CARmoins1F6110">0</definedName>
    <definedName name="CARmoins1F6111">0</definedName>
    <definedName name="CARmoins1F6112">0</definedName>
    <definedName name="CARmoins1F6118">0</definedName>
    <definedName name="CARmoins1F612">0</definedName>
    <definedName name="CARmoins1F6130">0</definedName>
    <definedName name="CARmoins1F6132">0</definedName>
    <definedName name="CARmoins1F6135">0</definedName>
    <definedName name="CARmoins1F614">0</definedName>
    <definedName name="CARmoins1F6150">0</definedName>
    <definedName name="CARmoins1F6152">0</definedName>
    <definedName name="CARmoins1F6155">0</definedName>
    <definedName name="CARmoins1F6156">0</definedName>
    <definedName name="CARmoins1F616">0</definedName>
    <definedName name="CARmoins1F617">0</definedName>
    <definedName name="CARmoins1F618">0</definedName>
    <definedName name="CARmoins1F619D">0</definedName>
    <definedName name="CARmoins1F621">0</definedName>
    <definedName name="CARmoins1F622">0</definedName>
    <definedName name="CARmoins1F623">0</definedName>
    <definedName name="CARmoins1F6240">0</definedName>
    <definedName name="CARmoins1F6241">0</definedName>
    <definedName name="CARmoins1F6242">0</definedName>
    <definedName name="CARmoins1F6247">0</definedName>
    <definedName name="CARmoins1F6248">0</definedName>
    <definedName name="CARmoins1F625">0</definedName>
    <definedName name="CARmoins1F626">0</definedName>
    <definedName name="CARmoins1F627">0</definedName>
    <definedName name="CARmoins1F6280">0</definedName>
    <definedName name="CARmoins1F6281">0</definedName>
    <definedName name="CARmoins1F6282">0</definedName>
    <definedName name="CARmoins1F6283">0</definedName>
    <definedName name="CARmoins1F6284">0</definedName>
    <definedName name="CARmoins1F6287">0</definedName>
    <definedName name="CARmoins1F6288">0</definedName>
    <definedName name="CARmoins1F6289">0</definedName>
    <definedName name="CARmoins1F631">0</definedName>
    <definedName name="CARmoins1F633">0</definedName>
    <definedName name="CARmoins1F635">0</definedName>
    <definedName name="CARmoins1F637">0</definedName>
    <definedName name="CARmoins1F640">0</definedName>
    <definedName name="CARmoins1F641">0</definedName>
    <definedName name="CARmoins1F6419P">0</definedName>
    <definedName name="CARmoins1F642">0</definedName>
    <definedName name="CARmoins1F6429P">0</definedName>
    <definedName name="CARmoins1F643">0</definedName>
    <definedName name="CARmoins1F645">0</definedName>
    <definedName name="CARmoins1F646">0</definedName>
    <definedName name="CARmoins1F647">0</definedName>
    <definedName name="CARmoins1F648">0</definedName>
    <definedName name="CARmoins1F6489P">0</definedName>
    <definedName name="CARmoins1F6499">0</definedName>
    <definedName name="CARmoins1F650">0</definedName>
    <definedName name="CARmoins1F651">0</definedName>
    <definedName name="CARmoins1F654">0</definedName>
    <definedName name="CARmoins1F655">0</definedName>
    <definedName name="CARmoins1F657">0</definedName>
    <definedName name="CARmoins1F658">0</definedName>
    <definedName name="CARmoins1F66">0</definedName>
    <definedName name="CARmoins1F670">0</definedName>
    <definedName name="CARmoins1F671">0</definedName>
    <definedName name="CARmoins1F675">0</definedName>
    <definedName name="CARmoins1F678">0</definedName>
    <definedName name="CARmoins1F680">0</definedName>
    <definedName name="CARmoins1F6811">0</definedName>
    <definedName name="CARmoins1F6812">0</definedName>
    <definedName name="CARmoins1F6815">0</definedName>
    <definedName name="CARmoins1F6816">0</definedName>
    <definedName name="CARmoins1F6817">0</definedName>
    <definedName name="CARmoins1F686">0</definedName>
    <definedName name="CARmoins1F687">0</definedName>
    <definedName name="CARmoins1F6870">0</definedName>
    <definedName name="CARmoins1F6871">0</definedName>
    <definedName name="CARmoins1F6872">0</definedName>
    <definedName name="CARmoins1F68720">0</definedName>
    <definedName name="CARmoins1F68725">0</definedName>
    <definedName name="CARmoins1F6874">0</definedName>
    <definedName name="CARmoins1F68740">0</definedName>
    <definedName name="CARmoins1F68741">0</definedName>
    <definedName name="CARmoins1F68742">0</definedName>
    <definedName name="CARmoins1F68746">0</definedName>
    <definedName name="CARmoins1F687461">0</definedName>
    <definedName name="CARmoins1F687462">0</definedName>
    <definedName name="CARmoins1F68748">0</definedName>
    <definedName name="CARmoins1F6876">0</definedName>
    <definedName name="CARmoins1F689">0</definedName>
    <definedName name="CARmoins1F6894">0</definedName>
    <definedName name="CARmoins1F6895">0</definedName>
    <definedName name="CARmoins1F6897">0</definedName>
    <definedName name="CARmoins1F7082">0</definedName>
    <definedName name="CARmoins1F70821">0</definedName>
    <definedName name="CARmoins1F70822">0</definedName>
    <definedName name="CARmoins1F70823">0</definedName>
    <definedName name="CARmoins1F70828">0</definedName>
    <definedName name="CARmoins1F709D">0</definedName>
    <definedName name="CARmoins1F709D_1">0</definedName>
    <definedName name="CARmoins1F713D">0</definedName>
    <definedName name="CARmoins1F713D_1">0</definedName>
    <definedName name="CARmoins1F73">0</definedName>
    <definedName name="CARmoins1F7399">0</definedName>
    <definedName name="CARmoins1F770">0</definedName>
    <definedName name="CARmoins1FS673">0</definedName>
    <definedName name="CARN170">0</definedName>
    <definedName name="CARN171">0</definedName>
    <definedName name="CARNF601">0</definedName>
    <definedName name="CARNF602">0</definedName>
    <definedName name="CARNF603C">0</definedName>
    <definedName name="CARNF603D">0</definedName>
    <definedName name="CARNF603P">0</definedName>
    <definedName name="CARNF606">0</definedName>
    <definedName name="CARNF607">0</definedName>
    <definedName name="CARNF609">0</definedName>
    <definedName name="CARNF609D">0</definedName>
    <definedName name="CARNF609P">0</definedName>
    <definedName name="CARNF610">0</definedName>
    <definedName name="CARNF6110">0</definedName>
    <definedName name="CARNF6111">0</definedName>
    <definedName name="CARNF6112">0</definedName>
    <definedName name="CARNF6118">0</definedName>
    <definedName name="CARNF612">0</definedName>
    <definedName name="CARNF6130">0</definedName>
    <definedName name="CARNF6132">0</definedName>
    <definedName name="CARNF6135">0</definedName>
    <definedName name="CARNF614">0</definedName>
    <definedName name="CARNF6150">0</definedName>
    <definedName name="CARNF6152">0</definedName>
    <definedName name="CARNF6155">0</definedName>
    <definedName name="CARNF6156">0</definedName>
    <definedName name="CARNF616">0</definedName>
    <definedName name="CARNF617">0</definedName>
    <definedName name="CARNF618">0</definedName>
    <definedName name="CARNF619">0</definedName>
    <definedName name="CARNF619D">0</definedName>
    <definedName name="CARNF619P">0</definedName>
    <definedName name="CARNF621">0</definedName>
    <definedName name="CARNF622">0</definedName>
    <definedName name="CARNF623">0</definedName>
    <definedName name="CARNF6240">0</definedName>
    <definedName name="CARNF6241">0</definedName>
    <definedName name="CARNF6242">0</definedName>
    <definedName name="CARNF6247">0</definedName>
    <definedName name="CARNF6248">0</definedName>
    <definedName name="CARNF625">0</definedName>
    <definedName name="CARNF626">0</definedName>
    <definedName name="CARNF627">0</definedName>
    <definedName name="CARNF6280">0</definedName>
    <definedName name="CARNF6281">0</definedName>
    <definedName name="CARNF6282">0</definedName>
    <definedName name="CARNF6283">0</definedName>
    <definedName name="CARNF6284">0</definedName>
    <definedName name="CARNF6287">0</definedName>
    <definedName name="CARNF6288">0</definedName>
    <definedName name="CARNF6289">0</definedName>
    <definedName name="CARNF629">0</definedName>
    <definedName name="CARNF629P">0</definedName>
    <definedName name="CARNF631">0</definedName>
    <definedName name="CARNF633">0</definedName>
    <definedName name="CARNF635">0</definedName>
    <definedName name="CARNF637">0</definedName>
    <definedName name="CARNF640">0</definedName>
    <definedName name="CARNF641">0</definedName>
    <definedName name="CARNF6419">0</definedName>
    <definedName name="CARNF6419P">0</definedName>
    <definedName name="CARNF6419P_1">0</definedName>
    <definedName name="CARNF642">0</definedName>
    <definedName name="CARNF6429">0</definedName>
    <definedName name="CARNF6429P">0</definedName>
    <definedName name="CARNF6429P_1">0</definedName>
    <definedName name="CARNF643">0</definedName>
    <definedName name="CARNF645">0</definedName>
    <definedName name="CARNF646">0</definedName>
    <definedName name="CARNF647">0</definedName>
    <definedName name="CARNF648">0</definedName>
    <definedName name="CARNF6489">0</definedName>
    <definedName name="CARNF6489P">0</definedName>
    <definedName name="CARNF6489P_1">0</definedName>
    <definedName name="CARNF6499">0</definedName>
    <definedName name="CARNF650">0</definedName>
    <definedName name="CARNF651">0</definedName>
    <definedName name="CARNF654">0</definedName>
    <definedName name="CARNF655">0</definedName>
    <definedName name="CARNF657">0</definedName>
    <definedName name="CARNF658">0</definedName>
    <definedName name="CARNF66">0</definedName>
    <definedName name="CARNF6611C">0</definedName>
    <definedName name="CARNF6611P">0</definedName>
    <definedName name="CARNF670">0</definedName>
    <definedName name="CARNF671">0</definedName>
    <definedName name="CARNF675">0</definedName>
    <definedName name="CARNF678">0</definedName>
    <definedName name="CARNF680">0</definedName>
    <definedName name="CARNF6811">0</definedName>
    <definedName name="CARNF6812">0</definedName>
    <definedName name="CARNF6815">0</definedName>
    <definedName name="CARNF6816">0</definedName>
    <definedName name="CARNF6817">0</definedName>
    <definedName name="CARNF686">0</definedName>
    <definedName name="CARNF687">0</definedName>
    <definedName name="CARNF6870">0</definedName>
    <definedName name="CARNF6871">0</definedName>
    <definedName name="CARNF6872">0</definedName>
    <definedName name="CARNF68720">0</definedName>
    <definedName name="CARNF68725">0</definedName>
    <definedName name="CARNF6874">0</definedName>
    <definedName name="CARNF68740">0</definedName>
    <definedName name="CARNF68741">0</definedName>
    <definedName name="CARNF68742">0</definedName>
    <definedName name="CARNF68746">0</definedName>
    <definedName name="CARNF687461">0</definedName>
    <definedName name="CARNF687462">0</definedName>
    <definedName name="CARNF68748">0</definedName>
    <definedName name="CARNF6876">0</definedName>
    <definedName name="CARNF689">0</definedName>
    <definedName name="CARNF6894">0</definedName>
    <definedName name="CARNF6895">0</definedName>
    <definedName name="CARNF6897">0</definedName>
    <definedName name="CARNF70">0</definedName>
    <definedName name="CARNF7082">0</definedName>
    <definedName name="CARNF70821">0</definedName>
    <definedName name="CARNF70822">0</definedName>
    <definedName name="CARNF70823">0</definedName>
    <definedName name="CARNF70828">0</definedName>
    <definedName name="CARNF709D">0</definedName>
    <definedName name="CARNF709D_1">0</definedName>
    <definedName name="CARNF71">0</definedName>
    <definedName name="CARNF713D">0</definedName>
    <definedName name="CARNF713D_1">0</definedName>
    <definedName name="CARNF72">0</definedName>
    <definedName name="CARNF73">0</definedName>
    <definedName name="CARNF731">0</definedName>
    <definedName name="CARNF732">0</definedName>
    <definedName name="CARNF734">0</definedName>
    <definedName name="CARNF736">0</definedName>
    <definedName name="CARNF737">0</definedName>
    <definedName name="CARNF7399">0</definedName>
    <definedName name="CARNF74">0</definedName>
    <definedName name="CARNF75">0</definedName>
    <definedName name="CARNF76">0</definedName>
    <definedName name="CARNF770">0</definedName>
    <definedName name="CARNF771">0</definedName>
    <definedName name="CARNF773">0</definedName>
    <definedName name="CARNF775">0</definedName>
    <definedName name="CARNF777">0</definedName>
    <definedName name="CARNF778">0</definedName>
    <definedName name="CARNF78">0</definedName>
    <definedName name="CARNF78725">0</definedName>
    <definedName name="CARNF78741">0</definedName>
    <definedName name="CARNF78742">0</definedName>
    <definedName name="CARNF78746">0</definedName>
    <definedName name="CARNF789">0</definedName>
    <definedName name="CARNF79">0</definedName>
    <definedName name="CARNFS673">0</definedName>
    <definedName name="CARNmoins1F603C">0</definedName>
    <definedName name="CARNmoins1F603P">0</definedName>
    <definedName name="CARNmoins1F609">0</definedName>
    <definedName name="CARNmoins1F609P">0</definedName>
    <definedName name="CARNmoins1F619">0</definedName>
    <definedName name="CARNmoins1F619P">0</definedName>
    <definedName name="CARNmoins1F629">0</definedName>
    <definedName name="CARNmoins1F629P">0</definedName>
    <definedName name="CARNmoins1F6419">0</definedName>
    <definedName name="CARNmoins1F6419P">0</definedName>
    <definedName name="CARNmoins1F6429">0</definedName>
    <definedName name="CARNmoins1F6429P">0</definedName>
    <definedName name="CARNmoins1F6489">0</definedName>
    <definedName name="CARNmoins1F6489P">0</definedName>
    <definedName name="CARNmoins1F6611C">0</definedName>
    <definedName name="CARNmoins1F6611P">0</definedName>
    <definedName name="CARNmoins1F70">0</definedName>
    <definedName name="CARNmoins1F7082">0</definedName>
    <definedName name="CARNmoins1F70821">0</definedName>
    <definedName name="CARNmoins1F70822">0</definedName>
    <definedName name="CARNmoins1F70823">0</definedName>
    <definedName name="CARNmoins1F70828">0</definedName>
    <definedName name="CARNmoins1F71">0</definedName>
    <definedName name="CARNmoins1F72">0</definedName>
    <definedName name="CARNmoins1F731">0</definedName>
    <definedName name="CARNmoins1F732">0</definedName>
    <definedName name="CARNmoins1F734">0</definedName>
    <definedName name="CARNmoins1F736">0</definedName>
    <definedName name="CARNmoins1F737">0</definedName>
    <definedName name="CARNmoins1F74">0</definedName>
    <definedName name="CARNmoins1F75">0</definedName>
    <definedName name="CARNmoins1F76">0</definedName>
    <definedName name="CARNmoins1F771">0</definedName>
    <definedName name="CARNmoins1F773">0</definedName>
    <definedName name="CARNmoins1F775">0</definedName>
    <definedName name="CARNmoins1F777">0</definedName>
    <definedName name="CARNmoins1F778">0</definedName>
    <definedName name="CARNmoins1F78">0</definedName>
    <definedName name="CARNmoins1F78725">0</definedName>
    <definedName name="CARNmoins1F78741">0</definedName>
    <definedName name="CARNmoins1F78742">0</definedName>
    <definedName name="CARNmoins1F78746">0</definedName>
    <definedName name="CARNmoins1F789">0</definedName>
    <definedName name="CARNmoins1F79">0</definedName>
    <definedName name="CARORGFINA">0</definedName>
    <definedName name="CARPDTCONSAVAN">0</definedName>
    <definedName name="CARPRODEPRTIERS">0</definedName>
    <definedName name="CARPROVRESRVTRESO">0</definedName>
    <definedName name="CARPROVRISCHAR">0</definedName>
    <definedName name="CARRAN">0</definedName>
    <definedName name="CARRCPTELIAISONINV">0</definedName>
    <definedName name="CARRCPTELIAISSTAB">0</definedName>
    <definedName name="CARREDEV">0</definedName>
    <definedName name="CARREGIEAVANCE">0</definedName>
    <definedName name="CARRESERINVES">0</definedName>
    <definedName name="CARRESEXE">0</definedName>
    <definedName name="CARSTOCKS">0</definedName>
    <definedName name="CARSUBINVREN">0</definedName>
    <definedName name="CARTERRAINSB">0</definedName>
    <definedName name="CARTOTBIENAFINA">0</definedName>
    <definedName name="CARTOTDETTEEXP">0</definedName>
    <definedName name="CARTOTDOTAMO">0</definedName>
    <definedName name="CARTOTEMPSTABLE">0</definedName>
    <definedName name="CARTOTFINAN">0</definedName>
    <definedName name="CARTOTFINCT">0</definedName>
    <definedName name="CARTOTFINSTABLINV">0</definedName>
    <definedName name="CARTOTLIQUID">0</definedName>
    <definedName name="CARTOTVALEXPLOI">0</definedName>
    <definedName name="CARTRESNEGES">0</definedName>
    <definedName name="CARTRESOACT">0</definedName>
    <definedName name="CARTRESORERIE">0</definedName>
    <definedName name="CARVMP">0</definedName>
    <definedName name="CB10686_CAproposé">0</definedName>
    <definedName name="CB10686_CAproposé_Dép">0</definedName>
    <definedName name="CB10686_CAproposé_Héb">0</definedName>
    <definedName name="CB10686_CAproposé_Soins">0</definedName>
    <definedName name="CB10686_CAretenu">0</definedName>
    <definedName name="CB10686_CAretenu_Dép">0</definedName>
    <definedName name="CB10686_CAretenu_Héb">0</definedName>
    <definedName name="CB10686_CAretenu_Soins">0</definedName>
    <definedName name="CB10687_CAproposé">0</definedName>
    <definedName name="CB10687_CAproposé_Dép">0</definedName>
    <definedName name="CB10687_CAproposé_Héb">0</definedName>
    <definedName name="CB10687_CAproposé_Soins">0</definedName>
    <definedName name="CB10687_CAretenu">0</definedName>
    <definedName name="CB10687_CAretenu_Dép">0</definedName>
    <definedName name="CB10687_CAretenu_Héb">0</definedName>
    <definedName name="CB10687_CAretenu_Soins">0</definedName>
    <definedName name="CCapDuAnneePrec">0</definedName>
    <definedName name="CCapDuAnneePrec_MN">0</definedName>
    <definedName name="CCapVerseN">0</definedName>
    <definedName name="CCapVerseN_MN">0</definedName>
    <definedName name="CCC142_CAretenu_moins2">0</definedName>
    <definedName name="CCC142_CAretenu_moins3">0</definedName>
    <definedName name="CCC142_CAretenu_moins4">0</definedName>
    <definedName name="CCC6021MSNN0">0</definedName>
    <definedName name="CCC602261MSNN0">0</definedName>
    <definedName name="CCC60226MSNN0">0</definedName>
    <definedName name="CCC60321MSNN0">0</definedName>
    <definedName name="CCC6032261">0</definedName>
    <definedName name="CCC6032261MSNN0">0</definedName>
    <definedName name="CCC603226MSNN0">0</definedName>
    <definedName name="CCC60622MSNN0">0</definedName>
    <definedName name="CCC606261MSNN0">0</definedName>
    <definedName name="CCC60626MSNN0">0</definedName>
    <definedName name="CCC6066MSNN0">0</definedName>
    <definedName name="CCC610BEXN0">0</definedName>
    <definedName name="CCC610BEXN1">0</definedName>
    <definedName name="CCC610BPPN0">0</definedName>
    <definedName name="CCC610CARN2">0</definedName>
    <definedName name="CCC610MSNN0">0</definedName>
    <definedName name="CCC61121MSNN0">0</definedName>
    <definedName name="CCC61551MSNN0">0</definedName>
    <definedName name="CCC61562MSNN0">0</definedName>
    <definedName name="CCC61681_Dép">0</definedName>
    <definedName name="CCC61681_DépMSNN0">0</definedName>
    <definedName name="CCC61681_Héb">0</definedName>
    <definedName name="CCC61681_HébMSNN0">0</definedName>
    <definedName name="CCC61681_Soi">0</definedName>
    <definedName name="CCC61681_SoiMSNN0">0</definedName>
    <definedName name="CCC621_DépMSNN0">0</definedName>
    <definedName name="CCC621_HébMSNN0">0</definedName>
    <definedName name="CCC621_SoiMSNN0">0</definedName>
    <definedName name="CCC6223MSNN0">0</definedName>
    <definedName name="CCC6240BEXN0">0</definedName>
    <definedName name="CCC6240BEXN1">0</definedName>
    <definedName name="CCC6240BPPN0">0</definedName>
    <definedName name="CCC6240CARN2">0</definedName>
    <definedName name="CCC6240MSNN0">0</definedName>
    <definedName name="CCC631_DépMSNN0">0</definedName>
    <definedName name="CCC631_HébMSNN0">0</definedName>
    <definedName name="CCC631_SoiMSNN0">0</definedName>
    <definedName name="CCC633_DépMSNN0">0</definedName>
    <definedName name="CCC633_HébMSNN0">0</definedName>
    <definedName name="CCC633_SoiMSNN0">0</definedName>
    <definedName name="CCC64_DépMSNN0">0</definedName>
    <definedName name="CCC64_HébMSNN0">0</definedName>
    <definedName name="CCC64_SoiMSNN0">0</definedName>
    <definedName name="CCC6611AN_Simulatio">0</definedName>
    <definedName name="CCC6611AN_Simulatio_1">0</definedName>
    <definedName name="CCC6611AN_Simulatio_2">0</definedName>
    <definedName name="CCC6611AN_Simulatio_3">0</definedName>
    <definedName name="CCC6611AN_Simulatio_4">0</definedName>
    <definedName name="CCC6611NV_Simulatio">0</definedName>
    <definedName name="CCC6611NV_Simulatio_1">0</definedName>
    <definedName name="CCC6611NV_Simulatio_2">0</definedName>
    <definedName name="CCC6611NV_Simulatio_3">0</definedName>
    <definedName name="CCC6611NV_Simulatio_4">0</definedName>
    <definedName name="CCC68_Dép">0</definedName>
    <definedName name="CCC68_DépMSNN0">0</definedName>
    <definedName name="CCC68_Héb">0</definedName>
    <definedName name="CCC68_HébMSNN0">0</definedName>
    <definedName name="CCC68_Soi">0</definedName>
    <definedName name="CCC68_SoiMSNN0">0</definedName>
    <definedName name="CCC681518MSNN0">0</definedName>
    <definedName name="CCCR280AN_Simulatio">0</definedName>
    <definedName name="CCCR280AN_Simulatio_1">0</definedName>
    <definedName name="CCCR280AN_Simulatio_2">0</definedName>
    <definedName name="CCCR280AN_Simulatio_3">0</definedName>
    <definedName name="CCCR280AN_Simulatio_4">0</definedName>
    <definedName name="CCCR48100_Simulatio">0</definedName>
    <definedName name="CCCR48100_Simulatio_1">0</definedName>
    <definedName name="CCCR48100_Simulatio_2">0</definedName>
    <definedName name="CCCR48100_Simulatio_3">0</definedName>
    <definedName name="CCCR48100_Simulatio_4">0</definedName>
    <definedName name="CDateDebut">" "</definedName>
    <definedName name="CDateDebut_MN">" "</definedName>
    <definedName name="CDurée">0</definedName>
    <definedName name="CDurée_MN">0</definedName>
    <definedName name="CE10000_BE1">0</definedName>
    <definedName name="CE10000_BP0">0</definedName>
    <definedName name="CE10000_Budgetexé">0</definedName>
    <definedName name="CE10000_CA2">0</definedName>
    <definedName name="CE10200_Budgetexé">0</definedName>
    <definedName name="CE10230_Budgetexé">0</definedName>
    <definedName name="CE10600_Budgetexé">0</definedName>
    <definedName name="CE10686_Budgetexé">0</definedName>
    <definedName name="CE13900_BE1">0</definedName>
    <definedName name="CE13900_BP0">0</definedName>
    <definedName name="CE13900_Budgetexé">0</definedName>
    <definedName name="CE13900_CA2">0</definedName>
    <definedName name="CE14000_BE1">0</definedName>
    <definedName name="CE14000_BP0">0</definedName>
    <definedName name="CE14000_Budgetexé">0</definedName>
    <definedName name="CE14000_CA2">0</definedName>
    <definedName name="CE14800_Budgetexé">0</definedName>
    <definedName name="CE14861_Budgetexé">0</definedName>
    <definedName name="CE14862_Budgetexé">0</definedName>
    <definedName name="CE15000_BE1">0</definedName>
    <definedName name="CE15000_BP0">0</definedName>
    <definedName name="CE15000_Budgetexé">0</definedName>
    <definedName name="CE15000_CA2">0</definedName>
    <definedName name="CE15100_Budgetexé">0</definedName>
    <definedName name="CE15700_Budgetexé">0</definedName>
    <definedName name="CE15800_Budgetexé">0</definedName>
    <definedName name="CE16000_BE1">0</definedName>
    <definedName name="CE16000_BP0">0</definedName>
    <definedName name="CE16000_Budgetexé">0</definedName>
    <definedName name="CE16000_CA2">0</definedName>
    <definedName name="CE16300_Budgetexé">0</definedName>
    <definedName name="CE16400_Budgetexé">0</definedName>
    <definedName name="CE16500_Budgetexé">0</definedName>
    <definedName name="CE16700_Budgetexé">0</definedName>
    <definedName name="CE16800_Budgetexé">0</definedName>
    <definedName name="CE16900_Budgetexé">0</definedName>
    <definedName name="CE17000_BE1">0</definedName>
    <definedName name="CE17000_BP0">0</definedName>
    <definedName name="CE17000_CA2">0</definedName>
    <definedName name="CE18000_BE1">0</definedName>
    <definedName name="CE18000_BP0">0</definedName>
    <definedName name="CE18000_Budgetexé">0</definedName>
    <definedName name="CE18000_CA2">0</definedName>
    <definedName name="CE20000_BE1">0</definedName>
    <definedName name="CE20000_BP0">0</definedName>
    <definedName name="CE20000_Budgetexé">0</definedName>
    <definedName name="CE20000_CA2">0</definedName>
    <definedName name="CE20100_Budgetexé">0</definedName>
    <definedName name="CE20300_Budgetexé">0</definedName>
    <definedName name="CE20500_Budgetexé">0</definedName>
    <definedName name="CE20800_Budgetexé">0</definedName>
    <definedName name="CE21000_BE1">0</definedName>
    <definedName name="CE21000_BP0">0</definedName>
    <definedName name="CE21000_Budgetexé">0</definedName>
    <definedName name="CE21000_CA2">0</definedName>
    <definedName name="CE21100_Budgetexé">0</definedName>
    <definedName name="CE21200_Budgetexé">0</definedName>
    <definedName name="CE21300_Budgetexé">0</definedName>
    <definedName name="CE21400_Budgetexé">0</definedName>
    <definedName name="CE21500_Budgetexé">0</definedName>
    <definedName name="CE21600_Budgetexé">0</definedName>
    <definedName name="CE21810_Budgetexé">0</definedName>
    <definedName name="CE21820_Budgetexé">0</definedName>
    <definedName name="CE21830_Budgetexé">0</definedName>
    <definedName name="CE21840_Budgetexé">0</definedName>
    <definedName name="CE21850_Budgetexé">0</definedName>
    <definedName name="CE21880_Budgetexé">0</definedName>
    <definedName name="CE22000_BE1">0</definedName>
    <definedName name="CE22000_BP0">0</definedName>
    <definedName name="CE22000_Budgetexé">0</definedName>
    <definedName name="CE22000_CA2">0</definedName>
    <definedName name="CE23000_BE1">0</definedName>
    <definedName name="CE23000_BP0">0</definedName>
    <definedName name="CE23000_Budgetexé">0</definedName>
    <definedName name="CE23000_CA2">0</definedName>
    <definedName name="CE23120_Budgetexé">0</definedName>
    <definedName name="CE23130_Budgetexé">0</definedName>
    <definedName name="CE23140_Budgetexé">0</definedName>
    <definedName name="CE23150_Budgetexé">0</definedName>
    <definedName name="CE23180_Budgetexé">0</definedName>
    <definedName name="CE23800_Budgetexé">0</definedName>
    <definedName name="CE24000_BE1">0</definedName>
    <definedName name="CE24000_BP0">0</definedName>
    <definedName name="CE24000_Budgetexé">0</definedName>
    <definedName name="CE24000_CA2">0</definedName>
    <definedName name="CE26000_BE1">0</definedName>
    <definedName name="CE26000_BP0">0</definedName>
    <definedName name="CE26000_Budgetexé">0</definedName>
    <definedName name="CE26000_CA2">0</definedName>
    <definedName name="CE27000_BE1">0</definedName>
    <definedName name="CE27000_BP0">0</definedName>
    <definedName name="CE27000_Budgetexé">0</definedName>
    <definedName name="CE27000_CA2">0</definedName>
    <definedName name="CE27100_Budgetexé">0</definedName>
    <definedName name="CE27200_Budgetexé">0</definedName>
    <definedName name="CE27400_Budgetexé">0</definedName>
    <definedName name="CE27500_Budgetexé">0</definedName>
    <definedName name="CE27610_Budgetexé">0</definedName>
    <definedName name="CE27680_Budgetexé">0</definedName>
    <definedName name="CE28000_BE1">0</definedName>
    <definedName name="CE28000_BP0">0</definedName>
    <definedName name="CE28000_Budgetexé">0</definedName>
    <definedName name="CE28000_CA2">0</definedName>
    <definedName name="CE28110_Budgetexé">0</definedName>
    <definedName name="CE28120_Budgetexé">0</definedName>
    <definedName name="CE28130_Budgetexé">0</definedName>
    <definedName name="CE28140_Budgetexé">0</definedName>
    <definedName name="CE28150_Budgetexé">0</definedName>
    <definedName name="CE28180_Budgetexé">0</definedName>
    <definedName name="CE29000_BE1">0</definedName>
    <definedName name="CE29000_BP0">0</definedName>
    <definedName name="CE29000_Budgetexé">0</definedName>
    <definedName name="CE29000_CA2">0</definedName>
    <definedName name="CE29300_Budgetexé">0</definedName>
    <definedName name="CE29700_Budgetexé">0</definedName>
    <definedName name="CE39000_BE1">0</definedName>
    <definedName name="CE39000_BP0">0</definedName>
    <definedName name="CE39000_Budgetexé">0</definedName>
    <definedName name="CE39000_CA2">0</definedName>
    <definedName name="CE48100_BE1">0</definedName>
    <definedName name="CE48100_BP0">0</definedName>
    <definedName name="CE48100_Budgetexé">0</definedName>
    <definedName name="CE48100_CA2">0</definedName>
    <definedName name="CE49000_BE1">0</definedName>
    <definedName name="CE49000_BP0">0</definedName>
    <definedName name="CE49000_Budgetexé">0</definedName>
    <definedName name="CE49000_CA2">0</definedName>
    <definedName name="CE59000_BE1">0</definedName>
    <definedName name="CE59000_BP0">0</definedName>
    <definedName name="CE59000_Budgetexé">0</definedName>
    <definedName name="CE59000_CA2">0</definedName>
    <definedName name="CESn">0</definedName>
    <definedName name="CESnBExec">0</definedName>
    <definedName name="CG_NomCG">" "</definedName>
    <definedName name="CHNBEXN0">0</definedName>
    <definedName name="CHNBEXN1">0</definedName>
    <definedName name="CHNBPPN0">0</definedName>
    <definedName name="CHNBRN0">0</definedName>
    <definedName name="CHNCARN2">0</definedName>
    <definedName name="CHNMSNN0">0</definedName>
    <definedName name="CInteretDusAnneePrec">0</definedName>
    <definedName name="CInteretDusAnneePrec_MN">0</definedName>
    <definedName name="CIntVerseN">0</definedName>
    <definedName name="CIntVerseN_MN">0</definedName>
    <definedName name="CJ_EHPAD_6021MES">[1]ALFA_IMPORT!$IV$393</definedName>
    <definedName name="CJ_EHPAD_6021REC">[1]ALFA_IMPORT!$IV$317</definedName>
    <definedName name="CJ_EHPAD_602261MES">[1]ALFA_IMPORT!$IV$395</definedName>
    <definedName name="CJ_EHPAD_602261REC">[1]ALFA_IMPORT!$IV$319</definedName>
    <definedName name="CJ_EHPAD_60226MES">[1]ALFA_IMPORT!$IV$394</definedName>
    <definedName name="CJ_EHPAD_60226REC">[1]ALFA_IMPORT!$IV$318</definedName>
    <definedName name="CJ_EHPAD_602MES">[1]ALFA_IMPORT!$IV$392</definedName>
    <definedName name="CJ_EHPAD_602REC">[1]ALFA_IMPORT!$IV$316</definedName>
    <definedName name="CJ_EHPAD_60321MES">[1]ALFA_IMPORT!$IV$397</definedName>
    <definedName name="CJ_EHPAD_60321REC">[1]ALFA_IMPORT!$IV$321</definedName>
    <definedName name="CJ_EHPAD_6032261MES">[1]ALFA_IMPORT!$IV$399</definedName>
    <definedName name="CJ_EHPAD_6032261REC">[1]ALFA_IMPORT!$IV$323</definedName>
    <definedName name="CJ_EHPAD_603226MES">[1]ALFA_IMPORT!$IV$398</definedName>
    <definedName name="CJ_EHPAD_603MES">[1]ALFA_IMPORT!$IV$396</definedName>
    <definedName name="CJ_EHPAD_603REC">[1]ALFA_IMPORT!$IV$320</definedName>
    <definedName name="CJ_EHPAD_60622MES">[1]ALFA_IMPORT!$IV$401</definedName>
    <definedName name="CJ_EHPAD_60622REC">[1]ALFA_IMPORT!$IV$325</definedName>
    <definedName name="CJ_EHPAD_606261MES">[1]ALFA_IMPORT!$IV$403</definedName>
    <definedName name="CJ_EHPAD_606261REC">[1]ALFA_IMPORT!$IV$327</definedName>
    <definedName name="CJ_EHPAD_60626MES">[1]ALFA_IMPORT!$IV$402</definedName>
    <definedName name="CJ_EHPAD_60626REC">[1]ALFA_IMPORT!$IV$326</definedName>
    <definedName name="CJ_EHPAD_6066MES">[1]ALFA_IMPORT!$IV$404</definedName>
    <definedName name="CJ_EHPAD_6066REC">[1]ALFA_IMPORT!$IV$328</definedName>
    <definedName name="CJ_EHPAD_606MES">[1]ALFA_IMPORT!$IV$400</definedName>
    <definedName name="CJ_EHPAD_606REC">[1]ALFA_IMPORT!$IV$324</definedName>
    <definedName name="CJ_EHPAD_6111MES">[1]ALFA_IMPORT!$IV$406</definedName>
    <definedName name="CJ_EHPAD_6111REC">[1]ALFA_IMPORT!$IV$330</definedName>
    <definedName name="CJ_EHPAD_61121MES">[1]ALFA_IMPORT!$IV$407</definedName>
    <definedName name="CJ_EHPAD_61121REC">[1]ALFA_IMPORT!$IV$331</definedName>
    <definedName name="CJ_EHPAD_61551MES">[1]ALFA_IMPORT!$IV$408</definedName>
    <definedName name="CJ_EHPAD_61551REC">[1]ALFA_IMPORT!$IV$332</definedName>
    <definedName name="CJ_EHPAD_61552MES">[1]ALFA_IMPORT!$IV$409</definedName>
    <definedName name="CJ_EHPAD_61552REC">[1]ALFA_IMPORT!$IV$333</definedName>
    <definedName name="CJ_EHPAD_61562MES">[1]ALFA_IMPORT!$IV$410</definedName>
    <definedName name="CJ_EHPAD_61562REC">[1]ALFA_IMPORT!$IV$334</definedName>
    <definedName name="CJ_EHPAD_61568MES">[1]ALFA_IMPORT!$IV$411</definedName>
    <definedName name="CJ_EHPAD_61568REC">[1]ALFA_IMPORT!$IV$335</definedName>
    <definedName name="CJ_EHPAD_61681MES">[1]ALFA_IMPORT!$IV$412</definedName>
    <definedName name="CJ_EHPAD_61681REC">[1]ALFA_IMPORT!$IV$336</definedName>
    <definedName name="CJ_EHPAD_61MES">[1]ALFA_IMPORT!$IV$405</definedName>
    <definedName name="CJ_EHPAD_61REC">[1]ALFA_IMPORT!$IV$329</definedName>
    <definedName name="CJ_EHPAD_62113MES">[1]ALFA_IMPORT!$IV$415</definedName>
    <definedName name="CJ_EHPAD_62113REC">[1]ALFA_IMPORT!$IV$339</definedName>
    <definedName name="CJ_EHPAD_621MES">[1]ALFA_IMPORT!$IV$414</definedName>
    <definedName name="CJ_EHPAD_621REC">[1]ALFA_IMPORT!$IV$338</definedName>
    <definedName name="CJ_EHPAD_6223MES">[1]ALFA_IMPORT!$IV$469</definedName>
    <definedName name="CJ_EHPAD_6223REC">[1]ALFA_IMPORT!$IV$468</definedName>
    <definedName name="CJ_EHPAD_6281MES">[1]ALFA_IMPORT!$IV$416</definedName>
    <definedName name="CJ_EHPAD_6281REC">[1]ALFA_IMPORT!$IV$340</definedName>
    <definedName name="CJ_EHPAD_6283MES">[1]ALFA_IMPORT!$IV$417</definedName>
    <definedName name="CJ_EHPAD_6283REC">[1]ALFA_IMPORT!$IV$341</definedName>
    <definedName name="CJ_EHPAD_62MES">[1]ALFA_IMPORT!$IV$413</definedName>
    <definedName name="CJ_EHPAD_62REC">[1]ALFA_IMPORT!$IV$337</definedName>
    <definedName name="CJ_EHPAD_631MES">[1]ALFA_IMPORT!$IV$418</definedName>
    <definedName name="CJ_EHPAD_631REC">[1]ALFA_IMPORT!$IV$342</definedName>
    <definedName name="CJ_EHPAD_633MES">[1]ALFA_IMPORT!$IV$419</definedName>
    <definedName name="CJ_EHPAD_633REC">[1]ALFA_IMPORT!$IV$343</definedName>
    <definedName name="CJ_EHPAD_635MES">[1]ALFA_IMPORT!$IV$420</definedName>
    <definedName name="CJ_EHPAD_635REC">[1]ALFA_IMPORT!$IV$344</definedName>
    <definedName name="CJ_EHPAD_637MES">[1]ALFA_IMPORT!$IV$421</definedName>
    <definedName name="CJ_EHPAD_637REC">[1]ALFA_IMPORT!$IV$345</definedName>
    <definedName name="CJ_EHPAD_648MES">[1]ALFA_IMPORT!$IV$423</definedName>
    <definedName name="CJ_EHPAD_648REC">[1]ALFA_IMPORT!$IV$347</definedName>
    <definedName name="CJ_EHPAD_64MES">[1]ALFA_IMPORT!$IV$422</definedName>
    <definedName name="CJ_EHPAD_64REC">[1]ALFA_IMPORT!$IV$346</definedName>
    <definedName name="CJ_EHPAD_65MES">[1]ALFA_IMPORT!$IV$424</definedName>
    <definedName name="CJ_EHPAD_65REC">[1]ALFA_IMPORT!$IV$348</definedName>
    <definedName name="CJ_EHPAD_66MES">[1]ALFA_IMPORT!$IV$425</definedName>
    <definedName name="CJ_EHPAD_66REC">[1]ALFA_IMPORT!$IV$349</definedName>
    <definedName name="CJ_EHPAD_68111MES">[1]ALFA_IMPORT!$IV$427</definedName>
    <definedName name="CJ_EHPAD_68111REC">[1]ALFA_IMPORT!$IV$351</definedName>
    <definedName name="CJ_EHPAD_68112MES">[1]ALFA_IMPORT!$IV$428</definedName>
    <definedName name="CJ_EHPAD_68112REC">[1]ALFA_IMPORT!$IV$352</definedName>
    <definedName name="CJ_EHPAD_68113MES">[1]ALFA_IMPORT!$IV$429</definedName>
    <definedName name="CJ_EHPAD_68113REC">[1]ALFA_IMPORT!$IV$353</definedName>
    <definedName name="CJ_EHPAD_681518MES">[1]ALFA_IMPORT!$IV$430</definedName>
    <definedName name="CJ_EHPAD_681518REC">[1]ALFA_IMPORT!$IV$354</definedName>
    <definedName name="CJ_EHPAD_68MES">[1]ALFA_IMPORT!$IV$426</definedName>
    <definedName name="CJ_EHPAD_68REC">[1]ALFA_IMPORT!$IV$350</definedName>
    <definedName name="CJ_EHPAD_695MES">[1]ALFA_IMPORT!$IV$431</definedName>
    <definedName name="CJ_EHPAD_695REC">[1]ALFA_IMPORT!$IV$355</definedName>
    <definedName name="CJ_EHPAD_7081MES">[1]ALFA_IMPORT!$IV$434</definedName>
    <definedName name="CJ_EHPAD_7081REC">[1]ALFA_IMPORT!$IV$358</definedName>
    <definedName name="CJ_EHPAD_7082MES">[1]ALFA_IMPORT!$IV$435</definedName>
    <definedName name="CJ_EHPAD_7082REC">[1]ALFA_IMPORT!$IV$359</definedName>
    <definedName name="CJ_EHPAD_7083MES">[1]ALFA_IMPORT!$IV$436</definedName>
    <definedName name="CJ_EHPAD_7083REC">[1]ALFA_IMPORT!$IV$360</definedName>
    <definedName name="CJ_EHPAD_7084MES">[1]ALFA_IMPORT!$IV$437</definedName>
    <definedName name="CJ_EHPAD_7084REC">[1]ALFA_IMPORT!$IV$361</definedName>
    <definedName name="CJ_EHPAD_7086MES">[1]ALFA_IMPORT!$IV$438</definedName>
    <definedName name="CJ_EHPAD_7086REC">[1]ALFA_IMPORT!$IV$362</definedName>
    <definedName name="CJ_EHPAD_7088MES">[1]ALFA_IMPORT!$IV$439</definedName>
    <definedName name="CJ_EHPAD_7088REC">[1]ALFA_IMPORT!$IV$363</definedName>
    <definedName name="CJ_EHPAD_708MES">[1]ALFA_IMPORT!$IV$433</definedName>
    <definedName name="CJ_EHPAD_708REC">[1]ALFA_IMPORT!$IV$357</definedName>
    <definedName name="CJ_EHPAD_70MES">[1]ALFA_IMPORT!$IV$432</definedName>
    <definedName name="CJ_EHPAD_70REC">[1]ALFA_IMPORT!$IV$356</definedName>
    <definedName name="CJ_EHPAD_7311MES">[1]ALFA_IMPORT!$IV$441</definedName>
    <definedName name="CJ_EHPAD_7311REC">[1]ALFA_IMPORT!$IV$365</definedName>
    <definedName name="CJ_EHPAD_73171MES">[1]ALFA_IMPORT!$IV$443</definedName>
    <definedName name="CJ_EHPAD_73171REC">[1]ALFA_IMPORT!$IV$367</definedName>
    <definedName name="CJ_EHPAD_73172MES">[1]ALFA_IMPORT!$IV$444</definedName>
    <definedName name="CJ_EHPAD_73172REC">[1]ALFA_IMPORT!$IV$368</definedName>
    <definedName name="CJ_EHPAD_7317MES">[1]ALFA_IMPORT!$IV$442</definedName>
    <definedName name="CJ_EHPAD_7317REC">[1]ALFA_IMPORT!$IV$366</definedName>
    <definedName name="CJ_EHPAD_7341MES">[1]ALFA_IMPORT!$IV$446</definedName>
    <definedName name="CJ_EHPAD_7341REC">[1]ALFA_IMPORT!$IV$370</definedName>
    <definedName name="CJ_EHPAD_7342MES">[1]ALFA_IMPORT!$IV$447</definedName>
    <definedName name="CJ_EHPAD_7342REC">[1]ALFA_IMPORT!$IV$371</definedName>
    <definedName name="CJ_EHPAD_7343MES">[1]ALFA_IMPORT!$IV$448</definedName>
    <definedName name="CJ_EHPAD_7343REC">[1]ALFA_IMPORT!$IV$372</definedName>
    <definedName name="CJ_EHPAD_7344MES">[1]ALFA_IMPORT!$IV$449</definedName>
    <definedName name="CJ_EHPAD_7344REC">[1]ALFA_IMPORT!$IV$373</definedName>
    <definedName name="CJ_EHPAD_734MES">[1]ALFA_IMPORT!$IV$445</definedName>
    <definedName name="CJ_EHPAD_734REC">[1]ALFA_IMPORT!$IV$369</definedName>
    <definedName name="CJ_EHPAD_7361MES">[1]ALFA_IMPORT!$IV$451</definedName>
    <definedName name="CJ_EHPAD_7361REC">[1]ALFA_IMPORT!$IV$375</definedName>
    <definedName name="CJ_EHPAD_7362MES">[1]ALFA_IMPORT!$IV$452</definedName>
    <definedName name="CJ_EHPAD_7362REC">[1]ALFA_IMPORT!$IV$376</definedName>
    <definedName name="CJ_EHPAD_736MES">[1]ALFA_IMPORT!$IV$450</definedName>
    <definedName name="CJ_EHPAD_736REC">[1]ALFA_IMPORT!$IV$374</definedName>
    <definedName name="CJ_EHPAD_7371MES">[1]ALFA_IMPORT!$IV$454</definedName>
    <definedName name="CJ_EHPAD_7371REC">[1]ALFA_IMPORT!$IV$378</definedName>
    <definedName name="CJ_EHPAD_7372MES">[1]ALFA_IMPORT!$IV$455</definedName>
    <definedName name="CJ_EHPAD_7372REC">[1]ALFA_IMPORT!$IV$379</definedName>
    <definedName name="CJ_EHPAD_737MES">[1]ALFA_IMPORT!$IV$453</definedName>
    <definedName name="CJ_EHPAD_737REC">[1]ALFA_IMPORT!$IV$377</definedName>
    <definedName name="CJ_EHPAD_74MES">[1]ALFA_IMPORT!$IV$456</definedName>
    <definedName name="CJ_EHPAD_74REC">[1]ALFA_IMPORT!$IV$380</definedName>
    <definedName name="CJ_EHPAD_7556MES">[1]ALFA_IMPORT!$IV$459</definedName>
    <definedName name="CJ_EHPAD_7556REC">[1]ALFA_IMPORT!$IV$383</definedName>
    <definedName name="CJ_EHPAD_755MES">[1]ALFA_IMPORT!$IV$458</definedName>
    <definedName name="CJ_EHPAD_755REC">[1]ALFA_IMPORT!$IV$382</definedName>
    <definedName name="CJ_EHPAD_7581MES">[1]ALFA_IMPORT!$IV$461</definedName>
    <definedName name="CJ_EHPAD_7581REC">[1]ALFA_IMPORT!$IV$385</definedName>
    <definedName name="CJ_EHPAD_7583MES">[1]ALFA_IMPORT!$IV$462</definedName>
    <definedName name="CJ_EHPAD_7583REC">[1]ALFA_IMPORT!$IV$386</definedName>
    <definedName name="CJ_EHPAD_7588MES">[1]ALFA_IMPORT!$IV$463</definedName>
    <definedName name="CJ_EHPAD_7588REC">[1]ALFA_IMPORT!$IV$387</definedName>
    <definedName name="CJ_EHPAD_758MES">[1]ALFA_IMPORT!$IV$460</definedName>
    <definedName name="CJ_EHPAD_758REC">[1]ALFA_IMPORT!$IV$384</definedName>
    <definedName name="CJ_EHPAD_75MES">[1]ALFA_IMPORT!$IV$457</definedName>
    <definedName name="CJ_EHPAD_75REC">[1]ALFA_IMPORT!$IV$381</definedName>
    <definedName name="CJ_EHPAD_76MES">[1]ALFA_IMPORT!$IV$464</definedName>
    <definedName name="CJ_EHPAD_76REC">[1]ALFA_IMPORT!$IV$388</definedName>
    <definedName name="CJ_EHPAD_77MES">[1]ALFA_IMPORT!$IV$465</definedName>
    <definedName name="CJ_EHPAD_77REC">[1]ALFA_IMPORT!$IV$389</definedName>
    <definedName name="CJ_EHPAD_78MES">[1]ALFA_IMPORT!$IV$466</definedName>
    <definedName name="CJ_EHPAD_78REC">[1]ALFA_IMPORT!$IV$390</definedName>
    <definedName name="CJ_EHPAD_79MES">[1]ALFA_IMPORT!$IV$467</definedName>
    <definedName name="CJ_EHPAD_79REC">[1]ALFA_IMPORT!$IV$391</definedName>
    <definedName name="CJ_FAM_AM_601">[1]ALFA_IMPORT!$IV$500</definedName>
    <definedName name="CJ_FAM_AM_602">[1]ALFA_IMPORT!$IV$501</definedName>
    <definedName name="CJ_FAM_AM_603">[1]ALFA_IMPORT!$IV$502</definedName>
    <definedName name="CJ_FAM_AM_606">[1]ALFA_IMPORT!$IV$503</definedName>
    <definedName name="CJ_FAM_AM_607">[1]ALFA_IMPORT!$IV$504</definedName>
    <definedName name="CJ_FAM_AM_611">[1]ALFA_IMPORT!$IV$505</definedName>
    <definedName name="CJ_FAM_AM_612">[1]ALFA_IMPORT!$IV$506</definedName>
    <definedName name="CJ_FAM_AM_613">[1]ALFA_IMPORT!$IV$507</definedName>
    <definedName name="CJ_FAM_AM_614">[1]ALFA_IMPORT!$IV$508</definedName>
    <definedName name="CJ_FAM_AM_615">[1]ALFA_IMPORT!$IV$509</definedName>
    <definedName name="CJ_FAM_AM_616">[1]ALFA_IMPORT!$IV$510</definedName>
    <definedName name="CJ_FAM_AM_617">[1]ALFA_IMPORT!$IV$511</definedName>
    <definedName name="CJ_FAM_AM_618">[1]ALFA_IMPORT!$IV$512</definedName>
    <definedName name="CJ_FAM_AM_621">[1]ALFA_IMPORT!$IV$519</definedName>
    <definedName name="CJ_FAM_AM_624">[1]ALFA_IMPORT!$IV$513</definedName>
    <definedName name="CJ_FAM_AM_625">[1]ALFA_IMPORT!$IV$514</definedName>
    <definedName name="CJ_FAM_AM_626">[1]ALFA_IMPORT!$IV$515</definedName>
    <definedName name="CJ_FAM_AM_627">[1]ALFA_IMPORT!$IV$518</definedName>
    <definedName name="CJ_FAM_AM_6281">[1]ALFA_IMPORT!$IV$516</definedName>
    <definedName name="CJ_FAM_AM_6282">[1]ALFA_IMPORT!$IV$517</definedName>
    <definedName name="CJ_FAM_AM_63">[1]ALFA_IMPORT!$IV$520</definedName>
    <definedName name="CJ_FAM_AM_641">[1]ALFA_IMPORT!$IV$521</definedName>
    <definedName name="CJ_FAM_AM_642">[1]ALFA_IMPORT!$IV$522</definedName>
    <definedName name="CJ_FAM_AM_645">[1]ALFA_IMPORT!$IV$523</definedName>
    <definedName name="CJ_FAM_AM_647">[1]ALFA_IMPORT!$IV$524</definedName>
    <definedName name="CJ_FAM_AM_648">[1]ALFA_IMPORT!$IV$525</definedName>
    <definedName name="CJ_FAM_AM_65">[1]ALFA_IMPORT!$IV$526</definedName>
    <definedName name="CJ_FAM_AM_66">[1]ALFA_IMPORT!$IV$527</definedName>
    <definedName name="CJ_FAM_AM_67">[1]ALFA_IMPORT!$IV$528</definedName>
    <definedName name="CJ_FAM_AM_68">[1]ALFA_IMPORT!$IV$529</definedName>
    <definedName name="CJ_FAM_CG_601">[1]ALFA_IMPORT!$IV$470</definedName>
    <definedName name="CJ_FAM_CG_602">[1]ALFA_IMPORT!$IV$471</definedName>
    <definedName name="CJ_FAM_CG_603">[1]ALFA_IMPORT!$IV$472</definedName>
    <definedName name="CJ_FAM_CG_606">[1]ALFA_IMPORT!$IV$473</definedName>
    <definedName name="CJ_FAM_CG_607">[1]ALFA_IMPORT!$IV$474</definedName>
    <definedName name="CJ_FAM_CG_611">[1]ALFA_IMPORT!$IV$475</definedName>
    <definedName name="CJ_FAM_CG_612">[1]ALFA_IMPORT!$IV$476</definedName>
    <definedName name="CJ_FAM_CG_613">[1]ALFA_IMPORT!$IV$477</definedName>
    <definedName name="CJ_FAM_CG_614">[1]ALFA_IMPORT!$IV$478</definedName>
    <definedName name="CJ_FAM_CG_615">[1]ALFA_IMPORT!$IV$479</definedName>
    <definedName name="CJ_FAM_CG_616">[1]ALFA_IMPORT!$IV$480</definedName>
    <definedName name="CJ_FAM_CG_617">[1]ALFA_IMPORT!$IV$481</definedName>
    <definedName name="CJ_FAM_CG_618">[1]ALFA_IMPORT!$IV$482</definedName>
    <definedName name="CJ_FAM_CG_621">[1]ALFA_IMPORT!$IV$489</definedName>
    <definedName name="CJ_FAM_CG_624">[1]ALFA_IMPORT!$IV$483</definedName>
    <definedName name="CJ_FAM_CG_625">[1]ALFA_IMPORT!$IV$484</definedName>
    <definedName name="CJ_FAM_CG_626">[1]ALFA_IMPORT!$IV$485</definedName>
    <definedName name="CJ_FAM_CG_627">[1]ALFA_IMPORT!$IV$488</definedName>
    <definedName name="CJ_FAM_CG_6281">[1]ALFA_IMPORT!$IV$486</definedName>
    <definedName name="CJ_FAM_CG_6282">[1]ALFA_IMPORT!$IV$487</definedName>
    <definedName name="CJ_FAM_CG_63">[1]ALFA_IMPORT!$IV$490</definedName>
    <definedName name="CJ_FAM_CG_641">[1]ALFA_IMPORT!$IV$491</definedName>
    <definedName name="CJ_FAM_CG_642">[1]ALFA_IMPORT!$IV$492</definedName>
    <definedName name="CJ_FAM_CG_645">[1]ALFA_IMPORT!$IV$493</definedName>
    <definedName name="CJ_FAM_CG_647">[1]ALFA_IMPORT!$IV$494</definedName>
    <definedName name="CJ_FAM_CG_648">[1]ALFA_IMPORT!$IV$495</definedName>
    <definedName name="CJ_FAM_CG_65">[1]ALFA_IMPORT!$IV$496</definedName>
    <definedName name="CJ_FAM_CG_66">[1]ALFA_IMPORT!$IV$497</definedName>
    <definedName name="CJ_FAM_CG_67">[1]ALFA_IMPORT!$IV$498</definedName>
    <definedName name="CJ_FAM_CG_68">[1]ALFA_IMPORT!$IV$499</definedName>
    <definedName name="CJ_PPF_BFR_INIT">[1]ALFA_IMPORT!$IV$944</definedName>
    <definedName name="CJ_SID_10C_BP">[1]ALFA_IMPORT!$IV$897</definedName>
    <definedName name="CJ_SID_10C_EXE">[1]ALFA_IMPORT!$IV$896</definedName>
    <definedName name="CJ_SID_10D_BP">[1]ALFA_IMPORT!$IV$850</definedName>
    <definedName name="CJ_SID_10D_EXE">[1]ALFA_IMPORT!$IV$849</definedName>
    <definedName name="CJ_SID_131C_BP">[1]ALFA_IMPORT!$IV$899</definedName>
    <definedName name="CJ_SID_131C_EXE">[1]ALFA_IMPORT!$IV$898</definedName>
    <definedName name="CJ_SID_139D_BP">[1]ALFA_IMPORT!$IV$852</definedName>
    <definedName name="CJ_SID_139D_EXE">[1]ALFA_IMPORT!$IV$851</definedName>
    <definedName name="CJ_SID_14C_BP">[1]ALFA_IMPORT!$IV$901</definedName>
    <definedName name="CJ_SID_14C_EXE">[1]ALFA_IMPORT!$IV$900</definedName>
    <definedName name="CJ_SID_14D_BP">[1]ALFA_IMPORT!$IV$854</definedName>
    <definedName name="CJ_SID_14D_EXE">[1]ALFA_IMPORT!$IV$853</definedName>
    <definedName name="CJ_SID_15C_BP">[1]ALFA_IMPORT!$IV$903</definedName>
    <definedName name="CJ_SID_15C_EXE">[1]ALFA_IMPORT!$IV$902</definedName>
    <definedName name="CJ_SID_15D_BP">[1]ALFA_IMPORT!$IV$856</definedName>
    <definedName name="CJ_SID_15D_EXE">[1]ALFA_IMPORT!$IV$855</definedName>
    <definedName name="CJ_SID_16C_BP">[1]ALFA_IMPORT!$IV$905</definedName>
    <definedName name="CJ_SID_16C_EXE">[1]ALFA_IMPORT!$IV$904</definedName>
    <definedName name="CJ_SID_16D_BP">[1]ALFA_IMPORT!$IV$858</definedName>
    <definedName name="CJ_SID_16D_EXE">[1]ALFA_IMPORT!$IV$857</definedName>
    <definedName name="CJ_SID_17C_BP">[1]ALFA_IMPORT!$IV$907</definedName>
    <definedName name="CJ_SID_17C_EXE">[1]ALFA_IMPORT!$IV$906</definedName>
    <definedName name="CJ_SID_17D_BP">[1]ALFA_IMPORT!$IV$860</definedName>
    <definedName name="CJ_SID_17D_EXE">[1]ALFA_IMPORT!$IV$859</definedName>
    <definedName name="CJ_SID_18C_BP">[1]ALFA_IMPORT!$IV$910</definedName>
    <definedName name="CJ_SID_18C_EXE">[1]ALFA_IMPORT!$IV$909</definedName>
    <definedName name="CJ_SID_18C_R">[1]ALFA_IMPORT!$IV$908</definedName>
    <definedName name="CJ_SID_18D_BP">[1]ALFA_IMPORT!$IV$863</definedName>
    <definedName name="CJ_SID_18D_EXE">[1]ALFA_IMPORT!$IV$862</definedName>
    <definedName name="CJ_SID_18D_R">[1]ALFA_IMPORT!$IV$861</definedName>
    <definedName name="CJ_SID_20C_BP">[1]ALFA_IMPORT!$IV$912</definedName>
    <definedName name="CJ_SID_20C_EXE">[1]ALFA_IMPORT!$IV$911</definedName>
    <definedName name="CJ_SID_20D_BP">[1]ALFA_IMPORT!$IV$865</definedName>
    <definedName name="CJ_SID_20D_EXE">[1]ALFA_IMPORT!$IV$864</definedName>
    <definedName name="CJ_SID_21C_BP">[1]ALFA_IMPORT!$IV$914</definedName>
    <definedName name="CJ_SID_21C_EXE">[1]ALFA_IMPORT!$IV$913</definedName>
    <definedName name="CJ_SID_21D_BP">[1]ALFA_IMPORT!$IV$867</definedName>
    <definedName name="CJ_SID_21D_EXE">[1]ALFA_IMPORT!$IV$866</definedName>
    <definedName name="CJ_SID_22C_BP">[1]ALFA_IMPORT!$IV$916</definedName>
    <definedName name="CJ_SID_22C_EXE">[1]ALFA_IMPORT!$IV$915</definedName>
    <definedName name="CJ_SID_22D_BP">[1]ALFA_IMPORT!$IV$869</definedName>
    <definedName name="CJ_SID_22D_EXE">[1]ALFA_IMPORT!$IV$868</definedName>
    <definedName name="CJ_SID_23C_BP">[1]ALFA_IMPORT!$IV$918</definedName>
    <definedName name="CJ_SID_23C_EXE">[1]ALFA_IMPORT!$IV$917</definedName>
    <definedName name="CJ_SID_23D_BP">[1]ALFA_IMPORT!$IV$871</definedName>
    <definedName name="CJ_SID_23D_EXE">[1]ALFA_IMPORT!$IV$870</definedName>
    <definedName name="CJ_SID_24C_BP">[1]ALFA_IMPORT!$IV$920</definedName>
    <definedName name="CJ_SID_24C_EXE">[1]ALFA_IMPORT!$IV$919</definedName>
    <definedName name="CJ_SID_24D_BP">[1]ALFA_IMPORT!$IV$873</definedName>
    <definedName name="CJ_SID_24D_EXE">[1]ALFA_IMPORT!$IV$872</definedName>
    <definedName name="CJ_SID_26C_BP">[1]ALFA_IMPORT!$IV$922</definedName>
    <definedName name="CJ_SID_26C_EXE">[1]ALFA_IMPORT!$IV$921</definedName>
    <definedName name="CJ_SID_26D_BP">[1]ALFA_IMPORT!$IV$875</definedName>
    <definedName name="CJ_SID_26D_EXE">[1]ALFA_IMPORT!$IV$874</definedName>
    <definedName name="CJ_SID_27C_BP">[1]ALFA_IMPORT!$IV$924</definedName>
    <definedName name="CJ_SID_27C_EXE">[1]ALFA_IMPORT!$IV$923</definedName>
    <definedName name="CJ_SID_27D_BP">[1]ALFA_IMPORT!$IV$877</definedName>
    <definedName name="CJ_SID_27D_EXE">[1]ALFA_IMPORT!$IV$876</definedName>
    <definedName name="CJ_SID_28C_BP">[1]ALFA_IMPORT!$IV$926</definedName>
    <definedName name="CJ_SID_28C_EXE">[1]ALFA_IMPORT!$IV$925</definedName>
    <definedName name="CJ_SID_28D_BP">[1]ALFA_IMPORT!$IV$879</definedName>
    <definedName name="CJ_SID_28D_EXE">[1]ALFA_IMPORT!$IV$878</definedName>
    <definedName name="CJ_SID_29C_BP">[1]ALFA_IMPORT!$IV$928</definedName>
    <definedName name="CJ_SID_29C_EXE">[1]ALFA_IMPORT!$IV$927</definedName>
    <definedName name="CJ_SID_29D_BP">[1]ALFA_IMPORT!$IV$881</definedName>
    <definedName name="CJ_SID_29D_EXE">[1]ALFA_IMPORT!$IV$880</definedName>
    <definedName name="CJ_SID_39C_BP">[1]ALFA_IMPORT!$IV$930</definedName>
    <definedName name="CJ_SID_39C_EXE">[1]ALFA_IMPORT!$IV$929</definedName>
    <definedName name="CJ_SID_39D_BP">[1]ALFA_IMPORT!$IV$883</definedName>
    <definedName name="CJ_SID_39D_EXE">[1]ALFA_IMPORT!$IV$882</definedName>
    <definedName name="CJ_SID_481C_BP">[1]ALFA_IMPORT!$IV$932</definedName>
    <definedName name="CJ_SID_481C_EXE">[1]ALFA_IMPORT!$IV$931</definedName>
    <definedName name="CJ_SID_481D_BP">[1]ALFA_IMPORT!$IV$885</definedName>
    <definedName name="CJ_SID_481D_EXE">[1]ALFA_IMPORT!$IV$884</definedName>
    <definedName name="CJ_SID_49C_BP">[1]ALFA_IMPORT!$IV$934</definedName>
    <definedName name="CJ_SID_49C_EXE">[1]ALFA_IMPORT!$IV$933</definedName>
    <definedName name="CJ_SID_49D_BP">[1]ALFA_IMPORT!$IV$887</definedName>
    <definedName name="CJ_SID_49D_EXE">[1]ALFA_IMPORT!$IV$886</definedName>
    <definedName name="CJ_SID_59C_BP">[1]ALFA_IMPORT!$IV$936</definedName>
    <definedName name="CJ_SID_59C_EXE">[1]ALFA_IMPORT!$IV$935</definedName>
    <definedName name="CJ_SID_59D_BP">[1]ALFA_IMPORT!$IV$889</definedName>
    <definedName name="CJ_SID_59D_EXE">[1]ALFA_IMPORT!$IV$888</definedName>
    <definedName name="CMontant">0</definedName>
    <definedName name="CMontant_MN">0</definedName>
    <definedName name="CODE_POSTAL">[1]ALFA_IMPORT!$B$5</definedName>
    <definedName name="comptes601BEXN0">0</definedName>
    <definedName name="comptes601BEXN1">0</definedName>
    <definedName name="comptes601BPPN0">0</definedName>
    <definedName name="comptes601BPPNAD">0</definedName>
    <definedName name="comptes601BPPNAVS">0</definedName>
    <definedName name="comptes601BPPNENC">0</definedName>
    <definedName name="comptes601BPPNTISF">0</definedName>
    <definedName name="comptes601BRN0">0</definedName>
    <definedName name="comptes601CARN2">0</definedName>
    <definedName name="comptes601MSNN0">0</definedName>
    <definedName name="comptes602BEXN0">0</definedName>
    <definedName name="comptes602BEXN1">0</definedName>
    <definedName name="comptes602BPPN0">0</definedName>
    <definedName name="comptes602BPPNAD">0</definedName>
    <definedName name="comptes602BPPNAVS">0</definedName>
    <definedName name="comptes602BPPNENC">0</definedName>
    <definedName name="comptes602BPPNTISF">0</definedName>
    <definedName name="comptes602BRN0">0</definedName>
    <definedName name="comptes602CARN2">0</definedName>
    <definedName name="comptes602MSNN0">0</definedName>
    <definedName name="comptes603DBEXN0">0</definedName>
    <definedName name="comptes603DBEXN1">0</definedName>
    <definedName name="comptes603DBPPN0">0</definedName>
    <definedName name="comptes603DBPPNAD">0</definedName>
    <definedName name="comptes603DBPPNAVS">0</definedName>
    <definedName name="comptes603DBPPNENC">0</definedName>
    <definedName name="comptes603DBPPNTISF">0</definedName>
    <definedName name="comptes603DBRN0">0</definedName>
    <definedName name="comptes603DCARN2">0</definedName>
    <definedName name="comptes603DMSNN0">0</definedName>
    <definedName name="comptes603PBEXN0">0</definedName>
    <definedName name="comptes603PBEXN1">0</definedName>
    <definedName name="comptes603PBPPN0">0</definedName>
    <definedName name="comptes603PBPPNAD">0</definedName>
    <definedName name="comptes603PBPPNAVS">0</definedName>
    <definedName name="comptes603PBPPNENC">0</definedName>
    <definedName name="comptes603PBPPNTISF">0</definedName>
    <definedName name="comptes603PBRN0">0</definedName>
    <definedName name="comptes603PCARN2">0</definedName>
    <definedName name="comptes603PMSNN0">0</definedName>
    <definedName name="comptes606BEXN0">0</definedName>
    <definedName name="comptes606BEXN1">0</definedName>
    <definedName name="comptes606BPPN0">0</definedName>
    <definedName name="comptes606BPPNAD">0</definedName>
    <definedName name="comptes606BPPNAVS">0</definedName>
    <definedName name="comptes606BPPNENC">0</definedName>
    <definedName name="comptes606BPPNTISF">0</definedName>
    <definedName name="comptes606BRN0">0</definedName>
    <definedName name="comptes606CARN2">0</definedName>
    <definedName name="comptes606MSNN0">0</definedName>
    <definedName name="comptes607BEXN0">0</definedName>
    <definedName name="comptes607BEXN1">0</definedName>
    <definedName name="comptes607BPPN0">0</definedName>
    <definedName name="comptes607BPPNAD">0</definedName>
    <definedName name="comptes607BPPNAVS">0</definedName>
    <definedName name="comptes607BPPNENC">0</definedName>
    <definedName name="comptes607BPPNTISF">0</definedName>
    <definedName name="comptes607BRN0">0</definedName>
    <definedName name="comptes607CARN2">0</definedName>
    <definedName name="comptes607MSNN0">0</definedName>
    <definedName name="comptes609DBEXN0">0</definedName>
    <definedName name="comptes609DBEXN1">0</definedName>
    <definedName name="comptes609DBPPN0">0</definedName>
    <definedName name="comptes609DBPPNAD">0</definedName>
    <definedName name="comptes609DBPPNAVS">0</definedName>
    <definedName name="comptes609DBPPNENC">0</definedName>
    <definedName name="comptes609DBPPNTISF">0</definedName>
    <definedName name="comptes609DBPRN0">0</definedName>
    <definedName name="comptes609DCARN2">0</definedName>
    <definedName name="comptes609DMSNN0">0</definedName>
    <definedName name="comptes609PBEXN0">0</definedName>
    <definedName name="comptes609PBEXN1">0</definedName>
    <definedName name="comptes609PBPPN0">0</definedName>
    <definedName name="comptes609PBPPNAD">0</definedName>
    <definedName name="comptes609PBPPNAVS">0</definedName>
    <definedName name="comptes609PBPPNENC">0</definedName>
    <definedName name="comptes609PBPPNTISF">0</definedName>
    <definedName name="comptes609PBRN0">0</definedName>
    <definedName name="comptes609PCARN2">0</definedName>
    <definedName name="comptes609PMSNN0">0</definedName>
    <definedName name="comptes6110BEXN0">0</definedName>
    <definedName name="comptes6110BEXN1">0</definedName>
    <definedName name="comptes6110BPPN0">0</definedName>
    <definedName name="comptes6110BPPNAD">0</definedName>
    <definedName name="comptes6110BPPNAVS">0</definedName>
    <definedName name="comptes6110BPPNENC">0</definedName>
    <definedName name="comptes6110BPPNTISF">0</definedName>
    <definedName name="comptes6110BRN0">0</definedName>
    <definedName name="comptes6110CARN2">0</definedName>
    <definedName name="comptes6110MSNN0">0</definedName>
    <definedName name="comptes6111BEXN0">0</definedName>
    <definedName name="comptes6111BEXN1">0</definedName>
    <definedName name="comptes6111BPPN0">0</definedName>
    <definedName name="comptes6111BPPNAD">0</definedName>
    <definedName name="comptes6111BPPNAVS">0</definedName>
    <definedName name="comptes6111BPPNENC">0</definedName>
    <definedName name="comptes6111BPPNTISF">0</definedName>
    <definedName name="comptes6111BRN0">0</definedName>
    <definedName name="comptes6111CARN2">0</definedName>
    <definedName name="comptes6111MSNN0">0</definedName>
    <definedName name="comptes6112BEXN0">0</definedName>
    <definedName name="comptes6112BEXN1">0</definedName>
    <definedName name="comptes6112BPPN0">0</definedName>
    <definedName name="comptes6112BPPNAD">0</definedName>
    <definedName name="comptes6112BPPNAVS">0</definedName>
    <definedName name="comptes6112BPPNENC">0</definedName>
    <definedName name="comptes6112BPPNTISF">0</definedName>
    <definedName name="comptes6112BRN0">0</definedName>
    <definedName name="comptes6112CARN2">0</definedName>
    <definedName name="comptes6112MSNN0">0</definedName>
    <definedName name="comptes6118BEXN0">0</definedName>
    <definedName name="comptes6118BEXN1">0</definedName>
    <definedName name="comptes6118BPPN0">0</definedName>
    <definedName name="comptes6118BPPNAD">0</definedName>
    <definedName name="comptes6118BPPNAVS">0</definedName>
    <definedName name="comptes6118BPPNENC">0</definedName>
    <definedName name="comptes6118BPPNTISF">0</definedName>
    <definedName name="comptes6118BRN0">0</definedName>
    <definedName name="comptes6118CARN2">0</definedName>
    <definedName name="comptes6118MSNN0">0</definedName>
    <definedName name="comptes612BEXN0">0</definedName>
    <definedName name="comptes612BEXN1">0</definedName>
    <definedName name="comptes612BPPN0">0</definedName>
    <definedName name="comptes612BPPNAD">0</definedName>
    <definedName name="comptes612BPPNAVS">0</definedName>
    <definedName name="comptes612BPPNENC">0</definedName>
    <definedName name="comptes612BPPNTISF">0</definedName>
    <definedName name="comptes612BRN0">0</definedName>
    <definedName name="comptes612CARN2">0</definedName>
    <definedName name="comptes612MSNN0">0</definedName>
    <definedName name="comptes6130BEXN0">0</definedName>
    <definedName name="comptes6130BEXN1">0</definedName>
    <definedName name="comptes6130BPPN0">0</definedName>
    <definedName name="comptes6130BPPNAD">0</definedName>
    <definedName name="comptes6130BPPNAVS">0</definedName>
    <definedName name="comptes6130BPPNENC">0</definedName>
    <definedName name="comptes6130BPPNTISF">0</definedName>
    <definedName name="comptes6130BRN0">0</definedName>
    <definedName name="comptes6130CARN2">0</definedName>
    <definedName name="comptes6130MSNN0">0</definedName>
    <definedName name="comptes6132BEXN0">0</definedName>
    <definedName name="comptes6132BEXN1">0</definedName>
    <definedName name="comptes6132BPPN0">0</definedName>
    <definedName name="comptes6132BPPNAD">0</definedName>
    <definedName name="comptes6132BPPNAVS">0</definedName>
    <definedName name="comptes6132BPPNENC">0</definedName>
    <definedName name="comptes6132BPPNTISF">0</definedName>
    <definedName name="comptes6132BRN0">0</definedName>
    <definedName name="comptes6132CARN2">0</definedName>
    <definedName name="comptes6132MSNN0">0</definedName>
    <definedName name="comptes6135BEXN0">0</definedName>
    <definedName name="comptes6135BEXN1">0</definedName>
    <definedName name="comptes6135BPPN0">0</definedName>
    <definedName name="comptes6135BPPNAD">0</definedName>
    <definedName name="comptes6135BPPNAVS">0</definedName>
    <definedName name="comptes6135BPPNENC">0</definedName>
    <definedName name="comptes6135BPPNTISF">0</definedName>
    <definedName name="comptes6135BRN0">0</definedName>
    <definedName name="comptes6135CARN2">0</definedName>
    <definedName name="comptes6135MSNN0">0</definedName>
    <definedName name="comptes614BEXN0">0</definedName>
    <definedName name="comptes614BEXN1">0</definedName>
    <definedName name="comptes614BPPN0">0</definedName>
    <definedName name="comptes614BPPNAD">0</definedName>
    <definedName name="comptes614BPPNAVS">0</definedName>
    <definedName name="comptes614BPPNENC">0</definedName>
    <definedName name="comptes614BPPNTISF">0</definedName>
    <definedName name="comptes614BRN0">0</definedName>
    <definedName name="comptes614CARN2">0</definedName>
    <definedName name="comptes614MSNN0">0</definedName>
    <definedName name="comptes6150BEXN0">0</definedName>
    <definedName name="comptes6150BEXN1">0</definedName>
    <definedName name="comptes6150BPPN0">0</definedName>
    <definedName name="comptes6150BPPNAD">0</definedName>
    <definedName name="comptes6150BPPNAVS">0</definedName>
    <definedName name="comptes6150BPPNENC">0</definedName>
    <definedName name="comptes6150BPPNTISF">0</definedName>
    <definedName name="comptes6150BRN0">0</definedName>
    <definedName name="comptes6150CARN2">0</definedName>
    <definedName name="comptes6150MSNN0">0</definedName>
    <definedName name="comptes6152BEXN0">0</definedName>
    <definedName name="comptes6152BEXN1">0</definedName>
    <definedName name="comptes6152BPPN0">0</definedName>
    <definedName name="comptes6152BPPNAD">0</definedName>
    <definedName name="comptes6152BPPNAVS">0</definedName>
    <definedName name="comptes6152BPPNENC">0</definedName>
    <definedName name="comptes6152BPPNTISF">0</definedName>
    <definedName name="comptes6152BRN0">0</definedName>
    <definedName name="comptes6152CARN2">0</definedName>
    <definedName name="comptes6152MSNN0">0</definedName>
    <definedName name="comptes6155BEXN0">0</definedName>
    <definedName name="comptes6155BEXN1">0</definedName>
    <definedName name="comptes6155BPPN0">0</definedName>
    <definedName name="comptes6155BPPNAD">0</definedName>
    <definedName name="comptes6155BPPNAVS">0</definedName>
    <definedName name="comptes6155BPPNENC">0</definedName>
    <definedName name="comptes6155BPPNTISF">0</definedName>
    <definedName name="comptes6155BRN0">0</definedName>
    <definedName name="comptes6155CARN2">0</definedName>
    <definedName name="comptes6155MSNN0">0</definedName>
    <definedName name="comptes6156BEXN0">0</definedName>
    <definedName name="comptes6156BEXN1">0</definedName>
    <definedName name="comptes6156BPPN0">0</definedName>
    <definedName name="comptes6156BPPNAD">0</definedName>
    <definedName name="comptes6156BPPNAVS">0</definedName>
    <definedName name="comptes6156BPPNENC">0</definedName>
    <definedName name="comptes6156BPPNTISF">0</definedName>
    <definedName name="comptes6156BRN0">0</definedName>
    <definedName name="comptes6156CARN2">0</definedName>
    <definedName name="comptes6156MSNN0">0</definedName>
    <definedName name="comptes616BEXN0">0</definedName>
    <definedName name="comptes616BEXN1">0</definedName>
    <definedName name="comptes616BPPN0">0</definedName>
    <definedName name="comptes616BPPNAD">0</definedName>
    <definedName name="comptes616BPPNAVS">0</definedName>
    <definedName name="comptes616BPPNENC">0</definedName>
    <definedName name="comptes616BPPNTISF">0</definedName>
    <definedName name="comptes616BRN0">0</definedName>
    <definedName name="comptes616CARN2">0</definedName>
    <definedName name="comptes616MSNN0">0</definedName>
    <definedName name="comptes617BEXN0">0</definedName>
    <definedName name="comptes617BEXN1">0</definedName>
    <definedName name="comptes617BPPN0">0</definedName>
    <definedName name="comptes617BPPNAD">0</definedName>
    <definedName name="comptes617BPPNAVS">0</definedName>
    <definedName name="comptes617BPPNENC">0</definedName>
    <definedName name="comptes617BPPNTISF">0</definedName>
    <definedName name="comptes617BRN0">0</definedName>
    <definedName name="comptes617CARN2">0</definedName>
    <definedName name="comptes617MSNN0">0</definedName>
    <definedName name="comptes618BEXN0">0</definedName>
    <definedName name="comptes618BEXN1">0</definedName>
    <definedName name="comptes618BPPN0">0</definedName>
    <definedName name="comptes618BPPNAD">0</definedName>
    <definedName name="comptes618BPPNAVS">0</definedName>
    <definedName name="comptes618BPPNENC">0</definedName>
    <definedName name="comptes618BPPNTISF">0</definedName>
    <definedName name="comptes618BRN0">0</definedName>
    <definedName name="comptes618CARN2">0</definedName>
    <definedName name="comptes618MSNN0">0</definedName>
    <definedName name="comptes619PBEXN0">0</definedName>
    <definedName name="comptes619PBEXN1">0</definedName>
    <definedName name="comptes619PBPPN0">0</definedName>
    <definedName name="comptes619PBPPNAD">0</definedName>
    <definedName name="comptes619PBPPNAVS">0</definedName>
    <definedName name="comptes619PBPPNENC">0</definedName>
    <definedName name="comptes619PBPPNTISF">0</definedName>
    <definedName name="comptes619PBRN0">0</definedName>
    <definedName name="comptes619PCARN2">0</definedName>
    <definedName name="comptes619PMSNN0">0</definedName>
    <definedName name="comptes621BEXN0">0</definedName>
    <definedName name="comptes621BEXN1">0</definedName>
    <definedName name="comptes621BPPN0">0</definedName>
    <definedName name="comptes621BPPNAD">0</definedName>
    <definedName name="comptes621BPPNAVS">0</definedName>
    <definedName name="comptes621BPPNENC">0</definedName>
    <definedName name="comptes621BPPNTISF">0</definedName>
    <definedName name="comptes621BRN0">0</definedName>
    <definedName name="comptes621CARN2">0</definedName>
    <definedName name="comptes621MSNN0">0</definedName>
    <definedName name="comptes622BEXN0">0</definedName>
    <definedName name="comptes622BEXN1">0</definedName>
    <definedName name="comptes622BPPN0">0</definedName>
    <definedName name="comptes622BPPNAD">0</definedName>
    <definedName name="comptes622BPPNAVS">0</definedName>
    <definedName name="comptes622BPPNENC">0</definedName>
    <definedName name="comptes622BPPNTISF">0</definedName>
    <definedName name="comptes622BRN0">0</definedName>
    <definedName name="comptes622CARN2">0</definedName>
    <definedName name="comptes622MSNN0">0</definedName>
    <definedName name="comptes623BEXN0">0</definedName>
    <definedName name="comptes623BEXN1">0</definedName>
    <definedName name="comptes623BPPN0">0</definedName>
    <definedName name="comptes623BPPNAD">0</definedName>
    <definedName name="comptes623BPPNAVS">0</definedName>
    <definedName name="comptes623BPPNENC">0</definedName>
    <definedName name="comptes623BPPNTISF">0</definedName>
    <definedName name="comptes623BRN0">0</definedName>
    <definedName name="comptes623CARN2">0</definedName>
    <definedName name="comptes623MSNN0">0</definedName>
    <definedName name="comptes6241BEXN0">0</definedName>
    <definedName name="comptes6241BEXN1">0</definedName>
    <definedName name="comptes6241BPPN0">0</definedName>
    <definedName name="comptes6241BPPNAD">0</definedName>
    <definedName name="comptes6241BPPNAVS">0</definedName>
    <definedName name="comptes6241BPPNENC">0</definedName>
    <definedName name="comptes6241BPPNTISF">0</definedName>
    <definedName name="comptes6241BRN0">0</definedName>
    <definedName name="comptes6241CARN2">0</definedName>
    <definedName name="comptes6241MSNN0">0</definedName>
    <definedName name="comptes6242BEXN0">0</definedName>
    <definedName name="comptes6242BEXN1">0</definedName>
    <definedName name="comptes6242BPPN0">0</definedName>
    <definedName name="comptes6242BPPNAD">0</definedName>
    <definedName name="comptes6242BPPNAVS">0</definedName>
    <definedName name="comptes6242BPPNENC">0</definedName>
    <definedName name="comptes6242BPPNTISF">0</definedName>
    <definedName name="comptes6242BRN0">0</definedName>
    <definedName name="comptes6242CARN2">0</definedName>
    <definedName name="comptes6242MSNN0">0</definedName>
    <definedName name="comptes6247BEXN0">0</definedName>
    <definedName name="comptes6247BEXN1">0</definedName>
    <definedName name="comptes6247BPPN0">0</definedName>
    <definedName name="comptes6247BPPNAD">0</definedName>
    <definedName name="comptes6247BPPNAVS">0</definedName>
    <definedName name="comptes6247BPPNENC">0</definedName>
    <definedName name="comptes6247BPPNTISF">0</definedName>
    <definedName name="comptes6247BRN0">0</definedName>
    <definedName name="comptes6247CARN2">0</definedName>
    <definedName name="comptes6247MSNN0">0</definedName>
    <definedName name="comptes6248BEXN0">0</definedName>
    <definedName name="comptes6248BEXN1">0</definedName>
    <definedName name="comptes6248BPPN0">0</definedName>
    <definedName name="comptes6248BPPNAD">0</definedName>
    <definedName name="comptes6248BPPNAVS">0</definedName>
    <definedName name="comptes6248BPPNENC">0</definedName>
    <definedName name="comptes6248BPPNTISF">0</definedName>
    <definedName name="comptes6248BRN0">0</definedName>
    <definedName name="comptes6248CARN2">0</definedName>
    <definedName name="comptes6248MSNN0">0</definedName>
    <definedName name="comptes625BEXN0">0</definedName>
    <definedName name="comptes625BEXN1">0</definedName>
    <definedName name="comptes625BPPN0">0</definedName>
    <definedName name="comptes625BPPNAD">0</definedName>
    <definedName name="comptes625BPPNAVS">0</definedName>
    <definedName name="comptes625BPPNENC">0</definedName>
    <definedName name="comptes625BPPNTISF">0</definedName>
    <definedName name="comptes625BRN0">0</definedName>
    <definedName name="comptes625CARN2">0</definedName>
    <definedName name="comptes625MSNN0">0</definedName>
    <definedName name="comptes626BEXN0">0</definedName>
    <definedName name="comptes626BEXN1">0</definedName>
    <definedName name="comptes626BPPN0">0</definedName>
    <definedName name="comptes626BPPNAD">0</definedName>
    <definedName name="comptes626BPPNAVS">0</definedName>
    <definedName name="comptes626BPPNENC">0</definedName>
    <definedName name="comptes626BPPNTISF">0</definedName>
    <definedName name="comptes626BRN0">0</definedName>
    <definedName name="comptes626CARN2">0</definedName>
    <definedName name="comptes626MSNN0">0</definedName>
    <definedName name="comptes627BEXN0">0</definedName>
    <definedName name="comptes627BEXN1">0</definedName>
    <definedName name="comptes627BPPN0">0</definedName>
    <definedName name="comptes627BPPNAD">0</definedName>
    <definedName name="comptes627BPPNAVS">0</definedName>
    <definedName name="comptes627BPPNENC">0</definedName>
    <definedName name="comptes627BPPNTISF">0</definedName>
    <definedName name="comptes627BRN0">0</definedName>
    <definedName name="comptes627CARN2">0</definedName>
    <definedName name="comptes627MSNN0">0</definedName>
    <definedName name="comptes6280BEXN0">0</definedName>
    <definedName name="comptes6280BEXN1">0</definedName>
    <definedName name="comptes6280BPPN0">0</definedName>
    <definedName name="comptes6280BPPNAD">0</definedName>
    <definedName name="comptes6280BPPNAVS">0</definedName>
    <definedName name="comptes6280BPPNENC">0</definedName>
    <definedName name="comptes6280BPPNTISF">0</definedName>
    <definedName name="comptes6280BRN0">0</definedName>
    <definedName name="comptes6280CARN2">0</definedName>
    <definedName name="comptes6280MSNN0">0</definedName>
    <definedName name="comptes6281BEXN0">0</definedName>
    <definedName name="comptes6281BEXN1">0</definedName>
    <definedName name="comptes6281BPPN0">0</definedName>
    <definedName name="comptes6281BPPNAD">0</definedName>
    <definedName name="comptes6281BPPNAVS">0</definedName>
    <definedName name="comptes6281BPPNENC">0</definedName>
    <definedName name="comptes6281BPPNTISF">0</definedName>
    <definedName name="comptes6281BRN0">0</definedName>
    <definedName name="comptes6281CARN2">0</definedName>
    <definedName name="comptes6281MSNN0">0</definedName>
    <definedName name="comptes6282BEXN0">0</definedName>
    <definedName name="comptes6282BEXN1">0</definedName>
    <definedName name="comptes6282BPPN0">0</definedName>
    <definedName name="comptes6282BPPNAD">0</definedName>
    <definedName name="comptes6282BPPNAVS">0</definedName>
    <definedName name="comptes6282BPPNENC">0</definedName>
    <definedName name="comptes6282BPPNTISF">0</definedName>
    <definedName name="comptes6282BRN0">0</definedName>
    <definedName name="comptes6282CARN2">0</definedName>
    <definedName name="comptes6282MSNN0">0</definedName>
    <definedName name="comptes6283BEXN0">0</definedName>
    <definedName name="comptes6283BEXN1">0</definedName>
    <definedName name="comptes6283BPPN0">0</definedName>
    <definedName name="comptes6283BPPNAD">0</definedName>
    <definedName name="comptes6283BPPNAVS">0</definedName>
    <definedName name="comptes6283BPPNENC">0</definedName>
    <definedName name="comptes6283BPPNTISF">0</definedName>
    <definedName name="comptes6283BRN0">0</definedName>
    <definedName name="comptes6283CARN2">0</definedName>
    <definedName name="comptes6283MSNN0">0</definedName>
    <definedName name="comptes6284BEXN0">0</definedName>
    <definedName name="comptes6284BEXN1">0</definedName>
    <definedName name="comptes6284BPPN0">0</definedName>
    <definedName name="comptes6284BPPNAD">0</definedName>
    <definedName name="comptes6284BPPNAVS">0</definedName>
    <definedName name="comptes6284BPPNENC">0</definedName>
    <definedName name="comptes6284BPPNTISF">0</definedName>
    <definedName name="comptes6284BRN0">0</definedName>
    <definedName name="comptes6284CARN2">0</definedName>
    <definedName name="comptes6284MSNN0">0</definedName>
    <definedName name="comptes6287BEXN0">0</definedName>
    <definedName name="comptes6287BEXN1">0</definedName>
    <definedName name="comptes6287BPPN0">0</definedName>
    <definedName name="comptes6287BPPNAD">0</definedName>
    <definedName name="comptes6287BPPNAVS">0</definedName>
    <definedName name="comptes6287BPPNENC">0</definedName>
    <definedName name="comptes6287BPPNTISF">0</definedName>
    <definedName name="comptes6287BRN0">0</definedName>
    <definedName name="comptes6287CARN2">0</definedName>
    <definedName name="comptes6287MSNN0">0</definedName>
    <definedName name="comptes6288BEXN0">0</definedName>
    <definedName name="comptes6288BEXN1">0</definedName>
    <definedName name="comptes6288BPPN0">0</definedName>
    <definedName name="comptes6288BPPNAD">0</definedName>
    <definedName name="comptes6288BPPNAVS">0</definedName>
    <definedName name="comptes6288BPPNENC">0</definedName>
    <definedName name="comptes6288BPPNTISF">0</definedName>
    <definedName name="comptes6288BRN0">0</definedName>
    <definedName name="comptes6288CARN2">0</definedName>
    <definedName name="comptes6288MSNN0">0</definedName>
    <definedName name="comptes629PBEXN0">0</definedName>
    <definedName name="comptes629PBEXN1">0</definedName>
    <definedName name="comptes629PBPPN0">0</definedName>
    <definedName name="comptes629PBPPNAD">0</definedName>
    <definedName name="comptes629PBPPNAVS">0</definedName>
    <definedName name="comptes629PBPPNENC">0</definedName>
    <definedName name="comptes629PBPPNTISF">0</definedName>
    <definedName name="comptes629PBRN0">0</definedName>
    <definedName name="comptes629PCARN2">0</definedName>
    <definedName name="comptes629PMSNN0">0</definedName>
    <definedName name="comptes631BEXN0">0</definedName>
    <definedName name="comptes631BEXN1">0</definedName>
    <definedName name="comptes631BPPN0">0</definedName>
    <definedName name="comptes631BPPNAD">0</definedName>
    <definedName name="comptes631BPPNAVS">0</definedName>
    <definedName name="comptes631BPPNENC">0</definedName>
    <definedName name="comptes631BPPNTISF">0</definedName>
    <definedName name="comptes631BRN0">0</definedName>
    <definedName name="comptes631CARN2">0</definedName>
    <definedName name="comptes631MSNN0">0</definedName>
    <definedName name="comptes633BEXN0">0</definedName>
    <definedName name="comptes633BEXN1">0</definedName>
    <definedName name="comptes633BPPN0">0</definedName>
    <definedName name="comptes633BPPNAD">0</definedName>
    <definedName name="comptes633BPPNAVS">0</definedName>
    <definedName name="comptes633BPPNENC">0</definedName>
    <definedName name="comptes633BPPNTISF">0</definedName>
    <definedName name="comptes633BRN0">0</definedName>
    <definedName name="comptes633CARN2">0</definedName>
    <definedName name="comptes633MSNN0">0</definedName>
    <definedName name="comptes635BEXN0">0</definedName>
    <definedName name="comptes635BEXN1">0</definedName>
    <definedName name="comptes635BPPN0">0</definedName>
    <definedName name="comptes635BPPNAD">0</definedName>
    <definedName name="comptes635BPPNAVS">0</definedName>
    <definedName name="comptes635BPPNENC">0</definedName>
    <definedName name="comptes635BPPNTISF">0</definedName>
    <definedName name="comptes635BRN0">0</definedName>
    <definedName name="comptes635CARN2">0</definedName>
    <definedName name="comptes635MSNN0">0</definedName>
    <definedName name="comptes637BEXN0">0</definedName>
    <definedName name="comptes637BEXN1">0</definedName>
    <definedName name="comptes637BPPN0">0</definedName>
    <definedName name="comptes637BPPNAD">0</definedName>
    <definedName name="comptes637BPPNAVS">0</definedName>
    <definedName name="comptes637BPPNENC">0</definedName>
    <definedName name="comptes637BPPNTISF">0</definedName>
    <definedName name="comptes637BRN0">0</definedName>
    <definedName name="comptes637CARN2">0</definedName>
    <definedName name="comptes637MSNN0">0</definedName>
    <definedName name="comptes640BEXN0">0</definedName>
    <definedName name="comptes640BEXN1">0</definedName>
    <definedName name="comptes640BPPN0">0</definedName>
    <definedName name="comptes640BPPNAD">0</definedName>
    <definedName name="comptes640BPPNAVS">0</definedName>
    <definedName name="comptes640BPPNENC">0</definedName>
    <definedName name="comptes640BPPNTISF">0</definedName>
    <definedName name="comptes640BRN0">0</definedName>
    <definedName name="comptes640CARN2">0</definedName>
    <definedName name="comptes640MSNN0">0</definedName>
    <definedName name="comptes6419PBEXN0">0</definedName>
    <definedName name="comptes6419PBEXN1">0</definedName>
    <definedName name="comptes6419PBPPN0">0</definedName>
    <definedName name="comptes6419PBPPNAD">0</definedName>
    <definedName name="comptes6419PBPPNAVS">0</definedName>
    <definedName name="comptes6419PBPPNENC">0</definedName>
    <definedName name="comptes6419PBPPNTISF">0</definedName>
    <definedName name="comptes6419PBRN0">0</definedName>
    <definedName name="comptes6419PCARN2">0</definedName>
    <definedName name="comptes6419PMSNN0">0</definedName>
    <definedName name="comptes641BEXN0">0</definedName>
    <definedName name="comptes641BEXN1">0</definedName>
    <definedName name="comptes641BPPN0">0</definedName>
    <definedName name="comptes641BPPNAD">0</definedName>
    <definedName name="comptes641BPPNAVS">0</definedName>
    <definedName name="comptes641BPPNENC">0</definedName>
    <definedName name="comptes641BPPNTISF">0</definedName>
    <definedName name="comptes641BRN0">0</definedName>
    <definedName name="comptes641CARN2">0</definedName>
    <definedName name="comptes641MSNN0">0</definedName>
    <definedName name="comptes6429PBEXN0">0</definedName>
    <definedName name="comptes6429PBEXN1">0</definedName>
    <definedName name="comptes6429PBPPN0">0</definedName>
    <definedName name="comptes6429PBPPNAD">0</definedName>
    <definedName name="comptes6429PBPPNAVS">0</definedName>
    <definedName name="comptes6429PBPPNENC">0</definedName>
    <definedName name="comptes6429PBPPNTISF">0</definedName>
    <definedName name="comptes6429PBRN0">0</definedName>
    <definedName name="comptes6429PCARN2">0</definedName>
    <definedName name="comptes6429PMSNN0">0</definedName>
    <definedName name="comptes642BEXN0">0</definedName>
    <definedName name="comptes642BEXN1">0</definedName>
    <definedName name="comptes642BPPN0">0</definedName>
    <definedName name="comptes642BPPNAD">0</definedName>
    <definedName name="comptes642BPPNAVS">0</definedName>
    <definedName name="comptes642BPPNENC">0</definedName>
    <definedName name="comptes642BPPNTISF">0</definedName>
    <definedName name="comptes642BRN0">0</definedName>
    <definedName name="comptes642CARN2">0</definedName>
    <definedName name="comptes642MSNN0">0</definedName>
    <definedName name="comptes643BEXN0">0</definedName>
    <definedName name="comptes643BEXN1">0</definedName>
    <definedName name="comptes643BPPN0">0</definedName>
    <definedName name="comptes643BPPNAD">0</definedName>
    <definedName name="comptes643BPPNAVS">0</definedName>
    <definedName name="comptes643BPPNENC">0</definedName>
    <definedName name="comptes643BPPNTISF">0</definedName>
    <definedName name="comptes643BRN0">0</definedName>
    <definedName name="comptes643CARN2">0</definedName>
    <definedName name="comptes643MSNN0">0</definedName>
    <definedName name="comptes645BEXN0">0</definedName>
    <definedName name="comptes645BEXN1">0</definedName>
    <definedName name="comptes645BPPN0">0</definedName>
    <definedName name="comptes645BPPNAD">0</definedName>
    <definedName name="comptes645BPPNAVS">0</definedName>
    <definedName name="comptes645BPPNENC">0</definedName>
    <definedName name="comptes645BPPNTISF">0</definedName>
    <definedName name="comptes645BRN0">0</definedName>
    <definedName name="comptes645CARN2">0</definedName>
    <definedName name="comptes645MSNN0">0</definedName>
    <definedName name="comptes646BEXN0">0</definedName>
    <definedName name="comptes646BEXN1">0</definedName>
    <definedName name="comptes646BPPN0">0</definedName>
    <definedName name="comptes646BPPNAD">0</definedName>
    <definedName name="comptes646BPPNAVS">0</definedName>
    <definedName name="comptes646BPPNENC">0</definedName>
    <definedName name="comptes646BPPNTISF">0</definedName>
    <definedName name="comptes646BRN0">0</definedName>
    <definedName name="comptes646CARN2">0</definedName>
    <definedName name="comptes646MSNN0">0</definedName>
    <definedName name="comptes647BEXN0">0</definedName>
    <definedName name="comptes647BEXN1">0</definedName>
    <definedName name="comptes647BPPN0">0</definedName>
    <definedName name="comptes647BPPNAD">0</definedName>
    <definedName name="comptes647BPPNAVS">0</definedName>
    <definedName name="comptes647BPPNENC">0</definedName>
    <definedName name="comptes647BPPNTISF">0</definedName>
    <definedName name="comptes647BRN0">0</definedName>
    <definedName name="comptes647CARN2">0</definedName>
    <definedName name="comptes647MSNN0">0</definedName>
    <definedName name="comptes6489PBEXN0">0</definedName>
    <definedName name="comptes6489PBEXN1">0</definedName>
    <definedName name="comptes6489PBPPN0">0</definedName>
    <definedName name="comptes6489PBPPNAD">0</definedName>
    <definedName name="comptes6489PBPPNAVS">0</definedName>
    <definedName name="comptes6489PBPPNENC">0</definedName>
    <definedName name="comptes6489PBPPNTISF">0</definedName>
    <definedName name="comptes6489PBRN0">0</definedName>
    <definedName name="comptes6489PCARN2">0</definedName>
    <definedName name="comptes6489PMSNN0">0</definedName>
    <definedName name="comptes648BEXN0">0</definedName>
    <definedName name="comptes648BEXN1">0</definedName>
    <definedName name="comptes648BPPN0">0</definedName>
    <definedName name="comptes648BPPNAD">0</definedName>
    <definedName name="comptes648BPPNAVS">0</definedName>
    <definedName name="comptes648BPPNENC">0</definedName>
    <definedName name="comptes648BPPNTISF">0</definedName>
    <definedName name="comptes648BRN0">0</definedName>
    <definedName name="comptes648CARN2">0</definedName>
    <definedName name="comptes648MSNN0">0</definedName>
    <definedName name="comptes6499BEXN0">0</definedName>
    <definedName name="comptes6499BEXN1">0</definedName>
    <definedName name="comptes6499BPPN0">0</definedName>
    <definedName name="comptes6499BPPNAD">0</definedName>
    <definedName name="comptes6499BPPNAVS">0</definedName>
    <definedName name="comptes6499BPPNENC">0</definedName>
    <definedName name="comptes6499BPPNTISF">0</definedName>
    <definedName name="comptes6499BRN0">0</definedName>
    <definedName name="comptes6499CARN2">0</definedName>
    <definedName name="comptes6499MSNN0">0</definedName>
    <definedName name="comptes650BEXN0">0</definedName>
    <definedName name="comptes650BEXN1">0</definedName>
    <definedName name="comptes650BPPN0">0</definedName>
    <definedName name="comptes650BPPNAD">0</definedName>
    <definedName name="comptes650BPPNAVS">0</definedName>
    <definedName name="comptes650BPPNENC">0</definedName>
    <definedName name="comptes650BPPNTISF">0</definedName>
    <definedName name="comptes650BRN0">0</definedName>
    <definedName name="comptes650CARN2">0</definedName>
    <definedName name="comptes650MSNN0">0</definedName>
    <definedName name="comptes651BEXN0">0</definedName>
    <definedName name="comptes651BEXN1">0</definedName>
    <definedName name="comptes651BPPN0">0</definedName>
    <definedName name="comptes651BPPNAD">0</definedName>
    <definedName name="comptes651BPPNAVS">0</definedName>
    <definedName name="comptes651BPPNENC">0</definedName>
    <definedName name="comptes651BPPNTISF">0</definedName>
    <definedName name="comptes651BRN0">0</definedName>
    <definedName name="comptes651CARN2">0</definedName>
    <definedName name="comptes651MSNN0">0</definedName>
    <definedName name="comptes654BEXN0">0</definedName>
    <definedName name="comptes654BEXN1">0</definedName>
    <definedName name="comptes654BPPN0">0</definedName>
    <definedName name="comptes654BPPNAD">0</definedName>
    <definedName name="comptes654BPPNAVS">0</definedName>
    <definedName name="comptes654BPPNENC">0</definedName>
    <definedName name="comptes654BPPNTISF">0</definedName>
    <definedName name="comptes654BRN0">0</definedName>
    <definedName name="comptes654CARN2">0</definedName>
    <definedName name="comptes654MSNN0">0</definedName>
    <definedName name="comptes655BEXN0">0</definedName>
    <definedName name="comptes655BEXN1">0</definedName>
    <definedName name="comptes655BPPN0">0</definedName>
    <definedName name="comptes655BPPNAD">0</definedName>
    <definedName name="comptes655BPPNAVS">0</definedName>
    <definedName name="comptes655BPPNENC">0</definedName>
    <definedName name="comptes655BPPNTISF">0</definedName>
    <definedName name="comptes655BRN0">0</definedName>
    <definedName name="comptes655CARN2">0</definedName>
    <definedName name="comptes655MSNN0">0</definedName>
    <definedName name="comptes657BEXN0">0</definedName>
    <definedName name="comptes657BEXN1">0</definedName>
    <definedName name="comptes657BPPN0">0</definedName>
    <definedName name="comptes657BPPNAD">0</definedName>
    <definedName name="comptes657BPPNAVS">0</definedName>
    <definedName name="comptes657BPPNENC">0</definedName>
    <definedName name="comptes657BPPNTISF">0</definedName>
    <definedName name="comptes657BRN0">0</definedName>
    <definedName name="comptes657CARN2">0</definedName>
    <definedName name="comptes657MSNN0">0</definedName>
    <definedName name="comptes658BEXN0">0</definedName>
    <definedName name="comptes658BEXN1">0</definedName>
    <definedName name="comptes658BPPN0">0</definedName>
    <definedName name="comptes658BPPNAD">0</definedName>
    <definedName name="comptes658BPPNAVS">0</definedName>
    <definedName name="comptes658BPPNENC">0</definedName>
    <definedName name="comptes658BPPNTISF">0</definedName>
    <definedName name="comptes658BRN0">0</definedName>
    <definedName name="comptes658CARN2">0</definedName>
    <definedName name="comptes658MSNN0">0</definedName>
    <definedName name="comptes6611PBEXN0">0</definedName>
    <definedName name="comptes6611PBEXN1">0</definedName>
    <definedName name="comptes6611PBPPN0">0</definedName>
    <definedName name="comptes6611PBPPNAD">0</definedName>
    <definedName name="comptes6611PBPPNAVS">0</definedName>
    <definedName name="comptes6611PBPPNENC">0</definedName>
    <definedName name="comptes6611PBPPNTISF">0</definedName>
    <definedName name="comptes6611PBRN0">0</definedName>
    <definedName name="comptes6611PCARN2">0</definedName>
    <definedName name="comptes6611PMSNN0">0</definedName>
    <definedName name="comptes66BEXN0">0</definedName>
    <definedName name="comptes66BEXN1">0</definedName>
    <definedName name="comptes66BPPN0">0</definedName>
    <definedName name="comptes66BPPNAD">0</definedName>
    <definedName name="comptes66BPPNAVS">0</definedName>
    <definedName name="comptes66BPPNENC">0</definedName>
    <definedName name="comptes66BPPNTISF">0</definedName>
    <definedName name="comptes66BRN0">0</definedName>
    <definedName name="comptes66CARN2">0</definedName>
    <definedName name="comptes66MSNN0">0</definedName>
    <definedName name="comptes670BEXN0">0</definedName>
    <definedName name="comptes670BEXN1">0</definedName>
    <definedName name="comptes670BPPN0">0</definedName>
    <definedName name="comptes670BPPNAD">0</definedName>
    <definedName name="comptes670BPPNAVS">0</definedName>
    <definedName name="comptes670BPPNENC">0</definedName>
    <definedName name="comptes670BPPNTISF">0</definedName>
    <definedName name="comptes670BRN0">0</definedName>
    <definedName name="comptes670CARN2">0</definedName>
    <definedName name="comptes670MSNN0">0</definedName>
    <definedName name="comptes671BEXN0">0</definedName>
    <definedName name="comptes671BEXN1">0</definedName>
    <definedName name="comptes671BPPN0">0</definedName>
    <definedName name="comptes671BPPNAD">0</definedName>
    <definedName name="comptes671BPPNAVS">0</definedName>
    <definedName name="comptes671BPPNENC">0</definedName>
    <definedName name="comptes671BPPNTISF">0</definedName>
    <definedName name="comptes671BRN0">0</definedName>
    <definedName name="comptes671CARN2">0</definedName>
    <definedName name="comptes671MSNN0">0</definedName>
    <definedName name="comptes673BEXN0">0</definedName>
    <definedName name="comptes673BEXN1">0</definedName>
    <definedName name="comptes673BPPN0">0</definedName>
    <definedName name="comptes673BPPNAD">0</definedName>
    <definedName name="comptes673BPPNAVS">0</definedName>
    <definedName name="comptes673BPPNENC">0</definedName>
    <definedName name="comptes673BPPNTISF">0</definedName>
    <definedName name="comptes673BRN0">0</definedName>
    <definedName name="comptes673CARN2">0</definedName>
    <definedName name="comptes673MSNN0">0</definedName>
    <definedName name="comptes675BEXN0">0</definedName>
    <definedName name="comptes675BEXN1">0</definedName>
    <definedName name="comptes675BPPN0">0</definedName>
    <definedName name="comptes675BPPNAD">0</definedName>
    <definedName name="comptes675BPPNAVS">0</definedName>
    <definedName name="comptes675BPPNENC">0</definedName>
    <definedName name="comptes675BPPNTISF">0</definedName>
    <definedName name="comptes675BRN0">0</definedName>
    <definedName name="comptes675CARN2">0</definedName>
    <definedName name="comptes675MSNN0">0</definedName>
    <definedName name="comptes678BEXN0">0</definedName>
    <definedName name="comptes678BEXN1">0</definedName>
    <definedName name="comptes678BPPN0">0</definedName>
    <definedName name="comptes678BPPNAD">0</definedName>
    <definedName name="comptes678BPPNAVS">0</definedName>
    <definedName name="comptes678BPPNENC">0</definedName>
    <definedName name="comptes678BPPNTISF">0</definedName>
    <definedName name="comptes678BRN0">0</definedName>
    <definedName name="comptes678CARN2">0</definedName>
    <definedName name="comptes678MSNN0">0</definedName>
    <definedName name="comptes680BEXN0">0</definedName>
    <definedName name="comptes680BEXN1">0</definedName>
    <definedName name="comptes680BPPN0">0</definedName>
    <definedName name="comptes680BPPNAD">0</definedName>
    <definedName name="comptes680BPPNAVS">0</definedName>
    <definedName name="comptes680BPPNENC">0</definedName>
    <definedName name="comptes680BPPNTISF">0</definedName>
    <definedName name="comptes680BRN0">0</definedName>
    <definedName name="comptes680CARN2">0</definedName>
    <definedName name="comptes680MSNN0">0</definedName>
    <definedName name="comptes6811BEXN0">0</definedName>
    <definedName name="comptes6811BEXN1">0</definedName>
    <definedName name="comptes6811BPPN0">0</definedName>
    <definedName name="comptes6811BPPNAD">0</definedName>
    <definedName name="comptes6811BPPNAVS">0</definedName>
    <definedName name="comptes6811BPPNENC">0</definedName>
    <definedName name="comptes6811BPPNTISF">0</definedName>
    <definedName name="comptes6811BRN0">0</definedName>
    <definedName name="comptes6811CARN2">0</definedName>
    <definedName name="comptes6811MSNN0">0</definedName>
    <definedName name="comptes6812BEXN0">0</definedName>
    <definedName name="comptes6812BEXN1">0</definedName>
    <definedName name="comptes6812BPPN0">0</definedName>
    <definedName name="comptes6812BPPNAD">0</definedName>
    <definedName name="comptes6812BPPNAVS">0</definedName>
    <definedName name="comptes6812BPPNENC">0</definedName>
    <definedName name="comptes6812BPPNTISF">0</definedName>
    <definedName name="comptes6812BRN0">0</definedName>
    <definedName name="comptes6812CARN2">0</definedName>
    <definedName name="comptes6812MSNN0">0</definedName>
    <definedName name="comptes6815BEXN0">0</definedName>
    <definedName name="comptes6815BEXN1">0</definedName>
    <definedName name="comptes6815BPPN0">0</definedName>
    <definedName name="comptes6815BPPNAD">0</definedName>
    <definedName name="comptes6815BPPNAVS">0</definedName>
    <definedName name="comptes6815BPPNENC">0</definedName>
    <definedName name="comptes6815BPPNTISF">0</definedName>
    <definedName name="comptes6815BRN0">0</definedName>
    <definedName name="comptes6815CARN2">0</definedName>
    <definedName name="comptes6815MSNN0">0</definedName>
    <definedName name="comptes6816BEXN0">0</definedName>
    <definedName name="comptes6816BEXN1">0</definedName>
    <definedName name="comptes6816BPPN0">0</definedName>
    <definedName name="comptes6816BPPNAD">0</definedName>
    <definedName name="comptes6816BPPNAVS">0</definedName>
    <definedName name="comptes6816BPPNENC">0</definedName>
    <definedName name="comptes6816BPPNTISF">0</definedName>
    <definedName name="comptes6816BRN0">0</definedName>
    <definedName name="comptes6816CARN2">0</definedName>
    <definedName name="comptes6816MSNN0">0</definedName>
    <definedName name="comptes6817BEXN0">0</definedName>
    <definedName name="comptes6817BEXN1">0</definedName>
    <definedName name="comptes6817BPPN0">0</definedName>
    <definedName name="comptes6817BPPNAD">0</definedName>
    <definedName name="comptes6817BPPNAVS">0</definedName>
    <definedName name="comptes6817BPPNENC">0</definedName>
    <definedName name="comptes6817BPPNTISF">0</definedName>
    <definedName name="comptes6817BRN0">0</definedName>
    <definedName name="comptes6817CARN2">0</definedName>
    <definedName name="comptes6817MSNN0">0</definedName>
    <definedName name="comptes686BEXN0">0</definedName>
    <definedName name="comptes686BEXN1">0</definedName>
    <definedName name="comptes686BPPN0">0</definedName>
    <definedName name="comptes686BPPNAD">0</definedName>
    <definedName name="comptes686BPPNAVS">0</definedName>
    <definedName name="comptes686BPPNENC">0</definedName>
    <definedName name="comptes686BPPNTISF">0</definedName>
    <definedName name="comptes686BRN0">0</definedName>
    <definedName name="comptes686CARN2">0</definedName>
    <definedName name="comptes686MSNN0">0</definedName>
    <definedName name="comptes6871BEXN0">0</definedName>
    <definedName name="comptes6871BEXN1">0</definedName>
    <definedName name="comptes6871BPPN0">0</definedName>
    <definedName name="comptes6871BRN0">0</definedName>
    <definedName name="comptes6871CARN2">0</definedName>
    <definedName name="comptes6871MSNN0">0</definedName>
    <definedName name="comptes68725BEXN0">0</definedName>
    <definedName name="comptes68725BEXN1">0</definedName>
    <definedName name="comptes68725BPPN0">0</definedName>
    <definedName name="comptes68725BRN0">0</definedName>
    <definedName name="comptes68725CARN2">0</definedName>
    <definedName name="comptes68725MSNN0">0</definedName>
    <definedName name="comptes6872BEXN0">0</definedName>
    <definedName name="comptes6872BEXN1">0</definedName>
    <definedName name="comptes6872BPPN0">0</definedName>
    <definedName name="comptes6872BRN0">0</definedName>
    <definedName name="comptes6872CARN2">0</definedName>
    <definedName name="comptes6872MSNN0">0</definedName>
    <definedName name="comptes68741BEXN0">0</definedName>
    <definedName name="comptes68741BEXN1">0</definedName>
    <definedName name="comptes68741BPPN0">0</definedName>
    <definedName name="comptes68741BPPNAD">0</definedName>
    <definedName name="comptes68741BPPNAVS">0</definedName>
    <definedName name="comptes68741BPPNENC">0</definedName>
    <definedName name="comptes68741BPPNTISF">0</definedName>
    <definedName name="comptes68741BRN0">0</definedName>
    <definedName name="comptes68741CARN2">0</definedName>
    <definedName name="comptes68741MSNN0">0</definedName>
    <definedName name="comptes68742BEXN0">0</definedName>
    <definedName name="comptes68742BEXN1">0</definedName>
    <definedName name="comptes68742BPPN0">0</definedName>
    <definedName name="comptes68742BRN0">0</definedName>
    <definedName name="comptes68742CARN2">0</definedName>
    <definedName name="comptes68742MSNN0">0</definedName>
    <definedName name="comptes687461BEXN0">0</definedName>
    <definedName name="comptes687461BEXN1">0</definedName>
    <definedName name="comptes687461BPPN0">0</definedName>
    <definedName name="comptes687461BRN0">0</definedName>
    <definedName name="comptes687461CARN2">0</definedName>
    <definedName name="comptes687461MSNN0">0</definedName>
    <definedName name="comptes687462BEXN0">0</definedName>
    <definedName name="comptes687462BEXN1">0</definedName>
    <definedName name="comptes687462BPPN0">0</definedName>
    <definedName name="comptes687462BRN0">0</definedName>
    <definedName name="comptes687462CARN2">0</definedName>
    <definedName name="comptes687462MSNN0">0</definedName>
    <definedName name="comptes68746BEXN0">0</definedName>
    <definedName name="comptes68746BEXN1">0</definedName>
    <definedName name="comptes68746BPPN0">0</definedName>
    <definedName name="comptes68746BRN0">0</definedName>
    <definedName name="comptes68746CARN2">0</definedName>
    <definedName name="comptes68746MSNN0">0</definedName>
    <definedName name="comptes68748BEXN0">0</definedName>
    <definedName name="comptes68748BEXN1">0</definedName>
    <definedName name="comptes68748BPPN0">0</definedName>
    <definedName name="comptes68748BPPNAD">0</definedName>
    <definedName name="comptes68748BPPNAVS">0</definedName>
    <definedName name="comptes68748BPPNENC">0</definedName>
    <definedName name="comptes68748BPPNTISF">0</definedName>
    <definedName name="comptes68748BRN0">0</definedName>
    <definedName name="comptes68748CARN2">0</definedName>
    <definedName name="comptes68748MSNN0">0</definedName>
    <definedName name="comptes6874BEXN0">0</definedName>
    <definedName name="comptes6874BEXN1">0</definedName>
    <definedName name="comptes6874BPPN0">0</definedName>
    <definedName name="comptes6874BRN0">0</definedName>
    <definedName name="comptes6874CARN2">0</definedName>
    <definedName name="comptes6874MSNN0">0</definedName>
    <definedName name="comptes6876BEXN0">0</definedName>
    <definedName name="comptes6876BEXN1">0</definedName>
    <definedName name="comptes6876BPPN0">0</definedName>
    <definedName name="comptes6876BRN0">0</definedName>
    <definedName name="comptes6876CARN2">0</definedName>
    <definedName name="comptes6876MSNN0">0</definedName>
    <definedName name="comptes687BEXN0">0</definedName>
    <definedName name="comptes687BEXN1">0</definedName>
    <definedName name="comptes687BPPN0">0</definedName>
    <definedName name="comptes687BPPNAD">0</definedName>
    <definedName name="comptes687BPPNAVS">0</definedName>
    <definedName name="comptes687BPPNENC">0</definedName>
    <definedName name="comptes687BPPNTISF">0</definedName>
    <definedName name="comptes687BRN0">0</definedName>
    <definedName name="comptes687CARN2">0</definedName>
    <definedName name="comptes687MSNN0">0</definedName>
    <definedName name="comptes6894BEXN0">0</definedName>
    <definedName name="comptes6894BEXN1">0</definedName>
    <definedName name="comptes6894BPPN0">0</definedName>
    <definedName name="comptes6894BRN0">0</definedName>
    <definedName name="comptes6894CARN2">0</definedName>
    <definedName name="comptes6894MSNN0">0</definedName>
    <definedName name="comptes6895BEXN0">0</definedName>
    <definedName name="comptes6895BEXN1">0</definedName>
    <definedName name="comptes6895BPPN0">0</definedName>
    <definedName name="comptes6895BRN0">0</definedName>
    <definedName name="comptes6895CARN2">0</definedName>
    <definedName name="comptes6895MSNN0">0</definedName>
    <definedName name="comptes6897BEXN0">0</definedName>
    <definedName name="comptes6897BEXN1">0</definedName>
    <definedName name="comptes6897BPPN0">0</definedName>
    <definedName name="comptes6897BRN0">0</definedName>
    <definedName name="comptes6897CARN2">0</definedName>
    <definedName name="comptes6897MSNN0">0</definedName>
    <definedName name="comptes689BEXN0">0</definedName>
    <definedName name="comptes689BEXN1">0</definedName>
    <definedName name="comptes689BPPN0">0</definedName>
    <definedName name="comptes689BPPNAD">0</definedName>
    <definedName name="comptes689BPPNAVS">0</definedName>
    <definedName name="comptes689BPPNENC">0</definedName>
    <definedName name="comptes689BPPNTISF">0</definedName>
    <definedName name="comptes689BRN0">0</definedName>
    <definedName name="comptes689CARN2">0</definedName>
    <definedName name="comptes689MSNN0">0</definedName>
    <definedName name="comptes70821BEXN0">0</definedName>
    <definedName name="comptes70821BEXN1">0</definedName>
    <definedName name="comptes70821BPPN0">0</definedName>
    <definedName name="comptes70821BRN0">0</definedName>
    <definedName name="comptes70821CARN2">0</definedName>
    <definedName name="comptes70821MSNN0">0</definedName>
    <definedName name="comptes70822BEXN0">0</definedName>
    <definedName name="comptes70822BEXN1">0</definedName>
    <definedName name="comptes70822BPPN0">0</definedName>
    <definedName name="comptes70822BRN0">0</definedName>
    <definedName name="comptes70822CARN2">0</definedName>
    <definedName name="comptes70822MSNN0">0</definedName>
    <definedName name="comptes70823BEXN0">0</definedName>
    <definedName name="comptes70823BEXN1">0</definedName>
    <definedName name="comptes70823BPPN0">0</definedName>
    <definedName name="comptes70823BRN0">0</definedName>
    <definedName name="comptes70823CARN2">0</definedName>
    <definedName name="comptes70823MSNN0">0</definedName>
    <definedName name="comptes70828BEXN0">0</definedName>
    <definedName name="comptes70828BEXN1">0</definedName>
    <definedName name="comptes70828BPPN0">0</definedName>
    <definedName name="comptes70828BRN0">0</definedName>
    <definedName name="comptes70828CARN2">0</definedName>
    <definedName name="comptes70828MSNN0">0</definedName>
    <definedName name="comptes7082BEXN0">0</definedName>
    <definedName name="comptes7082BEXN1">0</definedName>
    <definedName name="comptes7082BPPN0">0</definedName>
    <definedName name="comptes7082BRN0">0</definedName>
    <definedName name="comptes7082CARN2">0</definedName>
    <definedName name="comptes7082MSNN0">0</definedName>
    <definedName name="comptes709DBEXN0">0</definedName>
    <definedName name="comptes709DBEXN1">0</definedName>
    <definedName name="comptes709DBPPN0">0</definedName>
    <definedName name="comptes709DBPPNAD">0</definedName>
    <definedName name="comptes709DBPPNAVS">0</definedName>
    <definedName name="comptes709DBPPNENC">0</definedName>
    <definedName name="comptes709DBPPNTISF">0</definedName>
    <definedName name="comptes709DBRN0">0</definedName>
    <definedName name="comptes709DCARN2">0</definedName>
    <definedName name="comptes709DMSNN0">0</definedName>
    <definedName name="comptes70BEXN0">0</definedName>
    <definedName name="comptes70BEXN1">0</definedName>
    <definedName name="comptes70BPPN0">0</definedName>
    <definedName name="comptes70BPPNAD">0</definedName>
    <definedName name="comptes70BPPNAVS">0</definedName>
    <definedName name="comptes70BPPNENC">0</definedName>
    <definedName name="comptes70BPPNTISF">0</definedName>
    <definedName name="comptes70BRN0">0</definedName>
    <definedName name="comptes70CARN2">0</definedName>
    <definedName name="comptes70MSNN0">0</definedName>
    <definedName name="comptes713DBEXN0">0</definedName>
    <definedName name="comptes713DBEXN1">0</definedName>
    <definedName name="comptes713DBPPN0">0</definedName>
    <definedName name="comptes713DBPPNAD">0</definedName>
    <definedName name="comptes713DBPPNAVS">0</definedName>
    <definedName name="comptes713DBPPNENC">0</definedName>
    <definedName name="comptes713DBPPNTISF">0</definedName>
    <definedName name="comptes713DBRN0">0</definedName>
    <definedName name="comptes713DCARN2">0</definedName>
    <definedName name="comptes713DMSNN0">0</definedName>
    <definedName name="comptes71BEXN0">0</definedName>
    <definedName name="comptes71BEXN1">0</definedName>
    <definedName name="comptes71BPPN0">0</definedName>
    <definedName name="comptes71BPPNAD">0</definedName>
    <definedName name="comptes71BPPNAVS">0</definedName>
    <definedName name="comptes71BPPNENC">0</definedName>
    <definedName name="comptes71BPPNTISF">0</definedName>
    <definedName name="comptes71BRN0">0</definedName>
    <definedName name="comptes71CARN2">0</definedName>
    <definedName name="comptes71MSNN0">0</definedName>
    <definedName name="comptes72BEXN0">0</definedName>
    <definedName name="comptes72BEXN1">0</definedName>
    <definedName name="comptes72BPPN0">0</definedName>
    <definedName name="comptes72BPPNAD">0</definedName>
    <definedName name="comptes72BPPNAVS">0</definedName>
    <definedName name="comptes72BPPNENC">0</definedName>
    <definedName name="comptes72BPPNTISF">0</definedName>
    <definedName name="comptes72BRN0">0</definedName>
    <definedName name="comptes72CARN2">0</definedName>
    <definedName name="comptes72MSNN0">0</definedName>
    <definedName name="comptes731BEXN0">0</definedName>
    <definedName name="comptes731BEXN1">0</definedName>
    <definedName name="comptes731BPPN0">0</definedName>
    <definedName name="comptes731BPPNAD">0</definedName>
    <definedName name="comptes731BPPNAVS">0</definedName>
    <definedName name="comptes731BPPNENC">0</definedName>
    <definedName name="comptes731BPPNTISF">0</definedName>
    <definedName name="comptes731BRN0">0</definedName>
    <definedName name="comptes731CARN2">0</definedName>
    <definedName name="comptes731MSNN0">0</definedName>
    <definedName name="comptes732BEXN0">0</definedName>
    <definedName name="comptes732BEXN1">0</definedName>
    <definedName name="comptes732BPPN0">0</definedName>
    <definedName name="comptes732BPPNAD">0</definedName>
    <definedName name="comptes732BPPNAVS">0</definedName>
    <definedName name="comptes732BPPNENC">0</definedName>
    <definedName name="comptes732BPPNTISF">0</definedName>
    <definedName name="comptes732BRN0">0</definedName>
    <definedName name="comptes732CARN2">0</definedName>
    <definedName name="comptes732MSNN0">0</definedName>
    <definedName name="comptes734BEXN0">0</definedName>
    <definedName name="comptes734BEXN1">0</definedName>
    <definedName name="comptes734BPPN0">0</definedName>
    <definedName name="comptes734BPPNAD">0</definedName>
    <definedName name="comptes734BPPNAVS">0</definedName>
    <definedName name="comptes734BPPNENC">0</definedName>
    <definedName name="comptes734BPPNTISF">0</definedName>
    <definedName name="comptes734BRN0">0</definedName>
    <definedName name="comptes734CARN2">0</definedName>
    <definedName name="comptes734MSNN0">0</definedName>
    <definedName name="comptes736BEXN0">0</definedName>
    <definedName name="comptes736BEXN1">0</definedName>
    <definedName name="comptes736BPPN0">0</definedName>
    <definedName name="comptes736BPPNAD">0</definedName>
    <definedName name="comptes736BPPNAVS">0</definedName>
    <definedName name="comptes736BPPNENC">0</definedName>
    <definedName name="comptes736BPPNTISF">0</definedName>
    <definedName name="comptes736BRN0">0</definedName>
    <definedName name="comptes736CARN2">0</definedName>
    <definedName name="comptes736MSNN0">0</definedName>
    <definedName name="comptes737BEXN0">0</definedName>
    <definedName name="comptes737BEXN1">0</definedName>
    <definedName name="comptes737BPPN0">0</definedName>
    <definedName name="comptes737BPPNAD">0</definedName>
    <definedName name="comptes737BPPNAVS">0</definedName>
    <definedName name="comptes737BPPNENC">0</definedName>
    <definedName name="comptes737BPPNTISF">0</definedName>
    <definedName name="comptes737BRN0">0</definedName>
    <definedName name="comptes737CARN2">0</definedName>
    <definedName name="comptes737MSNN0">0</definedName>
    <definedName name="comptes7399BEXN0">0</definedName>
    <definedName name="comptes7399BEXN1">0</definedName>
    <definedName name="comptes7399BPPN0">0</definedName>
    <definedName name="comptes7399BPPNAD">0</definedName>
    <definedName name="comptes7399BPPNAVS">0</definedName>
    <definedName name="comptes7399BPPNENC">0</definedName>
    <definedName name="comptes7399BPPNTISF">0</definedName>
    <definedName name="comptes7399BRN0">0</definedName>
    <definedName name="comptes7399CARN2">0</definedName>
    <definedName name="comptes7399MSNN0">0</definedName>
    <definedName name="comptes74BEXN0">0</definedName>
    <definedName name="comptes74BEXN1">0</definedName>
    <definedName name="comptes74BPPN0">0</definedName>
    <definedName name="comptes74BPPNAD">0</definedName>
    <definedName name="comptes74BPPNAVS">0</definedName>
    <definedName name="comptes74BPPNENC">0</definedName>
    <definedName name="comptes74BPPNTISF">0</definedName>
    <definedName name="comptes74BRN0">0</definedName>
    <definedName name="comptes74CARN2">0</definedName>
    <definedName name="comptes74MSNN0">0</definedName>
    <definedName name="comptes75BEXN0">0</definedName>
    <definedName name="comptes75BEXN1">0</definedName>
    <definedName name="comptes75BPPN0">0</definedName>
    <definedName name="comptes75BPPNAD">0</definedName>
    <definedName name="comptes75BPPNAVS">0</definedName>
    <definedName name="comptes75BPPNENC">0</definedName>
    <definedName name="comptes75BPPNTISF">0</definedName>
    <definedName name="comptes75BRN0">0</definedName>
    <definedName name="comptes75CARN2">0</definedName>
    <definedName name="comptes75MSNN0">0</definedName>
    <definedName name="comptes76BEXN0">0</definedName>
    <definedName name="comptes76BEXN1">0</definedName>
    <definedName name="comptes76BPPN0">0</definedName>
    <definedName name="comptes76BPPNAD">0</definedName>
    <definedName name="comptes76BPPNAVS">0</definedName>
    <definedName name="comptes76BPPNENC">0</definedName>
    <definedName name="comptes76BPPNTISF">0</definedName>
    <definedName name="comptes76BRN0">0</definedName>
    <definedName name="comptes76CARN2">0</definedName>
    <definedName name="comptes76MSNN0">0</definedName>
    <definedName name="comptes770BEXN0">0</definedName>
    <definedName name="comptes770BEXN1">0</definedName>
    <definedName name="comptes770BPPN0">0</definedName>
    <definedName name="comptes770BPPNAD">0</definedName>
    <definedName name="comptes770BPPNAVS">0</definedName>
    <definedName name="comptes770BPPNENC">0</definedName>
    <definedName name="comptes770BPPNTISF">0</definedName>
    <definedName name="comptes770BRN0">0</definedName>
    <definedName name="comptes770CARN2">0</definedName>
    <definedName name="comptes770MSNN0">0</definedName>
    <definedName name="comptes771BEXN0">0</definedName>
    <definedName name="comptes771BEXN1">0</definedName>
    <definedName name="comptes771BPPN0">0</definedName>
    <definedName name="comptes771BPPNAD">0</definedName>
    <definedName name="comptes771BPPNAVS">0</definedName>
    <definedName name="comptes771BPPNENC">0</definedName>
    <definedName name="comptes771BPPNTISF">0</definedName>
    <definedName name="comptes771BRN0">0</definedName>
    <definedName name="comptes771CARN2">0</definedName>
    <definedName name="comptes771MSNN0">0</definedName>
    <definedName name="comptes773BEXN0">0</definedName>
    <definedName name="comptes773BEXN1">0</definedName>
    <definedName name="comptes773BPPN0">0</definedName>
    <definedName name="comptes773BPPNAD">0</definedName>
    <definedName name="comptes773BPPNAVS">0</definedName>
    <definedName name="comptes773BPPNENC">0</definedName>
    <definedName name="comptes773BPPNTISF">0</definedName>
    <definedName name="comptes773BRN0">0</definedName>
    <definedName name="comptes773CARN2">0</definedName>
    <definedName name="comptes773MSNN0">0</definedName>
    <definedName name="comptes775BEXN0">0</definedName>
    <definedName name="comptes775BEXN1">0</definedName>
    <definedName name="comptes775BPPN0">0</definedName>
    <definedName name="comptes775BPPNAD">0</definedName>
    <definedName name="comptes775BPPNAVS">0</definedName>
    <definedName name="comptes775BPPNENC">0</definedName>
    <definedName name="comptes775BPPNTISF">0</definedName>
    <definedName name="comptes775BRN0">0</definedName>
    <definedName name="comptes775CARN2">0</definedName>
    <definedName name="comptes775MSNN0">0</definedName>
    <definedName name="comptes777BEXN0">0</definedName>
    <definedName name="comptes777BEXN1">0</definedName>
    <definedName name="comptes777BPPN0">0</definedName>
    <definedName name="comptes777BPPNAD">0</definedName>
    <definedName name="comptes777BPPNAVS">0</definedName>
    <definedName name="comptes777BPPNENC">0</definedName>
    <definedName name="comptes777BPPNTISF">0</definedName>
    <definedName name="comptes777BRN0">0</definedName>
    <definedName name="comptes777CARN2">0</definedName>
    <definedName name="comptes777MSNN0">0</definedName>
    <definedName name="comptes778BEXN0">0</definedName>
    <definedName name="comptes778BEXN1">0</definedName>
    <definedName name="comptes778BPPN0">0</definedName>
    <definedName name="comptes778BPPNAD">0</definedName>
    <definedName name="comptes778BPPNAVS">0</definedName>
    <definedName name="comptes778BPPNENC">0</definedName>
    <definedName name="comptes778BPPNTISF">0</definedName>
    <definedName name="comptes778BRN0">0</definedName>
    <definedName name="comptes778CARN2">0</definedName>
    <definedName name="comptes778MSNN0">0</definedName>
    <definedName name="comptes781BEXN0">0</definedName>
    <definedName name="comptes781BEXN1">0</definedName>
    <definedName name="comptes781BPPN0">0</definedName>
    <definedName name="comptes781BRN0">0</definedName>
    <definedName name="comptes781CARN2">0</definedName>
    <definedName name="comptes781MSNN0">0</definedName>
    <definedName name="comptes786BEXN0">0</definedName>
    <definedName name="comptes786BEXN1">0</definedName>
    <definedName name="comptes786BPPN0">0</definedName>
    <definedName name="comptes786BRN0">0</definedName>
    <definedName name="comptes786CARN2">0</definedName>
    <definedName name="comptes786MSNN0">0</definedName>
    <definedName name="comptes78725BEXN0">0</definedName>
    <definedName name="comptes78725BEXN1">0</definedName>
    <definedName name="comptes78725BPPN0">0</definedName>
    <definedName name="comptes78725BRN0">0</definedName>
    <definedName name="comptes78725CARN2">0</definedName>
    <definedName name="comptes78725MSNN0">0</definedName>
    <definedName name="comptes7872BEXN0">0</definedName>
    <definedName name="comptes7872BEXN1">0</definedName>
    <definedName name="comptes7872BPPN0">0</definedName>
    <definedName name="comptes7872BRN0">0</definedName>
    <definedName name="comptes7872CARN2">0</definedName>
    <definedName name="comptes7872MSNN0">0</definedName>
    <definedName name="comptes78741BEXN0">0</definedName>
    <definedName name="comptes78741BEXN1">0</definedName>
    <definedName name="comptes78741BPPN0">0</definedName>
    <definedName name="comptes78741BPPNAD">0</definedName>
    <definedName name="comptes78741BPPNAVS">0</definedName>
    <definedName name="comptes78741BPPNENC">0</definedName>
    <definedName name="comptes78741BPPNTISF">0</definedName>
    <definedName name="comptes78741BRN0">0</definedName>
    <definedName name="comptes78741CARN2">0</definedName>
    <definedName name="comptes78741MSNN0">0</definedName>
    <definedName name="comptes78742BEXN0">0</definedName>
    <definedName name="comptes78742BEXN1">0</definedName>
    <definedName name="comptes78742BPPN0">0</definedName>
    <definedName name="comptes78742BRN0">0</definedName>
    <definedName name="comptes78742CARN2">0</definedName>
    <definedName name="comptes78742MSNN0">0</definedName>
    <definedName name="comptes787461BEXN0">0</definedName>
    <definedName name="comptes787461BEXN1">0</definedName>
    <definedName name="comptes787461BPPN0">0</definedName>
    <definedName name="comptes787461BRN0">0</definedName>
    <definedName name="comptes787461CARN2">0</definedName>
    <definedName name="comptes787461MSNN0">0</definedName>
    <definedName name="comptes787462BEXN0">0</definedName>
    <definedName name="comptes787462BEXN1">0</definedName>
    <definedName name="comptes787462BPPN0">0</definedName>
    <definedName name="comptes787462BRN0">0</definedName>
    <definedName name="comptes787462CARN2">0</definedName>
    <definedName name="comptes787462MSNN0">0</definedName>
    <definedName name="comptes78746BEXN0">0</definedName>
    <definedName name="comptes78746BEXN1">0</definedName>
    <definedName name="comptes78746BPPN0">0</definedName>
    <definedName name="comptes78746BPPNAD">0</definedName>
    <definedName name="comptes78746BPPNAVS">0</definedName>
    <definedName name="comptes78746BPPNENC">0</definedName>
    <definedName name="comptes78746BPPNTISF">0</definedName>
    <definedName name="comptes78746BRN0">0</definedName>
    <definedName name="comptes78746CARN2">0</definedName>
    <definedName name="comptes78746MSNN0">0</definedName>
    <definedName name="comptes78748BEXN0">0</definedName>
    <definedName name="comptes78748BEXN1">0</definedName>
    <definedName name="comptes78748BPPN0">0</definedName>
    <definedName name="comptes78748BRN0">0</definedName>
    <definedName name="comptes78748CARN2">0</definedName>
    <definedName name="comptes78748MSNN0">0</definedName>
    <definedName name="comptes7874BEXN0">0</definedName>
    <definedName name="comptes7874BEXN1">0</definedName>
    <definedName name="comptes7874BPPN0">0</definedName>
    <definedName name="comptes7874BRN0">0</definedName>
    <definedName name="comptes7874CARN2">0</definedName>
    <definedName name="comptes7874MSNN0">0</definedName>
    <definedName name="comptes7876BEXN0">0</definedName>
    <definedName name="comptes7876BEXN1">0</definedName>
    <definedName name="comptes7876BPPN0">0</definedName>
    <definedName name="comptes7876BRN0">0</definedName>
    <definedName name="comptes7876CARN2">0</definedName>
    <definedName name="comptes7876MSNN0">0</definedName>
    <definedName name="comptes787BEXN0">0</definedName>
    <definedName name="comptes787BEXN1">0</definedName>
    <definedName name="comptes787BPPN0">0</definedName>
    <definedName name="comptes787BRN0">0</definedName>
    <definedName name="comptes787CARN2">0</definedName>
    <definedName name="comptes787MSNN0">0</definedName>
    <definedName name="comptes789BEXN0">0</definedName>
    <definedName name="comptes789BEXN1">0</definedName>
    <definedName name="comptes789BPPN0">0</definedName>
    <definedName name="comptes789BPPNAD">0</definedName>
    <definedName name="comptes789BPPNAVS">0</definedName>
    <definedName name="comptes789BPPNENC">0</definedName>
    <definedName name="comptes789BPPNTISF">0</definedName>
    <definedName name="comptes789BRN0">0</definedName>
    <definedName name="comptes789CARN2">0</definedName>
    <definedName name="comptes789MSNN0">0</definedName>
    <definedName name="comptes78BEXN0">0</definedName>
    <definedName name="comptes78BEXN1">0</definedName>
    <definedName name="comptes78BPPN0">0</definedName>
    <definedName name="comptes78BPPNAD">0</definedName>
    <definedName name="comptes78BPPNAVS">0</definedName>
    <definedName name="comptes78BPPNENC">0</definedName>
    <definedName name="comptes78BPPNTISF">0</definedName>
    <definedName name="comptes78BRN0">0</definedName>
    <definedName name="comptes78CARN2">0</definedName>
    <definedName name="comptes78MSNN0">0</definedName>
    <definedName name="comptes791BEXN0">0</definedName>
    <definedName name="comptes791BEXN1">0</definedName>
    <definedName name="comptes791BPPN0">0</definedName>
    <definedName name="comptes791BRN0">0</definedName>
    <definedName name="comptes791CARN2">0</definedName>
    <definedName name="comptes791MSNN0">0</definedName>
    <definedName name="comptes796BEXN0">0</definedName>
    <definedName name="comptes796BEXN1">0</definedName>
    <definedName name="comptes796BPPN0">0</definedName>
    <definedName name="comptes796BRN0">0</definedName>
    <definedName name="comptes796CARN2">0</definedName>
    <definedName name="comptes796MSNN0">0</definedName>
    <definedName name="comptes797BEXN0">0</definedName>
    <definedName name="comptes797BEXN1">0</definedName>
    <definedName name="comptes797BPPN0">0</definedName>
    <definedName name="comptes797BRN0">0</definedName>
    <definedName name="comptes797CARN2">0</definedName>
    <definedName name="comptes797MSNN0">0</definedName>
    <definedName name="comptes79BEXN0">0</definedName>
    <definedName name="comptes79BEXN1">0</definedName>
    <definedName name="comptes79BPPN0">0</definedName>
    <definedName name="comptes79BPPNAD">0</definedName>
    <definedName name="comptes79BPPNAVS">0</definedName>
    <definedName name="comptes79BPPNENC">0</definedName>
    <definedName name="comptes79BPPNTISF">0</definedName>
    <definedName name="comptes79BRN0">0</definedName>
    <definedName name="comptes79CARN2">0</definedName>
    <definedName name="comptes79MSNN0">0</definedName>
    <definedName name="COrgPreteur">" "</definedName>
    <definedName name="COrgPreteur_MN">" "</definedName>
    <definedName name="cpt106820n_CApropose">0</definedName>
    <definedName name="cpt106820n_CAretenu">0</definedName>
    <definedName name="cpt106820nCApropose">0</definedName>
    <definedName name="cpt106820nCAretenu">0</definedName>
    <definedName name="cpt106850n_CApropose">0</definedName>
    <definedName name="cpt106850n_CAretenu">0</definedName>
    <definedName name="cpt106850nCApropose">0</definedName>
    <definedName name="cpt106850nCAretenu">0</definedName>
    <definedName name="cpt106860n_CApropose">0</definedName>
    <definedName name="cpt106860n_CAretenu">0</definedName>
    <definedName name="cpt106860n1">0</definedName>
    <definedName name="cpt106860nCApropose">0</definedName>
    <definedName name="cpt106860nCAretenu">0</definedName>
    <definedName name="cpt106870n1">0</definedName>
    <definedName name="cpt110000n_CApropose">0</definedName>
    <definedName name="cpt110000n_CAretenu">0</definedName>
    <definedName name="cpt110000nCApropose">0</definedName>
    <definedName name="cpt110000nCAretenu">0</definedName>
    <definedName name="cpt111000n_CApropose">0</definedName>
    <definedName name="cpt111000n_CAretenu">0</definedName>
    <definedName name="cpt111000nCApropose">0</definedName>
    <definedName name="cpt111000nCAretenu">0</definedName>
    <definedName name="cpt119000n_CApropose">0</definedName>
    <definedName name="cpt119000n_CAretenu">0</definedName>
    <definedName name="cpt119000nCApropose">0</definedName>
    <definedName name="cpt119000nCAretenu">0</definedName>
    <definedName name="cpt141000n1">0</definedName>
    <definedName name="cpt142000n1">0</definedName>
    <definedName name="cpt145000n1">0</definedName>
    <definedName name="cpt148610n1">0</definedName>
    <definedName name="cpt148620n1">0</definedName>
    <definedName name="cpt151000n1">0</definedName>
    <definedName name="cpt157000n1">0</definedName>
    <definedName name="cpt158000n">0</definedName>
    <definedName name="cpt158000n1">0</definedName>
    <definedName name="cpt193000n1">0</definedName>
    <definedName name="cpt194000n1">0</definedName>
    <definedName name="cpt195000n1">0</definedName>
    <definedName name="cpt197000n1">0</definedName>
    <definedName name="cpt290000n1">0</definedName>
    <definedName name="cpt390000n1">0</definedName>
    <definedName name="cpt490000n1">0</definedName>
    <definedName name="cpt590000n1">0</definedName>
    <definedName name="cpt681200n">0</definedName>
    <definedName name="cpt681500n">0</definedName>
    <definedName name="cpt681600n">0</definedName>
    <definedName name="cpt681730n">0</definedName>
    <definedName name="cpt681740n">0</definedName>
    <definedName name="cpt686000n">0</definedName>
    <definedName name="cpt686600n">0</definedName>
    <definedName name="cpt687250n">0</definedName>
    <definedName name="cpt687410n">0</definedName>
    <definedName name="cpt687420n">0</definedName>
    <definedName name="cpt687461n">0</definedName>
    <definedName name="cpt687462n">0</definedName>
    <definedName name="cpt687480n">0</definedName>
    <definedName name="cpt689300n">0</definedName>
    <definedName name="cpt689400n">0</definedName>
    <definedName name="cpt689500n">0</definedName>
    <definedName name="cpt689700n">0</definedName>
    <definedName name="cpt781200n">0</definedName>
    <definedName name="cpt781500n">0</definedName>
    <definedName name="cpt781600n">0</definedName>
    <definedName name="cpt781730n">0</definedName>
    <definedName name="cpt781740n">0</definedName>
    <definedName name="cpt786600n">0</definedName>
    <definedName name="cpt787410n">0</definedName>
    <definedName name="cpt787420n">0</definedName>
    <definedName name="cpt787461n">0</definedName>
    <definedName name="cpt787462n">0</definedName>
    <definedName name="cpt787480n">0</definedName>
    <definedName name="cpt789300n">0</definedName>
    <definedName name="cpt789400n">0</definedName>
    <definedName name="cpt789500n">0</definedName>
    <definedName name="cpt789700n">0</definedName>
    <definedName name="cptA10686n">0</definedName>
    <definedName name="cptA10687n">0</definedName>
    <definedName name="cptB10686n">0</definedName>
    <definedName name="cptB10687n">0</definedName>
    <definedName name="cptE10686n">0</definedName>
    <definedName name="cptR10686n">0</definedName>
    <definedName name="CR10000_BE1">0</definedName>
    <definedName name="CR10000_BP0">0</definedName>
    <definedName name="CR10000_CA2">0</definedName>
    <definedName name="CR102_Budgetexé">0</definedName>
    <definedName name="CR106_Budgetexé">0</definedName>
    <definedName name="CR10682_Budgetexé">0</definedName>
    <definedName name="CR131_Budgetexé">0</definedName>
    <definedName name="CR13100_BE1">0</definedName>
    <definedName name="CR13100_BP0">0</definedName>
    <definedName name="CR13100_CA2">0</definedName>
    <definedName name="CR14000_BE1">0</definedName>
    <definedName name="CR14000_BP0">0</definedName>
    <definedName name="CR14000_CA2">0</definedName>
    <definedName name="CR148_Budgetexé">0</definedName>
    <definedName name="CR14861_Budgetexé">0</definedName>
    <definedName name="CR14862_Budgetexé">0</definedName>
    <definedName name="CR15000_BE1">0</definedName>
    <definedName name="CR15000_BP0">0</definedName>
    <definedName name="CR15000_CA2">0</definedName>
    <definedName name="CR151_Budgetexé">0</definedName>
    <definedName name="CR157_Budgetexé">0</definedName>
    <definedName name="CR158_Budgetexé">0</definedName>
    <definedName name="CR16000_BE1">0</definedName>
    <definedName name="CR16000_BP0">0</definedName>
    <definedName name="CR16000_CA2">0</definedName>
    <definedName name="CR163_Budgetexé">0</definedName>
    <definedName name="CR164_Budgetexé">0</definedName>
    <definedName name="CR165_Budgetexé">0</definedName>
    <definedName name="CR167_Budgetexé">0</definedName>
    <definedName name="CR168_Budgetexé">0</definedName>
    <definedName name="CR169_Budgetexé">0</definedName>
    <definedName name="CR17000_BE1">0</definedName>
    <definedName name="CR17000_BP0">0</definedName>
    <definedName name="CR17000_CA2">0</definedName>
    <definedName name="CR18000_BE1">0</definedName>
    <definedName name="CR18000_BP0">0</definedName>
    <definedName name="CR18000_CA2">0</definedName>
    <definedName name="CR20000_BE1">0</definedName>
    <definedName name="CR20000_BP0">0</definedName>
    <definedName name="CR20000_CA2">0</definedName>
    <definedName name="CR201_Budgetexé">0</definedName>
    <definedName name="CR205_Budgetexé">0</definedName>
    <definedName name="CR208_Budgetexé">0</definedName>
    <definedName name="CR21000_BE1">0</definedName>
    <definedName name="CR21000_BP0">0</definedName>
    <definedName name="CR21000_CA2">0</definedName>
    <definedName name="CR211_Budgetexé">0</definedName>
    <definedName name="CR212_Budgetexé">0</definedName>
    <definedName name="CR213_Budgetexé">0</definedName>
    <definedName name="CR214_Budgetexé">0</definedName>
    <definedName name="CR215_Budgetexé">0</definedName>
    <definedName name="CR216_Budgetexé">0</definedName>
    <definedName name="CR2181_Budgetexé">0</definedName>
    <definedName name="CR2182_Budgetexé">0</definedName>
    <definedName name="CR2183_Budgetexé">0</definedName>
    <definedName name="CR2184_Budgetexé">0</definedName>
    <definedName name="CR2185_Budgetexé">0</definedName>
    <definedName name="CR2188_Budgetexé">0</definedName>
    <definedName name="CR22_Budgetexé">0</definedName>
    <definedName name="CR22000_BE1">0</definedName>
    <definedName name="CR22000_BP0">0</definedName>
    <definedName name="CR22000_CA2">0</definedName>
    <definedName name="CR23000_BE1">0</definedName>
    <definedName name="CR23000_BP0">0</definedName>
    <definedName name="CR23000_CA2">0</definedName>
    <definedName name="CR2312_Budgetexé">0</definedName>
    <definedName name="CR2313_Budgetexé">0</definedName>
    <definedName name="CR2314_Budgetexé">0</definedName>
    <definedName name="CR2315_Budgetexé">0</definedName>
    <definedName name="CR2318_Budgetexé">0</definedName>
    <definedName name="CR238_Budgetexé">0</definedName>
    <definedName name="CR24_Budgetexé">0</definedName>
    <definedName name="CR24000_BE1">0</definedName>
    <definedName name="CR24000_BP0">0</definedName>
    <definedName name="CR24000_CA2">0</definedName>
    <definedName name="CR26_Budgetexé">0</definedName>
    <definedName name="CR26000_BE1">0</definedName>
    <definedName name="CR26000_BP0">0</definedName>
    <definedName name="CR26000_CA2">0</definedName>
    <definedName name="CR27000_BE1">0</definedName>
    <definedName name="CR27000_BP0">0</definedName>
    <definedName name="CR27000_CA2">0</definedName>
    <definedName name="CR271_Budgetexé">0</definedName>
    <definedName name="CR272_Budgetexé">0</definedName>
    <definedName name="CR274_Budgetexé">0</definedName>
    <definedName name="CR275_Budgetexé">0</definedName>
    <definedName name="CR2761_Budgetexé">0</definedName>
    <definedName name="CR2768_Budgetexé">0</definedName>
    <definedName name="CR280_Budgetexé">0</definedName>
    <definedName name="CR28000_BE1">0</definedName>
    <definedName name="CR28000_BP0">0</definedName>
    <definedName name="CR28000_CA2">0</definedName>
    <definedName name="CR2811_Budgetexé">0</definedName>
    <definedName name="CR2812_Budgetexé">0</definedName>
    <definedName name="CR2813_Budgetexé">0</definedName>
    <definedName name="CR2814_Budgetexé">0</definedName>
    <definedName name="CR2815_Budgetexé">0</definedName>
    <definedName name="CR2817_Budgetexé">0</definedName>
    <definedName name="CR2818_Budgetexé">0</definedName>
    <definedName name="CR29000_BE1">0</definedName>
    <definedName name="CR29000_BP0">0</definedName>
    <definedName name="CR29000_CA2">0</definedName>
    <definedName name="CR291_Budgetexé">0</definedName>
    <definedName name="CR293_Budgetexé">0</definedName>
    <definedName name="CR296_Budgetexé">0</definedName>
    <definedName name="CR297_Budgetexé">0</definedName>
    <definedName name="CR39_Budgetexé">0</definedName>
    <definedName name="CR39000_BE1">0</definedName>
    <definedName name="CR39000_BP0">0</definedName>
    <definedName name="CR39000_CA2">0</definedName>
    <definedName name="CR481_Budgetexé">0</definedName>
    <definedName name="CR48100_BE1">0</definedName>
    <definedName name="CR48100_BP0">0</definedName>
    <definedName name="CR48100_CA2">0</definedName>
    <definedName name="CR49_Budgetexé">0</definedName>
    <definedName name="CR49000_BE1">0</definedName>
    <definedName name="CR49000_BP0">0</definedName>
    <definedName name="CR49000_CA2">0</definedName>
    <definedName name="CR59_Budgetexé">0</definedName>
    <definedName name="CR59000_BE1">0</definedName>
    <definedName name="CR59000_BP0">0</definedName>
    <definedName name="CR59000_CA2">0</definedName>
    <definedName name="CREPASCPTE___INSTTECHPFPANP1\_________">#REF!</definedName>
    <definedName name="CTaux">0</definedName>
    <definedName name="CTaux_MN">0</definedName>
    <definedName name="DateRea_01">" "</definedName>
    <definedName name="DateRea_02">" "</definedName>
    <definedName name="DateRea_03">" "</definedName>
    <definedName name="DateRea_04">" "</definedName>
    <definedName name="DateRea_05">" "</definedName>
    <definedName name="DateRea_06">" "</definedName>
    <definedName name="DateRea_07">" "</definedName>
    <definedName name="DateRea_08">" "</definedName>
    <definedName name="DateRea_09">" "</definedName>
    <definedName name="DateRea_10">" "</definedName>
    <definedName name="DateRea_11">" "</definedName>
    <definedName name="DateRea_12">" "</definedName>
    <definedName name="DateRea_13">" "</definedName>
    <definedName name="DateRea_14">" "</definedName>
    <definedName name="DateRea_15">" "</definedName>
    <definedName name="DateRea_16">" "</definedName>
    <definedName name="DateRea_17">" "</definedName>
    <definedName name="DateRea_18">" "</definedName>
    <definedName name="DateRea_19">" "</definedName>
    <definedName name="DateRea_20">" "</definedName>
    <definedName name="DCapDuAnneePrec">0</definedName>
    <definedName name="DCapDuAnneePrec_MN">0</definedName>
    <definedName name="DCapVerseN">0</definedName>
    <definedName name="DCapVerseN_MN">0</definedName>
    <definedName name="DDateDebut">" "</definedName>
    <definedName name="DDateDebut_MN">" "</definedName>
    <definedName name="DDurée">0</definedName>
    <definedName name="DDurée_MN">0</definedName>
    <definedName name="DEBUT_EXERCICE_N">[1]ALFA_IMPORT!$B$8</definedName>
    <definedName name="DEFIC_ca_propose_0_DÉPENDANCE">0</definedName>
    <definedName name="DEFIC_ca_propose_0_GLOBAL">0</definedName>
    <definedName name="DEFIC_ca_propose_0_HÉBERGEMENT">0</definedName>
    <definedName name="DEFIC_ca_propose_0_SOINS">0</definedName>
    <definedName name="DEFIC_ca_retenu_0_DÉPENDANCE">0</definedName>
    <definedName name="DEFIC_ca_retenu_0_GLOBAL">0</definedName>
    <definedName name="DEFIC_ca_retenu_0_HÉBERGEMENT">0</definedName>
    <definedName name="DEFIC_ca_retenu_0_SOINS">0</definedName>
    <definedName name="DeficBEXN0">0</definedName>
    <definedName name="DeficBEXN1">0</definedName>
    <definedName name="DEFICBP">0</definedName>
    <definedName name="DeficBPPN0">0</definedName>
    <definedName name="DeficBPPNAD">0</definedName>
    <definedName name="DeficBPPNAVS">0</definedName>
    <definedName name="DeficBPPNENC">0</definedName>
    <definedName name="DeficBPPNTISF">0</definedName>
    <definedName name="DEFICBR">0</definedName>
    <definedName name="DeficBRN0">0</definedName>
    <definedName name="DeficCARN2">0</definedName>
    <definedName name="deficite_CApropose">0</definedName>
    <definedName name="deficite_CAretenu">0</definedName>
    <definedName name="deficiteCApropose">0</definedName>
    <definedName name="deficiteCAretenu">0</definedName>
    <definedName name="deficiteincoporablenpropose">0</definedName>
    <definedName name="deficiteincorporablenretenu">0</definedName>
    <definedName name="deficitepropose">0</definedName>
    <definedName name="deficiteretenu">0</definedName>
    <definedName name="DeficMSNN0">0</definedName>
    <definedName name="depences_refusees_CApropose">0</definedName>
    <definedName name="depences_refusees_CAretenu">0</definedName>
    <definedName name="depencesrefuseesCApropose">0</definedName>
    <definedName name="depencesrefuseesCAretenu">0</definedName>
    <definedName name="DesignationBien01">" "</definedName>
    <definedName name="DesignationBien02">" "</definedName>
    <definedName name="DesignationBien03">" "</definedName>
    <definedName name="DesignationBien04">" "</definedName>
    <definedName name="DesignationBien05">" "</definedName>
    <definedName name="DesignationBien06">" "</definedName>
    <definedName name="DesignationBien07">" "</definedName>
    <definedName name="DesignationBien08">" "</definedName>
    <definedName name="DesignationBien09">" "</definedName>
    <definedName name="DesignationBien10">" "</definedName>
    <definedName name="DesignationBien11">" "</definedName>
    <definedName name="DesignationBien12">" "</definedName>
    <definedName name="DesignationBien13">" "</definedName>
    <definedName name="DesignationBien14">" "</definedName>
    <definedName name="DesignationBien15">" "</definedName>
    <definedName name="DesignationBien16">" "</definedName>
    <definedName name="DesignationBien17">" "</definedName>
    <definedName name="DesignationBien18">" "</definedName>
    <definedName name="DesignationBien19">" "</definedName>
    <definedName name="DesignationBien20">" "</definedName>
    <definedName name="DIMBFR">0</definedName>
    <definedName name="DIMBFRSimNP1">0</definedName>
    <definedName name="DIMBFRSimNP2">0</definedName>
    <definedName name="DIMBFRSimNP3">0</definedName>
    <definedName name="DIMBFRSimNP4">0</definedName>
    <definedName name="DIMBFRSimNP5">0</definedName>
    <definedName name="DInteretDusAnneePrec">0</definedName>
    <definedName name="DInteretDusAnneePrec_MN">0</definedName>
    <definedName name="DIntVerseN">0</definedName>
    <definedName name="DIntVerseN_MN">0</definedName>
    <definedName name="Dm1CE10000">0</definedName>
    <definedName name="Dm1CE10200">0</definedName>
    <definedName name="Dm1CE10230">0</definedName>
    <definedName name="Dm1CE10600">0</definedName>
    <definedName name="Dm1CE10686">0</definedName>
    <definedName name="Dm1CE13900">0</definedName>
    <definedName name="Dm1CE14000">0</definedName>
    <definedName name="Dm1CE14800">0</definedName>
    <definedName name="Dm1CE14861">0</definedName>
    <definedName name="Dm1CE14862">0</definedName>
    <definedName name="Dm1CE15000">0</definedName>
    <definedName name="Dm1CE15100">0</definedName>
    <definedName name="Dm1CE15700">0</definedName>
    <definedName name="Dm1CE15800">0</definedName>
    <definedName name="Dm1CE16000">0</definedName>
    <definedName name="Dm1CE16300">0</definedName>
    <definedName name="Dm1CE16400">0</definedName>
    <definedName name="Dm1CE16500">0</definedName>
    <definedName name="Dm1CE16700">0</definedName>
    <definedName name="Dm1CE16800">0</definedName>
    <definedName name="Dm1CE16900">0</definedName>
    <definedName name="Dm1CE18000">0</definedName>
    <definedName name="Dm1CE20000">0</definedName>
    <definedName name="Dm1CE20100">0</definedName>
    <definedName name="Dm1CE20300">0</definedName>
    <definedName name="Dm1CE20500">0</definedName>
    <definedName name="Dm1CE20800">0</definedName>
    <definedName name="Dm1CE21000">0</definedName>
    <definedName name="Dm1CE21100">0</definedName>
    <definedName name="Dm1CE21200">0</definedName>
    <definedName name="Dm1CE21300">0</definedName>
    <definedName name="Dm1CE21400">0</definedName>
    <definedName name="Dm1CE21500">0</definedName>
    <definedName name="Dm1CE21600">0</definedName>
    <definedName name="Dm1CE21810">0</definedName>
    <definedName name="Dm1CE21820">0</definedName>
    <definedName name="Dm1CE21830">0</definedName>
    <definedName name="Dm1CE21840">0</definedName>
    <definedName name="Dm1CE21850">0</definedName>
    <definedName name="Dm1CE21880">0</definedName>
    <definedName name="Dm1CE22000">0</definedName>
    <definedName name="Dm1CE23000">0</definedName>
    <definedName name="Dm1CE23120">0</definedName>
    <definedName name="Dm1CE23130">0</definedName>
    <definedName name="Dm1CE23140">0</definedName>
    <definedName name="Dm1CE23150">0</definedName>
    <definedName name="Dm1CE23180">0</definedName>
    <definedName name="Dm1CE23800">0</definedName>
    <definedName name="Dm1CE24000">0</definedName>
    <definedName name="Dm1CE26000">0</definedName>
    <definedName name="Dm1CE27000">0</definedName>
    <definedName name="Dm1CE27100">0</definedName>
    <definedName name="Dm1CE27200">0</definedName>
    <definedName name="Dm1CE27400">0</definedName>
    <definedName name="Dm1CE27500">0</definedName>
    <definedName name="Dm1CE27610">0</definedName>
    <definedName name="Dm1CE27680">0</definedName>
    <definedName name="Dm1CE28000">0</definedName>
    <definedName name="Dm1CE28110">0</definedName>
    <definedName name="Dm1CE28120">0</definedName>
    <definedName name="Dm1CE28130">0</definedName>
    <definedName name="Dm1CE28140">0</definedName>
    <definedName name="Dm1CE28150">0</definedName>
    <definedName name="Dm1CE28180">0</definedName>
    <definedName name="Dm1CE29000">0</definedName>
    <definedName name="Dm1CE29300">0</definedName>
    <definedName name="Dm1CE29700">0</definedName>
    <definedName name="Dm1CE39000">0</definedName>
    <definedName name="Dm1CE48100">0</definedName>
    <definedName name="Dm1CE49000">0</definedName>
    <definedName name="Dm1CE59000">0</definedName>
    <definedName name="Dm1CR102_Budgetret">0</definedName>
    <definedName name="Dm1CR106_Budgetret">0</definedName>
    <definedName name="Dm1CR10682_Budgetret">0</definedName>
    <definedName name="Dm1CR131_Budgetret">0</definedName>
    <definedName name="Dm1CR148_Budgetret">0</definedName>
    <definedName name="Dm1CR14861_Budgetret">0</definedName>
    <definedName name="Dm1CR14862_Budgetret">0</definedName>
    <definedName name="Dm1CR151_Budgetret">0</definedName>
    <definedName name="Dm1CR157_Budgetret">0</definedName>
    <definedName name="Dm1CR158_Budgetret">0</definedName>
    <definedName name="Dm1CR163_Budgetret">0</definedName>
    <definedName name="Dm1CR164_Budgetret">0</definedName>
    <definedName name="Dm1CR165_Budgetret">0</definedName>
    <definedName name="Dm1CR167_Budgetret">0</definedName>
    <definedName name="Dm1CR168_Budgetret">0</definedName>
    <definedName name="Dm1CR169_Budgetret">0</definedName>
    <definedName name="Dm1CR201_Budgetret">0</definedName>
    <definedName name="Dm1CR205_Budgetret">0</definedName>
    <definedName name="Dm1CR208_Budgetret">0</definedName>
    <definedName name="Dm1CR211_Budgetret">0</definedName>
    <definedName name="Dm1CR212_Budgetret">0</definedName>
    <definedName name="Dm1CR213_Budgetret">0</definedName>
    <definedName name="Dm1CR214_Budgetret">0</definedName>
    <definedName name="Dm1CR215_Budgetret">0</definedName>
    <definedName name="Dm1CR216_Budgetret">0</definedName>
    <definedName name="Dm1CR2181_Budgetret">0</definedName>
    <definedName name="Dm1CR2182_Budgetret">0</definedName>
    <definedName name="Dm1CR2183_Budgetret">0</definedName>
    <definedName name="Dm1CR2184_Budgetret">0</definedName>
    <definedName name="Dm1CR2185_Budgetret">0</definedName>
    <definedName name="Dm1CR2188_Budgetret">0</definedName>
    <definedName name="Dm1CR22_Budgetret">0</definedName>
    <definedName name="Dm1CR2312_Budgetret">0</definedName>
    <definedName name="Dm1CR2313_Budgetret">0</definedName>
    <definedName name="Dm1CR2314_Budgetret">0</definedName>
    <definedName name="Dm1CR2315_Budgetret">0</definedName>
    <definedName name="Dm1CR2318_Budgetret">0</definedName>
    <definedName name="Dm1CR238_Budgetret">0</definedName>
    <definedName name="Dm1CR24_Budgetret">0</definedName>
    <definedName name="Dm1CR26_Budgetret">0</definedName>
    <definedName name="Dm1CR271_Budgetret">0</definedName>
    <definedName name="Dm1CR272_Budgetret">0</definedName>
    <definedName name="Dm1CR274_Budgetret">0</definedName>
    <definedName name="Dm1CR275_Budgetret">0</definedName>
    <definedName name="Dm1CR2761_Budgetret">0</definedName>
    <definedName name="Dm1CR2768_Budgetret">0</definedName>
    <definedName name="Dm1CR280_Budgetret">0</definedName>
    <definedName name="Dm1CR2811_Budgetret">0</definedName>
    <definedName name="Dm1CR2812_Budgetret">0</definedName>
    <definedName name="Dm1CR2813_Budgetret">0</definedName>
    <definedName name="Dm1CR2814_Budgetret">0</definedName>
    <definedName name="Dm1CR2815_Budgetret">0</definedName>
    <definedName name="Dm1CR2817_Budgetret">0</definedName>
    <definedName name="Dm1CR2818_Budgetret">0</definedName>
    <definedName name="Dm1CR291_Budgetret">0</definedName>
    <definedName name="Dm1CR293_Budgetret">0</definedName>
    <definedName name="Dm1CR296_Budgetret">0</definedName>
    <definedName name="Dm1CR297_Budgetret">0</definedName>
    <definedName name="Dm1CR39_Budgetret">0</definedName>
    <definedName name="Dm1CR481_Budgetret">0</definedName>
    <definedName name="Dm1CR49_Budgetret">0</definedName>
    <definedName name="Dm1CR59_Budgetret">0</definedName>
    <definedName name="Dm1EMPE10">0</definedName>
    <definedName name="Dm1EMPE13">0</definedName>
    <definedName name="Dm1EMPE14">0</definedName>
    <definedName name="Dm1EMPE15">0</definedName>
    <definedName name="Dm1EMPE16">0</definedName>
    <definedName name="Dm1EMPE17">0</definedName>
    <definedName name="Dm1EMPE18">0</definedName>
    <definedName name="Dm1EMPE20">0</definedName>
    <definedName name="Dm1EMPE21">0</definedName>
    <definedName name="Dm1EMPE22">0</definedName>
    <definedName name="Dm1EMPE23">0</definedName>
    <definedName name="Dm1EMPE24">0</definedName>
    <definedName name="Dm1EMPE26">0</definedName>
    <definedName name="Dm1EMPE27">0</definedName>
    <definedName name="Dm1EMPE28">0</definedName>
    <definedName name="Dm1EMPE29">0</definedName>
    <definedName name="Dm1EMPE39">0</definedName>
    <definedName name="Dm1EMPE48">0</definedName>
    <definedName name="Dm1EMPE49">0</definedName>
    <definedName name="Dm1EMPE59">0</definedName>
    <definedName name="Dm1F603C">0</definedName>
    <definedName name="Dm1F603P">0</definedName>
    <definedName name="Dm1F609">0</definedName>
    <definedName name="Dm1F609P">0</definedName>
    <definedName name="Dm1F619">0</definedName>
    <definedName name="Dm1F619P">0</definedName>
    <definedName name="Dm1F629">0</definedName>
    <definedName name="Dm1F629P">0</definedName>
    <definedName name="Dm1F6419">0</definedName>
    <definedName name="Dm1F6419P">0</definedName>
    <definedName name="Dm1F6429">0</definedName>
    <definedName name="Dm1F6429P">0</definedName>
    <definedName name="Dm1F6489">0</definedName>
    <definedName name="Dm1F6489P">0</definedName>
    <definedName name="Dm1F6611C">0</definedName>
    <definedName name="Dm1F6611P">0</definedName>
    <definedName name="Dm1F70">0</definedName>
    <definedName name="Dm1F71">0</definedName>
    <definedName name="Dm1F72">0</definedName>
    <definedName name="Dm1F731">0</definedName>
    <definedName name="Dm1F732">0</definedName>
    <definedName name="Dm1F734">0</definedName>
    <definedName name="Dm1F736">0</definedName>
    <definedName name="Dm1F737">0</definedName>
    <definedName name="Dm1F74">0</definedName>
    <definedName name="Dm1F75">0</definedName>
    <definedName name="Dm1F76">0</definedName>
    <definedName name="Dm1F771">0</definedName>
    <definedName name="Dm1F773">0</definedName>
    <definedName name="Dm1F775">0</definedName>
    <definedName name="Dm1F777">0</definedName>
    <definedName name="Dm1F778">0</definedName>
    <definedName name="Dm1F78">0</definedName>
    <definedName name="Dm1F78725">0</definedName>
    <definedName name="Dm1F78741">0</definedName>
    <definedName name="Dm1F78742">0</definedName>
    <definedName name="Dm1F78746">0</definedName>
    <definedName name="Dm1F789">0</definedName>
    <definedName name="Dm1F79">0</definedName>
    <definedName name="Dm1NF601">0</definedName>
    <definedName name="Dm1NF602">0</definedName>
    <definedName name="Dm1NF603D">0</definedName>
    <definedName name="Dm1NF606">0</definedName>
    <definedName name="Dm1NF607">0</definedName>
    <definedName name="Dm1NF609D">0</definedName>
    <definedName name="Dm1NF610">0</definedName>
    <definedName name="Dm1NF6110">0</definedName>
    <definedName name="Dm1NF6111">0</definedName>
    <definedName name="Dm1NF6112">0</definedName>
    <definedName name="Dm1NF6118">0</definedName>
    <definedName name="Dm1NF612">0</definedName>
    <definedName name="Dm1NF6130">0</definedName>
    <definedName name="Dm1NF6132">0</definedName>
    <definedName name="Dm1NF6135">0</definedName>
    <definedName name="Dm1NF614">0</definedName>
    <definedName name="Dm1NF6150">0</definedName>
    <definedName name="Dm1NF6152">0</definedName>
    <definedName name="Dm1NF6155">0</definedName>
    <definedName name="Dm1NF6156">0</definedName>
    <definedName name="Dm1NF616">0</definedName>
    <definedName name="Dm1NF617">0</definedName>
    <definedName name="Dm1NF618">0</definedName>
    <definedName name="Dm1NF619D">0</definedName>
    <definedName name="Dm1NF621">0</definedName>
    <definedName name="Dm1NF622">0</definedName>
    <definedName name="Dm1NF623">0</definedName>
    <definedName name="Dm1NF6240">0</definedName>
    <definedName name="Dm1NF6241">0</definedName>
    <definedName name="Dm1NF6242">0</definedName>
    <definedName name="Dm1NF6247">0</definedName>
    <definedName name="Dm1NF6248">0</definedName>
    <definedName name="Dm1NF625">0</definedName>
    <definedName name="Dm1NF626">0</definedName>
    <definedName name="Dm1NF627">0</definedName>
    <definedName name="Dm1NF6280">0</definedName>
    <definedName name="Dm1NF6281">0</definedName>
    <definedName name="Dm1NF6282">0</definedName>
    <definedName name="Dm1NF6283">0</definedName>
    <definedName name="Dm1NF6284">0</definedName>
    <definedName name="Dm1NF6287">0</definedName>
    <definedName name="Dm1NF6288">0</definedName>
    <definedName name="Dm1NF6289">0</definedName>
    <definedName name="Dm1NF631">0</definedName>
    <definedName name="Dm1NF633">0</definedName>
    <definedName name="Dm1NF635">0</definedName>
    <definedName name="Dm1NF637">0</definedName>
    <definedName name="Dm1NF640">0</definedName>
    <definedName name="Dm1NF641">0</definedName>
    <definedName name="Dm1NF6419P">0</definedName>
    <definedName name="Dm1NF642">0</definedName>
    <definedName name="Dm1NF6429P">0</definedName>
    <definedName name="Dm1NF643">0</definedName>
    <definedName name="Dm1NF645">0</definedName>
    <definedName name="Dm1NF646">0</definedName>
    <definedName name="Dm1NF647">0</definedName>
    <definedName name="Dm1NF648">0</definedName>
    <definedName name="Dm1NF6489P">0</definedName>
    <definedName name="Dm1NF6499">0</definedName>
    <definedName name="Dm1NF650">0</definedName>
    <definedName name="Dm1NF651">0</definedName>
    <definedName name="Dm1NF654">0</definedName>
    <definedName name="Dm1NF655">0</definedName>
    <definedName name="Dm1NF657">0</definedName>
    <definedName name="Dm1NF658">0</definedName>
    <definedName name="Dm1NF66">0</definedName>
    <definedName name="Dm1NF670">0</definedName>
    <definedName name="Dm1NF671">0</definedName>
    <definedName name="Dm1NF675">0</definedName>
    <definedName name="Dm1NF678">0</definedName>
    <definedName name="Dm1NF680">0</definedName>
    <definedName name="Dm1NF6811">0</definedName>
    <definedName name="Dm1NF6812">0</definedName>
    <definedName name="Dm1NF6815">0</definedName>
    <definedName name="Dm1NF6816">0</definedName>
    <definedName name="Dm1NF6817">0</definedName>
    <definedName name="Dm1NF686">0</definedName>
    <definedName name="Dm1NF687">0</definedName>
    <definedName name="Dm1NF6870">0</definedName>
    <definedName name="Dm1NF6871">0</definedName>
    <definedName name="Dm1NF6872">0</definedName>
    <definedName name="Dm1NF68720">0</definedName>
    <definedName name="Dm1NF68725">0</definedName>
    <definedName name="Dm1NF6874">0</definedName>
    <definedName name="Dm1NF68740">0</definedName>
    <definedName name="Dm1NF68741">0</definedName>
    <definedName name="Dm1NF68742">0</definedName>
    <definedName name="Dm1NF68746">0</definedName>
    <definedName name="Dm1NF687461">0</definedName>
    <definedName name="Dm1NF687462">0</definedName>
    <definedName name="Dm1NF68748">0</definedName>
    <definedName name="Dm1NF6876">0</definedName>
    <definedName name="Dm1NF689">0</definedName>
    <definedName name="Dm1NF6894">0</definedName>
    <definedName name="Dm1NF6895">0</definedName>
    <definedName name="Dm1NF6897">0</definedName>
    <definedName name="Dm1NF7082">0</definedName>
    <definedName name="Dm1NF70821">0</definedName>
    <definedName name="Dm1NF70822">0</definedName>
    <definedName name="Dm1NF70823">0</definedName>
    <definedName name="Dm1NF70828">0</definedName>
    <definedName name="Dm1NF709D">0</definedName>
    <definedName name="Dm1NF709D_1">0</definedName>
    <definedName name="Dm1NF713D">0</definedName>
    <definedName name="Dm1NF713D_1">0</definedName>
    <definedName name="Dm1NF73">0</definedName>
    <definedName name="Dm1NF7399">0</definedName>
    <definedName name="Dm1NF770">0</definedName>
    <definedName name="Dm1NF78725">0</definedName>
    <definedName name="Dm1NF78742">0</definedName>
    <definedName name="Dm1NFS673">0</definedName>
    <definedName name="Dm1RESSR10">0</definedName>
    <definedName name="Dm1RESSR13">0</definedName>
    <definedName name="Dm1RESSR14">0</definedName>
    <definedName name="Dm1RESSR15">0</definedName>
    <definedName name="Dm1RESSR16">0</definedName>
    <definedName name="Dm1RESSR17">0</definedName>
    <definedName name="Dm1RESSR18">0</definedName>
    <definedName name="Dm1RESSR20">0</definedName>
    <definedName name="Dm1RESSR21">0</definedName>
    <definedName name="Dm1RESSR22">0</definedName>
    <definedName name="Dm1RESSR23">0</definedName>
    <definedName name="Dm1RESSR24">0</definedName>
    <definedName name="Dm1RESSR26">0</definedName>
    <definedName name="Dm1RESSR27">0</definedName>
    <definedName name="Dm1RESSR28">0</definedName>
    <definedName name="Dm1RESSR29">0</definedName>
    <definedName name="Dm1RESSR39">0</definedName>
    <definedName name="Dm1RESSR48">0</definedName>
    <definedName name="Dm1RESSR49">0</definedName>
    <definedName name="Dm1RESSR59">0</definedName>
    <definedName name="DMontant">0</definedName>
    <definedName name="DMontant_MN">0</definedName>
    <definedName name="DOrgPreteur">" "</definedName>
    <definedName name="DOrgPreteur_MN">" "</definedName>
    <definedName name="DTaux">0</definedName>
    <definedName name="DTaux_MN">0</definedName>
    <definedName name="DureeAmort_01">0</definedName>
    <definedName name="DureeAmort_02">0</definedName>
    <definedName name="DureeAmort_03">0</definedName>
    <definedName name="DureeAmort_04">0</definedName>
    <definedName name="DureeAmort_05">0</definedName>
    <definedName name="DureeAmort_06">0</definedName>
    <definedName name="DureeAmort_07">0</definedName>
    <definedName name="DureeAmort_08">0</definedName>
    <definedName name="DureeAmort_09">0</definedName>
    <definedName name="DureeAmort_10">0</definedName>
    <definedName name="DureeAmort_11">0</definedName>
    <definedName name="DureeAmort_12">0</definedName>
    <definedName name="DureeAmort_13">0</definedName>
    <definedName name="DureeAmort_14">0</definedName>
    <definedName name="DureeAmort_15">0</definedName>
    <definedName name="DureeAmort_16">0</definedName>
    <definedName name="DureeAmort_17">0</definedName>
    <definedName name="DureeAmort_18">0</definedName>
    <definedName name="DureeAmort_19">0</definedName>
    <definedName name="DureeAmort_20">0</definedName>
    <definedName name="E_CodeSection">" "</definedName>
    <definedName name="ECapDuAnneePrec">0</definedName>
    <definedName name="ECapDuAnneePrec_MN">0</definedName>
    <definedName name="ECapVerseN">0</definedName>
    <definedName name="ECapVerseN_MN">0</definedName>
    <definedName name="EDateDebut">" "</definedName>
    <definedName name="EDateDebut_MN">" "</definedName>
    <definedName name="EDurée">0</definedName>
    <definedName name="EDurée_MN">0</definedName>
    <definedName name="EEta_CodeEtab">" "</definedName>
    <definedName name="EInteretDusAnneePrec">0</definedName>
    <definedName name="EInteretDusAnneePrec_MN">0</definedName>
    <definedName name="EIntVerseN">0</definedName>
    <definedName name="EIntVerseN_MN">0</definedName>
    <definedName name="EINVRESCR_BE1">0</definedName>
    <definedName name="EINVRESCR_BP0">0</definedName>
    <definedName name="EINVRESCR_CA2">0</definedName>
    <definedName name="EINVRESEXE_BE1">0</definedName>
    <definedName name="EINVRESEXE_BP0">0</definedName>
    <definedName name="EINVRESEXE_CA2">0</definedName>
    <definedName name="EMontant">0</definedName>
    <definedName name="EMontant_MN">0</definedName>
    <definedName name="EmpAntN">0</definedName>
    <definedName name="EmpAntN_MN">0</definedName>
    <definedName name="EmpAntN1">0</definedName>
    <definedName name="EmpAntN2">0</definedName>
    <definedName name="EmpAntN3">0</definedName>
    <definedName name="EmpAntN4">0</definedName>
    <definedName name="EMPE10BudRet">0</definedName>
    <definedName name="EMPE10CAP">0</definedName>
    <definedName name="EMPE13BudRet">0</definedName>
    <definedName name="EMPE13CAP">0</definedName>
    <definedName name="EMPE14BudRet">0</definedName>
    <definedName name="EMPE14CAP">0</definedName>
    <definedName name="EMPE15BudRet">0</definedName>
    <definedName name="EMPE15CAP">0</definedName>
    <definedName name="EMPE16BudRet">0</definedName>
    <definedName name="EMPE16CAP">0</definedName>
    <definedName name="EMPE17BudRet">0</definedName>
    <definedName name="EMPE17CAP">0</definedName>
    <definedName name="EMPE18BudRet">0</definedName>
    <definedName name="EMPE18CAP">0</definedName>
    <definedName name="EMPE20BudRet">0</definedName>
    <definedName name="EMPE20CAP">0</definedName>
    <definedName name="EMPE21BudRet">0</definedName>
    <definedName name="EMPE21CAP">0</definedName>
    <definedName name="EMPE22BudRet">0</definedName>
    <definedName name="EMPE22CAP">0</definedName>
    <definedName name="EMPE23BudRet">0</definedName>
    <definedName name="EMPE23CAP">0</definedName>
    <definedName name="EMPE24BudRet">0</definedName>
    <definedName name="EMPE24CAP">0</definedName>
    <definedName name="EMPE26BudRet">0</definedName>
    <definedName name="EMPE26CAP">0</definedName>
    <definedName name="EMPE27BudRet">0</definedName>
    <definedName name="EMPE27CAP">0</definedName>
    <definedName name="EMPE28BudRet">0</definedName>
    <definedName name="EMPE28CAP">0</definedName>
    <definedName name="EMPE29BudRet">0</definedName>
    <definedName name="EMPE29CAP">0</definedName>
    <definedName name="EMPE39BudRet">0</definedName>
    <definedName name="EMPE39CAP">0</definedName>
    <definedName name="EMPE48BudRet">0</definedName>
    <definedName name="EMPE48CAP">0</definedName>
    <definedName name="EMPE49BudRet">0</definedName>
    <definedName name="EMPE49CAP">0</definedName>
    <definedName name="EMPE59BudRet">0</definedName>
    <definedName name="EMPE59CAP">0</definedName>
    <definedName name="EMPEINVRESCR_BudRet">0</definedName>
    <definedName name="EMPEINVRESCR_CAP">0</definedName>
    <definedName name="EMPEINVRESCR_Dim1">0</definedName>
    <definedName name="EMPEINVRESEXE_BudRet">0</definedName>
    <definedName name="EMPEINVRESEXE_CAP">0</definedName>
    <definedName name="EMPEINVRESEXE_Dim1">0</definedName>
    <definedName name="EMPL">0</definedName>
    <definedName name="EMPLSimNP1">0</definedName>
    <definedName name="EMPLSimNP2">0</definedName>
    <definedName name="EMPLSimNP3">0</definedName>
    <definedName name="EMPLSimNP4">0</definedName>
    <definedName name="EMPLSimNP5">0</definedName>
    <definedName name="EmpNouvN">0</definedName>
    <definedName name="EmpNouvN1">0</definedName>
    <definedName name="EmpNouvN2">0</definedName>
    <definedName name="EmpNouvN3">0</definedName>
    <definedName name="EmpNouvN4">0</definedName>
    <definedName name="EmpPreced">0</definedName>
    <definedName name="EMPREPORTRESR_BR">0</definedName>
    <definedName name="EMPREPORTRESR_BudRet">0</definedName>
    <definedName name="EMPREPORTRESR_CAP">0</definedName>
    <definedName name="EMPREPORTRESR_Dim1">0</definedName>
    <definedName name="Emprunt_BudgetRet">0</definedName>
    <definedName name="Emprunt_CAP">0</definedName>
    <definedName name="EmpruntDurée_01">0</definedName>
    <definedName name="EmpruntDurée_02">0</definedName>
    <definedName name="EmpruntDurée_03">0</definedName>
    <definedName name="EmpruntDurée_04">0</definedName>
    <definedName name="EmpruntDurée_05">0</definedName>
    <definedName name="EmpruntDurée_06">0</definedName>
    <definedName name="EmpruntDurée_07">0</definedName>
    <definedName name="EmpruntDurée_08">0</definedName>
    <definedName name="EmpruntDurée_09">0</definedName>
    <definedName name="EmpruntDurée_10">0</definedName>
    <definedName name="EmpruntDurée_11">0</definedName>
    <definedName name="EmpruntDurée_12">0</definedName>
    <definedName name="EmpruntDurée_13">0</definedName>
    <definedName name="EmpruntDurée_14">0</definedName>
    <definedName name="EmpruntDurée_15">0</definedName>
    <definedName name="EmpruntDurée_16">0</definedName>
    <definedName name="EmpruntDurée_17">0</definedName>
    <definedName name="EmpruntDurée_18">0</definedName>
    <definedName name="EmpruntDurée_19">0</definedName>
    <definedName name="EmpruntDurée_20">0</definedName>
    <definedName name="EmpruntMontant_01">0</definedName>
    <definedName name="EmpruntMontant_02">0</definedName>
    <definedName name="EmpruntMontant_03">0</definedName>
    <definedName name="EmpruntMontant_04">0</definedName>
    <definedName name="EmpruntMontant_05">0</definedName>
    <definedName name="EmpruntMontant_06">0</definedName>
    <definedName name="EmpruntMontant_07">0</definedName>
    <definedName name="EmpruntMontant_08">0</definedName>
    <definedName name="EmpruntMontant_09">0</definedName>
    <definedName name="EmpruntMontant_10">0</definedName>
    <definedName name="EmpruntMontant_11">0</definedName>
    <definedName name="EmpruntMontant_12">0</definedName>
    <definedName name="EmpruntMontant_13">0</definedName>
    <definedName name="EmpruntMontant_14">0</definedName>
    <definedName name="EmpruntMontant_15">0</definedName>
    <definedName name="EmpruntMontant_16">0</definedName>
    <definedName name="EmpruntMontant_17">0</definedName>
    <definedName name="EmpruntMontant_18">0</definedName>
    <definedName name="EmpruntMontant_19">0</definedName>
    <definedName name="EmpruntMontant_20">0</definedName>
    <definedName name="EmpruntTaux_01">0</definedName>
    <definedName name="EmpruntTaux_02">0</definedName>
    <definedName name="EmpruntTaux_03">0</definedName>
    <definedName name="EmpruntTaux_04">0</definedName>
    <definedName name="EmpruntTaux_05">0</definedName>
    <definedName name="EmpruntTaux_06">0</definedName>
    <definedName name="EmpruntTaux_07">0</definedName>
    <definedName name="EmpruntTaux_08">0</definedName>
    <definedName name="EmpruntTaux_09">0</definedName>
    <definedName name="EmpruntTaux_10">0</definedName>
    <definedName name="EmpruntTaux_11">0</definedName>
    <definedName name="EmpruntTaux_12">0</definedName>
    <definedName name="EmpruntTaux_13">0</definedName>
    <definedName name="EmpruntTaux_14">0</definedName>
    <definedName name="EmpruntTaux_15">0</definedName>
    <definedName name="EmpruntTaux_16">0</definedName>
    <definedName name="EmpruntTaux_17">0</definedName>
    <definedName name="EmpruntTaux_18">0</definedName>
    <definedName name="EmpruntTaux_19">0</definedName>
    <definedName name="EmpruntTaux_20">0</definedName>
    <definedName name="Enseignantsn">0</definedName>
    <definedName name="EnseignantsnBExec">0</definedName>
    <definedName name="EOrgPreteur">" "</definedName>
    <definedName name="EOrgPreteur_MN">" "</definedName>
    <definedName name="Etab_Adresse1">" "</definedName>
    <definedName name="Etab_Adresse2">" "</definedName>
    <definedName name="Etab_CapaciteAutorisee">0</definedName>
    <definedName name="Etab_Categorieétablissement">" "</definedName>
    <definedName name="Etab_CleFiness">" "</definedName>
    <definedName name="Etab_CodePostal">" "</definedName>
    <definedName name="Etab_Commune">" "</definedName>
    <definedName name="Etab_Conventioncollective">" "</definedName>
    <definedName name="Etab_Date_habilitation">" "</definedName>
    <definedName name="Etab_Directeur">" "</definedName>
    <definedName name="Etab_Email">" "</definedName>
    <definedName name="Etab_Fax">" "</definedName>
    <definedName name="Etab_GenreDirecteur">" "</definedName>
    <definedName name="Etab_NFiness">" "</definedName>
    <definedName name="Etab_Nom">" "</definedName>
    <definedName name="Etab_Secteurétablissement">" "</definedName>
    <definedName name="Etab_Tel1">" "</definedName>
    <definedName name="ETaux">0</definedName>
    <definedName name="ETaux_MN">0</definedName>
    <definedName name="excedent_CApropose">0</definedName>
    <definedName name="excedent_CAretenu">0</definedName>
    <definedName name="excedentCApropose">0</definedName>
    <definedName name="excedentCAretenu">0</definedName>
    <definedName name="EXED_ca_propose_0_DÉPENDANCE">0</definedName>
    <definedName name="EXED_ca_propose_0_GLOBAL">0</definedName>
    <definedName name="EXED_ca_propose_0_HÉBERGEMENT">0</definedName>
    <definedName name="EXED_ca_propose_0_SOINS">0</definedName>
    <definedName name="EXED_ca_retenu_0_DÉPENDANCE">0</definedName>
    <definedName name="EXED_ca_retenu_0_GLOBAL">0</definedName>
    <definedName name="EXED_ca_retenu_0_HÉBERGEMENT">0</definedName>
    <definedName name="EXED_ca_retenu_0_SOINS">0</definedName>
    <definedName name="ExedBEXN0">0</definedName>
    <definedName name="ExedBEXN1">0</definedName>
    <definedName name="EXEDBP">0</definedName>
    <definedName name="ExedBPPN0">0</definedName>
    <definedName name="ExedBPPNAD">0</definedName>
    <definedName name="ExedBPPNAVS">0</definedName>
    <definedName name="ExedBPPNENC">0</definedName>
    <definedName name="ExedBPPNTISF">0</definedName>
    <definedName name="EXEDBR">0</definedName>
    <definedName name="ExedBRN0">0</definedName>
    <definedName name="ExedCARN2">0</definedName>
    <definedName name="Exedentincoprablenproposé">0</definedName>
    <definedName name="exedentincorporablenretenu">0</definedName>
    <definedName name="exedentpropose">0</definedName>
    <definedName name="exedentretenu">0</definedName>
    <definedName name="ExedMSNN0">0</definedName>
    <definedName name="Externat">0</definedName>
    <definedName name="ExternatCARN2">0</definedName>
    <definedName name="EXTERNATCAT_budget_propose_0_GLOBAL">0</definedName>
    <definedName name="EXTERNATCAT_budget_retenu_0_GLOBAL">0</definedName>
    <definedName name="EXTERNATCAT_ca_propose_0_GLOBAL">0</definedName>
    <definedName name="ExternatDgN">0</definedName>
    <definedName name="EXTERNATFOY_budget_propose_0_GLOBAL">0</definedName>
    <definedName name="EXTERNATFOY_budget_retenu_0_GLOBAL">0</definedName>
    <definedName name="EXTERNATFOY_ca_propose_0_GLOBAL">0</definedName>
    <definedName name="EXTERNATMAS_budget_propose_0_GLOBAL">0</definedName>
    <definedName name="EXTERNATMAS_budget_retenu_0_GLOBAL">0</definedName>
    <definedName name="EXTERNATMAS_ca_propose_0_GLOBAL">0</definedName>
    <definedName name="FAgGestAD_CAproposé">0</definedName>
    <definedName name="FAgGestADB_CAproposé">0</definedName>
    <definedName name="FAgGestADM_CAproposé">0</definedName>
    <definedName name="FAgGestAID_CAproposé">0</definedName>
    <definedName name="FAgGestAMP_CAproposé">0</definedName>
    <definedName name="FAgGestANI_CAproposé">0</definedName>
    <definedName name="FAgGestASH_CAproposé">0</definedName>
    <definedName name="FAgGestASS_CAproposé">0</definedName>
    <definedName name="FAgGestAUE_CAproposé">0</definedName>
    <definedName name="FAgGestAUP_CAproposé">0</definedName>
    <definedName name="FAgGestAUT_CAproposé">0</definedName>
    <definedName name="FAgGestAVS_CAproposé">0</definedName>
    <definedName name="FAgGestCOM_CAproposé">0</definedName>
    <definedName name="FAgGestCSE_CAproposé">0</definedName>
    <definedName name="FAgGestCUI_CAproposé">0</definedName>
    <definedName name="FAgGestDET_CAproposé">0</definedName>
    <definedName name="FAgGestDIR_CAproposé">0</definedName>
    <definedName name="FAgGestEDS_CAproposé">0</definedName>
    <definedName name="FAgGestEDT_CAproposé">0</definedName>
    <definedName name="FAgGestEDU_CAproposé">0</definedName>
    <definedName name="FAgGestEEN_CAproposé">0</definedName>
    <definedName name="FAgGestENC_CAproposé">0</definedName>
    <definedName name="FAgGestESP_CAproposé">0</definedName>
    <definedName name="FAgGestLIN_CAproposé">0</definedName>
    <definedName name="FAgGestMDM_CAproposé">0</definedName>
    <definedName name="FAgGestMED_CAproposé">0</definedName>
    <definedName name="FAgGestMEN_CAproposé">0</definedName>
    <definedName name="FAgGestMOE_CAproposé">0</definedName>
    <definedName name="FAgGestOUE_CAproposé">0</definedName>
    <definedName name="FAgGestPAR_CAproposé">0</definedName>
    <definedName name="FAgGestPSY_CAproposé">0</definedName>
    <definedName name="FAgGestRTT_CAproposé">0</definedName>
    <definedName name="FAgGestSER_CAproposé">0</definedName>
    <definedName name="FAgGestVDN_CAproposé">0</definedName>
    <definedName name="FAgTPGestAD_CAproposé">0</definedName>
    <definedName name="FAgTPGestADB_CAproposé">0</definedName>
    <definedName name="FAgTPGestADM_CAproposé">0</definedName>
    <definedName name="FAgTPGestAID_CAproposé">0</definedName>
    <definedName name="FAgTPGestAMP_CAproposé">0</definedName>
    <definedName name="FAgTPGestANI_CAproposé">0</definedName>
    <definedName name="FAgTPGestASH_CAproposé">0</definedName>
    <definedName name="FAgTPGestASS_CAproposé">0</definedName>
    <definedName name="FAgTPGestAUE_CAproposé">0</definedName>
    <definedName name="FAgTPGestAUP_CAproposé">0</definedName>
    <definedName name="FAgTPGestAUT_CAproposé">0</definedName>
    <definedName name="FAgTPGestAVS_CAproposé">0</definedName>
    <definedName name="FAgTPGestCOM_CAproposé">0</definedName>
    <definedName name="FAgTPGestCSE_CAproposé">0</definedName>
    <definedName name="FAgTPGestCUI_CAproposé">0</definedName>
    <definedName name="FAgTPGestDET_CAproposé">0</definedName>
    <definedName name="FAgTPGestDIR_CAproposé">0</definedName>
    <definedName name="FAgTPGestEDS_CAproposé">0</definedName>
    <definedName name="FAgTPGestEDT_CAproposé">0</definedName>
    <definedName name="FAgTPGestEDU_CAproposé">0</definedName>
    <definedName name="FAgTPGestEEN_CAproposé">0</definedName>
    <definedName name="FAgTPGestENC_CAproposé">0</definedName>
    <definedName name="FAgTPGestESP_CAproposé">0</definedName>
    <definedName name="FAgTPGestLIN_CAproposé">0</definedName>
    <definedName name="FAgTPGestMDM_CAproposé">0</definedName>
    <definedName name="FAgTPGestMED_CAproposé">0</definedName>
    <definedName name="FAgTPGestMEN_CAproposé">0</definedName>
    <definedName name="FAgTPGestMOE_CAproposé">0</definedName>
    <definedName name="FAgTPGestOUE_CAproposé">0</definedName>
    <definedName name="FAgTPGestPAR_CAproposé">0</definedName>
    <definedName name="FAgTPGestPSY_CAproposé">0</definedName>
    <definedName name="FAgTPGestRTT_CAproposé">0</definedName>
    <definedName name="FAgTPGestSER_CAproposé">0</definedName>
    <definedName name="FAgTPGestVDN_CAproposé">0</definedName>
    <definedName name="FBIFCJ41_CAretenu_moins2">0</definedName>
    <definedName name="FBIFCJ41_CAretenu_moins3">0</definedName>
    <definedName name="FBIFCJ41_CAretenu_moins4">0</definedName>
    <definedName name="FBIFCJ42_CAretenu_moins2">0</definedName>
    <definedName name="FBIFCJ42_CAretenu_moins3">0</definedName>
    <definedName name="FBIFCJ42_CAretenu_moins4">0</definedName>
    <definedName name="FBIFCJ43_CAretenu_moins2">0</definedName>
    <definedName name="FBIFCJ43_CAretenu_moins3">0</definedName>
    <definedName name="FBIFCJ43_CAretenu_moins4">0</definedName>
    <definedName name="FBIFCJCT1_CAretenu_moins2">0</definedName>
    <definedName name="FBIFCJCT1_CAretenu_moins3">0</definedName>
    <definedName name="FBIFCJCT1_CAretenu_moins4">0</definedName>
    <definedName name="FBIFCJCT2_CAretenu_moins2">0</definedName>
    <definedName name="FBIFCJCT2_CAretenu_moins3">0</definedName>
    <definedName name="FBIFCJCT2_CAretenu_moins4">0</definedName>
    <definedName name="FBIFCJDT_CAretenu_4">44600</definedName>
    <definedName name="FBIFCJDT_CAretenu_moins2">0</definedName>
    <definedName name="FBIFCJDT_CAretenu_moins3">0</definedName>
    <definedName name="FBIFCJDT_CAretenu_moins4">0</definedName>
    <definedName name="FBIFCKCT_CAretenu_moins2">0</definedName>
    <definedName name="FBIFCKCT_CAretenu_moins3">0</definedName>
    <definedName name="FBIFCKCT_CAretenu_moins4">0</definedName>
    <definedName name="FBIFCKDT_CAretenu_moins2">0</definedName>
    <definedName name="FBIFCKDT_CAretenu_moins3">0</definedName>
    <definedName name="FBIFCKDT_CAretenu_moins4">0</definedName>
    <definedName name="FBIFCSEL_CAretenu_moins2">0</definedName>
    <definedName name="FBIFCSEL_CAretenu_moins3">0</definedName>
    <definedName name="FBIFCSEL_CAretenu_moins4">0</definedName>
    <definedName name="FBIFCU_CAretenu_moins2">0</definedName>
    <definedName name="FBIFCU_CAretenu_moins3">0</definedName>
    <definedName name="FBIFCU_CAretenu_moins4">0</definedName>
    <definedName name="FBIFDEC_CAretenu_moins2">0</definedName>
    <definedName name="FBIFDEC_CAretenu_moins3">0</definedName>
    <definedName name="FBIFDEC_CAretenu_moins4">0</definedName>
    <definedName name="FBIFDF_CAretenu_moins2">0</definedName>
    <definedName name="FBIFDF_CAretenu_moins3">0</definedName>
    <definedName name="FBIFDF_CAretenu_moins4">0</definedName>
    <definedName name="FBIFDNDM_CAretenu_moins2">0</definedName>
    <definedName name="FBIFDNDM_CAretenu_moins3">0</definedName>
    <definedName name="FBIFDNDM_CAretenu_moins4">0</definedName>
    <definedName name="FBIFEKDG_CAretenu_moins2">0</definedName>
    <definedName name="FBIFEKDG_CAretenu_moins3">0</definedName>
    <definedName name="FBIFEKDG_CAretenu_moins4">0</definedName>
    <definedName name="FBILAB_CAretenu_moins2">0</definedName>
    <definedName name="FBILAB_CAretenu_moins3">0</definedName>
    <definedName name="FBILAB_CAretenu_moins4">0</definedName>
    <definedName name="FBILABAC_CAretenu_moins2">0</definedName>
    <definedName name="FBILABAC_CAretenu_moins3">0</definedName>
    <definedName name="FBILABAC_CAretenu_moins3_1">0</definedName>
    <definedName name="FBILABAC_CAretenu_moins4">0</definedName>
    <definedName name="FBILAC_CAretenu_moins2">0</definedName>
    <definedName name="FBILAC_CAretenu_moins3">0</definedName>
    <definedName name="FBILAC_CAretenu_moins4">0</definedName>
    <definedName name="FBILAD_CAretenu_moins2">0</definedName>
    <definedName name="FBILAD_CAretenu_moins3">0</definedName>
    <definedName name="FBILAD_CAretenu_moins4">0</definedName>
    <definedName name="FBILADAE_CAretenu_moins2">0</definedName>
    <definedName name="FBILADAE_CAretenu_moins3">0</definedName>
    <definedName name="FBILADAE_CAretenu_moins3_1">0</definedName>
    <definedName name="FBILADAE_CAretenu_moins4">0</definedName>
    <definedName name="FBILAE_CAretenu_moins2">0</definedName>
    <definedName name="FBILAE_CAretenu_moins3">0</definedName>
    <definedName name="FBILAE_CAretenu_moins4">0</definedName>
    <definedName name="FBILAF_CAretenu_moins2">0</definedName>
    <definedName name="FBILAF_CAretenu_moins3">0</definedName>
    <definedName name="FBILAF_CAretenu_moins4">0</definedName>
    <definedName name="FBILAFAG_CAretenu_moins2">0</definedName>
    <definedName name="FBILAFAG_CAretenu_moins3">0</definedName>
    <definedName name="FBILAFAG_CAretenu_moins3_1">0</definedName>
    <definedName name="FBILAFAG_CAretenu_moins4">0</definedName>
    <definedName name="FBILAG_CAretenu_moins2">0</definedName>
    <definedName name="FBILAG_CAretenu_moins3">0</definedName>
    <definedName name="FBILAG_CAretenu_moins4">0</definedName>
    <definedName name="FBILAH_CAretenu_moins2">0</definedName>
    <definedName name="FBILAH_CAretenu_moins3">0</definedName>
    <definedName name="FBILAH_CAretenu_moins4">0</definedName>
    <definedName name="FBILAHAI_CAretenu_moins2">0</definedName>
    <definedName name="FBILAHAI_CAretenu_moins3">0</definedName>
    <definedName name="FBILAHAI_CAretenu_moins3_1">0</definedName>
    <definedName name="FBILAHAI_CAretenu_moins4">0</definedName>
    <definedName name="FBILAI_CAretenu_moins2">0</definedName>
    <definedName name="FBILAI_CAretenu_moins3">0</definedName>
    <definedName name="FBILAI_CAretenu_moins4">0</definedName>
    <definedName name="FBILAJ_CAretenu_moins2">0</definedName>
    <definedName name="FBILAJ_CAretenu_moins3">0</definedName>
    <definedName name="FBILAJ_CAretenu_moins4">0</definedName>
    <definedName name="FBILAJAK_CAretenu_moins2">0</definedName>
    <definedName name="FBILAJAK_CAretenu_moins3">0</definedName>
    <definedName name="FBILAJAK_CAretenu_moins3_1">0</definedName>
    <definedName name="FBILAJAK_CAretenu_moins4">0</definedName>
    <definedName name="FBILAK_CAretenu_moins2">0</definedName>
    <definedName name="FBILAK_CAretenu_moins3">0</definedName>
    <definedName name="FBILAK_CAretenu_moins4">0</definedName>
    <definedName name="FBILAL_CAretenu_moins2">0</definedName>
    <definedName name="FBILAL_CAretenu_moins3">0</definedName>
    <definedName name="FBILAL_CAretenu_moins4">0</definedName>
    <definedName name="FBILALAM_CAretenu_moins2">0</definedName>
    <definedName name="FBILALAM_CAretenu_moins3">0</definedName>
    <definedName name="FBILALAM_CAretenu_moins3_1">0</definedName>
    <definedName name="FBILALAM_CAretenu_moins4">0</definedName>
    <definedName name="FBILAM_CAretenu_moins2">0</definedName>
    <definedName name="FBILAM_CAretenu_moins3">0</definedName>
    <definedName name="FBILAM_CAretenu_moins4">0</definedName>
    <definedName name="FBILAN_CAretenu_moins2">0</definedName>
    <definedName name="FBILAN_CAretenu_moins3">0</definedName>
    <definedName name="FBILAN_CAretenu_moins4">0</definedName>
    <definedName name="FBILAO_CAretenu_moins2">0</definedName>
    <definedName name="FBILAO_CAretenu_moins3">0</definedName>
    <definedName name="FBILAO_CAretenu_moins4">0</definedName>
    <definedName name="FBILAOAN_CAretenu_moins2">0</definedName>
    <definedName name="FBILAOAN_CAretenu_moins3">0</definedName>
    <definedName name="FBILAOAN_CAretenu_moins3_1">0</definedName>
    <definedName name="FBILAOAN_CAretenu_moins4">0</definedName>
    <definedName name="FBILAP_CAretenu_moins2">0</definedName>
    <definedName name="FBILAP_CAretenu_moins3">0</definedName>
    <definedName name="FBILAP_CAretenu_moins4">0</definedName>
    <definedName name="FBILAPAQ_CAretenu_moins2">0</definedName>
    <definedName name="FBILAPAQ_CAretenu_moins3">0</definedName>
    <definedName name="FBILAPAQ_CAretenu_moins3_1">0</definedName>
    <definedName name="FBILAPAQ_CAretenu_moins4">0</definedName>
    <definedName name="FBILAQ_CAretenu_moins2">0</definedName>
    <definedName name="FBILAQ_CAretenu_moins3">0</definedName>
    <definedName name="FBILAQ_CAretenu_moins4">0</definedName>
    <definedName name="FBILAR_CAretenu_moins2">0</definedName>
    <definedName name="FBILAR_CAretenu_moins3">0</definedName>
    <definedName name="FBILAR_CAretenu_moins4">0</definedName>
    <definedName name="FBILARAS_CAretenu_moins2">0</definedName>
    <definedName name="FBILARAS_CAretenu_moins3">0</definedName>
    <definedName name="FBILARAS_CAretenu_moins3_1">0</definedName>
    <definedName name="FBILARAS_CAretenu_moins4">0</definedName>
    <definedName name="FBILAS_CAretenu_moins2">0</definedName>
    <definedName name="FBILAS_CAretenu_moins3">0</definedName>
    <definedName name="FBILAS_CAretenu_moins4">0</definedName>
    <definedName name="FBILAT_CAretenu_moins2">0</definedName>
    <definedName name="FBILAT_CAretenu_moins3">0</definedName>
    <definedName name="FBILAT_CAretenu_moins4">0</definedName>
    <definedName name="FBILATAU_CAretenu_moins2">0</definedName>
    <definedName name="FBILATAU_CAretenu_moins3">0</definedName>
    <definedName name="FBILATAU_CAretenu_moins3_1">0</definedName>
    <definedName name="FBILATAU_CAretenu_moins4">0</definedName>
    <definedName name="FBILAU_CAretenu_moins2">0</definedName>
    <definedName name="FBILAU_CAretenu_moins3">0</definedName>
    <definedName name="FBILAU_CAretenu_moins4">0</definedName>
    <definedName name="FBILAUTRE1_CAretenu_moins2">0</definedName>
    <definedName name="FBILAUTRE1_CAretenu_moins3">0</definedName>
    <definedName name="FBILAUTRE1_CAretenu_moins4">0</definedName>
    <definedName name="FBILAUTRE2_CAretenu_moins2">0</definedName>
    <definedName name="FBILAUTRE2_CAretenu_moins3">0</definedName>
    <definedName name="FBILAUTRE2_CAretenu_moins4">0</definedName>
    <definedName name="FBILAUTRE3_CAretenu_moins2">0</definedName>
    <definedName name="FBILAUTRE3_CAretenu_moins3">0</definedName>
    <definedName name="FBILAUTRE3_CAretenu_moins4">0</definedName>
    <definedName name="FBILAV_CAretenu_moins2">0</definedName>
    <definedName name="FBILAV_CAretenu_moins3">0</definedName>
    <definedName name="FBILAV_CAretenu_moins4">0</definedName>
    <definedName name="FBILAVAW_CAretenu_moins2">0</definedName>
    <definedName name="FBILAVAW_CAretenu_moins3">0</definedName>
    <definedName name="FBILAVAW_CAretenu_moins3_1">0</definedName>
    <definedName name="FBILAVAW_CAretenu_moins4">0</definedName>
    <definedName name="FBILAW_CAretenu_moins2">0</definedName>
    <definedName name="FBILAW_CAretenu_moins3">0</definedName>
    <definedName name="FBILAW_CAretenu_moins4">0</definedName>
    <definedName name="FBILAX_CAretenu_moins2">0</definedName>
    <definedName name="FBILAX_CAretenu_moins3">0</definedName>
    <definedName name="FBILAX_CAretenu_moins3_1">0</definedName>
    <definedName name="FBILAX_CAretenu_moins4">0</definedName>
    <definedName name="FBILAx1_CAretenu_moins2">0</definedName>
    <definedName name="FBILAx1_CAretenu_moins3">0</definedName>
    <definedName name="FBILAx1_CAretenu_moins4">0</definedName>
    <definedName name="FBILAx2_CAretenu_moins2">0</definedName>
    <definedName name="FBILAx2_CAretenu_moins3">0</definedName>
    <definedName name="FBILAx2_CAretenu_moins4">0</definedName>
    <definedName name="FBILBB_CAretenu_moins2">0</definedName>
    <definedName name="FBILBB_CAretenu_moins3">0</definedName>
    <definedName name="FBILBB_CAretenu_moins4">0</definedName>
    <definedName name="FBILBBBC_CAretenu_moins2">0</definedName>
    <definedName name="FBILBBBC_CAretenu_moins3">0</definedName>
    <definedName name="FBILBBBC_CAretenu_moins3_1">0</definedName>
    <definedName name="FBILBBBC_CAretenu_moins4">0</definedName>
    <definedName name="FBILBC_CAretenu_moins2">0</definedName>
    <definedName name="FBILBC_CAretenu_moins3">0</definedName>
    <definedName name="FBILBC_CAretenu_moins4">0</definedName>
    <definedName name="FBILBD_CAretenu_moins2">0</definedName>
    <definedName name="FBILBD_CAretenu_moins3">0</definedName>
    <definedName name="FBILBD_CAretenu_moins4">0</definedName>
    <definedName name="FBILBDBE_CAretenu_moins2">0</definedName>
    <definedName name="FBILBDBE_CAretenu_moins3">0</definedName>
    <definedName name="FBILBDBE_CAretenu_moins3_1">0</definedName>
    <definedName name="FBILBDBE_CAretenu_moins4">0</definedName>
    <definedName name="FBILBE_CAretenu_moins2">0</definedName>
    <definedName name="FBILBE_CAretenu_moins3">0</definedName>
    <definedName name="FBILBE_CAretenu_moins4">0</definedName>
    <definedName name="FBILBF_CAretenu_moins2">0</definedName>
    <definedName name="FBILBF_CAretenu_moins3">0</definedName>
    <definedName name="FBILBF_CAretenu_moins3_1">0</definedName>
    <definedName name="FBILBF_CAretenu_moins4">0</definedName>
    <definedName name="FBILBF1_CAretenu_moins2">0</definedName>
    <definedName name="FBILBF1_CAretenu_moins3">0</definedName>
    <definedName name="FBILBF1_CAretenu_moins4">0</definedName>
    <definedName name="FBILBF2_CAretenu_moins2">0</definedName>
    <definedName name="FBILBF2_CAretenu_moins3">0</definedName>
    <definedName name="FBILBF2_CAretenu_moins4">0</definedName>
    <definedName name="FBILBG_CAretenu_moins2">0</definedName>
    <definedName name="FBILBG_CAretenu_moins3">0</definedName>
    <definedName name="FBILBG_CAretenu_moins3_1">0</definedName>
    <definedName name="FBILBG_CAretenu_moins4">0</definedName>
    <definedName name="FBILBG1_CAretenu_moins2">0</definedName>
    <definedName name="FBILBG1_CAretenu_moins3">0</definedName>
    <definedName name="FBILBG1_CAretenu_moins4">0</definedName>
    <definedName name="FBILBG2_CAretenu_moins2">0</definedName>
    <definedName name="FBILBG2_CAretenu_moins3">0</definedName>
    <definedName name="FBILBG2_CAretenu_moins4">0</definedName>
    <definedName name="FBILBG3_CAretenu_moins2">0</definedName>
    <definedName name="FBILBG3_CAretenu_moins3">0</definedName>
    <definedName name="FBILBG3_CAretenu_moins4">0</definedName>
    <definedName name="FBILBG4_CAretenu_moins2">0</definedName>
    <definedName name="FBILBG4_CAretenu_moins3">0</definedName>
    <definedName name="FBILBG4_CAretenu_moins4">0</definedName>
    <definedName name="FBILBH_CAretenu_moins2">0</definedName>
    <definedName name="FBILBH_CAretenu_moins3">0</definedName>
    <definedName name="FBILBH_CAretenu_moins4">0</definedName>
    <definedName name="FBILBHBI_CAretenu_moins2">0</definedName>
    <definedName name="FBILBHBI_CAretenu_moins3">0</definedName>
    <definedName name="FBILBHBI_CAretenu_moins3_1">0</definedName>
    <definedName name="FBILBHBI_CAretenu_moins4">0</definedName>
    <definedName name="FBILBI_CAretenu_moins2">0</definedName>
    <definedName name="FBILBI_CAretenu_moins3">0</definedName>
    <definedName name="FBILBI_CAretenu_moins4">0</definedName>
    <definedName name="FBILBJ_CAretenu_moins2">0</definedName>
    <definedName name="FBILBJ_CAretenu_moins3">0</definedName>
    <definedName name="FBILBJ_CAretenu_moins4">0</definedName>
    <definedName name="FBILBJBK_CAretenu_moins2">0</definedName>
    <definedName name="FBILBJBK_CAretenu_moins3">0</definedName>
    <definedName name="FBILBJBK_CAretenu_moins3_1">0</definedName>
    <definedName name="FBILBJBK_CAretenu_moins4">0</definedName>
    <definedName name="FBILBK_CAretenu_moins2">0</definedName>
    <definedName name="FBILBK_CAretenu_moins3">0</definedName>
    <definedName name="FBILBK_CAretenu_moins4">0</definedName>
    <definedName name="FBILBL_CAretenu_moins2">0</definedName>
    <definedName name="FBILBL_CAretenu_moins3">0</definedName>
    <definedName name="FBILBL_CAretenu_moins4">0</definedName>
    <definedName name="FBILBLBM_CAretenu_moins2">0</definedName>
    <definedName name="FBILBLBM_CAretenu_moins3">0</definedName>
    <definedName name="FBILBLBM_CAretenu_moins3_1">0</definedName>
    <definedName name="FBILBLBM_CAretenu_moins4">0</definedName>
    <definedName name="FBILBM_CAretenu_moins2">0</definedName>
    <definedName name="FBILBM_CAretenu_moins3">0</definedName>
    <definedName name="FBILBM_CAretenu_moins4">0</definedName>
    <definedName name="FBILBN_CAretenu_moins2">0</definedName>
    <definedName name="FBILBN_CAretenu_moins3">0</definedName>
    <definedName name="FBILBN_CAretenu_moins4">0</definedName>
    <definedName name="FBILBNBO_CAretenu_moins2">0</definedName>
    <definedName name="FBILBNBO_CAretenu_moins3">0</definedName>
    <definedName name="FBILBNBO_CAretenu_moins3_1">0</definedName>
    <definedName name="FBILBNBO_CAretenu_moins4">0</definedName>
    <definedName name="FBILBO_CAretenu_moins2">0</definedName>
    <definedName name="FBILBO_CAretenu_moins3">0</definedName>
    <definedName name="FBILBO_CAretenu_moins4">0</definedName>
    <definedName name="FBILBP_CAretenu_moins2">0</definedName>
    <definedName name="FBILBP_CAretenu_moins3">0</definedName>
    <definedName name="FBILBP_CAretenu_moins4">0</definedName>
    <definedName name="FBILBPBQ_CAretenu_moins2">0</definedName>
    <definedName name="FBILBPBQ_CAretenu_moins3">0</definedName>
    <definedName name="FBILBPBQ_CAretenu_moins3_1">0</definedName>
    <definedName name="FBILBPBQ_CAretenu_moins4">0</definedName>
    <definedName name="FBILBQ_CAretenu_moins2">0</definedName>
    <definedName name="FBILBQ_CAretenu_moins3">0</definedName>
    <definedName name="FBILBQ_CAretenu_moins4">0</definedName>
    <definedName name="FBILBR_CAretenu_moins2">0</definedName>
    <definedName name="FBILBR_CAretenu_moins3">0</definedName>
    <definedName name="FBILBR_CAretenu_moins4">0</definedName>
    <definedName name="FBILBRBS_CAretenu_moins2">0</definedName>
    <definedName name="FBILBRBS_CAretenu_moins3">0</definedName>
    <definedName name="FBILBRBS_CAretenu_moins3_1">0</definedName>
    <definedName name="FBILBRBS_CAretenu_moins4">0</definedName>
    <definedName name="FBILBS_CAretenu_moins2">0</definedName>
    <definedName name="FBILBS_CAretenu_moins3">0</definedName>
    <definedName name="FBILBS_CAretenu_moins4">0</definedName>
    <definedName name="FBILBT_CAretenu_moins2">0</definedName>
    <definedName name="FBILBT_CAretenu_moins3">0</definedName>
    <definedName name="FBILBT_CAretenu_moins4">0</definedName>
    <definedName name="FBILBTBU_CAretenu_moins2">0</definedName>
    <definedName name="FBILBTBU_CAretenu_moins3">0</definedName>
    <definedName name="FBILBTBU_CAretenu_moins3_1">0</definedName>
    <definedName name="FBILBTBU_CAretenu_moins4">0</definedName>
    <definedName name="FBILBU_CAretenu_moins2">0</definedName>
    <definedName name="FBILBU_CAretenu_moins3">0</definedName>
    <definedName name="FBILBU_CAretenu_moins4">0</definedName>
    <definedName name="FBILBV_CAretenu_moins2">0</definedName>
    <definedName name="FBILBV_CAretenu_moins3">0</definedName>
    <definedName name="FBILBV_CAretenu_moins3_1">0</definedName>
    <definedName name="FBILBV_CAretenu_moins4">0</definedName>
    <definedName name="FBILBW_CAretenu_moins2">0</definedName>
    <definedName name="FBILBW_CAretenu_moins3">0</definedName>
    <definedName name="FBILBW_CAretenu_moins3_1">0</definedName>
    <definedName name="FBILBW_CAretenu_moins4">0</definedName>
    <definedName name="FBILBX_CAretenu_moins2">0</definedName>
    <definedName name="FBILBX_CAretenu_moins3">0</definedName>
    <definedName name="FBILBX_CAretenu_moins4">0</definedName>
    <definedName name="FBILBXBY_CAretenu_moins2">0</definedName>
    <definedName name="FBILBXBY_CAretenu_moins3">0</definedName>
    <definedName name="FBILBXBY_CAretenu_moins3_1">0</definedName>
    <definedName name="FBILBXBY_CAretenu_moins4">0</definedName>
    <definedName name="FBILBY_CAretenu_moins2">0</definedName>
    <definedName name="FBILBY_CAretenu_moins3">0</definedName>
    <definedName name="FBILBY_CAretenu_moins4">0</definedName>
    <definedName name="FBILBZ_CAretenu_moins2">0</definedName>
    <definedName name="FBILBZ_CAretenu_moins3">0</definedName>
    <definedName name="FBILBZ_CAretenu_moins3_1">0</definedName>
    <definedName name="FBILBZ_CAretenu_moins4">0</definedName>
    <definedName name="FBILCA_CAretenu_moins2">0</definedName>
    <definedName name="FBILCA_CAretenu_moins3">0</definedName>
    <definedName name="FBILCA_CAretenu_moins3_1">0</definedName>
    <definedName name="FBILCA_CAretenu_moins4">0</definedName>
    <definedName name="FBILCB_CAretenu_moins2">0</definedName>
    <definedName name="FBILCB_CAretenu_moins3">0</definedName>
    <definedName name="FBILCB_CAretenu_moins3_1">0</definedName>
    <definedName name="FBILCB_CAretenu_moins4">0</definedName>
    <definedName name="FBILCCBQ_CAretenu_moins2">0</definedName>
    <definedName name="FBILCCBQ_CAretenu_moins3">0</definedName>
    <definedName name="FBILCCBQ_CAretenu_moins4">0</definedName>
    <definedName name="FBILCD_CAretenu_moins2">0</definedName>
    <definedName name="FBILCD_CAretenu_moins3">0</definedName>
    <definedName name="FBILCD_CAretenu_moins3_1">0</definedName>
    <definedName name="FBILCD_CAretenu_moins4">0</definedName>
    <definedName name="FBILCE_CAretenu_moins2">0</definedName>
    <definedName name="FBILCE_CAretenu_moins3">0</definedName>
    <definedName name="FBILCE_CAretenu_moins3_1">0</definedName>
    <definedName name="FBILCE_CAretenu_moins4">0</definedName>
    <definedName name="FBILCF_CAretenu_moins2">0</definedName>
    <definedName name="FBILCF_CAretenu_moins3">0</definedName>
    <definedName name="FBILCF_CAretenu_moins3_1">0</definedName>
    <definedName name="FBILCF_CAretenu_moins4">0</definedName>
    <definedName name="FBILCH_CAretenu_moins2">0</definedName>
    <definedName name="FBILCH_CAretenu_moins3">0</definedName>
    <definedName name="FBILCH_CAretenu_moins3_1">0</definedName>
    <definedName name="FBILCH_CAretenu_moins4">0</definedName>
    <definedName name="FBILCI_CAretenu_moins2">0</definedName>
    <definedName name="FBILCI_CAretenu_moins3">0</definedName>
    <definedName name="FBILCI_CAretenu_moins3_1">0</definedName>
    <definedName name="FBILCI_CAretenu_moins4">0</definedName>
    <definedName name="FBILCJ_CAretenu_moins2">0</definedName>
    <definedName name="FBILCJ_CAretenu_moins3">0</definedName>
    <definedName name="FBILCJ_CAretenu_moins3_1">0</definedName>
    <definedName name="FBILCJ_CAretenu_moins4">0</definedName>
    <definedName name="FBILCJ1_CAretenu_moins2">0</definedName>
    <definedName name="FBILCJ1_CAretenu_moins3">0</definedName>
    <definedName name="FBILCJ1_CAretenu_moins3_1">0</definedName>
    <definedName name="FBILCJ1_CAretenu_moins4">0</definedName>
    <definedName name="FBILCJ2_CAretenu_moins2">0</definedName>
    <definedName name="FBILCJ2_CAretenu_moins3">0</definedName>
    <definedName name="FBILCJ2_CAretenu_moins3_1">0</definedName>
    <definedName name="FBILCJ2_CAretenu_moins4">0</definedName>
    <definedName name="FBILCJ3_CAretenu_moins2">0</definedName>
    <definedName name="FBILCJ3_CAretenu_moins3">0</definedName>
    <definedName name="FBILCJ3_CAretenu_moins3_1">0</definedName>
    <definedName name="FBILCJ3_CAretenu_moins4">0</definedName>
    <definedName name="FBILCJ4_CAretenu_moins2">0</definedName>
    <definedName name="FBILCJ4_CAretenu_moins3">0</definedName>
    <definedName name="FBILCJ4_CAretenu_moins3_1">0</definedName>
    <definedName name="FBILCJ4_CAretenu_moins4">0</definedName>
    <definedName name="FBILCJd_CAretenu_moins2">0</definedName>
    <definedName name="FBILCJd_CAretenu_moins3">0</definedName>
    <definedName name="FBILCJd_CAretenu_moins4">0</definedName>
    <definedName name="FBILCJe1_CAretenu_moins2">0</definedName>
    <definedName name="FBILCJe1_CAretenu_moins3">0</definedName>
    <definedName name="FBILCJe1_CAretenu_moins4">0</definedName>
    <definedName name="FBILCJe2_CAretenu_moins2">0</definedName>
    <definedName name="FBILCJe2_CAretenu_moins3">0</definedName>
    <definedName name="FBILCJe2_CAretenu_moins4">0</definedName>
    <definedName name="FBILCK_CAretenu_moins2">0</definedName>
    <definedName name="FBILCK_CAretenu_moins3">0</definedName>
    <definedName name="FBILCK_CAretenu_moins3_1">0</definedName>
    <definedName name="FBILCK_CAretenu_moins4">0</definedName>
    <definedName name="FBILCL_CAretenu_moins2">0</definedName>
    <definedName name="FBILCL_CAretenu_moins3">0</definedName>
    <definedName name="FBILCL_CAretenu_moins3_1">0</definedName>
    <definedName name="FBILCL_CAretenu_moins4">0</definedName>
    <definedName name="FBILCM_CAretenu_moins2">0</definedName>
    <definedName name="FBILCM_CAretenu_moins3">0</definedName>
    <definedName name="FBILCM_CAretenu_moins3_1">0</definedName>
    <definedName name="FBILCM_CAretenu_moins4">0</definedName>
    <definedName name="FBILCN_CAretenu_moins2">0</definedName>
    <definedName name="FBILCN_CAretenu_moins3">0</definedName>
    <definedName name="FBILCN_CAretenu_moins3_1">0</definedName>
    <definedName name="FBILCN_CAretenu_moins4">0</definedName>
    <definedName name="FBILCO_CAretenu_moins2">0</definedName>
    <definedName name="FBILCO_CAretenu_moins3">0</definedName>
    <definedName name="FBILCO_CAretenu_moins3_1">0</definedName>
    <definedName name="FBILCO_CAretenu_moins4">0</definedName>
    <definedName name="FBILCO1_CAretenu_moins2">0</definedName>
    <definedName name="FBILCO1_CAretenu_moins3">0</definedName>
    <definedName name="FBILCO1_CAretenu_moins4">0</definedName>
    <definedName name="FBILCO2_CAretenu_moins2">0</definedName>
    <definedName name="FBILCO2_CAretenu_moins3">0</definedName>
    <definedName name="FBILCO2_CAretenu_moins4">0</definedName>
    <definedName name="FBILCO3_CAretenu_moins2">0</definedName>
    <definedName name="FBILCO3_CAretenu_moins3">0</definedName>
    <definedName name="FBILCO3_CAretenu_moins4">0</definedName>
    <definedName name="FBILCO4_CAretenu_moins2">0</definedName>
    <definedName name="FBILCO4_CAretenu_moins3">0</definedName>
    <definedName name="FBILCO4_CAretenu_moins4">0</definedName>
    <definedName name="FBILCP_CAretenu_moins2">0</definedName>
    <definedName name="FBILCP_CAretenu_moins3">0</definedName>
    <definedName name="FBILCP_CAretenu_moins4">0</definedName>
    <definedName name="FBILCRENV_CAretenu_moins2">0</definedName>
    <definedName name="FBILCRENV_CAretenu_moins3">0</definedName>
    <definedName name="FBILCRENV_CAretenu_moins4">0</definedName>
    <definedName name="FBILCS_CAretenu_moins2">0</definedName>
    <definedName name="FBILCS_CAretenu_moins3">0</definedName>
    <definedName name="FBILCS_CAretenu_moins3_1">0</definedName>
    <definedName name="FBILCS_CAretenu_moins4">0</definedName>
    <definedName name="FBILCS1_CAretenu_moins2">0</definedName>
    <definedName name="FBILCS1_CAretenu_moins3">0</definedName>
    <definedName name="FBILCS1_CAretenu_moins3_1">0</definedName>
    <definedName name="FBILCS1_CAretenu_moins4">0</definedName>
    <definedName name="FBILCT_CAretenu_moins2">0</definedName>
    <definedName name="FBILCT_CAretenu_moins3">0</definedName>
    <definedName name="FBILCT_CAretenu_moins3_1">0</definedName>
    <definedName name="FBILCT_CAretenu_moins4">0</definedName>
    <definedName name="FBILCU_CAretenu_moins2">0</definedName>
    <definedName name="FBILCU_CAretenu_moins3">0</definedName>
    <definedName name="FBILCU_CAretenu_moins3_1">0</definedName>
    <definedName name="FBILCU_CAretenu_moins4">0</definedName>
    <definedName name="FBILCV_CAretenu_moins2">0</definedName>
    <definedName name="FBILCV_CAretenu_moins3">0</definedName>
    <definedName name="FBILCV_CAretenu_moins3_1">0</definedName>
    <definedName name="FBILCV_CAretenu_moins4">0</definedName>
    <definedName name="FBILDA_CAretenu_moins2">0</definedName>
    <definedName name="FBILDA_CAretenu_moins3">0</definedName>
    <definedName name="FBILDA_CAretenu_moins3_1">0</definedName>
    <definedName name="FBILDA_CAretenu_moins4">0</definedName>
    <definedName name="FBILDA1_CAretenu_moins2">0</definedName>
    <definedName name="FBILDA1_CAretenu_moins3">0</definedName>
    <definedName name="FBILDA1_CAretenu_moins4">0</definedName>
    <definedName name="FBILDA2_CAretenu_moins2">0</definedName>
    <definedName name="FBILDA2_CAretenu_moins3">0</definedName>
    <definedName name="FBILDA2_CAretenu_moins4">0</definedName>
    <definedName name="FBILDA3_CAretenu_moins2">0</definedName>
    <definedName name="FBILDA3_CAretenu_moins3">0</definedName>
    <definedName name="FBILDA3_CAretenu_moins4">0</definedName>
    <definedName name="FBILDA4_CAretenu_moins2">0</definedName>
    <definedName name="FBILDA4_CAretenu_moins3">0</definedName>
    <definedName name="FBILDA4_CAretenu_moins4">0</definedName>
    <definedName name="FBILDA5_CAretenu_moins2">0</definedName>
    <definedName name="FBILDA5_CAretenu_moins3">0</definedName>
    <definedName name="FBILDA5_CAretenu_moins4">0</definedName>
    <definedName name="FBILDB_CAretenu_moins2">0</definedName>
    <definedName name="FBILDB_CAretenu_moins3">0</definedName>
    <definedName name="FBILDB_CAretenu_moins3_1">0</definedName>
    <definedName name="FBILDB_CAretenu_moins4">0</definedName>
    <definedName name="FBILDC_CAretenu_moins2">0</definedName>
    <definedName name="FBILDC_CAretenu_moins3">0</definedName>
    <definedName name="FBILDC_CAretenu_moins3_1">0</definedName>
    <definedName name="FBILDC_CAretenu_moins4">0</definedName>
    <definedName name="FBILDCFIN1_CAretenu_moins2">0</definedName>
    <definedName name="FBILDCFIN1_CAretenu_moins3">0</definedName>
    <definedName name="FBILDCFIN1_CAretenu_moins4">0</definedName>
    <definedName name="FBILDCFIN2_CAretenu_moins2">0</definedName>
    <definedName name="FBILDCFIN2_CAretenu_moins3">0</definedName>
    <definedName name="FBILDCFIN2_CAretenu_moins4">0</definedName>
    <definedName name="FBILDD_CAretenu_moins2">0</definedName>
    <definedName name="FBILDD_CAretenu_moins3">0</definedName>
    <definedName name="FBILDD_CAretenu_moins3_1">0</definedName>
    <definedName name="FBILDD_CAretenu_moins4">0</definedName>
    <definedName name="FBILDE_CAretenu_moins2">0</definedName>
    <definedName name="FBILDE_CAretenu_moins3">0</definedName>
    <definedName name="FBILDE_CAretenu_moins3_1">0</definedName>
    <definedName name="FBILDE_CAretenu_moins4">0</definedName>
    <definedName name="FBILDF_CAretenu_moins2">0</definedName>
    <definedName name="FBILDF_CAretenu_moins3">0</definedName>
    <definedName name="FBILDF_CAretenu_moins3_1">0</definedName>
    <definedName name="FBILDF_CAretenu_moins4">0</definedName>
    <definedName name="FBILDG_CAretenu_moins2">0</definedName>
    <definedName name="FBILDG_CAretenu_moins3">0</definedName>
    <definedName name="FBILDG_CAretenu_moins3_1">0</definedName>
    <definedName name="FBILDG_CAretenu_moins4">0</definedName>
    <definedName name="FBILDH_CAretenu_moins2">0</definedName>
    <definedName name="FBILDH_CAretenu_moins3">0</definedName>
    <definedName name="FBILDH_CAretenu_moins3_1">0</definedName>
    <definedName name="FBILDH_CAretenu_moins4">0</definedName>
    <definedName name="FBILDI_CAretenu_moins2">0</definedName>
    <definedName name="FBILDI_CAretenu_moins3">0</definedName>
    <definedName name="FBILDI_CAretenu_moins3_1">0</definedName>
    <definedName name="FBILDI_CAretenu_moins4">0</definedName>
    <definedName name="FBILDJ_CAretenu_moins2">0</definedName>
    <definedName name="FBILDJ_CAretenu_moins3">0</definedName>
    <definedName name="FBILDJ_CAretenu_moins3_1">0</definedName>
    <definedName name="FBILDJ_CAretenu_moins4">0</definedName>
    <definedName name="FBILDK_CAretenu_moins2">0</definedName>
    <definedName name="FBILDK_CAretenu_moins3">0</definedName>
    <definedName name="FBILDK_CAretenu_moins3_1">0</definedName>
    <definedName name="FBILDK_CAretenu_moins4">0</definedName>
    <definedName name="FBILDL_CAretenu_moins2">0</definedName>
    <definedName name="FBILDL_CAretenu_moins3">0</definedName>
    <definedName name="FBILDL_CAretenu_moins3_1">0</definedName>
    <definedName name="FBILDL_CAretenu_moins4">0</definedName>
    <definedName name="FBILDL1_CAretenu_moins2">0</definedName>
    <definedName name="FBILDL1_CAretenu_moins3">0</definedName>
    <definedName name="FBILDL1_CAretenu_moins4">0</definedName>
    <definedName name="FBILDM_CAretenu_moins2">0</definedName>
    <definedName name="FBILDM_CAretenu_moins3">0</definedName>
    <definedName name="FBILDM_CAretenu_moins3_1">0</definedName>
    <definedName name="FBILDM_CAretenu_moins4">0</definedName>
    <definedName name="FBILDN_CAretenu_moins2">0</definedName>
    <definedName name="FBILDN_CAretenu_moins3">0</definedName>
    <definedName name="FBILDN_CAretenu_moins3_1">0</definedName>
    <definedName name="FBILDN_CAretenu_moins4">0</definedName>
    <definedName name="FBILEK_CAretenu_moins2">0</definedName>
    <definedName name="FBILEK_CAretenu_moins3">0</definedName>
    <definedName name="FBILEK_CAretenu_moins4">0</definedName>
    <definedName name="FBILEL_CAretenu_moins2">0</definedName>
    <definedName name="FBILEL_CAretenu_moins3">0</definedName>
    <definedName name="FBILEL_CAretenu_moins4">0</definedName>
    <definedName name="FBILEM_CAretenu_moins2">0</definedName>
    <definedName name="FBILEM_CAretenu_moins3">0</definedName>
    <definedName name="FBILEM_CAretenu_moins4">0</definedName>
    <definedName name="FBILFSTABL_CAretenu_moins2">0</definedName>
    <definedName name="FBILFSTABL_CAretenu_moins3">0</definedName>
    <definedName name="FBILFSTABL_CAretenu_moins4">0</definedName>
    <definedName name="FBILFSTABLI_CAretenu_moins2">0</definedName>
    <definedName name="FBILFSTABLI_CAretenu_moins3">0</definedName>
    <definedName name="FBILFSTABLI_CAretenu_moins4">0</definedName>
    <definedName name="FBILICNE_CAretenu_moins2">0</definedName>
    <definedName name="FBILICNE_CAretenu_moins3">0</definedName>
    <definedName name="FBILICNE_CAretenu_moins4">0</definedName>
    <definedName name="FBILLIGTRES_CAretenu_moins2">0</definedName>
    <definedName name="FBILLIGTRES_CAretenu_moins3">0</definedName>
    <definedName name="FBILLIGTRES_CAretenu_moins4">0</definedName>
    <definedName name="FBILMAJPROT_CAretenu_moins2">0</definedName>
    <definedName name="FBILMAJPROT_CAretenu_moins3">0</definedName>
    <definedName name="FBILMAJPROT_CAretenu_moins4">0</definedName>
    <definedName name="FBILREALIM_CAretenu_moins2">0</definedName>
    <definedName name="FBILREALIM_CAretenu_moins3">0</definedName>
    <definedName name="FBILREALIM_CAretenu_moins4">0</definedName>
    <definedName name="FCapDuAnneePrec">0</definedName>
    <definedName name="FCapDuAnneePrec_MN">0</definedName>
    <definedName name="FCapVerseN">0</definedName>
    <definedName name="FCapVerseN_MN">0</definedName>
    <definedName name="FDateDebut">" "</definedName>
    <definedName name="FDateDebut_MN">" "</definedName>
    <definedName name="FDurée">0</definedName>
    <definedName name="FDurée_MN">0</definedName>
    <definedName name="FETPGestAD_CAretenu_moins1">0</definedName>
    <definedName name="FETPGestAD0">0</definedName>
    <definedName name="FETPGestADB_CAretenu_moins1">0</definedName>
    <definedName name="FETPGestADB0">0</definedName>
    <definedName name="FETPGestADBmoins1">0</definedName>
    <definedName name="FETPGestADM_CAretenu_moins1">0</definedName>
    <definedName name="FETPGestADM0">0</definedName>
    <definedName name="FETPGestADMmoins1">0</definedName>
    <definedName name="FETPGestADmoins1">0</definedName>
    <definedName name="FETPGestAID_CAretenu_moins1">0</definedName>
    <definedName name="FETPGestAID0">0</definedName>
    <definedName name="FETPGestAIDmoins1">0</definedName>
    <definedName name="FETPGestAMP_CAretenu_moins1">0</definedName>
    <definedName name="FETPGestANI_CAretenu_moins1">0</definedName>
    <definedName name="FETPGestASH_CAretenu_moins1">0</definedName>
    <definedName name="FETPGestASS_CAretenu_moins1">0</definedName>
    <definedName name="FETPGestAUE_CAretenu_moins1">0</definedName>
    <definedName name="FETPGestAUP_CAretenu_moins1">0</definedName>
    <definedName name="FETPGestAUP0">0</definedName>
    <definedName name="FETPGestAUPmoins1">0</definedName>
    <definedName name="FETPGestAUT_CAretenu_moins1">0</definedName>
    <definedName name="FETPGestAUT0">0</definedName>
    <definedName name="FETPGestAUTmoins1">0</definedName>
    <definedName name="FETPGestAVS_CAretenu_moins1">0</definedName>
    <definedName name="FETPGestAVS0">0</definedName>
    <definedName name="FETPGestAVSmoins1">0</definedName>
    <definedName name="FETPGestCOM_CAretenu_moins1">0</definedName>
    <definedName name="FETPGestCSE_CAretenu_moins1">0</definedName>
    <definedName name="FETPGestCUI_CAretenu_moins1">0</definedName>
    <definedName name="FETPGestDET_CAretenu_moins1">0</definedName>
    <definedName name="FETPGestDIR_CAretenu_moins1">0</definedName>
    <definedName name="FETPGestDIR0">0</definedName>
    <definedName name="FETPGestDIRmoins1">0</definedName>
    <definedName name="FETPGestEDS_CAretenu_moins1">0</definedName>
    <definedName name="FETPGestEDT_CAretenu_moins1">0</definedName>
    <definedName name="FETPGestEDU_CAretenu_moins1">0</definedName>
    <definedName name="FETPGestEEN_CAretenu_moins1">0</definedName>
    <definedName name="FETPGestENC_CAretenu_moins1">0</definedName>
    <definedName name="FETPGestENC0">0</definedName>
    <definedName name="FETPGestENCmoins1">0</definedName>
    <definedName name="FETPGestESP_CAretenu_moins1">0</definedName>
    <definedName name="FETPGestLIN_CAretenu_moins1">0</definedName>
    <definedName name="FETPGestMDM_CAretenu_moins1">0</definedName>
    <definedName name="FETPGestMED_CAretenu_moins1">0</definedName>
    <definedName name="FETPGestMEN_CAretenu_moins1">0</definedName>
    <definedName name="FETPGestMOE_CAretenu_moins1">0</definedName>
    <definedName name="FETPGestOUE_CAretenu_moins1">0</definedName>
    <definedName name="FETPGestPAR_CAretenu_moins1">0</definedName>
    <definedName name="FETPGestPSY_CAretenu_moins1">0</definedName>
    <definedName name="FETPGestPSY0">0</definedName>
    <definedName name="FETPGestPSYmoins1">0</definedName>
    <definedName name="FETPGestRTT_CAretenu_moins1">0</definedName>
    <definedName name="FETPGestSER_CAretenu_moins1">0</definedName>
    <definedName name="FETPGestSER0">0</definedName>
    <definedName name="FETPGestSERmoins1">0</definedName>
    <definedName name="FETPGestVDN_CAretenu_moins1">0</definedName>
    <definedName name="FETPTPGestAD_CAproposé">0</definedName>
    <definedName name="FETPTPGestADB_CAproposé">0</definedName>
    <definedName name="FETPTPGestADM_CAproposé">0</definedName>
    <definedName name="FETPTPGestAID_CAproposé">0</definedName>
    <definedName name="FETPTPGestAMP_CAproposé">0</definedName>
    <definedName name="FETPTPGestANI_CAproposé">0</definedName>
    <definedName name="FETPTPGestASH_CAproposé">0</definedName>
    <definedName name="FETPTPGestASS_CAproposé">0</definedName>
    <definedName name="FETPTPGestAUE_CAproposé">0</definedName>
    <definedName name="FETPTPGestAUP_CAproposé">0</definedName>
    <definedName name="FETPTPGestAUT_CAproposé">0</definedName>
    <definedName name="FETPTPGestAVS_CAproposé">0</definedName>
    <definedName name="FETPTPGestCOM_CAproposé">0</definedName>
    <definedName name="FETPTPGestCSE_CAproposé">0</definedName>
    <definedName name="FETPTPGestCUI_CAproposé">0</definedName>
    <definedName name="FETPTPGestDET_CAproposé">0</definedName>
    <definedName name="FETPTPGestDIR_CAproposé">0</definedName>
    <definedName name="FETPTPGestEDS_CAproposé">0</definedName>
    <definedName name="FETPTPGestEDT_CAproposé">0</definedName>
    <definedName name="FETPTPGestEDU_CAproposé">0</definedName>
    <definedName name="FETPTPGestEEN_CAproposé">0</definedName>
    <definedName name="FETPTPGestENC_CAproposé">0</definedName>
    <definedName name="FETPTPGestESP_CAproposé">0</definedName>
    <definedName name="FETPTPGestLIN_CAproposé">0</definedName>
    <definedName name="FETPTPGestMDM_CAproposé">0</definedName>
    <definedName name="FETPTPGestMED_CAproposé">0</definedName>
    <definedName name="FETPTPGestMEN_CAproposé">0</definedName>
    <definedName name="FETPTPGestMOE_CAproposé">0</definedName>
    <definedName name="FETPTPGestOUE_CAproposé">0</definedName>
    <definedName name="FETPTPGestPAR_CAproposé">0</definedName>
    <definedName name="FETPTPGestPSY_CAproposé">0</definedName>
    <definedName name="FETPTPGestRTT_CAproposé">0</definedName>
    <definedName name="FETPTPGestSER_CAproposé">0</definedName>
    <definedName name="FETPTPGestVDN_CAproposé">0</definedName>
    <definedName name="FGROUPE1_Budgetret">0</definedName>
    <definedName name="FGROUPE1_Mesuresno_">0</definedName>
    <definedName name="FGROUPE1PRO_Budgetret">0</definedName>
    <definedName name="FGROUPE1PRO_CAproposé_Dép">0</definedName>
    <definedName name="FGROUPE1PRO_CAproposé_sOI">0</definedName>
    <definedName name="FGROUPE2_Budgetret">0</definedName>
    <definedName name="FGROUPE2_Mesuresno_">0</definedName>
    <definedName name="FGROUPE2PRO_Budgetret">0</definedName>
    <definedName name="FGROUPE3_Budgetret">0</definedName>
    <definedName name="FGROUPE3_Mesuresno_">0</definedName>
    <definedName name="FGROUPE3PRO_Budgetret">0</definedName>
    <definedName name="FHEURESFACT_AD">0</definedName>
    <definedName name="FHEURESFACT_AVS">0</definedName>
    <definedName name="FHEURESFACT_TISF">0</definedName>
    <definedName name="FHEURESFACT0">0</definedName>
    <definedName name="FHEURESFACTmoins1">0</definedName>
    <definedName name="FHEURESFACTmoins1_1">0</definedName>
    <definedName name="FInitCatalog">0</definedName>
    <definedName name="FInteretDusAnneePrec">0</definedName>
    <definedName name="FInteretDusAnneePrec_MN">0</definedName>
    <definedName name="FIntSecurity">0</definedName>
    <definedName name="FIntVerseN">0</definedName>
    <definedName name="FIntVerseN_MN">0</definedName>
    <definedName name="FJourPrevGIR1_Dép">0</definedName>
    <definedName name="FJourPrevGIR2_Dép">0</definedName>
    <definedName name="FJourPrevGIR3_Dép">0</definedName>
    <definedName name="FJourPrevGIR4_Dép">0</definedName>
    <definedName name="FJourPrevGIR5_Dép">0</definedName>
    <definedName name="FJourPrevGIR6_Dép">0</definedName>
    <definedName name="FMontant">0</definedName>
    <definedName name="FMontant_MN">0</definedName>
    <definedName name="FOrgPreteur">" "</definedName>
    <definedName name="FOrgPreteur_MN">" "</definedName>
    <definedName name="FPassword">0</definedName>
    <definedName name="FPPIAM_Simulatio">0</definedName>
    <definedName name="FPPIAM_Simulatio_1">0</definedName>
    <definedName name="FPPIAM_Simulatio_2">0</definedName>
    <definedName name="FPPIAM_Simulatio_3">0</definedName>
    <definedName name="FPPIAM_Simulatio_4">0</definedName>
    <definedName name="FPPIFF_Simulatio">0</definedName>
    <definedName name="FPPIFF_Simulatio_1">0</definedName>
    <definedName name="FPPIFF_Simulatio_2">0</definedName>
    <definedName name="FPPIFF_Simulatio_3">0</definedName>
    <definedName name="FPPIFF_Simulatio_4">0</definedName>
    <definedName name="FPPIR281NV_Simulatio">0</definedName>
    <definedName name="FPPIR281NV_Simulatio_1">0</definedName>
    <definedName name="FPPIR281NV_Simulatio_2">0</definedName>
    <definedName name="FPPIR281NV_Simulatio_3">0</definedName>
    <definedName name="FPPIR281NV_Simulatio_4">0</definedName>
    <definedName name="FProvider">0</definedName>
    <definedName name="FRECETTESATTEN_Dép">0</definedName>
    <definedName name="FRECETTESATTEN_Héb">0</definedName>
    <definedName name="FRECETTESATTEN_Soi">0</definedName>
    <definedName name="FResIncorp">0</definedName>
    <definedName name="FResIncorp_Dép">0</definedName>
    <definedName name="FResIncorp_Héb">0</definedName>
    <definedName name="FResIncorp_Soi">0</definedName>
    <definedName name="FSalAnim_Hébergement">0</definedName>
    <definedName name="FSalAnim0">0</definedName>
    <definedName name="FSalAnimExt_Dépendance">0</definedName>
    <definedName name="FSalAnimExt_Hébergement">0</definedName>
    <definedName name="FSalAnimExt_Soins">0</definedName>
    <definedName name="FSalAnimExt0">0</definedName>
    <definedName name="FSalAS_Dépendance">0</definedName>
    <definedName name="FSalAS_Soins">0</definedName>
    <definedName name="FSalAS0">0</definedName>
    <definedName name="FSalASExt_Dépendance">0</definedName>
    <definedName name="FSalASExt_Hébergement">0</definedName>
    <definedName name="FSalASExt_Soins">0</definedName>
    <definedName name="FSalASExt0">0</definedName>
    <definedName name="FSalASH_Dépendance">0</definedName>
    <definedName name="FSalASH_Hébergement">0</definedName>
    <definedName name="FSalASH0">0</definedName>
    <definedName name="FSalASHExt_Dépendance">0</definedName>
    <definedName name="FSalASHExt_Hébergement">0</definedName>
    <definedName name="FSalASHExt_Soins">0</definedName>
    <definedName name="FSalASHExt0">0</definedName>
    <definedName name="FSalaux_Soins">0</definedName>
    <definedName name="FSalaux0">0</definedName>
    <definedName name="FSalAuxExt_Dépendance">0</definedName>
    <definedName name="FSalAuxExt_Hébergement">0</definedName>
    <definedName name="FSalAuxExt_Soins">0</definedName>
    <definedName name="FSalAuxExt0">0</definedName>
    <definedName name="FSalCui_Hébergement">0</definedName>
    <definedName name="FSalCui0">0</definedName>
    <definedName name="FSalCuiExt_Dépendance">0</definedName>
    <definedName name="FSalCuiExt_Hébergement">0</definedName>
    <definedName name="FSalCuiExt_Soins">0</definedName>
    <definedName name="FSalCuiExt0">0</definedName>
    <definedName name="FSalDir_Hébergement">0</definedName>
    <definedName name="FSalDir0">0</definedName>
    <definedName name="FSalDirExt_Dépendance">0</definedName>
    <definedName name="FSalDirExt_Hébergement">0</definedName>
    <definedName name="FSalDirExt_Soins">0</definedName>
    <definedName name="FSalDirExt0">0</definedName>
    <definedName name="FSalGestAD0">0</definedName>
    <definedName name="FSalGestADB0">0</definedName>
    <definedName name="FSalGestADBmoins1">0</definedName>
    <definedName name="FSalGestADM0">0</definedName>
    <definedName name="FSalGestADMmoins1">0</definedName>
    <definedName name="FSalGestADmoins1">0</definedName>
    <definedName name="FSalGestAID0">0</definedName>
    <definedName name="FSalGestAIDmoins1">0</definedName>
    <definedName name="FSalGestAUP0">0</definedName>
    <definedName name="FSalGestAUPmoins1">0</definedName>
    <definedName name="FSalGestAUT0">0</definedName>
    <definedName name="FSalGestAUTmoins1">0</definedName>
    <definedName name="FSalGestAVS0">0</definedName>
    <definedName name="FSalGestAVSmoins1">0</definedName>
    <definedName name="FSalGestDIR0">0</definedName>
    <definedName name="FSalGestDIRmoins1">0</definedName>
    <definedName name="FSalGestENC0">0</definedName>
    <definedName name="FSalGestENCmoins1">0</definedName>
    <definedName name="FSalGestPSY0">0</definedName>
    <definedName name="FSalGestPSYmoins1">0</definedName>
    <definedName name="FSalGestSER0">0</definedName>
    <definedName name="FSalGestSERmoins1">0</definedName>
    <definedName name="FSalInf_Soins">0</definedName>
    <definedName name="FSalInf0">0</definedName>
    <definedName name="FSalInfExt_Dépendance">0</definedName>
    <definedName name="FSalInfExt_Hébergement">0</definedName>
    <definedName name="FSalInfExt_Soins">0</definedName>
    <definedName name="FSalInfExt0">0</definedName>
    <definedName name="FSalMed_Soins">0</definedName>
    <definedName name="FSalMed0">0</definedName>
    <definedName name="FSalMedExt_Dépendance">0</definedName>
    <definedName name="FSalMedExt_Hébergement">0</definedName>
    <definedName name="FSalMedExt_Soins">0</definedName>
    <definedName name="FSalMedExt0">0</definedName>
    <definedName name="FSalPha_Soins">0</definedName>
    <definedName name="FSalPha0">0</definedName>
    <definedName name="FSalPhaExt_Dépendance">0</definedName>
    <definedName name="FSalPhaExt_Hébergement">0</definedName>
    <definedName name="FSalPhaExt_Soins">0</definedName>
    <definedName name="FSalPhaExt0">0</definedName>
    <definedName name="FSalPsy_Dépendance">0</definedName>
    <definedName name="FSalPsy0">0</definedName>
    <definedName name="FSalPsyExt_Dépendance">0</definedName>
    <definedName name="FSalPsyExt_Hébergement">0</definedName>
    <definedName name="FSalPsyExt_Soins">0</definedName>
    <definedName name="FSalPsyExt0">0</definedName>
    <definedName name="FTarifExt_Budgetpro_">0</definedName>
    <definedName name="FTarifExt_Budgetret_">0</definedName>
    <definedName name="FTarifInt_Budgetpro_">0</definedName>
    <definedName name="FTarifInt_Budgetret_">0</definedName>
    <definedName name="FTarifIntScol_Budgetpro_">0</definedName>
    <definedName name="FTarifIntScol_Budgetret_">0</definedName>
    <definedName name="FTarifSemiInt_Budgetpro_">0</definedName>
    <definedName name="FTarifSemiInt_Budgetret_">0</definedName>
    <definedName name="FTaux">0</definedName>
    <definedName name="FTaux_MN">0</definedName>
    <definedName name="FTOTGENGROUPED_Budgetexé">0</definedName>
    <definedName name="FTOTGENGROUPEP_CAproposé">0</definedName>
    <definedName name="FUserID">0</definedName>
    <definedName name="GCapDuAnneePrec">0</definedName>
    <definedName name="GCapDuAnneePrec_MN">0</definedName>
    <definedName name="GCapVerseN">0</definedName>
    <definedName name="GCapVerseN_MN">0</definedName>
    <definedName name="GDateDebut">" "</definedName>
    <definedName name="GDateDebut_MN">" "</definedName>
    <definedName name="GDurée">0</definedName>
    <definedName name="GDurée_MN">0</definedName>
    <definedName name="GInteretDusAnneePrec">0</definedName>
    <definedName name="GInteretDusAnneePrec_MN">0</definedName>
    <definedName name="GIntVerseN">0</definedName>
    <definedName name="GIntVerseN_MN">0</definedName>
    <definedName name="GMontant">0</definedName>
    <definedName name="GMontant_MN">0</definedName>
    <definedName name="GOrgPreteur">" "</definedName>
    <definedName name="GOrgPreteur_MN">" "</definedName>
    <definedName name="GPACHATSBEXN0">0</definedName>
    <definedName name="GPACHATSBEXN1">0</definedName>
    <definedName name="GPACHATSBPPN0">0</definedName>
    <definedName name="GPACHATSBPPNAD">0</definedName>
    <definedName name="GPACHATSBPPNAVS">0</definedName>
    <definedName name="GPACHATSBPPNENC">0</definedName>
    <definedName name="GPACHATSBPPNTISF">0</definedName>
    <definedName name="GPACHATSBRN0">0</definedName>
    <definedName name="GPACHATSCARN2">0</definedName>
    <definedName name="GPACHATSMSNN0">0</definedName>
    <definedName name="GPAUTCHAGESTBEXN0">0</definedName>
    <definedName name="GPAUTCHAGESTBEXN1">0</definedName>
    <definedName name="GPAUTCHAGESTBPPN0">0</definedName>
    <definedName name="GPAUTCHAGESTBPPNAD">0</definedName>
    <definedName name="GPAUTCHAGESTBPPNAVS">0</definedName>
    <definedName name="GPAUTCHAGESTBPPNENC">0</definedName>
    <definedName name="GPAUTCHAGESTBPPNTISF">0</definedName>
    <definedName name="GPAUTCHAGESTBRN0">0</definedName>
    <definedName name="GPAUTCHAGESTCARN2">0</definedName>
    <definedName name="GPAUTCHAGESTMSNN0">0</definedName>
    <definedName name="GPAUTPRODBEXN0">0</definedName>
    <definedName name="GPAUTPRODBEXN1">0</definedName>
    <definedName name="GPAUTPRODBPPN0">0</definedName>
    <definedName name="GPAUTPRODBPPNAD">0</definedName>
    <definedName name="GPAUTPRODBPPNAVS">0</definedName>
    <definedName name="GPAUTPRODBPPNENC">0</definedName>
    <definedName name="GPAUTPRODBPPNTISF">0</definedName>
    <definedName name="GPAUTPRODBRN0">0</definedName>
    <definedName name="GPAUTPRODCARN2">0</definedName>
    <definedName name="GPAUTPRODMSNN0">0</definedName>
    <definedName name="GPAUTSEREXBEXN0">0</definedName>
    <definedName name="GPAUTSEREXBEXN1">0</definedName>
    <definedName name="GPAUTSEREXBPPN0">0</definedName>
    <definedName name="GPAUTSEREXBPPNAD">0</definedName>
    <definedName name="GPAUTSEREXBPPNAVS">0</definedName>
    <definedName name="GPAUTSEREXBPPNENC">0</definedName>
    <definedName name="GPAUTSEREXBPPNTISF">0</definedName>
    <definedName name="GPAUTSEREXBRN0">0</definedName>
    <definedName name="GPAUTSEREXCARN2">0</definedName>
    <definedName name="GPAUTSEREXMSNN0">0</definedName>
    <definedName name="GPCHAEXEPBEXN0">0</definedName>
    <definedName name="GPCHAEXEPBEXN1">0</definedName>
    <definedName name="GPCHAEXEPBPPN0">0</definedName>
    <definedName name="GPCHAEXEPBPPNAD">0</definedName>
    <definedName name="GPCHAEXEPBPPNAVS">0</definedName>
    <definedName name="GPCHAEXEPBPPNENC">0</definedName>
    <definedName name="GPCHAEXEPBPPNTISF">0</definedName>
    <definedName name="GPCHAEXEPBRN0">0</definedName>
    <definedName name="GPCHAEXEPCARN2">0</definedName>
    <definedName name="GPCHAEXEPMSNN0">0</definedName>
    <definedName name="GPDOTAMOPROVBEXN0">0</definedName>
    <definedName name="GPDOTAMOPROVBEXN1">0</definedName>
    <definedName name="GPDOTAMOPROVBPPN0">0</definedName>
    <definedName name="GPDOTAMOPROVBPPNAD">0</definedName>
    <definedName name="GPDOTAMOPROVBPPNAVS">0</definedName>
    <definedName name="GPDOTAMOPROVBPPNENC">0</definedName>
    <definedName name="GPDOTAMOPROVBPPNTISF">0</definedName>
    <definedName name="GPDOTAMOPROVBRN0">0</definedName>
    <definedName name="GPDOTAMOPROVCARN2">0</definedName>
    <definedName name="GPDOTAMOPROVMSNN0">0</definedName>
    <definedName name="GPPRODEXEPBEXN0">0</definedName>
    <definedName name="GPPRODEXEPBEXN1">0</definedName>
    <definedName name="GPPRODEXEPBPPN0">0</definedName>
    <definedName name="GPPRODEXEPBPPNAD">0</definedName>
    <definedName name="GPPRODEXEPBPPNAVS">0</definedName>
    <definedName name="GPPRODEXEPBPPNENC">0</definedName>
    <definedName name="GPPRODEXEPBPPNTISF">0</definedName>
    <definedName name="GPPRODEXEPBRN0">0</definedName>
    <definedName name="GPPRODEXEPCARN2">0</definedName>
    <definedName name="GPPRODEXEPMSNN0">0</definedName>
    <definedName name="GPSERVEXTBEXN0">0</definedName>
    <definedName name="GPSERVEXTBEXN1">0</definedName>
    <definedName name="GPSERVEXTBPPN0">0</definedName>
    <definedName name="GPSERVEXTBPPNAD">0</definedName>
    <definedName name="GPSERVEXTBPPNAVS">0</definedName>
    <definedName name="GPSERVEXTBPPNENC">0</definedName>
    <definedName name="GPSERVEXTBPPNTISF">0</definedName>
    <definedName name="GPSERVEXTBRN0">0</definedName>
    <definedName name="GPSERVEXTCARN2">0</definedName>
    <definedName name="GPSERVEXTMSNN0">0</definedName>
    <definedName name="Groupe_IBEXN0">0</definedName>
    <definedName name="Groupe_IBEXN1">0</definedName>
    <definedName name="Groupe_IBPPN0">0</definedName>
    <definedName name="Groupe_IBPPNAD">0</definedName>
    <definedName name="Groupe_IBPPNAVS">0</definedName>
    <definedName name="Groupe_IBPPNENC">0</definedName>
    <definedName name="Groupe_IBPPNTISF">0</definedName>
    <definedName name="Groupe_IBRN0">0</definedName>
    <definedName name="Groupe_ICARN2">0</definedName>
    <definedName name="Groupe_IIBEXN0">0</definedName>
    <definedName name="Groupe_IIBEXN1">0</definedName>
    <definedName name="Groupe_IIBPPN0">0</definedName>
    <definedName name="Groupe_IIBPPNAD">0</definedName>
    <definedName name="Groupe_IIBPPNAVS">0</definedName>
    <definedName name="Groupe_IIBPPNENC">0</definedName>
    <definedName name="Groupe_IIBPPNTISF">0</definedName>
    <definedName name="Groupe_IIBRN0">0</definedName>
    <definedName name="Groupe_IICARN2">0</definedName>
    <definedName name="Groupe_IIIBEXN0">0</definedName>
    <definedName name="Groupe_IIIBEXN1">0</definedName>
    <definedName name="Groupe_IIIBPPN0">0</definedName>
    <definedName name="Groupe_IIIBPPNAD">0</definedName>
    <definedName name="Groupe_IIIBPPNAVS">0</definedName>
    <definedName name="Groupe_IIIBPPNENC">0</definedName>
    <definedName name="Groupe_IIIBPPNTISF">0</definedName>
    <definedName name="Groupe_IIIBRN0">0</definedName>
    <definedName name="Groupe_IIICARN2">0</definedName>
    <definedName name="Groupe_IIIMSNN0">0</definedName>
    <definedName name="Groupe_IIMSNN0">0</definedName>
    <definedName name="Groupe_IMSNN0">0</definedName>
    <definedName name="GROUPE2_Budgetexé">0</definedName>
    <definedName name="GROUPE2_CAproposé">0</definedName>
    <definedName name="GROUPE2_CAretenu_moins1">0</definedName>
    <definedName name="GROUPE2PRO_Budgetexé">0</definedName>
    <definedName name="GROUPE2PRO_CAproposé">0</definedName>
    <definedName name="GROUPE2PRO_CAretenu_moins1">0</definedName>
    <definedName name="GTaux">0</definedName>
    <definedName name="GTaux_MN">0</definedName>
    <definedName name="HCapDuAnneePrec">0</definedName>
    <definedName name="HCapDuAnneePrec_MN">0</definedName>
    <definedName name="HCapVerseN">0</definedName>
    <definedName name="HCapVerseN_MN">0</definedName>
    <definedName name="HDateDebut">" "</definedName>
    <definedName name="HDateDebut_MN">" "</definedName>
    <definedName name="HDurée">0</definedName>
    <definedName name="HDurée_MN">0</definedName>
    <definedName name="HInteretDusAnneePrec">0</definedName>
    <definedName name="HInteretDusAnneePrec_MN">0</definedName>
    <definedName name="HIntVerseN">0</definedName>
    <definedName name="HIntVerseN_MN">0</definedName>
    <definedName name="HMontant">0</definedName>
    <definedName name="HMontant_MN">0</definedName>
    <definedName name="HOrgPreteur">" "</definedName>
    <definedName name="HOrgPreteur_MN">" "</definedName>
    <definedName name="HTaux">0</definedName>
    <definedName name="HTaux_MN">0</definedName>
    <definedName name="ICapDuAnneePrec">0</definedName>
    <definedName name="ICapDuAnneePrec_MN">0</definedName>
    <definedName name="ICapVerseN">0</definedName>
    <definedName name="ICapVerseN_MN">0</definedName>
    <definedName name="IDateDebut">" "</definedName>
    <definedName name="IDateDebut_MN">" "</definedName>
    <definedName name="IDurée">0</definedName>
    <definedName name="IDurée_MN">0</definedName>
    <definedName name="IInteretDusAnneePrec">0</definedName>
    <definedName name="IInteretDusAnneePrec_MN">0</definedName>
    <definedName name="IIntVerseN">0</definedName>
    <definedName name="IIntVerseN_MN">0</definedName>
    <definedName name="IMontant">0</definedName>
    <definedName name="IMontant_MN">0</definedName>
    <definedName name="_xlnm.Print_Titles">#N/A</definedName>
    <definedName name="Internat">0</definedName>
    <definedName name="InternatCARN2">0</definedName>
    <definedName name="INTERNATCAT_budget_propose_0_GLOBAL">0</definedName>
    <definedName name="INTERNATCAT_budget_retenu_0_GLOBAL">0</definedName>
    <definedName name="INTERNATCAT_ca_propose_0_GLOBAL">0</definedName>
    <definedName name="InternatDgN">0</definedName>
    <definedName name="INTERNATFOY_budget_propose_0_GLOBAL">0</definedName>
    <definedName name="INTERNATFOY_budget_retenu_0_GLOBAL">0</definedName>
    <definedName name="INTERNATFOY_ca_propose_0_GLOBAL">0</definedName>
    <definedName name="INTERNATMAS_budget_propose_0_GLOBAL">0</definedName>
    <definedName name="INTERNATMAS_budget_retenu_0_GLOBAL">0</definedName>
    <definedName name="INTERNATMAS_ca_propose_0_GLOBAL">0</definedName>
    <definedName name="IOrgPreteur">" "</definedName>
    <definedName name="IOrgPreteur_MN">" "</definedName>
    <definedName name="ITaux">0</definedName>
    <definedName name="ITaux_MN">0</definedName>
    <definedName name="JCapDuAnneePrec">0</definedName>
    <definedName name="JCapDuAnneePrec_MN">0</definedName>
    <definedName name="JCapVerseN">0</definedName>
    <definedName name="JCapVerseN_MN">0</definedName>
    <definedName name="JDateDebut">" "</definedName>
    <definedName name="JDateDebut_MN">" "</definedName>
    <definedName name="JDurée">0</definedName>
    <definedName name="JDurée_MN">0</definedName>
    <definedName name="JInteretDusAnneePrec">0</definedName>
    <definedName name="JInteretDusAnneePrec_MN">0</definedName>
    <definedName name="JIntVerseN">0</definedName>
    <definedName name="JIntVerseN_MN">0</definedName>
    <definedName name="JMontant">0</definedName>
    <definedName name="JMontant_MN">0</definedName>
    <definedName name="JOrgPreteur">" "</definedName>
    <definedName name="JOrgPreteur_MN">" "</definedName>
    <definedName name="JourPrevBEXN0">0</definedName>
    <definedName name="JourPrevBEXN1">0</definedName>
    <definedName name="JourPrevBPPN0">0</definedName>
    <definedName name="JourPrevBPPNAD">0</definedName>
    <definedName name="JourPrevBPPNAVS">0</definedName>
    <definedName name="JourPrevBPPNENC">0</definedName>
    <definedName name="JourPrevBPPNTISF">0</definedName>
    <definedName name="JourPrevBRN0">0</definedName>
    <definedName name="JourPrevCARN2">0</definedName>
    <definedName name="JourPrevMSNN0">0</definedName>
    <definedName name="JrsAAutre1">0</definedName>
    <definedName name="JRSAAUTRE1_budget_retenu_0_GLOBAL">0</definedName>
    <definedName name="JRSAAUTRE1_ca_propose_0_GLOBAL">0</definedName>
    <definedName name="JrsAAutre1BPPN">0</definedName>
    <definedName name="JrsAAutre1bprn">0</definedName>
    <definedName name="JrsAAutre1BPRN1">0</definedName>
    <definedName name="JrsAAutre1CARN2">0</definedName>
    <definedName name="JrsAAutre1CARN3">0</definedName>
    <definedName name="JrsAAutre1CARN4">0</definedName>
    <definedName name="JrsAAutre1DgBPN">0</definedName>
    <definedName name="JrsAAutre1DgBPRN">0</definedName>
    <definedName name="JrsAAutre2">0</definedName>
    <definedName name="JRSAAUTRE2_budget_retenu_0_GLOBAL">0</definedName>
    <definedName name="JRSAAUTRE2_ca_propose_0_GLOBAL">0</definedName>
    <definedName name="JrsAAutre2BPPN">0</definedName>
    <definedName name="JrsAAutre2bprn">0</definedName>
    <definedName name="JrsAAutre2BPRN1">0</definedName>
    <definedName name="JrsAAutre2CARN2">0</definedName>
    <definedName name="JrsAAutre2CARN3">0</definedName>
    <definedName name="JrsAAutre2CARN4">0</definedName>
    <definedName name="JrsAAutre2DgBPN">0</definedName>
    <definedName name="JrsAAutre2DgBPRN">0</definedName>
    <definedName name="JrsAAutre3">0</definedName>
    <definedName name="JRSAAUTRE3_budget_retenu_0_GLOBAL">0</definedName>
    <definedName name="JRSAAUTRE3_ca_propose_0_GLOBAL">0</definedName>
    <definedName name="JrsAAutre3BPPN">0</definedName>
    <definedName name="JrsAAutre3bprn">0</definedName>
    <definedName name="JrsAAutre3BPRN1">0</definedName>
    <definedName name="JrsAAutre3CARN2">0</definedName>
    <definedName name="JrsAAutre3CARN3">0</definedName>
    <definedName name="JrsAAutre3CARN4">0</definedName>
    <definedName name="JrsAAutre3DgBPN">0</definedName>
    <definedName name="JrsAAutre3DgBPRN">0</definedName>
    <definedName name="JrsExternat">0</definedName>
    <definedName name="JRSEXTERNAT_budget_retenu_0_GLOBAL">0</definedName>
    <definedName name="JRSEXTERNAT_ca_propose_0_GLOBAL">0</definedName>
    <definedName name="JrsExternatBPPN">0</definedName>
    <definedName name="JrsExternatbprn">0</definedName>
    <definedName name="JrsExternatBPRN1">0</definedName>
    <definedName name="JrsExternatCARN2">0</definedName>
    <definedName name="JrsExternatCARN3">0</definedName>
    <definedName name="JrsExternatCARN4">0</definedName>
    <definedName name="JrsExternatDgBPN">0</definedName>
    <definedName name="JrsExternatDgBPRN">0</definedName>
    <definedName name="JrsInternat">0</definedName>
    <definedName name="JRSINTERNAT_budget_retenu_0_GLOBAL">0</definedName>
    <definedName name="JRSINTERNAT_ca_propose_0_GLOBAL">0</definedName>
    <definedName name="JrsInternatBPPN">0</definedName>
    <definedName name="JrsInternatbprn">0</definedName>
    <definedName name="JrsInternatBPRN1">0</definedName>
    <definedName name="JrsInternatCARN2">0</definedName>
    <definedName name="JrsInternatCARN3">0</definedName>
    <definedName name="JrsInternatCARN4">0</definedName>
    <definedName name="JrsInternatDgBPN">0</definedName>
    <definedName name="JrsInternatDgBPRN">0</definedName>
    <definedName name="JrsOuvAAutre1">0</definedName>
    <definedName name="JrsOuvAAutre2">0</definedName>
    <definedName name="JrsOuvAAutre3">0</definedName>
    <definedName name="JrsOuvExtern">0</definedName>
    <definedName name="JrsOuvIntern">0</definedName>
    <definedName name="JrsOuvSemiInt">0</definedName>
    <definedName name="JrsSemiInt">0</definedName>
    <definedName name="JRSSEMIINT_budget_retenu_0_GLOBAL">0</definedName>
    <definedName name="JRSSEMIINT_ca_propose_0_GLOBAL">0</definedName>
    <definedName name="JrsSemiIntBPPN">0</definedName>
    <definedName name="JrsSemiIntbprn">0</definedName>
    <definedName name="JrsSemiIntBPRN1">0</definedName>
    <definedName name="JrsSemiIntCARN2">0</definedName>
    <definedName name="JrsSemiIntCARN3">0</definedName>
    <definedName name="JrsSemiIntCARN4">0</definedName>
    <definedName name="JrsSemiIntDgBPN">0</definedName>
    <definedName name="JrsSemiIntDgBPRN">0</definedName>
    <definedName name="JRSTEOAAUTRE1_budget_retenu_0_GLOBAL">0</definedName>
    <definedName name="JRSTEOAAUTRE2_budge_retenu_0_GLOBAL">0</definedName>
    <definedName name="JRSTEOAAUTRE2_budget_retenu_0_GLOBAL">0</definedName>
    <definedName name="JRSTEOAAUTRE3_budget_retenu_0_GLOBAL">0</definedName>
    <definedName name="JRSTEOEXTERNAT_budget_retenu_0_GLOBAL">0</definedName>
    <definedName name="JRSTEOINTERNAT_budget_retenu_0_GLOBAL">0</definedName>
    <definedName name="JRSTEOSEMIINT_budget_retenu_0_GLOBAL">0</definedName>
    <definedName name="JrsThAAutre1N">0</definedName>
    <definedName name="JrsThAAutre2N">0</definedName>
    <definedName name="JrsThAAutre3N">0</definedName>
    <definedName name="JrsThExternatN">0</definedName>
    <definedName name="JrsThInternatN">0</definedName>
    <definedName name="JrsThSemiIntN">0</definedName>
    <definedName name="JTaux">0</definedName>
    <definedName name="JTaux_MN">0</definedName>
    <definedName name="ListeActivité">#REF!</definedName>
    <definedName name="ListePempPerm">#REF!</definedName>
    <definedName name="ListeTypeAccueil">#REF!</definedName>
    <definedName name="MandatAnnulCE10000">0</definedName>
    <definedName name="MandatAnnulCE10200">0</definedName>
    <definedName name="MandatAnnulCE10230">0</definedName>
    <definedName name="MandatAnnulCE10600">0</definedName>
    <definedName name="MandatAnnulCE10686">0</definedName>
    <definedName name="MandatAnnulCE13900">0</definedName>
    <definedName name="MandatAnnulCE14000">0</definedName>
    <definedName name="MandatAnnulCE14800">0</definedName>
    <definedName name="MandatAnnulCE14861">0</definedName>
    <definedName name="MandatAnnulCE14862">0</definedName>
    <definedName name="MandatAnnulCE15000">0</definedName>
    <definedName name="MandatAnnulCE15100">0</definedName>
    <definedName name="MandatAnnulCE15700">0</definedName>
    <definedName name="MandatAnnulCE15800">0</definedName>
    <definedName name="MandatAnnulCE16000">0</definedName>
    <definedName name="MandatAnnulCE16300">0</definedName>
    <definedName name="MandatAnnulCE16400">0</definedName>
    <definedName name="MandatAnnulCE16500">0</definedName>
    <definedName name="MandatAnnulCE16700">0</definedName>
    <definedName name="MandatAnnulCE16800">0</definedName>
    <definedName name="MandatAnnulCE16900">0</definedName>
    <definedName name="MandatAnnulCE18000">0</definedName>
    <definedName name="MandatAnnulCE20000">0</definedName>
    <definedName name="MandatAnnulCE20100">0</definedName>
    <definedName name="MandatAnnulCE20300">0</definedName>
    <definedName name="MandatAnnulCE20500">0</definedName>
    <definedName name="MandatAnnulCE20800">0</definedName>
    <definedName name="MandatAnnulCE21000">0</definedName>
    <definedName name="MandatAnnulCE21100">0</definedName>
    <definedName name="MandatAnnulCE21200">0</definedName>
    <definedName name="MandatAnnulCE21300">0</definedName>
    <definedName name="MandatAnnulCE21400">0</definedName>
    <definedName name="MandatAnnulCE21500">0</definedName>
    <definedName name="MandatAnnulCE21600">0</definedName>
    <definedName name="MandatAnnulCE21810">0</definedName>
    <definedName name="MandatAnnulCE21820">0</definedName>
    <definedName name="MandatAnnulCE21830">0</definedName>
    <definedName name="MandatAnnulCE21840">0</definedName>
    <definedName name="MandatAnnulCE21850">0</definedName>
    <definedName name="MandatAnnulCE21880">0</definedName>
    <definedName name="MandatAnnulCE22000">0</definedName>
    <definedName name="MandatAnnulCE23000">0</definedName>
    <definedName name="MandatAnnulCE23120">0</definedName>
    <definedName name="MandatAnnulCE23130">0</definedName>
    <definedName name="MandatAnnulCE23140">0</definedName>
    <definedName name="MandatAnnulCE23150">0</definedName>
    <definedName name="MandatAnnulCE23180">0</definedName>
    <definedName name="MandatAnnulCE23800">0</definedName>
    <definedName name="MandatAnnulCE24000">0</definedName>
    <definedName name="MandatAnnulCE26000">0</definedName>
    <definedName name="MandatAnnulCE27000">0</definedName>
    <definedName name="MandatAnnulCE27100">0</definedName>
    <definedName name="MandatAnnulCE27200">0</definedName>
    <definedName name="MandatAnnulCE27400">0</definedName>
    <definedName name="MandatAnnulCE27500">0</definedName>
    <definedName name="MandatAnnulCE27610">0</definedName>
    <definedName name="MandatAnnulCE27680">0</definedName>
    <definedName name="MandatAnnulCE28000">0</definedName>
    <definedName name="MandatAnnulCE28110">0</definedName>
    <definedName name="MandatAnnulCE28120">0</definedName>
    <definedName name="MandatAnnulCE28130">0</definedName>
    <definedName name="MandatAnnulCE28140">0</definedName>
    <definedName name="MandatAnnulCE28150">0</definedName>
    <definedName name="MandatAnnulCE28180">0</definedName>
    <definedName name="MandatAnnulCE29000">0</definedName>
    <definedName name="MandatAnnulCE29300">0</definedName>
    <definedName name="MandatAnnulCE29700">0</definedName>
    <definedName name="MandatAnnulCE39000">0</definedName>
    <definedName name="MandatAnnulCE48100">0</definedName>
    <definedName name="MandatAnnulCE49000">0</definedName>
    <definedName name="MandatAnnulCE59000">0</definedName>
    <definedName name="MandatAnnulCR102_Budgetret">0</definedName>
    <definedName name="MandatAnnulCR106_Budgetret">0</definedName>
    <definedName name="MandatAnnulCR10682_Budgetret">0</definedName>
    <definedName name="MandatAnnulCR131_Budgetret">0</definedName>
    <definedName name="MandatAnnulCR148_Budgetret">0</definedName>
    <definedName name="MandatAnnulCR14861_Budgetret">0</definedName>
    <definedName name="MandatAnnulCR14862_Budgetret">0</definedName>
    <definedName name="MandatAnnulCR151_Budgetret">0</definedName>
    <definedName name="MandatAnnulCR157_Budgetret">0</definedName>
    <definedName name="MandatAnnulCR158_Budgetret">0</definedName>
    <definedName name="MandatAnnulCR163_Budgetret">0</definedName>
    <definedName name="MandatAnnulCR164_Budgetret">0</definedName>
    <definedName name="MandatAnnulCR165_Budgetret">0</definedName>
    <definedName name="MandatAnnulCR167_Budgetret">0</definedName>
    <definedName name="MandatAnnulCR168_Budgetret">0</definedName>
    <definedName name="MandatAnnulCR169_Budgetret">0</definedName>
    <definedName name="MandatAnnulCR201_Budgetret">0</definedName>
    <definedName name="MandatAnnulCR205_Budgetret">0</definedName>
    <definedName name="MandatAnnulCR208_Budgetret">0</definedName>
    <definedName name="MandatAnnulCR211_Budgetret">0</definedName>
    <definedName name="MandatAnnulCR212_Budgetret">0</definedName>
    <definedName name="MandatAnnulCR213_Budgetret">0</definedName>
    <definedName name="MandatAnnulCR214_Budgetret">0</definedName>
    <definedName name="MandatAnnulCR215_Budgetret">0</definedName>
    <definedName name="MandatAnnulCR216_Budgetret">0</definedName>
    <definedName name="MandatAnnulCR2181_Budgetret">0</definedName>
    <definedName name="MandatAnnulCR2182_Budgetret">0</definedName>
    <definedName name="MandatAnnulCR2183_Budgetret">0</definedName>
    <definedName name="MandatAnnulCR2184_Budgetret">0</definedName>
    <definedName name="MandatAnnulCR2185_Budgetret">0</definedName>
    <definedName name="MandatAnnulCR2188_Budgetret">0</definedName>
    <definedName name="MandatAnnulCR22_Budgetret">0</definedName>
    <definedName name="MandatAnnulCR2312_Budgetret">0</definedName>
    <definedName name="MandatAnnulCR2313_Budgetret">0</definedName>
    <definedName name="MandatAnnulCR2314_Budgetret">0</definedName>
    <definedName name="MandatAnnulCR2315_Budgetret">0</definedName>
    <definedName name="MandatAnnulCR2318_Budgetret">0</definedName>
    <definedName name="MandatAnnulCR238_Budgetret">0</definedName>
    <definedName name="MandatAnnulCR24_Budgetret">0</definedName>
    <definedName name="MandatAnnulCR26_Budgetret">0</definedName>
    <definedName name="MandatAnnulCR271_Budgetret">0</definedName>
    <definedName name="MandatAnnulCR272_Budgetret">0</definedName>
    <definedName name="MandatAnnulCR274_Budgetret">0</definedName>
    <definedName name="MandatAnnulCR275_Budgetret">0</definedName>
    <definedName name="MandatAnnulCR2761_Budgetret">0</definedName>
    <definedName name="MandatAnnulCR2768_Budgetret">0</definedName>
    <definedName name="MandatAnnulCR280_Budgetret">0</definedName>
    <definedName name="MandatAnnulCR2811_Budgetret">0</definedName>
    <definedName name="MandatAnnulCR2812_Budgetret">0</definedName>
    <definedName name="MandatAnnulCR2813_Budgetret">0</definedName>
    <definedName name="MandatAnnulCR2814_Budgetret">0</definedName>
    <definedName name="MandatAnnulCR2815_Budgetret">0</definedName>
    <definedName name="MandatAnnulCR2817_Budgetret">0</definedName>
    <definedName name="MandatAnnulCR2818_Budgetret">0</definedName>
    <definedName name="MandatAnnulCR291_Budgetret">0</definedName>
    <definedName name="MandatAnnulCR293_Budgetret">0</definedName>
    <definedName name="MandatAnnulCR296_Budgetret">0</definedName>
    <definedName name="MandatAnnulCR297_Budgetret">0</definedName>
    <definedName name="MandatAnnulCR39_Budgetret">0</definedName>
    <definedName name="MandatAnnulCR481_Budgetret">0</definedName>
    <definedName name="MandatAnnulCR49_Budgetret">0</definedName>
    <definedName name="MandatAnnulCR59_Budgetret">0</definedName>
    <definedName name="MandatEmisCE10000">0</definedName>
    <definedName name="MandatEmisCE10200">0</definedName>
    <definedName name="MandatEmisCE10230">0</definedName>
    <definedName name="MandatEmisCE10600">0</definedName>
    <definedName name="MandatEmisCE10686">0</definedName>
    <definedName name="MandatEmisCE13900">0</definedName>
    <definedName name="MandatEmisCE14000">0</definedName>
    <definedName name="MandatEmisCE14800">0</definedName>
    <definedName name="MandatEmisCE14861">0</definedName>
    <definedName name="MandatEmisCE14862">0</definedName>
    <definedName name="MandatEmisCE15000">0</definedName>
    <definedName name="MandatEmisCE15100">0</definedName>
    <definedName name="MandatEmisCE15700">0</definedName>
    <definedName name="MandatEmisCE15800">0</definedName>
    <definedName name="MandatEmisCE16000">0</definedName>
    <definedName name="MandatEmisCE16300">0</definedName>
    <definedName name="MandatEmisCE16400">0</definedName>
    <definedName name="MandatEmisCE16500">0</definedName>
    <definedName name="MandatEmisCE16700">0</definedName>
    <definedName name="MandatEmisCE16800">0</definedName>
    <definedName name="MandatEmisCE16900">0</definedName>
    <definedName name="MandatEmisCE18000">0</definedName>
    <definedName name="MandatEmisCE20000">0</definedName>
    <definedName name="MandatEmisCE20100">0</definedName>
    <definedName name="MandatEmisCE20300">0</definedName>
    <definedName name="MandatEmisCE20500">0</definedName>
    <definedName name="MandatEmisCE20800">0</definedName>
    <definedName name="MandatEmisCE21000">0</definedName>
    <definedName name="MandatEmisCE21100">0</definedName>
    <definedName name="MandatEmisCE21200">0</definedName>
    <definedName name="MandatEmisCE21300">0</definedName>
    <definedName name="MandatEmisCE21400">0</definedName>
    <definedName name="MandatEmisCE21500">0</definedName>
    <definedName name="MandatEmisCE21600">0</definedName>
    <definedName name="MandatEmisCE21810">0</definedName>
    <definedName name="MandatEmisCE21820">0</definedName>
    <definedName name="MandatEmisCE21830">0</definedName>
    <definedName name="MandatEmisCE21840">0</definedName>
    <definedName name="MandatEmisCE21850">0</definedName>
    <definedName name="MandatEmisCE21880">0</definedName>
    <definedName name="MandatEmisCE22000">0</definedName>
    <definedName name="MandatEmisCE23000">0</definedName>
    <definedName name="MandatEmisCE23120">0</definedName>
    <definedName name="MandatEmisCE23130">0</definedName>
    <definedName name="MandatEmisCE23140">0</definedName>
    <definedName name="MandatEmisCE23150">0</definedName>
    <definedName name="MandatEmisCE23180">0</definedName>
    <definedName name="MandatEmisCE23800">0</definedName>
    <definedName name="MandatEmisCE24000">0</definedName>
    <definedName name="MandatEmisCE26000">0</definedName>
    <definedName name="MandatEmisCE27000">0</definedName>
    <definedName name="MandatEmisCE27100">0</definedName>
    <definedName name="MandatEmisCE27200">0</definedName>
    <definedName name="MandatEmisCE27400">0</definedName>
    <definedName name="MandatEmisCE27500">0</definedName>
    <definedName name="MandatEmisCE27610">0</definedName>
    <definedName name="MandatEmisCE27680">0</definedName>
    <definedName name="MandatEmisCE28000">0</definedName>
    <definedName name="MandatEmisCE28110">0</definedName>
    <definedName name="MandatEmisCE28120">0</definedName>
    <definedName name="MandatEmisCE28130">0</definedName>
    <definedName name="MandatEmisCE28140">0</definedName>
    <definedName name="MandatEmisCE28150">0</definedName>
    <definedName name="MandatEmisCE28180">0</definedName>
    <definedName name="MandatEmisCE29000">0</definedName>
    <definedName name="MandatEmisCE29300">0</definedName>
    <definedName name="MandatEmisCE29700">0</definedName>
    <definedName name="MandatEmisCE39000">0</definedName>
    <definedName name="MandatEmisCE48100">0</definedName>
    <definedName name="MandatEmisCE49000">0</definedName>
    <definedName name="MandatEmisCE59000">0</definedName>
    <definedName name="MandatEmisCR102_Budgetret">0</definedName>
    <definedName name="MandatEmisCR106_Budgetret">0</definedName>
    <definedName name="MandatEmisCR10682_Budgetret">0</definedName>
    <definedName name="MandatEmisCR131_Budgetret">0</definedName>
    <definedName name="MandatEmisCR148_Budgetret">0</definedName>
    <definedName name="MandatEmisCR14861_Budgetret">0</definedName>
    <definedName name="MandatEmisCR14862_Budgetret">0</definedName>
    <definedName name="MandatEmisCR151_Budgetret">0</definedName>
    <definedName name="MandatEmisCR157_Budgetret">0</definedName>
    <definedName name="MandatEmisCR158_Budgetret">0</definedName>
    <definedName name="MandatEmisCR163_Budgetret">0</definedName>
    <definedName name="MandatEmisCR164_Budgetret">0</definedName>
    <definedName name="MandatEmisCR165_Budgetret">0</definedName>
    <definedName name="MandatEmisCR167_Budgetret">0</definedName>
    <definedName name="MandatEmisCR168_Budgetret">0</definedName>
    <definedName name="MandatEmisCR169_Budgetret">0</definedName>
    <definedName name="MandatEmisCR201_Budgetret">0</definedName>
    <definedName name="MandatEmisCR205_Budgetret">0</definedName>
    <definedName name="MandatEmisCR208_Budgetret">0</definedName>
    <definedName name="MandatEmisCR211_Budgetret">0</definedName>
    <definedName name="MandatEmisCR212_Budgetret">0</definedName>
    <definedName name="MandatEmisCR213_Budgetret">0</definedName>
    <definedName name="MandatEmisCR214_Budgetret">0</definedName>
    <definedName name="MandatEmisCR215_Budgetret">0</definedName>
    <definedName name="MandatEmisCR216_Budgetret">0</definedName>
    <definedName name="MandatEmisCR2181_Budgetret">0</definedName>
    <definedName name="MandatEmisCR2182_Budgetret">0</definedName>
    <definedName name="MandatEmisCR2183_Budgetret">0</definedName>
    <definedName name="MandatEmisCR2184_Budgetret">0</definedName>
    <definedName name="MandatEmisCR2185_Budgetret">0</definedName>
    <definedName name="MandatEmisCR2188_Budgetret">0</definedName>
    <definedName name="MandatEmisCR22_Budgetret">0</definedName>
    <definedName name="MandatEmisCR2312_Budgetret">0</definedName>
    <definedName name="MandatEmisCR2313_Budgetret">0</definedName>
    <definedName name="MandatEmisCR2314_Budgetret">0</definedName>
    <definedName name="MandatEmisCR2315_Budgetret">0</definedName>
    <definedName name="MandatEmisCR2318_Budgetret">0</definedName>
    <definedName name="MandatEmisCR238_Budgetret">0</definedName>
    <definedName name="MandatEmisCR24_Budgetret">0</definedName>
    <definedName name="MandatEmisCR26_Budgetret">0</definedName>
    <definedName name="MandatEmisCR271_Budgetret">0</definedName>
    <definedName name="MandatEmisCR272_Budgetret">0</definedName>
    <definedName name="MandatEmisCR274_Budgetret">0</definedName>
    <definedName name="MandatEmisCR275_Budgetret">0</definedName>
    <definedName name="MandatEmisCR2761_Budgetret">0</definedName>
    <definedName name="MandatEmisCR2768_Budgetret">0</definedName>
    <definedName name="MandatEmisCR280_Budgetret">0</definedName>
    <definedName name="MandatEmisCR2811_Budgetret">0</definedName>
    <definedName name="MandatEmisCR2812_Budgetret">0</definedName>
    <definedName name="MandatEmisCR2813_Budgetret">0</definedName>
    <definedName name="MandatEmisCR2814_Budgetret">0</definedName>
    <definedName name="MandatEmisCR2815_Budgetret">0</definedName>
    <definedName name="MandatEmisCR2817_Budgetret">0</definedName>
    <definedName name="MandatEmisCR2818_Budgetret">0</definedName>
    <definedName name="MandatEmisCR291_Budgetret">0</definedName>
    <definedName name="MandatEmisCR293_Budgetret">0</definedName>
    <definedName name="MandatEmisCR296_Budgetret">0</definedName>
    <definedName name="MandatEmisCR297_Budgetret">0</definedName>
    <definedName name="MandatEmisCR39_Budgetret">0</definedName>
    <definedName name="MandatEmisCR481_Budgetret">0</definedName>
    <definedName name="MandatEmisCR49_Budgetret">0</definedName>
    <definedName name="MandatEmisCR59_Budgetret">0</definedName>
    <definedName name="Montant_01">0</definedName>
    <definedName name="Montant_02">0</definedName>
    <definedName name="Montant_03">0</definedName>
    <definedName name="Montant_04">0</definedName>
    <definedName name="Montant_05">0</definedName>
    <definedName name="Montant_06">0</definedName>
    <definedName name="Montant_07">0</definedName>
    <definedName name="Montant_08">0</definedName>
    <definedName name="Montant_09">0</definedName>
    <definedName name="Montant_10">0</definedName>
    <definedName name="Montant_11">0</definedName>
    <definedName name="Montant_12">0</definedName>
    <definedName name="Montant_13">0</definedName>
    <definedName name="Montant_14">0</definedName>
    <definedName name="Montant_15">0</definedName>
    <definedName name="Montant_16">0</definedName>
    <definedName name="Montant_17">0</definedName>
    <definedName name="Montant_18">0</definedName>
    <definedName name="Montant_19">0</definedName>
    <definedName name="Montant_20">0</definedName>
    <definedName name="NAgAnim_CAproposé">0</definedName>
    <definedName name="NAgAs_CAproposé">0</definedName>
    <definedName name="NAgAsh_CAproposé">0</definedName>
    <definedName name="NAgAux_CAproposé">0</definedName>
    <definedName name="NAgCui_CAproposé">0</definedName>
    <definedName name="NAgDir_CAproposé">0</definedName>
    <definedName name="NAgInf_CAproposé">0</definedName>
    <definedName name="NAgMed_CAproposé">0</definedName>
    <definedName name="NAgPha_CAproposé">0</definedName>
    <definedName name="NAgPsy_CAproposé">0</definedName>
    <definedName name="NAgTPAnim_CAproposé">0</definedName>
    <definedName name="NAgTPAs_CAproposé">0</definedName>
    <definedName name="NAgTPAsh_CAproposé">0</definedName>
    <definedName name="NAgTPAux_CAproposé">0</definedName>
    <definedName name="NAgTPCui_CAproposé">0</definedName>
    <definedName name="NAgTPDir_CAproposé">0</definedName>
    <definedName name="NAgTPInf_CAproposé">0</definedName>
    <definedName name="NAgTPMed_CAproposé">0</definedName>
    <definedName name="NAgTPPha_CAproposé">0</definedName>
    <definedName name="NAgTPPsy_CAproposé">0</definedName>
    <definedName name="nase" hidden="1">{#N/A,#N/A,TRUE,"BCB1";#N/A,#N/A,TRUE,"BCB2";#N/A,#N/A,TRUE,"RECAP";#N/A,#N/A,TRUE,"BCP1-BCP2";#N/A,#N/A,TRUE,"Charges"}</definedName>
    <definedName name="NbAgentTPADBn1">0</definedName>
    <definedName name="NbAgentTPADMn1">0</definedName>
    <definedName name="NbAgentTPADn1">0</definedName>
    <definedName name="NbAgentTPAIDn1">0</definedName>
    <definedName name="NbAgentTPAUPn">0</definedName>
    <definedName name="NbAgentTPAUPn1">0</definedName>
    <definedName name="NbAgentTPAUTn1">0</definedName>
    <definedName name="NbAgentTPAVSn1">0</definedName>
    <definedName name="NbAgentTPDETn">0</definedName>
    <definedName name="NbAgentTPDETn1">0</definedName>
    <definedName name="NbAgentTPDIRn1">0</definedName>
    <definedName name="NbAgentTPEDADn1">0</definedName>
    <definedName name="NbAgentTPEDUn1">0</definedName>
    <definedName name="NbAgentTPENCDIRn1">0</definedName>
    <definedName name="NbAgentTPENCn1">0</definedName>
    <definedName name="NbAgentTPMEDn1">0</definedName>
    <definedName name="NbAgentTPPARn1">0</definedName>
    <definedName name="NbAgentTPPARPSYMEDn1">0</definedName>
    <definedName name="NbAgentTPPARPSYn1">0</definedName>
    <definedName name="NbAgentTPPSYn1">0</definedName>
    <definedName name="NbAgentTPRTTn">0</definedName>
    <definedName name="NbAgentTPRTTn1">0</definedName>
    <definedName name="NbAgentTPSERn1">0</definedName>
    <definedName name="NbAgentTPTOTn1">0</definedName>
    <definedName name="NbETPTPADBn1">0</definedName>
    <definedName name="NbETPTPADMn1">0</definedName>
    <definedName name="NbETPTPADn1">0</definedName>
    <definedName name="NbETPTPAIDn1">0</definedName>
    <definedName name="NbETPTPAUPn">0</definedName>
    <definedName name="NbETPTPAUPn1">0</definedName>
    <definedName name="NbETPTPAUTn1">0</definedName>
    <definedName name="NbETPTPAVSn1">0</definedName>
    <definedName name="NbETPTPDETn">0</definedName>
    <definedName name="NbETPTPDETn1">0</definedName>
    <definedName name="NbETPTPDIRn1">0</definedName>
    <definedName name="NbETPTPEDADn1">0</definedName>
    <definedName name="NbETPTPEDUn1">0</definedName>
    <definedName name="NbETPTPENCDIRn1">0</definedName>
    <definedName name="NbETPTPENCn1">0</definedName>
    <definedName name="NbETPTPMEDn1">0</definedName>
    <definedName name="NbETPTPPARn1">0</definedName>
    <definedName name="NbETPTPPARPSYMEDn1">0</definedName>
    <definedName name="NbETPTPPARPSYn1">0</definedName>
    <definedName name="NbETPTPPSYn1">0</definedName>
    <definedName name="NbETPTPRTTn">0</definedName>
    <definedName name="NbETPTPRTTn1">0</definedName>
    <definedName name="NbETPTPSERn1">0</definedName>
    <definedName name="NbETPTPTOTn1">0</definedName>
    <definedName name="NBFBFRAUTCT_CAretenu_moins2">0</definedName>
    <definedName name="NBFBFRAUTCT_CAretenu_moins3">0</definedName>
    <definedName name="NBFBFRAUTCT_CAretenu_moins4">0</definedName>
    <definedName name="NBFBFRAUTDT_CAretenu_moins2">0</definedName>
    <definedName name="NBFBFRAUTDT_CAretenu_moins3">0</definedName>
    <definedName name="NBFBFRAUTDT_CAretenu_moins4">0</definedName>
    <definedName name="NBFFREAUT1_CAretenu_moins2">0</definedName>
    <definedName name="NBFFREAUT1_CAretenu_moins3">0</definedName>
    <definedName name="NBFFREAUT1_CAretenu_moins4">0</definedName>
    <definedName name="NBFFREAUT2_CAretenu_moins2">0</definedName>
    <definedName name="NBFFREAUT2_CAretenu_moins3">0</definedName>
    <definedName name="NBFFREAUT2_CAretenu_moins4">0</definedName>
    <definedName name="NBIFEXP_CAretenu_moins2">0</definedName>
    <definedName name="NBIFEXP_CAretenu_moins3">0</definedName>
    <definedName name="NBIFEXP_CAretenu_moins4">0</definedName>
    <definedName name="NBIFFREAUT4_CAretenu_moins2">0</definedName>
    <definedName name="NBIFFREAUT4_CAretenu_moins3">0</definedName>
    <definedName name="NBIFFREAUT4_CAretenu_moins4">0</definedName>
    <definedName name="NCapAut">0</definedName>
    <definedName name="NDUREEMENS_AD">0</definedName>
    <definedName name="NDUREEMENS_AVS">0</definedName>
    <definedName name="NDUREEMENS_TISF">0</definedName>
    <definedName name="NDUREEMENS0">0</definedName>
    <definedName name="NDUREEMENSmoins1">0</definedName>
    <definedName name="NETPAnim_CAretenu_moins1">0</definedName>
    <definedName name="NETPAnim0">0</definedName>
    <definedName name="NETPAnim0MSNN0">0</definedName>
    <definedName name="NETPAnimExt0">0</definedName>
    <definedName name="NETPAnimExt0MSNN0">0</definedName>
    <definedName name="NETPAS_CAretenu_moins1">0</definedName>
    <definedName name="NETPAS0">0</definedName>
    <definedName name="NETPAS0MSNN0">0</definedName>
    <definedName name="NETPASExt0">0</definedName>
    <definedName name="NETPASExt0MSNN0">0</definedName>
    <definedName name="NETPASH_CAretenu_moins1">0</definedName>
    <definedName name="NETPASH0">0</definedName>
    <definedName name="NETPASH0MSNN0">0</definedName>
    <definedName name="NETPASHExt0">0</definedName>
    <definedName name="NETPASHExt0MSNN0">0</definedName>
    <definedName name="NETPaux_CAretenu_moins1">0</definedName>
    <definedName name="NETPaux0">0</definedName>
    <definedName name="NETPaux0MSNN0">0</definedName>
    <definedName name="NETPAuxExt0">0</definedName>
    <definedName name="NETPAuxExt0MSNN0">0</definedName>
    <definedName name="NETPCui_CAretenu_moins1">0</definedName>
    <definedName name="NETPCui0">0</definedName>
    <definedName name="NETPCui0MSNN0">0</definedName>
    <definedName name="NETPCuiExt0">0</definedName>
    <definedName name="NETPCuiExt0MSNN0">0</definedName>
    <definedName name="NETPDir_CAretenu_moins1">0</definedName>
    <definedName name="NETPDir0">0</definedName>
    <definedName name="NETPDir0MSNN0">0</definedName>
    <definedName name="NETPDirExt0">0</definedName>
    <definedName name="NETPDirExt0MSNN0">0</definedName>
    <definedName name="NETPExt_CAretenu_moins1">0</definedName>
    <definedName name="NETPGestADBn">0</definedName>
    <definedName name="NETPGestADBn1">0</definedName>
    <definedName name="NETPGestADBnRET">0</definedName>
    <definedName name="NETPGestADMn">0</definedName>
    <definedName name="NETPGestADMn1">0</definedName>
    <definedName name="NETPGestADMnRET">0</definedName>
    <definedName name="NETPGestADn">0</definedName>
    <definedName name="NETPGestADn1">0</definedName>
    <definedName name="NETPGestADnRET">0</definedName>
    <definedName name="NETPGestAIDn">0</definedName>
    <definedName name="NETPGestAIDn1">0</definedName>
    <definedName name="NETPGestAIDnRET">0</definedName>
    <definedName name="NETPGestAUPn">0</definedName>
    <definedName name="NETPGestAUPn1">0</definedName>
    <definedName name="NETPGestAUPnRET">0</definedName>
    <definedName name="NETPGestAUTn">0</definedName>
    <definedName name="NETPGestAUTn1">0</definedName>
    <definedName name="NETPGestAUTnRET">0</definedName>
    <definedName name="NETPGestAVSn">0</definedName>
    <definedName name="NETPGestAVSn1">0</definedName>
    <definedName name="NETPGestAVSnRET">0</definedName>
    <definedName name="NETPGestDETn">0</definedName>
    <definedName name="NETPGestDETn1">0</definedName>
    <definedName name="NETPGestDETnRET">0</definedName>
    <definedName name="NETPGestDIRn">0</definedName>
    <definedName name="NETPGestDIRn1">0</definedName>
    <definedName name="NETPGestDIRnRET">0</definedName>
    <definedName name="NETPGestEDADn">0</definedName>
    <definedName name="NETPGestEDADn1">0</definedName>
    <definedName name="NETPGestEDADnRET">0</definedName>
    <definedName name="NETPGestEDUn">0</definedName>
    <definedName name="NETPGestEDUn1">0</definedName>
    <definedName name="NETPGestEDUnRET">0</definedName>
    <definedName name="NETPGestENCDIRn">0</definedName>
    <definedName name="NETPGestENCDIRn1">0</definedName>
    <definedName name="NETPGestENCDIRnRET">0</definedName>
    <definedName name="NETPGestENCn">0</definedName>
    <definedName name="NETPGestENCn1">0</definedName>
    <definedName name="NETPGestENCnRET">0</definedName>
    <definedName name="NETPGestMEDn">0</definedName>
    <definedName name="NETPGestMEDn1">0</definedName>
    <definedName name="NETPGestMEDnRET">0</definedName>
    <definedName name="NETPGestPARn">0</definedName>
    <definedName name="NETPGestPARn1">0</definedName>
    <definedName name="NETPGestPARnRET">0</definedName>
    <definedName name="NETPGestPARPSYMEDn">0</definedName>
    <definedName name="NETPGestPARPSYMEDn1">0</definedName>
    <definedName name="NETPGestPARPSYMEDnRET">0</definedName>
    <definedName name="NETPGestPARPSYn">0</definedName>
    <definedName name="NETPGestPARPSYn1">0</definedName>
    <definedName name="NETPGestPARPSYnRET">0</definedName>
    <definedName name="NETPGestPSYn">0</definedName>
    <definedName name="NETPGestPSYn1">0</definedName>
    <definedName name="NETPGestPSYnRET">0</definedName>
    <definedName name="NETPGestRTTn">0</definedName>
    <definedName name="NETPGestRTTn1">0</definedName>
    <definedName name="NETPGestRTTnRET">0</definedName>
    <definedName name="NETPGestSERn">0</definedName>
    <definedName name="NETPGestSERn1">0</definedName>
    <definedName name="NETPGestSERnRET">0</definedName>
    <definedName name="NETPGestTOTn">0</definedName>
    <definedName name="NETPGestTOTn1">0</definedName>
    <definedName name="NETPGestTOTnRET">0</definedName>
    <definedName name="NETPInf_CAretenu_moins1">0</definedName>
    <definedName name="NETPInf0">0</definedName>
    <definedName name="NETPInf0MSNN0">0</definedName>
    <definedName name="NETPInfExt0">0</definedName>
    <definedName name="NETPInfExt0MSNN0">0</definedName>
    <definedName name="NETPMed_CAretenu_moins1">0</definedName>
    <definedName name="NETPMed0">0</definedName>
    <definedName name="NETPMed0MSNN0">0</definedName>
    <definedName name="NETPMedExt0">0</definedName>
    <definedName name="NETPMedExt0MSNN0">0</definedName>
    <definedName name="NETPPha_CAretenu_moins1">0</definedName>
    <definedName name="NETPPha0">0</definedName>
    <definedName name="NETPPha0MSNN0">0</definedName>
    <definedName name="NETPPhaExt0">0</definedName>
    <definedName name="NETPPhaExt0MSNN0">0</definedName>
    <definedName name="NETPPsy_CAretenu_moins1">0</definedName>
    <definedName name="NETPPsy0">0</definedName>
    <definedName name="NETPPsy0MSNN0">0</definedName>
    <definedName name="NETPPsyExt0">0</definedName>
    <definedName name="NETPPsyExt0MSNN0">0</definedName>
    <definedName name="NETPTPAnim_CAproposé">0</definedName>
    <definedName name="NETPTPAs_CAproposé">0</definedName>
    <definedName name="NETPTPAsh_CAproposé">0</definedName>
    <definedName name="NETPTPAux_CAproposé">0</definedName>
    <definedName name="NETPTPCui_CAproposé">0</definedName>
    <definedName name="NETPTPDir_CAproposé">0</definedName>
    <definedName name="NETPTPInf_CAproposé">0</definedName>
    <definedName name="NETPTPMed_CAproposé">0</definedName>
    <definedName name="NETPTPPha_CAproposé">0</definedName>
    <definedName name="NETPTPPsy_CAproposé">0</definedName>
    <definedName name="NGMPSMAJ">0</definedName>
    <definedName name="NHACCIDENTTRAV_AD">0</definedName>
    <definedName name="NHACCIDENTTRAV_AVS">0</definedName>
    <definedName name="NHACCIDENTTRAV_TISF">0</definedName>
    <definedName name="NHACCIDENTTRAV0">0</definedName>
    <definedName name="NHACCIDENTTRAVmoins1">0</definedName>
    <definedName name="NHAUTRES_AD">0</definedName>
    <definedName name="NHAUTRES_AVS">0</definedName>
    <definedName name="NHAUTRES_TISF">0</definedName>
    <definedName name="NHAUTRES0">0</definedName>
    <definedName name="NHAUTRESmoins1">0</definedName>
    <definedName name="NHCHSCT_AD">0</definedName>
    <definedName name="NHCHSCT_AVS">0</definedName>
    <definedName name="NHCHSCT_TISF">0</definedName>
    <definedName name="NHCHSCT0">0</definedName>
    <definedName name="NHCHSCTmoins1">0</definedName>
    <definedName name="NHCONGEANCIEN_AD">0</definedName>
    <definedName name="NHCONGEANCIEN_AVS">0</definedName>
    <definedName name="NHCONGEANCIEN_TISF">0</definedName>
    <definedName name="NHCONGEANCIEN0">0</definedName>
    <definedName name="NHCONGEANCIENmoins1">0</definedName>
    <definedName name="NHCONGEFORMAT_AD">0</definedName>
    <definedName name="NHCONGEFORMAT_AVS">0</definedName>
    <definedName name="NHCONGEFORMAT_TISF">0</definedName>
    <definedName name="NHCONGEFORMAT0">0</definedName>
    <definedName name="NHCONGEFORMATmoins1">0</definedName>
    <definedName name="NHCONGEFRACTIO_AD">0</definedName>
    <definedName name="NHCONGEFRACTIO_AVS">0</definedName>
    <definedName name="NHCONGEFRACTIO_TISF">0</definedName>
    <definedName name="NHCONGEFRACTIO0">0</definedName>
    <definedName name="NHCONGEFRACTIOmoins1">0</definedName>
    <definedName name="NHCONGEPAYE_AD">0</definedName>
    <definedName name="NHCONGEPAYE_AVS">0</definedName>
    <definedName name="NHCONGEPAYE_TISF">0</definedName>
    <definedName name="NHCONGEPAYE0">0</definedName>
    <definedName name="NHCONGEPAYEmoins1">0</definedName>
    <definedName name="NHCONGESFAM_AD">0</definedName>
    <definedName name="NHCONGESFAM_AVS">0</definedName>
    <definedName name="NHCONGESFAM_TISF">0</definedName>
    <definedName name="NHCONGESFAM0">0</definedName>
    <definedName name="NHCONGESFAMmoins1">0</definedName>
    <definedName name="NHDELEGATION_AD">0</definedName>
    <definedName name="NHDELEGATION_AVS">0</definedName>
    <definedName name="NHDELEGATION_TISF">0</definedName>
    <definedName name="NHDELEGATION0">0</definedName>
    <definedName name="NHDELEGATIONmoins1">0</definedName>
    <definedName name="NHENFANTMALADE_AD">0</definedName>
    <definedName name="NHENFANTMALADE_AVS">0</definedName>
    <definedName name="NHENFANTMALADE_TISF">0</definedName>
    <definedName name="NHENFANTMALADE0">0</definedName>
    <definedName name="NHENFANTMALADEmoins1">0</definedName>
    <definedName name="NHFACTAUTRES_AD">0</definedName>
    <definedName name="NHFACTAUTRES_AVS">0</definedName>
    <definedName name="NHFACTAUTRES_TISF">0</definedName>
    <definedName name="NHFACTAUTRES0">0</definedName>
    <definedName name="NHFACTAUTRESmoins1">0</definedName>
    <definedName name="NHFACTBENEF_AD">0</definedName>
    <definedName name="NHFACTBENEF_AVS">0</definedName>
    <definedName name="NHFACTBENEF_TISF">0</definedName>
    <definedName name="NHFACTBENEF0">0</definedName>
    <definedName name="NHFACTBENEFmoins1">0</definedName>
    <definedName name="NHFACTCAF_AD">0</definedName>
    <definedName name="NHFACTCAF_AVS">0</definedName>
    <definedName name="NHFACTCAF_TISF">0</definedName>
    <definedName name="NHFACTCAF0">0</definedName>
    <definedName name="NHFACTCAFmoins1">0</definedName>
    <definedName name="NHFACTCNAV_AD">0</definedName>
    <definedName name="NHFACTCNAV_AVS">0</definedName>
    <definedName name="NHFACTCNAV_TISF">0</definedName>
    <definedName name="NHFACTCNAV0">0</definedName>
    <definedName name="NHFACTCNAVmoins1">0</definedName>
    <definedName name="NHFACTCRAM_AD">0</definedName>
    <definedName name="NHFACTCRAM_AVS">0</definedName>
    <definedName name="NHFACTCRAM_TISF">0</definedName>
    <definedName name="NHFACTCRAM0">0</definedName>
    <definedName name="NHFACTCRAMmoins1">0</definedName>
    <definedName name="NHFACTDEP_AD">0</definedName>
    <definedName name="NHFACTDEP_AVS">0</definedName>
    <definedName name="NHFACTDEP_TISF">0</definedName>
    <definedName name="NHFACTDEP0">0</definedName>
    <definedName name="NHFACTDEPAPA_AD">0</definedName>
    <definedName name="NHFACTDEPAPA_AVS">0</definedName>
    <definedName name="NHFACTDEPAPA_TISF">0</definedName>
    <definedName name="NHFACTDEPAPA0">0</definedName>
    <definedName name="NHFACTDEPAPAmoins1">0</definedName>
    <definedName name="NHFACTDEPmoins1">0</definedName>
    <definedName name="NHFACTMSA_AD">0</definedName>
    <definedName name="NHFACTMSA_AVS">0</definedName>
    <definedName name="NHFACTMSA_TISF">0</definedName>
    <definedName name="NHFACTMSA0">0</definedName>
    <definedName name="NHFACTMSAmoins1">0</definedName>
    <definedName name="NHFACTMUT_AD">0</definedName>
    <definedName name="NHFACTMUT_AVS">0</definedName>
    <definedName name="NHFACTMUT_TISF">0</definedName>
    <definedName name="NHFACTMUT0">0</definedName>
    <definedName name="NHFACTMUTmoins1">0</definedName>
    <definedName name="NHFEMMENCEINTE_AD">0</definedName>
    <definedName name="NHFEMMENCEINTE_AVS">0</definedName>
    <definedName name="NHFEMMENCEINTE_TISF">0</definedName>
    <definedName name="NHFEMMENCEINTE0">0</definedName>
    <definedName name="NHFEMMENCEINTEmoins1">0</definedName>
    <definedName name="NHMALADIE_AD">0</definedName>
    <definedName name="NHMALADIE_AVS">0</definedName>
    <definedName name="NHMALADIE_TISF">0</definedName>
    <definedName name="NHMALADIE0">0</definedName>
    <definedName name="NHMALADIEmoins1">0</definedName>
    <definedName name="NHMATERNITE_AD">0</definedName>
    <definedName name="NHMATERNITE_AVS">0</definedName>
    <definedName name="NHMATERNITE_TISF">0</definedName>
    <definedName name="NHMATERNITE0">0</definedName>
    <definedName name="NHMATERNITEmoins1">0</definedName>
    <definedName name="NHORGTRAVAIL_AD">0</definedName>
    <definedName name="NHORGTRAVAIL_AVS">0</definedName>
    <definedName name="NHORGTRAVAIL_TISF">0</definedName>
    <definedName name="NHORGTRAVAIL0">0</definedName>
    <definedName name="NHORGTRAVAILmoins1">0</definedName>
    <definedName name="NHTEMPSMORT_AD">0</definedName>
    <definedName name="NHTEMPSMORT_AVS">0</definedName>
    <definedName name="NHTEMPSMORT_TISF">0</definedName>
    <definedName name="NHTEMPSMORT0">0</definedName>
    <definedName name="NHTEMPSMORTmoins1">0</definedName>
    <definedName name="NHTRAJET_AD">0</definedName>
    <definedName name="NHTRAJET_AVS">0</definedName>
    <definedName name="NHTRAJET_TISF">0</definedName>
    <definedName name="NHTRAJET0">0</definedName>
    <definedName name="NHTRAJETmoins1">0</definedName>
    <definedName name="NHVISITEMEDICA_AD">0</definedName>
    <definedName name="NHVISITEMEDICA_AVS">0</definedName>
    <definedName name="NHVISITEMEDICA_TISF">0</definedName>
    <definedName name="NHVISITEMEDICA0">0</definedName>
    <definedName name="NHVISITEMEDICAmoins1">0</definedName>
    <definedName name="NJourPrev_Héb">0</definedName>
    <definedName name="NJourPrev_Héb_1">0</definedName>
    <definedName name="NJourPrevM60_Héb">0</definedName>
    <definedName name="NJrsAAutre1_COM">" "</definedName>
    <definedName name="NJrsAAutre2_COM">" "</definedName>
    <definedName name="NJrsAAutre3_COM">" "</definedName>
    <definedName name="NJrsExternat_COM">" "</definedName>
    <definedName name="NJrsInternat_COM">" "</definedName>
    <definedName name="NJrsIntScolBPPN0">0</definedName>
    <definedName name="NJrsIntScolBPRN0">0</definedName>
    <definedName name="NJrsSemiInt_COM">" "</definedName>
    <definedName name="NNbPersProm_CAN1">0</definedName>
    <definedName name="NNbPersProm_CAproposé">0</definedName>
    <definedName name="NNbPersProm_CAretN2">0</definedName>
    <definedName name="NNbPromu_CAN1">0</definedName>
    <definedName name="NNbPromu_CAproposé">0</definedName>
    <definedName name="NNbPromu_CAretN2">0</definedName>
    <definedName name="NNSalGestAD_AD">0</definedName>
    <definedName name="NNSalGestAD0">0</definedName>
    <definedName name="NNSalGestADB_AD">0</definedName>
    <definedName name="NNSalGestADB0">0</definedName>
    <definedName name="NNSalGestADBmoins1">0</definedName>
    <definedName name="NNSalGestADM_Structure">0</definedName>
    <definedName name="NNSalGestADM0">0</definedName>
    <definedName name="NNSalGestADMmoins1">0</definedName>
    <definedName name="NNSalGestADmoins1">0</definedName>
    <definedName name="NNSalGestAID_TISF">0</definedName>
    <definedName name="NNSalGestAID0">0</definedName>
    <definedName name="NNSalGestAIDmoins1">0</definedName>
    <definedName name="NNSalGestAUP_TISF">0</definedName>
    <definedName name="NNSalGestAUP0">0</definedName>
    <definedName name="NNSalGestAUPmoins1">0</definedName>
    <definedName name="NNSalGestAUT_Structure">0</definedName>
    <definedName name="NNSalGestAUT0">0</definedName>
    <definedName name="NNSalGestAUTmoins1">0</definedName>
    <definedName name="NNSalGestAVS_AVS">0</definedName>
    <definedName name="NNSalGestAVS0">0</definedName>
    <definedName name="NNSalGestAVSmoins1">0</definedName>
    <definedName name="NNSalGestDIR_Structure">0</definedName>
    <definedName name="NNSalGestDIR0">0</definedName>
    <definedName name="NNSalGestDIRmoins1">0</definedName>
    <definedName name="NNSalGestENC_Encadrement">0</definedName>
    <definedName name="NNSalGestENC0">0</definedName>
    <definedName name="NNSalGestENCmoins1">0</definedName>
    <definedName name="NNSalGestPSY_Structure">0</definedName>
    <definedName name="NNSalGestPSY0">0</definedName>
    <definedName name="NNSalGestPSYmoins1">0</definedName>
    <definedName name="NNSalGestSER_Structure">0</definedName>
    <definedName name="NNSalGestSER0">0</definedName>
    <definedName name="NNSalGestSERmoins1">0</definedName>
    <definedName name="nombre_de_lignes">19</definedName>
    <definedName name="NPAD1">0</definedName>
    <definedName name="NPAD2">0</definedName>
    <definedName name="NPAD3">0</definedName>
    <definedName name="NPAD4">0</definedName>
    <definedName name="NPAD5">0</definedName>
    <definedName name="NPAD6">0</definedName>
    <definedName name="NPPIGF1AUT1_Simulatio">0</definedName>
    <definedName name="NPPIGF1AUT1_Simulatio_1">0</definedName>
    <definedName name="NPPIGF1AUT1_Simulatio_2">0</definedName>
    <definedName name="NPPIGF1AUT1_Simulatio_3">0</definedName>
    <definedName name="NPPIGF1AUT1_Simulatio_4">0</definedName>
    <definedName name="NPPIGF1AUT2_Simulatio">0</definedName>
    <definedName name="NPPIGF1AUT2_Simulatio_1">0</definedName>
    <definedName name="NPPIGF1AUT2_Simulatio_2">0</definedName>
    <definedName name="NPPIGF1AUT2_Simulatio_3">0</definedName>
    <definedName name="NPPIGF1AUT2_Simulatio_4">0</definedName>
    <definedName name="NPPIGF1AUT3_Simulatio">0</definedName>
    <definedName name="NPPIGF1AUT3_Simulatio_1">0</definedName>
    <definedName name="NPPIGF1AUT3_Simulatio_2">0</definedName>
    <definedName name="NPPIGF1AUT3_Simulatio_3">0</definedName>
    <definedName name="NPPIGF1AUT3_Simulatio_4">0</definedName>
    <definedName name="NPPIGF2AUT1_Simulatio">0</definedName>
    <definedName name="NPPIGF2AUT1_Simulatio_1">0</definedName>
    <definedName name="NPPIGF2AUT1_Simulatio_2">0</definedName>
    <definedName name="NPPIGF2AUT1_Simulatio_3">0</definedName>
    <definedName name="NPPIGF2AUT1_Simulatio_4">0</definedName>
    <definedName name="NPPIGF2AUT2_Simulatio">0</definedName>
    <definedName name="NPPIGF2AUT2_Simulatio_1">0</definedName>
    <definedName name="NPPIGF2AUT2_Simulatio_2">0</definedName>
    <definedName name="NPPIGF2AUT2_Simulatio_3">0</definedName>
    <definedName name="NPPIGF2AUT2_Simulatio_4">0</definedName>
    <definedName name="NPPIGF2AUT3_Simulatio">0</definedName>
    <definedName name="NPPIGF2AUT3_Simulatio_1">0</definedName>
    <definedName name="NPPIGF2AUT3_Simulatio_2">0</definedName>
    <definedName name="NPPIGF2AUT3_Simulatio_3">0</definedName>
    <definedName name="NPPIGF2AUT3_Simulatio_4">0</definedName>
    <definedName name="NPPIGF3AUT1_Simulatio">0</definedName>
    <definedName name="NPPIGF3AUT1_Simulatio_1">0</definedName>
    <definedName name="NPPIGF3AUT1_Simulatio_2">0</definedName>
    <definedName name="NPPIGF3AUT1_Simulatio_3">0</definedName>
    <definedName name="NPPIGF3AUT1_Simulatio_4">0</definedName>
    <definedName name="NPPIGF3AUT2_Simulatio">0</definedName>
    <definedName name="NPPIGF3AUT2_Simulatio_1">0</definedName>
    <definedName name="NPPIGF3AUT2_Simulatio_2">0</definedName>
    <definedName name="NPPIGF3AUT2_Simulatio_3">0</definedName>
    <definedName name="NPPIGF3AUT2_Simulatio_4">0</definedName>
    <definedName name="NREPORTRESE_Budgetexé_">0</definedName>
    <definedName name="NREPORTRESE_Budgetret_">0</definedName>
    <definedName name="NREPORTRESE_Dm1">0</definedName>
    <definedName name="NREPORTRESE_MA">0</definedName>
    <definedName name="NREPORTRESE_ME">0</definedName>
    <definedName name="NREPORTRESR_Budgetexé">0</definedName>
    <definedName name="NREPORTRESR_Budgetret">0</definedName>
    <definedName name="NREPORTRESR_DM1">0</definedName>
    <definedName name="NREPORTRESR_Mandats_émis">0</definedName>
    <definedName name="NREPORTRESR_Mandats_en_annul.">0</definedName>
    <definedName name="NRTAUTDROIT_Dép">0</definedName>
    <definedName name="NRTAUTDROIT_Héb">0</definedName>
    <definedName name="NRTAUTDROIT_Soi">0</definedName>
    <definedName name="NRTAUTDROITBPPN0">0</definedName>
    <definedName name="NRTAUTDROITBPRN0">0</definedName>
    <definedName name="NRTCONGPAY_Dép">0</definedName>
    <definedName name="NRTCONGPAY_Héb">0</definedName>
    <definedName name="NRTCONGPAY_Soi">0</definedName>
    <definedName name="NRTCONGPAYBPPN0">0</definedName>
    <definedName name="NRTCONGPAYBPRN0">0</definedName>
    <definedName name="NRTDOT1161_Dép">0</definedName>
    <definedName name="NRTDOT1161_Héb">0</definedName>
    <definedName name="NRTDOT1161_Soi">0</definedName>
    <definedName name="NRTDOT1161BPPN0">0</definedName>
    <definedName name="NRTDOT1161BPRN0">0</definedName>
    <definedName name="NRTREPRISEAFF_Dép">0</definedName>
    <definedName name="NRTREPRISEAFF_Héb">0</definedName>
    <definedName name="NRTREPRISEAFF_Soi">0</definedName>
    <definedName name="NRTREPRISEAFFBPPN0">0</definedName>
    <definedName name="NRTREPRISEAFFBPRN0">0</definedName>
    <definedName name="NSalAnim0">0</definedName>
    <definedName name="NSalAnim0MSNN0">0</definedName>
    <definedName name="NSalAnimExt0">0</definedName>
    <definedName name="NSalAnimExt0MSNN0">0</definedName>
    <definedName name="NSalAS0">0</definedName>
    <definedName name="NSalAS0MSNN0">0</definedName>
    <definedName name="NSalASExt0">0</definedName>
    <definedName name="NSalASExt0MSNN0">0</definedName>
    <definedName name="NSalASH0">0</definedName>
    <definedName name="NSalASH0MSNN0">0</definedName>
    <definedName name="NSalASHExt0">0</definedName>
    <definedName name="NSalASHExt0MSNN0">0</definedName>
    <definedName name="NSalaux0">0</definedName>
    <definedName name="NSalaux0MSNN0">0</definedName>
    <definedName name="NSalAuxExt0">0</definedName>
    <definedName name="NSalAuxExt0MSNN0">0</definedName>
    <definedName name="NSalCui0">0</definedName>
    <definedName name="NSalCui0MSNN0">0</definedName>
    <definedName name="NSalCuiExt0">0</definedName>
    <definedName name="NSalCuiExt0MSNN0">0</definedName>
    <definedName name="NSalDir0">0</definedName>
    <definedName name="NSalDir0MSNN0">0</definedName>
    <definedName name="NSalDirExt0">0</definedName>
    <definedName name="NSalDirExt0MSNN0">0</definedName>
    <definedName name="NSalGestADBn">0</definedName>
    <definedName name="NSalGestADBnBExec">0</definedName>
    <definedName name="NSalGestADMn">0</definedName>
    <definedName name="NSalGestADMnBExec">0</definedName>
    <definedName name="NSalGestADn">0</definedName>
    <definedName name="NSalGestADnBExec">0</definedName>
    <definedName name="NSalGestAIDn">0</definedName>
    <definedName name="NSalGestAIDnBExec">0</definedName>
    <definedName name="NSalGestAMPn">0</definedName>
    <definedName name="NSalGestAMPnBExec">0</definedName>
    <definedName name="NSalGestANIn">0</definedName>
    <definedName name="NSalGestANInBExec">0</definedName>
    <definedName name="NSalGestASHn">0</definedName>
    <definedName name="NSalGestASHnBExec">0</definedName>
    <definedName name="NSalGestASSn">0</definedName>
    <definedName name="NSalGestASSnBExec">0</definedName>
    <definedName name="NSalGestAUEn">0</definedName>
    <definedName name="NSalGestAUEnBExec">0</definedName>
    <definedName name="NSalGestAUPn">0</definedName>
    <definedName name="NSalGestAUPnBExec">0</definedName>
    <definedName name="NSalGestAUTn">0</definedName>
    <definedName name="NSalGestAUTnBExec">0</definedName>
    <definedName name="NSalGestAVSn">0</definedName>
    <definedName name="NSalGestAVSnBExec">0</definedName>
    <definedName name="NSalGestCOMn">0</definedName>
    <definedName name="NSalGestCOMnBExec">0</definedName>
    <definedName name="NSalGestCSEn">0</definedName>
    <definedName name="NSalGestCSEnBExec">0</definedName>
    <definedName name="NSalGestCUIn">0</definedName>
    <definedName name="NSalGestCUInBExec">0</definedName>
    <definedName name="NSalGestDETn">0</definedName>
    <definedName name="NSalGestDETnBExec">0</definedName>
    <definedName name="NSalGestDIRn">0</definedName>
    <definedName name="NSalGestDIRnBExec">0</definedName>
    <definedName name="NSalGestEDSn">0</definedName>
    <definedName name="NSalGestEDSnBExec">0</definedName>
    <definedName name="NSalGestEDTn">0</definedName>
    <definedName name="NSalGestEDTnBExec">0</definedName>
    <definedName name="NSalGestEDUn">0</definedName>
    <definedName name="NSalGestEDUnBExec">0</definedName>
    <definedName name="NSalGestEENn">0</definedName>
    <definedName name="NSalGestEENnBExec">0</definedName>
    <definedName name="NSalGestENCn">0</definedName>
    <definedName name="NSalGestENCnBExec">0</definedName>
    <definedName name="NSalGestESPn">0</definedName>
    <definedName name="NSalGestESPnBExec">0</definedName>
    <definedName name="NSalGestLINn">0</definedName>
    <definedName name="NSalGestLINnBExec">0</definedName>
    <definedName name="NSalGestMDMn">0</definedName>
    <definedName name="NSalGestMDMnBExec">0</definedName>
    <definedName name="NSalGestMEDn">0</definedName>
    <definedName name="NSalGestMEDnBExec">0</definedName>
    <definedName name="NSalGestMENn">0</definedName>
    <definedName name="NSalGestMENnBExec">0</definedName>
    <definedName name="NSalGestMOEn">0</definedName>
    <definedName name="NSalGestMOEnBExec">0</definedName>
    <definedName name="NSalGestnBExec">0</definedName>
    <definedName name="NSalGestOUEn">0</definedName>
    <definedName name="NSalGestOUEnBExec">0</definedName>
    <definedName name="NSalGestPARn">0</definedName>
    <definedName name="NSalGestPARnBExec">0</definedName>
    <definedName name="NSalGestPSYn">0</definedName>
    <definedName name="NSalGestPSYnBExec">0</definedName>
    <definedName name="NSalGestRTTn">0</definedName>
    <definedName name="NSalGestRTTnBExec">0</definedName>
    <definedName name="NSalGestSERn">0</definedName>
    <definedName name="NSalGestSERnBExec">0</definedName>
    <definedName name="NSalGestVDNn">0</definedName>
    <definedName name="NSalGestVDNnBExec">0</definedName>
    <definedName name="NSalInf0">0</definedName>
    <definedName name="NSalInf0MSNN0">0</definedName>
    <definedName name="NSalInfExt0">0</definedName>
    <definedName name="NSalInfExt0MSNN0">0</definedName>
    <definedName name="NSalMed0">0</definedName>
    <definedName name="NSalMed0MSNN0">0</definedName>
    <definedName name="NSalMedExt0">0</definedName>
    <definedName name="NSalMedExt0MSNN0">0</definedName>
    <definedName name="NSalPha0">0</definedName>
    <definedName name="NSalPha0MSNN0">0</definedName>
    <definedName name="NSalPhaExt0">0</definedName>
    <definedName name="NSalPhaExt0MSNN0">0</definedName>
    <definedName name="NSalPsy0">0</definedName>
    <definedName name="NSalPsy0MSNN0">0</definedName>
    <definedName name="NSalPsyExt0">0</definedName>
    <definedName name="NSalPsyExt0MSNN0">0</definedName>
    <definedName name="numan10">'[2]BASE AMORT N+1à N+6'!#REF!</definedName>
    <definedName name="numan8">'[2]BASE AMORT N+1à N+6'!#REF!</definedName>
    <definedName name="numan9">'[2]BASE AMORT N+1à N+6'!#REF!</definedName>
    <definedName name="NVALDOMINIC">0</definedName>
    <definedName name="OrdrePrio_01">" "</definedName>
    <definedName name="OrdrePrio_02">" "</definedName>
    <definedName name="OrdrePrio_03">" "</definedName>
    <definedName name="OrdrePrio_04">" "</definedName>
    <definedName name="OrdrePrio_05">" "</definedName>
    <definedName name="OrdrePrio_06">" "</definedName>
    <definedName name="OrdrePrio_07">" "</definedName>
    <definedName name="OrdrePrio_08">" "</definedName>
    <definedName name="OrdrePrio_09">" "</definedName>
    <definedName name="OrdrePrio_10">" "</definedName>
    <definedName name="OrdrePrio_11">" "</definedName>
    <definedName name="OrdrePrio_12">" "</definedName>
    <definedName name="OrdrePrio_13">" "</definedName>
    <definedName name="OrdrePrio_14">" "</definedName>
    <definedName name="OrdrePrio_15">" "</definedName>
    <definedName name="OrdrePrio_16">" "</definedName>
    <definedName name="OrdrePrio_17">" "</definedName>
    <definedName name="OrdrePrio_18">" "</definedName>
    <definedName name="OrdrePrio_19">" "</definedName>
    <definedName name="OrdrePrio_20">" "</definedName>
    <definedName name="org_OGRaisonSociale">" "</definedName>
    <definedName name="origine" hidden="1">{#N/A,#N/A,TRUE,"BCB1";#N/A,#N/A,TRUE,"BCB2";#N/A,#N/A,TRUE,"RECAP";#N/A,#N/A,TRUE,"BCP1-BCP2";#N/A,#N/A,TRUE,"Charges"}</definedName>
    <definedName name="PAD1_0_GLOBAL">0</definedName>
    <definedName name="PAD1_m1_GLOBAL">0</definedName>
    <definedName name="PAD1_m2_GLOBAL">0</definedName>
    <definedName name="PAD1_m3_GLOBAL">0</definedName>
    <definedName name="PAD2_0_GLOBAL">0</definedName>
    <definedName name="PAD2_m1_GLOBAL">0</definedName>
    <definedName name="PAD2_m2_GLOBAL">0</definedName>
    <definedName name="PAD2_m3_GLOBAL">0</definedName>
    <definedName name="PAD3_0_GLOBAL">0</definedName>
    <definedName name="PAD3_m1_GLOBAL">0</definedName>
    <definedName name="PAD3_m2_GLOBAL">0</definedName>
    <definedName name="PAD3_m3_GLOBAL">0</definedName>
    <definedName name="PAD4_0_GLOBAL">0</definedName>
    <definedName name="PAD4_m1_GLOBAL">0</definedName>
    <definedName name="PAD4_m2_GLOBAL">0</definedName>
    <definedName name="PAD4_m3_GLOBAL">0</definedName>
    <definedName name="PAD5_0_GLOBAL">0</definedName>
    <definedName name="PAD5_m1_GLOBAL">0</definedName>
    <definedName name="PAD5_m2_GLOBAL">0</definedName>
    <definedName name="PAD5_m3_GLOBAL">0</definedName>
    <definedName name="PAD6_0_GLOBAL">0</definedName>
    <definedName name="PAD6_m1_GLOBAL">0</definedName>
    <definedName name="PAD6_m2_GLOBAL">0</definedName>
    <definedName name="PAD6_m3_GLOBAL">0</definedName>
    <definedName name="PFFAA">0</definedName>
    <definedName name="PFFAASimNP1">0</definedName>
    <definedName name="PFFAASimNP2">0</definedName>
    <definedName name="PFFAASimNP3">0</definedName>
    <definedName name="PFFAASimNP4">0</definedName>
    <definedName name="PFFAASimNP5">0</definedName>
    <definedName name="PFFAB">0</definedName>
    <definedName name="PFFABSimNP1">0</definedName>
    <definedName name="PFFABSimNP2">0</definedName>
    <definedName name="PFFABSimNP3">0</definedName>
    <definedName name="PFFABSimNP4">0</definedName>
    <definedName name="PFFABSimNP5">0</definedName>
    <definedName name="PFFAC">0</definedName>
    <definedName name="PFFACSimNP1">0</definedName>
    <definedName name="PFFACSimNP2">0</definedName>
    <definedName name="PFFACSimNP3">0</definedName>
    <definedName name="PFFACSimNP4">0</definedName>
    <definedName name="PFFACSimNP5">0</definedName>
    <definedName name="PFFAD">0</definedName>
    <definedName name="PFFADSimNP1">0</definedName>
    <definedName name="PFFADSimNP2">0</definedName>
    <definedName name="PFFADSimNP3">0</definedName>
    <definedName name="PFFADSimNP4">0</definedName>
    <definedName name="PFFADSimNP5">0</definedName>
    <definedName name="PFFAE">0</definedName>
    <definedName name="PFFAESimNP1">0</definedName>
    <definedName name="PFFAESimNP2">0</definedName>
    <definedName name="PFFAESimNP3">0</definedName>
    <definedName name="PFFAESimNP4">0</definedName>
    <definedName name="PFFAESimNP5">0</definedName>
    <definedName name="PFFBA">0</definedName>
    <definedName name="PFFBASimNP1">0</definedName>
    <definedName name="PFFBASimNP2">0</definedName>
    <definedName name="PFFBASimNP3">0</definedName>
    <definedName name="PFFBASimNP4">0</definedName>
    <definedName name="PFFBASimNP5">0</definedName>
    <definedName name="PFFBB">0</definedName>
    <definedName name="PFFBBSimNP1">0</definedName>
    <definedName name="PFFBBSimNP2">0</definedName>
    <definedName name="PFFBBSimNP3">0</definedName>
    <definedName name="PFFBBSimNP4">0</definedName>
    <definedName name="PFFBBSimNP5">0</definedName>
    <definedName name="PFFBC">0</definedName>
    <definedName name="PFFBCSimNP1">0</definedName>
    <definedName name="PFFBCSimNP2">0</definedName>
    <definedName name="PFFBCSimNP3">0</definedName>
    <definedName name="PFFBCSimNP4">0</definedName>
    <definedName name="PFFBCSimNP5">0</definedName>
    <definedName name="PFFBD">0</definedName>
    <definedName name="PFFBDSimNP1">0</definedName>
    <definedName name="PFFBDSimNP2">0</definedName>
    <definedName name="PFFBDSimNP3">0</definedName>
    <definedName name="PFFBDSimNP4">0</definedName>
    <definedName name="PFFBDSimNP5">0</definedName>
    <definedName name="PFFBE">0</definedName>
    <definedName name="PFFBESimNP1">0</definedName>
    <definedName name="PFFBESimNP2">0</definedName>
    <definedName name="PFFBESimNP3">0</definedName>
    <definedName name="PFFBESimNP4">0</definedName>
    <definedName name="PFFBESimNP5">0</definedName>
    <definedName name="PFFBF">0</definedName>
    <definedName name="PFFBFSimNP1">0</definedName>
    <definedName name="PFFBFSimNP2">0</definedName>
    <definedName name="PFFBFSimNP3">0</definedName>
    <definedName name="PFFBFSimNP4">0</definedName>
    <definedName name="PFFBFSimNP5">0</definedName>
    <definedName name="PFFCA">0</definedName>
    <definedName name="PFFCASimNP1">0</definedName>
    <definedName name="PFFCASimNP2">0</definedName>
    <definedName name="PFFCASimNP3">0</definedName>
    <definedName name="PFFCASimNP4">0</definedName>
    <definedName name="PFFCASimNP5">0</definedName>
    <definedName name="PFFCB">0</definedName>
    <definedName name="PFFCBSimNP1">0</definedName>
    <definedName name="PFFCBSimNP2">0</definedName>
    <definedName name="PFFCBSimNP3">0</definedName>
    <definedName name="PFFCBSimNP4">0</definedName>
    <definedName name="PFFCBSimNP5">0</definedName>
    <definedName name="PFFCC">0</definedName>
    <definedName name="PFFCCSimNP1">0</definedName>
    <definedName name="PFFCCSimNP2">0</definedName>
    <definedName name="PFFCCSimNP3">0</definedName>
    <definedName name="PFFCCSimNP4">0</definedName>
    <definedName name="PFFCCSimNP5">0</definedName>
    <definedName name="PFFCD">0</definedName>
    <definedName name="PFFCDSimNP1">0</definedName>
    <definedName name="PFFCDSimNP2">0</definedName>
    <definedName name="PFFCDSimNP3">0</definedName>
    <definedName name="PFFCDSimNP4">0</definedName>
    <definedName name="PFFCDSimNP5">0</definedName>
    <definedName name="PFFCE">0</definedName>
    <definedName name="PFFCESimNP1">0</definedName>
    <definedName name="PFFCESimNP2">0</definedName>
    <definedName name="PFFCESimNP3">0</definedName>
    <definedName name="PFFCESimNP4">0</definedName>
    <definedName name="PFFCESimNP5">0</definedName>
    <definedName name="PFFDA">0</definedName>
    <definedName name="PFFDASimNP1">0</definedName>
    <definedName name="PFFDASimNP2">0</definedName>
    <definedName name="PFFDASimNP3">0</definedName>
    <definedName name="PFFDASimNP4">0</definedName>
    <definedName name="PFFDASimNP5">0</definedName>
    <definedName name="PFFDB">0</definedName>
    <definedName name="PFFDBSimNP1">0</definedName>
    <definedName name="PFFDBSimNP2">0</definedName>
    <definedName name="PFFDBSimNP3">0</definedName>
    <definedName name="PFFDBSimNP4">0</definedName>
    <definedName name="PFFDBSimNP5">0</definedName>
    <definedName name="PFFDC">0</definedName>
    <definedName name="PFFDCSimNP1">0</definedName>
    <definedName name="PFFDCSimNP2">0</definedName>
    <definedName name="PFFDCSimNP3">0</definedName>
    <definedName name="PFFDCSimNP4">0</definedName>
    <definedName name="PFFDCSimNP5">0</definedName>
    <definedName name="PFFDE">0</definedName>
    <definedName name="PFFDESimNP1">0</definedName>
    <definedName name="PFFDESimNP2">0</definedName>
    <definedName name="PFFDESimNP3">0</definedName>
    <definedName name="PFFDESimNP4">0</definedName>
    <definedName name="PFFDESimNP5">0</definedName>
    <definedName name="PFFDF">0</definedName>
    <definedName name="PFFDFSimNP1">0</definedName>
    <definedName name="PFFDFSimNP2">0</definedName>
    <definedName name="PFFDFSimNP3">0</definedName>
    <definedName name="PFFDFSimNP4">0</definedName>
    <definedName name="PFFDFSimNP5">0</definedName>
    <definedName name="PFNBAA">0</definedName>
    <definedName name="PFNBAASimNP1">0</definedName>
    <definedName name="PFNBAASimNP2">0</definedName>
    <definedName name="PFNBAASimNP3">0</definedName>
    <definedName name="PFNBAASimNP4">0</definedName>
    <definedName name="PFNBAASimNP5">0</definedName>
    <definedName name="PFNBAB">0</definedName>
    <definedName name="PFNBABSimNP1">0</definedName>
    <definedName name="PFNBABSimNP2">0</definedName>
    <definedName name="PFNBABSimNP3">0</definedName>
    <definedName name="PFNBABSimNP4">0</definedName>
    <definedName name="PFNBABSimNP5">0</definedName>
    <definedName name="PFNBAC">0</definedName>
    <definedName name="PFNBACSimNP1">0</definedName>
    <definedName name="PFNBACSimNP2">0</definedName>
    <definedName name="PFNBACSimNP3">0</definedName>
    <definedName name="PFNBACSimNP4">0</definedName>
    <definedName name="PFNBACSimNP5">0</definedName>
    <definedName name="PFNBAD">0</definedName>
    <definedName name="PFNBADSimNP1">0</definedName>
    <definedName name="PFNBADSimNP2">0</definedName>
    <definedName name="PFNBADSimNP3">0</definedName>
    <definedName name="PFNBADSimNP4">0</definedName>
    <definedName name="PFNBADSimNP5">0</definedName>
    <definedName name="PFNBAE">0</definedName>
    <definedName name="PFNBAESimNP1">0</definedName>
    <definedName name="PFNBAESimNP2">0</definedName>
    <definedName name="PFNBAESimNP3">0</definedName>
    <definedName name="PFNBAESimNP4">0</definedName>
    <definedName name="PFNBAESimNP5">0</definedName>
    <definedName name="PFNBAG">0</definedName>
    <definedName name="PFNBAGSimNP1">0</definedName>
    <definedName name="PFNBAGSimNP2">0</definedName>
    <definedName name="PFNBAGSimNP3">0</definedName>
    <definedName name="PFNBAGSimNP4">0</definedName>
    <definedName name="PFNBAGSimNP5">0</definedName>
    <definedName name="PFNBAH">0</definedName>
    <definedName name="PFNBAHSimNP1">0</definedName>
    <definedName name="PFNBAHSimNP2">0</definedName>
    <definedName name="PFNBAHSimNP3">0</definedName>
    <definedName name="PFNBAHSimNP4">0</definedName>
    <definedName name="PFNBAHSimNP5">0</definedName>
    <definedName name="PFNBAI">0</definedName>
    <definedName name="PFNBAISimNP1">0</definedName>
    <definedName name="PFNBAISimNP2">0</definedName>
    <definedName name="PFNBAISimNP3">0</definedName>
    <definedName name="PFNBAISimNP4">0</definedName>
    <definedName name="PFNBAISimNP5">0</definedName>
    <definedName name="PFNBAJ">0</definedName>
    <definedName name="PFNBAJSimNP1">0</definedName>
    <definedName name="PFNBAJSimNP2">0</definedName>
    <definedName name="PFNBAJSimNP3">0</definedName>
    <definedName name="PFNBAJSimNP4">0</definedName>
    <definedName name="PFNBAJSimNP5">0</definedName>
    <definedName name="PFNBAK">0</definedName>
    <definedName name="PFNBAKSimNP1">0</definedName>
    <definedName name="PFNBAKSimNP2">0</definedName>
    <definedName name="PFNBAKSimNP3">0</definedName>
    <definedName name="PFNBAKSimNP4">0</definedName>
    <definedName name="PFNBAKSimNP5">0</definedName>
    <definedName name="PFNBAL">0</definedName>
    <definedName name="PFNBALSimNP1">0</definedName>
    <definedName name="PFNBALSimNP2">0</definedName>
    <definedName name="PFNBALSimNP3">0</definedName>
    <definedName name="PFNBALSimNP4">0</definedName>
    <definedName name="PFNBALSimNP5">0</definedName>
    <definedName name="PFNBAM">0</definedName>
    <definedName name="PFNBAMSimNP1">0</definedName>
    <definedName name="PFNBAMSimNP2">0</definedName>
    <definedName name="PFNBAMSimNP3">0</definedName>
    <definedName name="PFNBAMSimNP4">0</definedName>
    <definedName name="PFNBAMSimNP5">0</definedName>
    <definedName name="PFNBAN">0</definedName>
    <definedName name="PFNBANSimNP1">0</definedName>
    <definedName name="PFNBANSimNP2">0</definedName>
    <definedName name="PFNBANSimNP3">0</definedName>
    <definedName name="PFNBANSimNP4">0</definedName>
    <definedName name="PFNBANSimNP5">0</definedName>
    <definedName name="PFNBAO">0</definedName>
    <definedName name="PFNBAOSimNP1">0</definedName>
    <definedName name="PFNBAOSimNP2">0</definedName>
    <definedName name="PFNBAOSimNP3">0</definedName>
    <definedName name="PFNBAOSimNP4">0</definedName>
    <definedName name="PFNBAOSimNP5">0</definedName>
    <definedName name="PFNBAP">0</definedName>
    <definedName name="PFNBAPSimNP1">0</definedName>
    <definedName name="PFNBAPSimNP2">0</definedName>
    <definedName name="PFNBAPSimNP3">0</definedName>
    <definedName name="PFNBAPSimNP4">0</definedName>
    <definedName name="PFNBAPSimNP5">0</definedName>
    <definedName name="PFNBAQ">0</definedName>
    <definedName name="PFNBAQSimNP1">0</definedName>
    <definedName name="PFNBAQSimNP2">0</definedName>
    <definedName name="PFNBAQSimNP3">0</definedName>
    <definedName name="PFNBAQSimNP4">0</definedName>
    <definedName name="PFNBAQSimNP5">0</definedName>
    <definedName name="PFNBAR">0</definedName>
    <definedName name="PFNBARSimNP1">0</definedName>
    <definedName name="PFNBARSimNP2">0</definedName>
    <definedName name="PFNBARSimNP3">0</definedName>
    <definedName name="PFNBARSimNP4">0</definedName>
    <definedName name="PFNBARSimNP5">0</definedName>
    <definedName name="PFNBAS">0</definedName>
    <definedName name="PFNBASSimNP1">0</definedName>
    <definedName name="PFNBASSimNP2">0</definedName>
    <definedName name="PFNBASSimNP3">0</definedName>
    <definedName name="PFNBASSimNP4">0</definedName>
    <definedName name="PFNBASSimNP5">0</definedName>
    <definedName name="PFNBAT">0</definedName>
    <definedName name="PFNBATSimNP1">0</definedName>
    <definedName name="PFNBATSimNP2">0</definedName>
    <definedName name="PFNBATSimNP3">0</definedName>
    <definedName name="PFNBATSimNP4">0</definedName>
    <definedName name="PFNBATSimNP5">0</definedName>
    <definedName name="PFNBAU">0</definedName>
    <definedName name="PFNBAUSimNP1">0</definedName>
    <definedName name="PFNBAUSimNP2">0</definedName>
    <definedName name="PFNBAUSimNP3">0</definedName>
    <definedName name="PFNBAUSimNP4">0</definedName>
    <definedName name="PFNBAUSimNP5">0</definedName>
    <definedName name="PFNBAV">0</definedName>
    <definedName name="PFNBAVSimNP1">0</definedName>
    <definedName name="PFNBAVSimNP2">0</definedName>
    <definedName name="PFNBAVSimNP3">0</definedName>
    <definedName name="PFNBAVSimNP4">0</definedName>
    <definedName name="PFNBAVSimNP5">0</definedName>
    <definedName name="PFNBAW">0</definedName>
    <definedName name="PFNBAWSimNP1">0</definedName>
    <definedName name="PFNBAWSimNP2">0</definedName>
    <definedName name="PFNBAWSimNP3">0</definedName>
    <definedName name="PFNBAWSimNP4">0</definedName>
    <definedName name="PFNBAWSimNP5">0</definedName>
    <definedName name="PFNBAX">0</definedName>
    <definedName name="PFNBAXSimNP1">0</definedName>
    <definedName name="PFNBAXSimNP2">0</definedName>
    <definedName name="PFNBAXSimNP3">0</definedName>
    <definedName name="PFNBAXSimNP4">0</definedName>
    <definedName name="PFNBAXSimNP5">0</definedName>
    <definedName name="PFNBAY">0</definedName>
    <definedName name="PFNBAYSimNP1">0</definedName>
    <definedName name="PFNBAYSimNP2">0</definedName>
    <definedName name="PFNBAYSimNP3">0</definedName>
    <definedName name="PFNBAYSimNP4">0</definedName>
    <definedName name="PFNBAYSimNP5">0</definedName>
    <definedName name="PFNBAZ">0</definedName>
    <definedName name="PFNBAZSimNP1">0</definedName>
    <definedName name="PFNBAZSimNP2">0</definedName>
    <definedName name="PFNBAZSimNP3">0</definedName>
    <definedName name="PFNBAZSimNP4">0</definedName>
    <definedName name="PFNBAZSimNP5">0</definedName>
    <definedName name="PFNBBA">0</definedName>
    <definedName name="PFNBBASimNP1">0</definedName>
    <definedName name="PFNBBASimNP2">0</definedName>
    <definedName name="PFNBBASimNP3">0</definedName>
    <definedName name="PFNBBASimNP4">0</definedName>
    <definedName name="PFNBBASimNP5">0</definedName>
    <definedName name="PFNBBB">0</definedName>
    <definedName name="PFNBBBSimNP1">0</definedName>
    <definedName name="PFNBBBSimNP2">0</definedName>
    <definedName name="PFNBBBSimNP3">0</definedName>
    <definedName name="PFNBBBSimNP4">0</definedName>
    <definedName name="PFNBBBSimNP5">0</definedName>
    <definedName name="PFNBBC">0</definedName>
    <definedName name="PFNBBCSimNP1">0</definedName>
    <definedName name="PFNBBCSimNP2">0</definedName>
    <definedName name="PFNBBCSimNP3">0</definedName>
    <definedName name="PFNBBCSimNP4">0</definedName>
    <definedName name="PFNBBCSimNP5">0</definedName>
    <definedName name="PFNBBD">0</definedName>
    <definedName name="PFNBBDSimNP1">0</definedName>
    <definedName name="PFNBBDSimNP2">0</definedName>
    <definedName name="PFNBBDSimNP3">0</definedName>
    <definedName name="PFNBBDSimNP4">0</definedName>
    <definedName name="PFNBBDSimNP5">0</definedName>
    <definedName name="PFNBBE">0</definedName>
    <definedName name="PFNBBESimNP1">0</definedName>
    <definedName name="PFNBBESimNP2">0</definedName>
    <definedName name="PFNBBESimNP3">0</definedName>
    <definedName name="PFNBBESimNP4">0</definedName>
    <definedName name="PFNBBESimNP5">0</definedName>
    <definedName name="PFNBBF">0</definedName>
    <definedName name="PFNBBFSimNP1">0</definedName>
    <definedName name="PFNBBFSimNP2">0</definedName>
    <definedName name="PFNBBFSimNP3">0</definedName>
    <definedName name="PFNBBFSimNP4">0</definedName>
    <definedName name="PFNBBFSimNP5">0</definedName>
    <definedName name="PFNBBG">0</definedName>
    <definedName name="PFNBBGSimNP1">0</definedName>
    <definedName name="PFNBBGSimNP2">0</definedName>
    <definedName name="PFNBBGSimNP3">0</definedName>
    <definedName name="PFNBBGSimNP4">0</definedName>
    <definedName name="PFNBBGSimNP5">0</definedName>
    <definedName name="PFNBBH">0</definedName>
    <definedName name="PFNBBHSimNP1">0</definedName>
    <definedName name="PFNBBHSimNP2">0</definedName>
    <definedName name="PFNBBHSimNP3">0</definedName>
    <definedName name="PFNBBHSimNP4">0</definedName>
    <definedName name="PFNBBHSimNP5">0</definedName>
    <definedName name="PFNBBI">0</definedName>
    <definedName name="PFNBBISimNP1">0</definedName>
    <definedName name="PFNBBISimNP2">0</definedName>
    <definedName name="PFNBBISimNP3">0</definedName>
    <definedName name="PFNBBISimNP4">0</definedName>
    <definedName name="PFNBBISimNP5">0</definedName>
    <definedName name="PFNBBJ">0</definedName>
    <definedName name="PFNBBJSimNP1">0</definedName>
    <definedName name="PFNBBJSimNP2">0</definedName>
    <definedName name="PFNBBJSimNP3">0</definedName>
    <definedName name="PFNBBJSimNP4">0</definedName>
    <definedName name="PFNBBJSimNP5">0</definedName>
    <definedName name="PFNBBK">0</definedName>
    <definedName name="PFNBBKSimNP1">0</definedName>
    <definedName name="PFNBBKSimNP2">0</definedName>
    <definedName name="PFNBBKSimNP3">0</definedName>
    <definedName name="PFNBBKSimNP4">0</definedName>
    <definedName name="PFNBBKSimNP5">0</definedName>
    <definedName name="PFNBBL">0</definedName>
    <definedName name="PFNBBLSimNP1">0</definedName>
    <definedName name="PFNBBLSimNP2">0</definedName>
    <definedName name="PFNBBLSimNP3">0</definedName>
    <definedName name="PFNBBLSimNP4">0</definedName>
    <definedName name="PFNBBLSimNP5">0</definedName>
    <definedName name="PFNBBM">0</definedName>
    <definedName name="PFNBBMSimNP1">0</definedName>
    <definedName name="PFNBBMSimNP2">0</definedName>
    <definedName name="PFNBBMSimNP3">0</definedName>
    <definedName name="PFNBBMSimNP4">0</definedName>
    <definedName name="PFNBBMSimNP5">0</definedName>
    <definedName name="PFNBCA">0</definedName>
    <definedName name="PFNBCASimNP1">0</definedName>
    <definedName name="PFNBCASimNP2">0</definedName>
    <definedName name="PFNBCASimNP3">0</definedName>
    <definedName name="PFNBCASimNP4">0</definedName>
    <definedName name="PFNBCASimNP5">0</definedName>
    <definedName name="PFNBCB">0</definedName>
    <definedName name="PFNBCBSimNP1">0</definedName>
    <definedName name="PFNBCBSimNP2">0</definedName>
    <definedName name="PFNBCBSimNP3">0</definedName>
    <definedName name="PFNBCBSimNP4">0</definedName>
    <definedName name="PFNBCBSimNP5">0</definedName>
    <definedName name="PFNBCC">0</definedName>
    <definedName name="PFNBCCSimNP1">0</definedName>
    <definedName name="PFNBCCSimNP2">0</definedName>
    <definedName name="PFNBCCSimNP3">0</definedName>
    <definedName name="PFNBCCSimNP4">0</definedName>
    <definedName name="PFNBCCSimNP5">0</definedName>
    <definedName name="PFNBCD">0</definedName>
    <definedName name="PFNBCDSimNP1">0</definedName>
    <definedName name="PFNBCDSimNP2">0</definedName>
    <definedName name="PFNBCDSimNP3">0</definedName>
    <definedName name="PFNBCDSimNP4">0</definedName>
    <definedName name="PFNBCDSimNP5">0</definedName>
    <definedName name="PFNBCE">0</definedName>
    <definedName name="PFNBCESimNP1">0</definedName>
    <definedName name="PFNBCESimNP2">0</definedName>
    <definedName name="PFNBCESimNP3">0</definedName>
    <definedName name="PFNBCESimNP4">0</definedName>
    <definedName name="PFNBCESimNP5">0</definedName>
    <definedName name="PFNBCF">0</definedName>
    <definedName name="PFNBCFSimNP1">0</definedName>
    <definedName name="PFNBCFSimNP2">0</definedName>
    <definedName name="PFNBCFSimNP3">0</definedName>
    <definedName name="PFNBCFSimNP4">0</definedName>
    <definedName name="PFNBCFSimNP5">0</definedName>
    <definedName name="PFNBCG">0</definedName>
    <definedName name="PFNBCGSimNP1">0</definedName>
    <definedName name="PFNBCGSimNP2">0</definedName>
    <definedName name="PFNBCGSimNP3">0</definedName>
    <definedName name="PFNBCGSimNP4">0</definedName>
    <definedName name="PFNBCGSimNP5">0</definedName>
    <definedName name="PFNBCH">0</definedName>
    <definedName name="PFNBCHSimNP1">0</definedName>
    <definedName name="PFNBCHSimNP2">0</definedName>
    <definedName name="PFNBCHSimNP3">0</definedName>
    <definedName name="PFNBCHSimNP4">0</definedName>
    <definedName name="PFNBCHSimNP5">0</definedName>
    <definedName name="PFNBCI">0</definedName>
    <definedName name="PFNBCISimNP1">0</definedName>
    <definedName name="PFNBCISimNP2">0</definedName>
    <definedName name="PFNBCISimNP3">0</definedName>
    <definedName name="PFNBCISimNP4">0</definedName>
    <definedName name="PFNBCISimNP5">0</definedName>
    <definedName name="PFNBCJ">0</definedName>
    <definedName name="PFNBCJSimNP1">0</definedName>
    <definedName name="PFNBCJSimNP2">0</definedName>
    <definedName name="PFNBCJSimNP3">0</definedName>
    <definedName name="PFNBCJSimNP4">0</definedName>
    <definedName name="PFNBCJSimNP5">0</definedName>
    <definedName name="PFNBCK">0</definedName>
    <definedName name="PFNBCKSimNP1">0</definedName>
    <definedName name="PFNBCKSimNP2">0</definedName>
    <definedName name="PFNBCKSimNP3">0</definedName>
    <definedName name="PFNBCKSimNP4">0</definedName>
    <definedName name="PFNBCKSimNP5">0</definedName>
    <definedName name="PFNBCL">0</definedName>
    <definedName name="PFNBCLSimNP1">0</definedName>
    <definedName name="PFNBCLSimNP2">0</definedName>
    <definedName name="PFNBCLSimNP3">0</definedName>
    <definedName name="PFNBCLSimNP4">0</definedName>
    <definedName name="PFNBCLSimNP5">0</definedName>
    <definedName name="PFNBCM">0</definedName>
    <definedName name="PFNBCMSimNP1">0</definedName>
    <definedName name="PFNBCMSimNP2">0</definedName>
    <definedName name="PFNBCMSimNP3">0</definedName>
    <definedName name="PFNBCMSimNP4">0</definedName>
    <definedName name="PFNBCMSimNP5">0</definedName>
    <definedName name="PFNBCO">0</definedName>
    <definedName name="PFNBCOSimNP1">0</definedName>
    <definedName name="PFNBCOSimNP2">0</definedName>
    <definedName name="PFNBCOSimNP3">0</definedName>
    <definedName name="PFNBCOSimNP4">0</definedName>
    <definedName name="PFNBCOSimNP5">0</definedName>
    <definedName name="PFNBDB">0</definedName>
    <definedName name="PFNBDBSimNP1">0</definedName>
    <definedName name="PFNBDBSimNP2">0</definedName>
    <definedName name="PFNBDBSimNP3">0</definedName>
    <definedName name="PFNBDBSimNP4">0</definedName>
    <definedName name="PFNBDBSimNP5">0</definedName>
    <definedName name="PFNBDC">0</definedName>
    <definedName name="PFNBDCSimNP1">0</definedName>
    <definedName name="PFNBDCSimNP2">0</definedName>
    <definedName name="PFNBDCSimNP3">0</definedName>
    <definedName name="PFNBDCSimNP4">0</definedName>
    <definedName name="PFNBDCSimNP5">0</definedName>
    <definedName name="PFNBDD">0</definedName>
    <definedName name="PFNBDDSimNP1">0</definedName>
    <definedName name="PFNBDDSimNP2">0</definedName>
    <definedName name="PFNBDDSimNP3">0</definedName>
    <definedName name="PFNBDDSimNP4">0</definedName>
    <definedName name="PFNBDDSimNP5">0</definedName>
    <definedName name="PFNBDE">0</definedName>
    <definedName name="PFNBDESimNP1">0</definedName>
    <definedName name="PFNBDESimNP2">0</definedName>
    <definedName name="PFNBDESimNP3">0</definedName>
    <definedName name="PFNBDESimNP4">0</definedName>
    <definedName name="PFNBDESimNP5">0</definedName>
    <definedName name="PJBP">0</definedName>
    <definedName name="PJBR">0</definedName>
    <definedName name="préparatoire1" hidden="1">{#N/A,#N/A,TRUE,"BCB1";#N/A,#N/A,TRUE,"BCB2";#N/A,#N/A,TRUE,"RECAP";#N/A,#N/A,TRUE,"BCP1-BCP2";#N/A,#N/A,TRUE,"Charges"}</definedName>
    <definedName name="PrixJourBEXN0">0</definedName>
    <definedName name="PrixJourBEXN1">0</definedName>
    <definedName name="PrixJourBPPN0">0</definedName>
    <definedName name="PrixJourBPPNAD">0</definedName>
    <definedName name="PrixJourBPPNAVS">0</definedName>
    <definedName name="PrixJourBPPNENC">0</definedName>
    <definedName name="PrixJourBPPNTISF">0</definedName>
    <definedName name="PrixJourBRN0">0</definedName>
    <definedName name="PrixJourCARN2">0</definedName>
    <definedName name="PrixJourMSNN0">0</definedName>
    <definedName name="PrixRevBEXN0">0</definedName>
    <definedName name="PrixRevBEXN1">0</definedName>
    <definedName name="PrixRevBPPN0">0</definedName>
    <definedName name="PrixRevBPPNAD">0</definedName>
    <definedName name="PrixRevBPPNAVS">0</definedName>
    <definedName name="PrixRevBPPNENC">0</definedName>
    <definedName name="PrixRevBPPNTISF">0</definedName>
    <definedName name="PrixRevBRN0">0</definedName>
    <definedName name="PrixRevCARN2">0</definedName>
    <definedName name="PrixRevMSNN0">0</definedName>
    <definedName name="RABEXN0">0</definedName>
    <definedName name="RABEXN1">0</definedName>
    <definedName name="RABPPN0">0</definedName>
    <definedName name="RABPPNAD">0</definedName>
    <definedName name="RABPPNAVS">0</definedName>
    <definedName name="RABPPNENC">0</definedName>
    <definedName name="RABPPNTISF">0</definedName>
    <definedName name="RABRN0">0</definedName>
    <definedName name="RACARN2">0</definedName>
    <definedName name="RAISON_SOCIALE">[1]ALFA_IMPORT!$B$1</definedName>
    <definedName name="RAMSNN0">0</definedName>
    <definedName name="RE_ca_propose_0_DÉPENDANCE">0</definedName>
    <definedName name="RE_ca_propose_0_GLOBAL">0</definedName>
    <definedName name="RE_ca_propose_0_HÉBERGEMENT">0</definedName>
    <definedName name="RE_ca_propose_0_SOINS">0</definedName>
    <definedName name="RE_ca_retenu_0_DÉPENDANCE">0</definedName>
    <definedName name="RE_ca_retenu_0_GLOBAL">0</definedName>
    <definedName name="RE_ca_retenu_0_HÉBERGEMENT">0</definedName>
    <definedName name="RE_ca_retenu_0_SOINS">0</definedName>
    <definedName name="REBEXN0">0</definedName>
    <definedName name="REBEXN1">0</definedName>
    <definedName name="REBPPN0">0</definedName>
    <definedName name="REBPPNAD">0</definedName>
    <definedName name="REBPPNAVS">0</definedName>
    <definedName name="REBPPNENC">0</definedName>
    <definedName name="REBPPNTISF">0</definedName>
    <definedName name="REBRN0">0</definedName>
    <definedName name="RECARN2">0</definedName>
    <definedName name="RECETATENBP">0</definedName>
    <definedName name="RECETATENBR">0</definedName>
    <definedName name="REDEPENSES_budget_executoire_0_GLOBAL">0</definedName>
    <definedName name="REDEPENSES_ca_propose_0_GLOBAL">0</definedName>
    <definedName name="Remplacementsn">0</definedName>
    <definedName name="RemplacementsnBExec">0</definedName>
    <definedName name="REMSNN0">0</definedName>
    <definedName name="REPORTRESE_BE1">0</definedName>
    <definedName name="REPORTRESE_BP0">0</definedName>
    <definedName name="REPORTRESE_BudRet">0</definedName>
    <definedName name="REPORTRESE_BudRet_1">0</definedName>
    <definedName name="REPORTRESE_CA2">0</definedName>
    <definedName name="REPORTRESE_CAP">0</definedName>
    <definedName name="REPORTRESE_Dm1">0</definedName>
    <definedName name="REPORTRESR_BE1">0</definedName>
    <definedName name="REPORTRESR_BP0">0</definedName>
    <definedName name="REPORTRESR_CA2">0</definedName>
    <definedName name="RERECETTES_budget_executoire_0_GLOBAL">0</definedName>
    <definedName name="RERECETTES_ca_propose_0_GLOBAL">0</definedName>
    <definedName name="RES">0</definedName>
    <definedName name="RESDEF_ca_propose_0_DÉPENDANCE">0</definedName>
    <definedName name="RESDEF_ca_propose_0_GLOBAL">0</definedName>
    <definedName name="RESDEF_ca_propose_0_HÉBERGEMENT">0</definedName>
    <definedName name="RESDEF_ca_propose_0_SOINS">0</definedName>
    <definedName name="RESDEF_ca_retenu_0_DÉPENDANCE">0</definedName>
    <definedName name="RESDEF_ca_retenu_0_GLOBAL">0</definedName>
    <definedName name="RESDEF_ca_retenu_0_HÉBERGEMENT">0</definedName>
    <definedName name="RESDEF_ca_retenu_0_SOINS">0</definedName>
    <definedName name="ResDefBEXN0">0</definedName>
    <definedName name="ResDefBEXN1">0</definedName>
    <definedName name="ResDefBPPN0">0</definedName>
    <definedName name="ResDefBPPNAD">0</definedName>
    <definedName name="ResDefBPPNAVS">0</definedName>
    <definedName name="ResDefBPPNENC">0</definedName>
    <definedName name="ResDefBPPNTISF">0</definedName>
    <definedName name="ResDefBRN0">0</definedName>
    <definedName name="ResDefCAP">0</definedName>
    <definedName name="ResDefCAP_Dep">0</definedName>
    <definedName name="ResDefCAP_Heb">0</definedName>
    <definedName name="ResDefCAP_Soins">0</definedName>
    <definedName name="ResDefCAR">0</definedName>
    <definedName name="ResDefCAR_Dep">0</definedName>
    <definedName name="ResDefCAR_Heb">0</definedName>
    <definedName name="ResDefCAR_Soins">0</definedName>
    <definedName name="ResDefCARN2">0</definedName>
    <definedName name="ResDefMSNN0">0</definedName>
    <definedName name="RESREPRISBEXN0">0</definedName>
    <definedName name="RESREPRISBEXN1">0</definedName>
    <definedName name="RESREPRISBPPN0">0</definedName>
    <definedName name="RESREPRISBRN0">0</definedName>
    <definedName name="RESREPRISCARN2">0</definedName>
    <definedName name="RESREPRISMSNN0">0</definedName>
    <definedName name="RESSimNP1">0</definedName>
    <definedName name="RESSimNP2">0</definedName>
    <definedName name="RESSimNP3">0</definedName>
    <definedName name="RESSimNP4">0</definedName>
    <definedName name="RESSimNP5">0</definedName>
    <definedName name="RESSR10BudRet">0</definedName>
    <definedName name="RESSR10CAP">0</definedName>
    <definedName name="RESSR13BudRet">0</definedName>
    <definedName name="RESSR13CAP">0</definedName>
    <definedName name="RESSR14BudRet">0</definedName>
    <definedName name="RESSR14CAP">0</definedName>
    <definedName name="RESSR15BudRet">0</definedName>
    <definedName name="RESSR15CAP">0</definedName>
    <definedName name="RESSR16BudRet">0</definedName>
    <definedName name="RESSR16CAP">0</definedName>
    <definedName name="RESSR17BudRet">0</definedName>
    <definedName name="RESSR17CAP">0</definedName>
    <definedName name="RESSR18BudRet">0</definedName>
    <definedName name="RESSR18CAP">0</definedName>
    <definedName name="RESSR20BudRet">0</definedName>
    <definedName name="RESSR20CAP">0</definedName>
    <definedName name="RESSR21BudRet">0</definedName>
    <definedName name="RESSR21CAP">0</definedName>
    <definedName name="RESSR22BudRet">0</definedName>
    <definedName name="RESSR22CAP">0</definedName>
    <definedName name="RESSR23BudRet">0</definedName>
    <definedName name="RESSR23CAP">0</definedName>
    <definedName name="RESSR24BudRet">0</definedName>
    <definedName name="RESSR24CAP">0</definedName>
    <definedName name="RESSR26BudRet">0</definedName>
    <definedName name="RESSR26CAP">0</definedName>
    <definedName name="RESSR27BudRet">0</definedName>
    <definedName name="RESSR27CAP">0</definedName>
    <definedName name="RESSR28BudRet">0</definedName>
    <definedName name="RESSR28CAP">0</definedName>
    <definedName name="RESSR29BudRet">0</definedName>
    <definedName name="RESSR29CAP">0</definedName>
    <definedName name="RESSR39BudRet">0</definedName>
    <definedName name="RESSR39CAP">0</definedName>
    <definedName name="RESSR48BudRet">0</definedName>
    <definedName name="RESSR48CAP">0</definedName>
    <definedName name="RESSR49BudRet">0</definedName>
    <definedName name="RESSR49CAP">0</definedName>
    <definedName name="RESSR59BudRet">0</definedName>
    <definedName name="RESSR59CAP">0</definedName>
    <definedName name="resultatcomptablepropose">0</definedName>
    <definedName name="resultatcomptableretenu">0</definedName>
    <definedName name="resultatincorporablepropose">0</definedName>
    <definedName name="resultatincorporableretenu">0</definedName>
    <definedName name="RINVRESCR_BE1">0</definedName>
    <definedName name="RINVRESCR_BP0">0</definedName>
    <definedName name="RINVRESCR_BR">0</definedName>
    <definedName name="RINVRESCR_CA2">0</definedName>
    <definedName name="RINVRESCR_CAP">0</definedName>
    <definedName name="RINVRESCR_DM1">0</definedName>
    <definedName name="RINVRESEXE_BE1">0</definedName>
    <definedName name="RINVRESEXE_BP0">0</definedName>
    <definedName name="RINVRESEXE_CA2">0</definedName>
    <definedName name="RT_CAproposé">0</definedName>
    <definedName name="RT_CAproposé_Dép">0</definedName>
    <definedName name="RT_CAproposé_Héb">0</definedName>
    <definedName name="RT_CAproposé_Soins">0</definedName>
    <definedName name="RT_CAretenu">0</definedName>
    <definedName name="RT_CAretenu_Dép">0</definedName>
    <definedName name="RT_CAretenu_Héb">0</definedName>
    <definedName name="RT_CAretenu_Soins">0</definedName>
    <definedName name="Sect_DateHabilitation">" "</definedName>
    <definedName name="Sect_NomSection">" "</definedName>
    <definedName name="SemiInt">0</definedName>
    <definedName name="SemiIntCARN2">0</definedName>
    <definedName name="SEMIINTCAT_budget_propose_0_GLOBAL">0</definedName>
    <definedName name="SEMIINTCAT_budget_retenu_0_GLOBAL">0</definedName>
    <definedName name="SEMIINTCAT_ca_propose_0_GLOBAL">0</definedName>
    <definedName name="SemiIntDgN">0</definedName>
    <definedName name="SEMIINTFOY_budget_propose_0_GLOBAL">0</definedName>
    <definedName name="SEMIINTFOY_budget_retenu_0_GLOBAL">0</definedName>
    <definedName name="SEMIINTFOY_ca_propose_0_GLOBAL">0</definedName>
    <definedName name="SEMIINTMAS_budget_propose_0_GLOBAL">0</definedName>
    <definedName name="SEMIINTMAS_budget_retenu_0_GLOBAL">0</definedName>
    <definedName name="SEMIINTMAS_ca_propose_0_GLOBAL">0</definedName>
    <definedName name="SOLDERES_PROPOSE">0</definedName>
    <definedName name="SOLDERES_PROPOSE_1">0</definedName>
    <definedName name="SOLDERES_RETENU">0</definedName>
    <definedName name="SOLDERES_RETENU_1">0</definedName>
    <definedName name="SOLDERESCAP_Dep">0</definedName>
    <definedName name="SOLDERESCAP_Heb">0</definedName>
    <definedName name="SOLDERESCAP_Soins">0</definedName>
    <definedName name="SOLDERESCAR_Dep">0</definedName>
    <definedName name="SOLDERESCAR_Heb">0</definedName>
    <definedName name="SOLDERESCAR_Soins">0</definedName>
    <definedName name="Subven_01">0</definedName>
    <definedName name="Subven_02">0</definedName>
    <definedName name="Subven_03">0</definedName>
    <definedName name="Subven_04">0</definedName>
    <definedName name="Subven_05">0</definedName>
    <definedName name="Subven_06">0</definedName>
    <definedName name="Subven_07">0</definedName>
    <definedName name="Subven_08">0</definedName>
    <definedName name="Subven_09">0</definedName>
    <definedName name="Subven_10">0</definedName>
    <definedName name="Subven_11">0</definedName>
    <definedName name="Subven_12">0</definedName>
    <definedName name="Subven_13">0</definedName>
    <definedName name="Subven_14">0</definedName>
    <definedName name="Subven_15">0</definedName>
    <definedName name="Subven_16">0</definedName>
    <definedName name="Subven_17">0</definedName>
    <definedName name="Subven_18">0</definedName>
    <definedName name="Subven_19">0</definedName>
    <definedName name="Subven_20">0</definedName>
    <definedName name="Subven_BudgetRet">0</definedName>
    <definedName name="Subven_CAP">0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amortL">'[2]BASE AMORT N+1à N+6'!#REF!</definedName>
    <definedName name="TEST2">0</definedName>
    <definedName name="testRESDEFCAP">0</definedName>
    <definedName name="TOTAAUTRE1_budget_propose_0_GLOBAL">0</definedName>
    <definedName name="TOTAAUTRE1_budget_retenu_0_GLOBAL">0</definedName>
    <definedName name="TOTAAUTRE1_ca_propose_0_GLOBAL">0</definedName>
    <definedName name="TOTAAUTRE2_budget_propose_0_GLOBAL">0</definedName>
    <definedName name="TOTAAUTRE2_budget_retenu_0_GLOBAL">0</definedName>
    <definedName name="TOTAAUTRE2_ca_propose_0_GLOBAL">0</definedName>
    <definedName name="TOTAAUTRE3_budget_propose_0_GLOBAL">0</definedName>
    <definedName name="TOTAAUTRE3_budget_retenu_0_GLOBAL">0</definedName>
    <definedName name="TOTAAUTRE3_ca_propose_0_GLOBAL">0</definedName>
    <definedName name="TOTAL_6Exp11">#REF!</definedName>
    <definedName name="TOTAL_6Exp31">#REF!</definedName>
    <definedName name="TOTAL_CompteL">#REF!</definedName>
    <definedName name="TOTAL_Emprunt">#REF!</definedName>
    <definedName name="TOTAL_Euro">#REF!</definedName>
    <definedName name="TOTAL_GVT">#REF!</definedName>
    <definedName name="TOTAL_PlanFi">#REF!</definedName>
    <definedName name="TOTAL_Point">#REF!</definedName>
    <definedName name="totalchargesnproposé">0</definedName>
    <definedName name="totalchargesnretenu">0</definedName>
    <definedName name="totalproduitsnpropose">0</definedName>
    <definedName name="totalproduitsnretenu">0</definedName>
    <definedName name="TOTCAT_budget_propose_0_GLOBAL">0</definedName>
    <definedName name="TOTCAT_budget_retenu_0_GLOBAL">0</definedName>
    <definedName name="TOTCAT_ca_propose_0_GLOBAL">0</definedName>
    <definedName name="TOTCATMASFOY_budget_propose_0_GLOBAL">0</definedName>
    <definedName name="TOTCATMASFOY_budget_retenu_0_GLOBAL">0</definedName>
    <definedName name="TOTCATMASFOY_ca_propose_0_GLOBAL">0</definedName>
    <definedName name="TOTCHAGEN_budget_executoire_0_GLOBAL">0</definedName>
    <definedName name="TOTCHAGEN_ca_propose_0_GLOBAL">0</definedName>
    <definedName name="TOTCPTESE10_Budgetret">0</definedName>
    <definedName name="TOTCPTESE10_DM1">0</definedName>
    <definedName name="TOTCPTESE10_Mandats_émis">0</definedName>
    <definedName name="TOTCPTESE10_Mandats_en_annul.">0</definedName>
    <definedName name="TOTCPTESE13_Budgetret">0</definedName>
    <definedName name="TOTCPTESE13_DM1">0</definedName>
    <definedName name="TOTCPTESE13_Mandats_émis">0</definedName>
    <definedName name="TOTCPTESE13_Mandats_en_annul.">0</definedName>
    <definedName name="TOTCPTESE14_Budgetret">0</definedName>
    <definedName name="TOTCPTESE14_DM1">0</definedName>
    <definedName name="TOTCPTESE14_Mandats_émis">0</definedName>
    <definedName name="TOTCPTESE14_Mandats_en_annul.">0</definedName>
    <definedName name="TOTCPTESE15_Budgetret">0</definedName>
    <definedName name="TOTCPTESE15_DM1">0</definedName>
    <definedName name="TOTCPTESE15_Mandats_émis">0</definedName>
    <definedName name="TOTCPTESE15_Mandats_en_annul.">0</definedName>
    <definedName name="TOTCPTESE16_Budgetret">0</definedName>
    <definedName name="TOTCPTESE16_DM1">0</definedName>
    <definedName name="TOTCPTESE16_Mandats_émis">0</definedName>
    <definedName name="TOTCPTESE16_Mandats_en_annul.">0</definedName>
    <definedName name="TOTCPTESE20_Budgetret">0</definedName>
    <definedName name="TOTCPTESE20_DM1">0</definedName>
    <definedName name="TOTCPTESE20_Mandats_émis">0</definedName>
    <definedName name="TOTCPTESE20_Mandats_en_annul.">0</definedName>
    <definedName name="TOTCPTESE21_Budgetret">0</definedName>
    <definedName name="TOTCPTESE21_DM1">0</definedName>
    <definedName name="TOTCPTESE21_Mandats_émis">0</definedName>
    <definedName name="TOTCPTESE21_Mandats_en_annul.">0</definedName>
    <definedName name="TOTCPTESE22_Budgetret">0</definedName>
    <definedName name="TOTCPTESE22_DM1">0</definedName>
    <definedName name="TOTCPTESE22_Mandats_émis">0</definedName>
    <definedName name="TOTCPTESE22_Mandats_en_annul.">0</definedName>
    <definedName name="TOTCPTESE23_Budgetret">0</definedName>
    <definedName name="TOTCPTESE23_DM1">0</definedName>
    <definedName name="TOTCPTESE23_Mandats_émis">0</definedName>
    <definedName name="TOTCPTESE23_Mandats_en_annul.">0</definedName>
    <definedName name="TOTCPTESE24_Budgetret">0</definedName>
    <definedName name="TOTCPTESE24_DM1">0</definedName>
    <definedName name="TOTCPTESE24_Mandats_émis">0</definedName>
    <definedName name="TOTCPTESE24_Mandats_en_annul.">0</definedName>
    <definedName name="TOTCPTESE26_Budgetret">0</definedName>
    <definedName name="TOTCPTESE26_DM1">0</definedName>
    <definedName name="TOTCPTESE26_Mandats_émis">0</definedName>
    <definedName name="TOTCPTESE26_Mandats_en_annul.">0</definedName>
    <definedName name="TOTCPTESE27_Budgetret">0</definedName>
    <definedName name="TOTCPTESE27_DM1">0</definedName>
    <definedName name="TOTCPTESE27_Mandats_émis">0</definedName>
    <definedName name="TOTCPTESE27_Mandats_en_annul.">0</definedName>
    <definedName name="TOTCPTESE28_Budgetret">0</definedName>
    <definedName name="TOTCPTESE28_DM1">0</definedName>
    <definedName name="TOTCPTESE28_Mandats_émis">0</definedName>
    <definedName name="TOTCPTESE28_Mandats_en_annul.">0</definedName>
    <definedName name="TOTCPTESE29_Budgetret">0</definedName>
    <definedName name="TOTCPTESE29_DM1">0</definedName>
    <definedName name="TOTCPTESE29_Mandats_émis">0</definedName>
    <definedName name="travail1" hidden="1">{#N/A,#N/A,TRUE,"BCB1";#N/A,#N/A,TRUE,"BCB2";#N/A,#N/A,TRUE,"RECAP";#N/A,#N/A,TRUE,"BCP1-BCP2";#N/A,#N/A,TRUE,"Charges"}</definedName>
    <definedName name="wrn.Budget." hidden="1">{#N/A,#N/A,TRUE,"BCB1";#N/A,#N/A,TRUE,"BCB2";#N/A,#N/A,TRUE,"RECAP";#N/A,#N/A,TRUE,"BCP1-BCP2";#N/A,#N/A,TRUE,"Charges"}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9"/>
  <pivotCaches>
    <pivotCache cacheId="1" r:id="rId13"/>
    <pivotCache cacheId="22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33" l="1"/>
  <c r="W17" i="33"/>
  <c r="X17" i="33"/>
  <c r="O17" i="33" a="1"/>
  <c r="O17" i="33" s="1"/>
  <c r="E17" i="33" a="1"/>
  <c r="E17" i="33" s="1"/>
  <c r="Y14" i="33"/>
  <c r="X14" i="33"/>
  <c r="W14" i="33"/>
  <c r="O14" i="33" a="1"/>
  <c r="O14" i="33" s="1"/>
  <c r="I14" i="33"/>
  <c r="E14" i="33" a="1"/>
  <c r="E14" i="33" s="1"/>
  <c r="R14" i="33" l="1"/>
  <c r="S14" i="33"/>
  <c r="S17" i="33"/>
  <c r="R17" i="33"/>
  <c r="I17" i="33"/>
  <c r="H19" i="33"/>
  <c r="V19" i="33"/>
  <c r="Z19" i="33"/>
  <c r="T17" i="33" l="1"/>
  <c r="U17" i="33" s="1"/>
  <c r="AA17" i="33" s="1"/>
  <c r="AB17" i="33" s="1"/>
  <c r="T14" i="33"/>
  <c r="U14" i="33" s="1"/>
  <c r="AA14" i="33" s="1"/>
  <c r="AB14" i="33" s="1"/>
  <c r="I5" i="37" l="1"/>
  <c r="I6" i="37"/>
  <c r="I7" i="37"/>
  <c r="I8" i="37"/>
  <c r="I9" i="37"/>
  <c r="I10" i="37"/>
  <c r="I11" i="37"/>
  <c r="I12" i="37"/>
  <c r="I13" i="37"/>
  <c r="I14" i="37"/>
  <c r="I15" i="37"/>
  <c r="I16" i="37"/>
  <c r="H5" i="37"/>
  <c r="H6" i="37"/>
  <c r="H7" i="37"/>
  <c r="H8" i="37"/>
  <c r="H9" i="37"/>
  <c r="H10" i="37"/>
  <c r="H11" i="37"/>
  <c r="H12" i="37"/>
  <c r="H13" i="37"/>
  <c r="H14" i="37"/>
  <c r="H15" i="37"/>
  <c r="H16" i="37"/>
  <c r="I3" i="33"/>
  <c r="I4" i="33"/>
  <c r="I5" i="33"/>
  <c r="I6" i="33"/>
  <c r="I7" i="33"/>
  <c r="I8" i="33"/>
  <c r="I9" i="33"/>
  <c r="I10" i="33"/>
  <c r="I11" i="33"/>
  <c r="I12" i="33"/>
  <c r="I13" i="33"/>
  <c r="I15" i="33"/>
  <c r="I16" i="33"/>
  <c r="I18" i="33"/>
  <c r="G17" i="37"/>
  <c r="M5" i="37"/>
  <c r="M8" i="37" s="1"/>
  <c r="M14" i="37"/>
  <c r="M13" i="37"/>
  <c r="M12" i="37"/>
  <c r="M11" i="37"/>
  <c r="M10" i="37"/>
  <c r="M7" i="37"/>
  <c r="M6" i="37"/>
  <c r="M4" i="37"/>
  <c r="A9" i="37"/>
  <c r="A4" i="37"/>
  <c r="A5" i="37"/>
  <c r="A6" i="37"/>
  <c r="A7" i="37"/>
  <c r="A8" i="37"/>
  <c r="A10" i="37"/>
  <c r="A11" i="37"/>
  <c r="A12" i="37"/>
  <c r="A13" i="37"/>
  <c r="A14" i="37"/>
  <c r="A15" i="37"/>
  <c r="A16" i="37"/>
  <c r="M9" i="37" l="1"/>
  <c r="D2" i="37" s="1"/>
  <c r="E9" i="33" a="1"/>
  <c r="E9" i="33" s="1"/>
  <c r="E10" i="33" a="1"/>
  <c r="E10" i="33" s="1"/>
  <c r="E11" i="33" a="1"/>
  <c r="E11" i="33" s="1"/>
  <c r="E12" i="33" a="1"/>
  <c r="E12" i="33" s="1"/>
  <c r="E13" i="33" a="1"/>
  <c r="E13" i="33" s="1"/>
  <c r="O9" i="33" a="1"/>
  <c r="O9" i="33" s="1"/>
  <c r="R9" i="33" s="1"/>
  <c r="O10" i="33" a="1"/>
  <c r="O10" i="33" s="1"/>
  <c r="R10" i="33" s="1"/>
  <c r="O11" i="33" a="1"/>
  <c r="O11" i="33" s="1"/>
  <c r="O12" i="33" a="1"/>
  <c r="O12" i="33" s="1"/>
  <c r="R12" i="33" s="1"/>
  <c r="O13" i="33" a="1"/>
  <c r="O13" i="33" s="1"/>
  <c r="R13" i="33" s="1"/>
  <c r="W9" i="33"/>
  <c r="W10" i="33"/>
  <c r="W11" i="33"/>
  <c r="W12" i="33"/>
  <c r="W13" i="33"/>
  <c r="X9" i="33"/>
  <c r="X10" i="33"/>
  <c r="X11" i="33"/>
  <c r="X12" i="33"/>
  <c r="X13" i="33"/>
  <c r="Y9" i="33"/>
  <c r="Y10" i="33"/>
  <c r="Y11" i="33"/>
  <c r="Y12" i="33"/>
  <c r="Y13" i="33"/>
  <c r="S6" i="33"/>
  <c r="E3" i="33" a="1"/>
  <c r="E3" i="33" s="1"/>
  <c r="E4" i="33" a="1"/>
  <c r="E4" i="33" s="1"/>
  <c r="E5" i="33" a="1"/>
  <c r="E5" i="33" s="1"/>
  <c r="E6" i="33" a="1"/>
  <c r="E6" i="33" s="1"/>
  <c r="E7" i="33" a="1"/>
  <c r="E7" i="33" s="1"/>
  <c r="E8" i="33" a="1"/>
  <c r="E8" i="33" s="1"/>
  <c r="E15" i="33" a="1"/>
  <c r="E15" i="33" s="1"/>
  <c r="E16" i="33" a="1"/>
  <c r="E16" i="33" s="1"/>
  <c r="E18" i="33" a="1"/>
  <c r="E18" i="33" s="1"/>
  <c r="S11" i="33" l="1"/>
  <c r="R11" i="33"/>
  <c r="C7" i="37"/>
  <c r="C5" i="37"/>
  <c r="C8" i="37"/>
  <c r="C13" i="37"/>
  <c r="C9" i="37"/>
  <c r="C16" i="37"/>
  <c r="C10" i="37"/>
  <c r="C11" i="37"/>
  <c r="C6" i="37"/>
  <c r="C4" i="37"/>
  <c r="H4" i="37" s="1"/>
  <c r="I4" i="37" s="1"/>
  <c r="C14" i="37"/>
  <c r="C12" i="37"/>
  <c r="C15" i="37"/>
  <c r="S10" i="33"/>
  <c r="S13" i="33"/>
  <c r="S12" i="33"/>
  <c r="S9" i="33"/>
  <c r="T11" i="33" l="1"/>
  <c r="U11" i="33" s="1"/>
  <c r="AA11" i="33" s="1"/>
  <c r="AB11" i="33" s="1"/>
  <c r="H17" i="37"/>
  <c r="T12" i="33"/>
  <c r="U12" i="33" s="1"/>
  <c r="AA12" i="33" s="1"/>
  <c r="AB12" i="33" s="1"/>
  <c r="T10" i="33"/>
  <c r="U10" i="33" s="1"/>
  <c r="AA10" i="33" s="1"/>
  <c r="AB10" i="33" s="1"/>
  <c r="T9" i="33"/>
  <c r="U9" i="33" s="1"/>
  <c r="AA9" i="33" s="1"/>
  <c r="AB9" i="33" s="1"/>
  <c r="T13" i="33"/>
  <c r="U13" i="33" s="1"/>
  <c r="AA13" i="33" s="1"/>
  <c r="AB13" i="33" s="1"/>
  <c r="S18" i="33" l="1"/>
  <c r="O3" i="33" a="1"/>
  <c r="O3" i="33" s="1"/>
  <c r="R3" i="33" s="1"/>
  <c r="O4" i="33" a="1"/>
  <c r="O4" i="33" s="1"/>
  <c r="R4" i="33" s="1"/>
  <c r="O5" i="33" a="1"/>
  <c r="O5" i="33" s="1"/>
  <c r="O6" i="33" a="1"/>
  <c r="O6" i="33" s="1"/>
  <c r="O7" i="33" a="1"/>
  <c r="O7" i="33" s="1"/>
  <c r="R7" i="33" s="1"/>
  <c r="O8" i="33" a="1"/>
  <c r="O8" i="33" s="1"/>
  <c r="O15" i="33" a="1"/>
  <c r="O15" i="33" s="1"/>
  <c r="R15" i="33" s="1"/>
  <c r="O16" i="33" a="1"/>
  <c r="O16" i="33" s="1"/>
  <c r="R16" i="33" s="1"/>
  <c r="O18" i="33" a="1"/>
  <c r="O18" i="33" s="1"/>
  <c r="S5" i="33" l="1"/>
  <c r="R5" i="33"/>
  <c r="S8" i="33"/>
  <c r="R8" i="33"/>
  <c r="R18" i="33"/>
  <c r="T18" i="33" s="1"/>
  <c r="R6" i="33"/>
  <c r="T6" i="33" s="1"/>
  <c r="S7" i="33"/>
  <c r="T7" i="33" s="1"/>
  <c r="S4" i="33"/>
  <c r="T4" i="33" s="1"/>
  <c r="S16" i="33"/>
  <c r="T16" i="33" s="1"/>
  <c r="S15" i="33"/>
  <c r="T15" i="33" s="1"/>
  <c r="S3" i="33"/>
  <c r="T8" i="33" l="1"/>
  <c r="T5" i="33"/>
  <c r="T3" i="33"/>
  <c r="S19" i="33"/>
  <c r="R19" i="33"/>
  <c r="D5" i="36"/>
  <c r="C5" i="36"/>
  <c r="F5" i="36" s="1"/>
  <c r="F7" i="36" s="1"/>
  <c r="E28" i="26"/>
  <c r="E29" i="26"/>
  <c r="E30" i="26"/>
  <c r="E31" i="26"/>
  <c r="E32" i="26"/>
  <c r="E33" i="26"/>
  <c r="E34" i="26"/>
  <c r="E35" i="26"/>
  <c r="E27" i="26"/>
  <c r="E25" i="26"/>
  <c r="E19" i="26"/>
  <c r="T19" i="33" l="1"/>
  <c r="W16" i="33"/>
  <c r="W18" i="33"/>
  <c r="X16" i="33"/>
  <c r="X18" i="33"/>
  <c r="Y16" i="33"/>
  <c r="Y18" i="33"/>
  <c r="U18" i="33" l="1"/>
  <c r="AA18" i="33" s="1"/>
  <c r="AB18" i="33" s="1"/>
  <c r="U16" i="33"/>
  <c r="AA16" i="33" s="1"/>
  <c r="AB16" i="33" s="1"/>
  <c r="Y5" i="33"/>
  <c r="X5" i="33"/>
  <c r="W5" i="33"/>
  <c r="D26" i="26"/>
  <c r="U5" i="33" l="1"/>
  <c r="AA5" i="33" s="1"/>
  <c r="AB5" i="33" s="1"/>
  <c r="Y3" i="33"/>
  <c r="Y4" i="33"/>
  <c r="Y6" i="33"/>
  <c r="Y7" i="33"/>
  <c r="Y8" i="33"/>
  <c r="Y15" i="33"/>
  <c r="X3" i="33"/>
  <c r="X4" i="33"/>
  <c r="X6" i="33"/>
  <c r="X7" i="33"/>
  <c r="X8" i="33"/>
  <c r="X15" i="33"/>
  <c r="U6" i="33"/>
  <c r="U7" i="33"/>
  <c r="U8" i="33"/>
  <c r="U15" i="33"/>
  <c r="W3" i="33"/>
  <c r="W4" i="33"/>
  <c r="W6" i="33"/>
  <c r="W7" i="33"/>
  <c r="W8" i="33"/>
  <c r="W15" i="33"/>
  <c r="X19" i="33" l="1"/>
  <c r="AA8" i="33"/>
  <c r="AB8" i="33" s="1"/>
  <c r="W19" i="33"/>
  <c r="Y19" i="33"/>
  <c r="AA15" i="33"/>
  <c r="AB15" i="33" s="1"/>
  <c r="AA7" i="33"/>
  <c r="AB7" i="33" s="1"/>
  <c r="AA6" i="33"/>
  <c r="AB6" i="33" s="1"/>
  <c r="C2" i="26" l="1"/>
  <c r="B10" i="26" s="1"/>
  <c r="I17" i="37" l="1"/>
  <c r="D24" i="26" s="1"/>
  <c r="E24" i="26" l="1"/>
  <c r="F6" i="36"/>
  <c r="D23" i="26" s="1"/>
  <c r="E23" i="26" s="1"/>
  <c r="E16" i="19" l="1"/>
  <c r="F16" i="19"/>
  <c r="H16" i="19"/>
  <c r="L3" i="34"/>
  <c r="U4" i="33" l="1"/>
  <c r="AA4" i="33" s="1"/>
  <c r="AB4" i="33" s="1"/>
  <c r="U3" i="33"/>
  <c r="AA3" i="33" l="1"/>
  <c r="U19" i="33"/>
  <c r="C26" i="26"/>
  <c r="C18" i="26"/>
  <c r="E5" i="26"/>
  <c r="D5" i="26"/>
  <c r="C5" i="26"/>
  <c r="C35" i="25"/>
  <c r="C34" i="25"/>
  <c r="C33" i="25"/>
  <c r="B32" i="25"/>
  <c r="C31" i="25"/>
  <c r="C30" i="25"/>
  <c r="C29" i="25"/>
  <c r="C28" i="25"/>
  <c r="C27" i="25"/>
  <c r="C26" i="25"/>
  <c r="B25" i="25"/>
  <c r="C24" i="25"/>
  <c r="C23" i="25"/>
  <c r="C20" i="25"/>
  <c r="C18" i="25"/>
  <c r="C17" i="25"/>
  <c r="B16" i="25"/>
  <c r="C14" i="25"/>
  <c r="B14" i="25"/>
  <c r="C13" i="25"/>
  <c r="C12" i="25"/>
  <c r="C11" i="25" s="1"/>
  <c r="B11" i="25"/>
  <c r="C10" i="25"/>
  <c r="C9" i="25"/>
  <c r="C8" i="25"/>
  <c r="B7" i="25"/>
  <c r="C6" i="25"/>
  <c r="C5" i="25"/>
  <c r="C4" i="25"/>
  <c r="C3" i="25" s="1"/>
  <c r="B3" i="25"/>
  <c r="AB3" i="33" l="1"/>
  <c r="AB19" i="33" s="1"/>
  <c r="AA19" i="33"/>
  <c r="C32" i="25"/>
  <c r="E26" i="26"/>
  <c r="B39" i="25"/>
  <c r="C7" i="25"/>
  <c r="C16" i="25"/>
  <c r="C25" i="25"/>
  <c r="E4" i="26" l="1"/>
  <c r="E2" i="26" s="1"/>
  <c r="D2" i="26"/>
  <c r="D10" i="26" s="1"/>
  <c r="E10" i="26" s="1"/>
  <c r="D22" i="26"/>
  <c r="E22" i="26" s="1"/>
  <c r="D21" i="26"/>
  <c r="E21" i="26" s="1"/>
  <c r="D20" i="26"/>
  <c r="C39" i="25"/>
  <c r="D18" i="26" l="1"/>
  <c r="E20" i="26"/>
  <c r="E18" i="26"/>
  <c r="G14" i="19" l="1"/>
  <c r="G16" i="19" s="1"/>
  <c r="D16" i="19" l="1"/>
  <c r="I14" i="19" l="1"/>
  <c r="I16" i="19" l="1"/>
  <c r="B11" i="26" l="1"/>
  <c r="D11" i="26" l="1"/>
  <c r="E11" i="26" s="1"/>
  <c r="B12" i="26" l="1"/>
  <c r="D12" i="26" s="1"/>
  <c r="E12" i="26" s="1"/>
  <c r="B13" i="26" l="1"/>
  <c r="D13" i="26" l="1"/>
  <c r="E13" i="26" s="1"/>
  <c r="B14" i="26" l="1"/>
  <c r="D14" i="26" s="1"/>
  <c r="E14" i="26" s="1"/>
  <c r="B16" i="26" l="1"/>
  <c r="D16" i="26" s="1"/>
  <c r="E16" i="26" s="1"/>
  <c r="B15" i="26" l="1"/>
  <c r="D15" i="26" s="1"/>
  <c r="E15" i="26" s="1"/>
  <c r="C9" i="26" l="1"/>
  <c r="C36" i="26" s="1"/>
  <c r="B17" i="26"/>
  <c r="D17" i="26" s="1"/>
  <c r="E17" i="26" s="1"/>
  <c r="E9" i="26" s="1"/>
  <c r="D9" i="26" l="1"/>
  <c r="D36" i="26" s="1"/>
  <c r="E36" i="26"/>
  <c r="B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tc={F7E327A8-749E-445A-B3CD-467E8CB6C6B6}</author>
  </authors>
  <commentList>
    <comment ref="F6" authorId="0" shapeId="0" xr:uid="{F7E327A8-749E-445A-B3CD-467E8CB6C6B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100 POINTS + ASTREINTE 130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C4B5A5-6998-4E8B-90C9-82A84AA307A7}" keepAlive="1" name="Requête - budget5" description="Connexion à la requête « budget5 » dans le classeur." type="5" refreshedVersion="8" background="1">
    <dbPr connection="Provider=Microsoft.Mashup.OleDb.1;Data Source=$Workbook$;Location=budget5;Extended Properties=&quot;&quot;" command="SELECT * FROM [budget5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<sst xmlns="http://schemas.openxmlformats.org/spreadsheetml/2006/main" count="381" uniqueCount="185">
  <si>
    <t>établissement</t>
  </si>
  <si>
    <t>Mesures</t>
  </si>
  <si>
    <t xml:space="preserve"> BRUT
INDICIAIRE</t>
  </si>
  <si>
    <t xml:space="preserve"> AVN</t>
  </si>
  <si>
    <t>DIRECTION/ENCADREMENT</t>
  </si>
  <si>
    <t>ADMINISTRATION/GESTION</t>
  </si>
  <si>
    <t>SECRETAIRE</t>
  </si>
  <si>
    <t>SERVICES GENERAUX</t>
  </si>
  <si>
    <t>SOCIO-EDUCATIF</t>
  </si>
  <si>
    <t>EDUCATEUR SPECIALISE</t>
  </si>
  <si>
    <t>PARA MEDICAL</t>
  </si>
  <si>
    <t>INFIRMIER</t>
  </si>
  <si>
    <t>ORTHOPHONISTE</t>
  </si>
  <si>
    <t>PSYCHOLOGUE</t>
  </si>
  <si>
    <t>PSYCHOMOTRICIEN</t>
  </si>
  <si>
    <t>MEDICAL</t>
  </si>
  <si>
    <t>PSYCHIATRE</t>
  </si>
  <si>
    <t>Total général</t>
  </si>
  <si>
    <t>ANNEE</t>
  </si>
  <si>
    <t>63110000 Taxe sur les salaires</t>
  </si>
  <si>
    <t>63330000 Participat° à la formation profess.</t>
  </si>
  <si>
    <t>63340000 Participat° effort de construction</t>
  </si>
  <si>
    <t>64511000 Cotisations à l'URSSAF</t>
  </si>
  <si>
    <t>64513500 Cotisations prévoyance CHORUM</t>
  </si>
  <si>
    <t>64514000 Cotisations à l'ASSEDIC</t>
  </si>
  <si>
    <t>64784000 Oeuvres sociales</t>
  </si>
  <si>
    <t>63380000 Autres impôts et taxes s/rémunération</t>
  </si>
  <si>
    <t>64512000 Cotisations aux mutuelles</t>
  </si>
  <si>
    <t>64750000 Médecine du travail</t>
  </si>
  <si>
    <t>64781000 Cartes de transport</t>
  </si>
  <si>
    <t>64785000 Chèques déjeuners</t>
  </si>
  <si>
    <t>64880000 Formation professionnelle hors PAUF</t>
  </si>
  <si>
    <t>Personnel extérieur &amp; Honoraires</t>
  </si>
  <si>
    <t>62110000 Personnel Intérimaire</t>
  </si>
  <si>
    <t>62180000 Autres personnels extérieurs</t>
  </si>
  <si>
    <t>62210000 Frais recrutement</t>
  </si>
  <si>
    <t>62261000 Honoraires avocats</t>
  </si>
  <si>
    <t>62263000 Honoraires CAC</t>
  </si>
  <si>
    <t>62264000 Honoraires GAP</t>
  </si>
  <si>
    <t>62270000 Frais actes et contentieux</t>
  </si>
  <si>
    <t>62280001 Honoraires interprétariat</t>
  </si>
  <si>
    <t>6228800 Autres honoraires</t>
  </si>
  <si>
    <t>BRUT soumis</t>
  </si>
  <si>
    <t>641-642    BRUT soumis cotisations</t>
  </si>
  <si>
    <t>641            RETRAITE soumis cotisations</t>
  </si>
  <si>
    <t>BRUT non soumis</t>
  </si>
  <si>
    <t>64116000 Indemnité de licenciement (exo cot)</t>
  </si>
  <si>
    <t>64116500 Primes exceptionnelles (exo cot)</t>
  </si>
  <si>
    <t>64118000 Gratifications stagiaires (exo cot)</t>
  </si>
  <si>
    <t>COMPTABLE/RH</t>
  </si>
  <si>
    <t>AMP</t>
  </si>
  <si>
    <t>MEDECIN GENERALISTE</t>
  </si>
  <si>
    <t>ANNEXES</t>
  </si>
  <si>
    <t>ANNEXE 1 :</t>
  </si>
  <si>
    <t>Calcul des appointements en points et en euros</t>
  </si>
  <si>
    <t>ANNEXE 2 :</t>
  </si>
  <si>
    <t>ANNEXE 3 :</t>
  </si>
  <si>
    <t>Investissements et financement</t>
  </si>
  <si>
    <t>TOTAL</t>
  </si>
  <si>
    <t>libellé poste</t>
  </si>
  <si>
    <t>CADRE</t>
  </si>
  <si>
    <t>COEFF BASE</t>
  </si>
  <si>
    <t>IND.SUJ</t>
  </si>
  <si>
    <t>POINTS
de base
ANNUELS</t>
  </si>
  <si>
    <r>
      <t xml:space="preserve">POINTS
</t>
    </r>
    <r>
      <rPr>
        <b/>
        <sz val="10"/>
        <color theme="1"/>
        <rFont val="Calibri"/>
        <family val="2"/>
        <scheme val="minor"/>
      </rPr>
      <t>IND. SUJ° SPE.</t>
    </r>
    <r>
      <rPr>
        <b/>
        <sz val="11"/>
        <color theme="1"/>
        <rFont val="Calibri"/>
        <family val="2"/>
        <scheme val="minor"/>
      </rPr>
      <t xml:space="preserve">
ANNUELS</t>
    </r>
  </si>
  <si>
    <t>POINTS
ANNUELS</t>
  </si>
  <si>
    <t>BRUT
INDICIAIRE</t>
  </si>
  <si>
    <t>AVN</t>
  </si>
  <si>
    <t>AUTRES</t>
  </si>
  <si>
    <t>BRUT
TOTAL</t>
  </si>
  <si>
    <t>CATEGORIE</t>
  </si>
  <si>
    <t>TISF</t>
  </si>
  <si>
    <t>GROUPE II   Charges de Personnel</t>
  </si>
  <si>
    <t>Charges patronales entrant dans le tx moyen</t>
  </si>
  <si>
    <t>Autres charges sur appointements</t>
  </si>
  <si>
    <t xml:space="preserve"> COEFF BASE</t>
  </si>
  <si>
    <t xml:space="preserve"> POINTS
de base
ANNUELS</t>
  </si>
  <si>
    <t xml:space="preserve"> POINTS
IND. SUJ° SPE.
ANNUELS</t>
  </si>
  <si>
    <t xml:space="preserve"> POINTS
ANNUELS</t>
  </si>
  <si>
    <t xml:space="preserve"> BRUT
TOTAL</t>
  </si>
  <si>
    <t>Calcul des charges sur appointements et détail du Groupe II</t>
  </si>
  <si>
    <t>Taux
d'occupation</t>
  </si>
  <si>
    <t>DIRECTEUR</t>
  </si>
  <si>
    <t xml:space="preserve">CHEF SERVICE </t>
  </si>
  <si>
    <t>RESTAURATION</t>
  </si>
  <si>
    <t>ASSISTANTE SOCIALE</t>
  </si>
  <si>
    <t>ERGOTHERAPEUTE</t>
  </si>
  <si>
    <t>DIVERS</t>
  </si>
  <si>
    <t>CHEF SERVICE</t>
  </si>
  <si>
    <t>à recruter</t>
  </si>
  <si>
    <t>Places financées</t>
  </si>
  <si>
    <t>Nombre d'actes théorique à l'année</t>
  </si>
  <si>
    <t>Nombre d'actes
à réaliser</t>
  </si>
  <si>
    <t>Nombre d'actes par semaine</t>
  </si>
  <si>
    <t>Nombre de semaines par an</t>
  </si>
  <si>
    <t>Proposition de budget en année pleine,</t>
  </si>
  <si>
    <t>EDUCATEUR JEUNES ENFANTS</t>
  </si>
  <si>
    <t>Montant</t>
  </si>
  <si>
    <t>TITULAIRE</t>
  </si>
  <si>
    <t>ETP</t>
  </si>
  <si>
    <t>TYPE
BP</t>
  </si>
  <si>
    <t>tx IND. SUJ° SPEC.</t>
  </si>
  <si>
    <t xml:space="preserve">VALEUR
POINT
</t>
  </si>
  <si>
    <t>POINTS
ALLOUES</t>
  </si>
  <si>
    <t>Nbre usagers</t>
  </si>
  <si>
    <t>taux encadrement</t>
  </si>
  <si>
    <t>POLE</t>
  </si>
  <si>
    <t>Étiquettes de lignes</t>
  </si>
  <si>
    <t xml:space="preserve"> IND.SUJ</t>
  </si>
  <si>
    <t xml:space="preserve"> ETP</t>
  </si>
  <si>
    <t xml:space="preserve">Valeur de point : </t>
  </si>
  <si>
    <t>LAFORCADE</t>
  </si>
  <si>
    <t>SEGUR 2</t>
  </si>
  <si>
    <t>SOCIO EDUCATIFS</t>
  </si>
  <si>
    <t>METIERS SOCIO EDUC</t>
  </si>
  <si>
    <t>ANCIENNETÉ</t>
  </si>
  <si>
    <t>METIER</t>
  </si>
  <si>
    <t>COEFFICIENT</t>
  </si>
  <si>
    <t xml:space="preserve"> LAFORCADE</t>
  </si>
  <si>
    <t xml:space="preserve"> SEGUR 2</t>
  </si>
  <si>
    <t xml:space="preserve"> METIERS SOCIO EDUC</t>
  </si>
  <si>
    <t xml:space="preserve">64513000 Cotisations retraite AG2R </t>
  </si>
  <si>
    <t>64782000 Versement CET à HUMANIS</t>
  </si>
  <si>
    <t>RESPONSABLE SERVICE GENERAUX</t>
  </si>
  <si>
    <t>Jours ouvrés</t>
  </si>
  <si>
    <t>Heures par an</t>
  </si>
  <si>
    <t>Taux</t>
  </si>
  <si>
    <t>Etp</t>
  </si>
  <si>
    <t>Total</t>
  </si>
  <si>
    <t>CA</t>
  </si>
  <si>
    <t>CT</t>
  </si>
  <si>
    <t>RTT</t>
  </si>
  <si>
    <t>N° tickets</t>
  </si>
  <si>
    <t>montant</t>
  </si>
  <si>
    <t>OUVRIER QUALIFIE</t>
  </si>
  <si>
    <t>TRAVAILLEUR SOCIAL</t>
  </si>
  <si>
    <t>jours ouvrés en</t>
  </si>
  <si>
    <t>VP 3.93</t>
  </si>
  <si>
    <t>NUMERO DE GRILLE</t>
  </si>
  <si>
    <t xml:space="preserve">OUVRIER QUALIFIE </t>
  </si>
  <si>
    <t>Tx charges
moy réel 2022</t>
  </si>
  <si>
    <t>CNSA</t>
  </si>
  <si>
    <t>Nombre de jours d'ouverture à l'année : 365</t>
  </si>
  <si>
    <t>COORDONATEUR</t>
  </si>
  <si>
    <t>COMPTE EPARGNE TEMPS - PROJET MNA 2023</t>
  </si>
  <si>
    <t>CHEF DE SERVICE</t>
  </si>
  <si>
    <t>REFERENTS SOCIAUX EDUCATIFS</t>
  </si>
  <si>
    <t>JURISTE</t>
  </si>
  <si>
    <t>MNA
400 places</t>
  </si>
  <si>
    <t>MNA</t>
  </si>
  <si>
    <t>ANCIENNETE</t>
  </si>
  <si>
    <t>400 pl MNA</t>
  </si>
  <si>
    <t>ADMINISTRATIF</t>
  </si>
  <si>
    <t>DIRECTION</t>
  </si>
  <si>
    <t>PARA-MEDICAL</t>
  </si>
  <si>
    <t xml:space="preserve">
2022</t>
  </si>
  <si>
    <t>INTERNAT</t>
  </si>
  <si>
    <t>C</t>
  </si>
  <si>
    <t xml:space="preserve">NBRE
MOIS
</t>
  </si>
  <si>
    <t>DAF</t>
  </si>
  <si>
    <t>CADRE TECHNIQUE RH</t>
  </si>
  <si>
    <t>ASSISTANT COMPTABLE</t>
  </si>
  <si>
    <t>COEFF</t>
  </si>
  <si>
    <t>EMPLOI</t>
  </si>
  <si>
    <t>DATE ENTREE</t>
  </si>
  <si>
    <t>Nombre de jours ouvrés</t>
  </si>
  <si>
    <t>Jours fériés</t>
  </si>
  <si>
    <t>DIRECTEUR DE POLE ADJOINT</t>
  </si>
  <si>
    <t>DATE DEBUT</t>
  </si>
  <si>
    <t>Années (Dates)</t>
  </si>
  <si>
    <t>Mois (Dates)</t>
  </si>
  <si>
    <t>2023</t>
  </si>
  <si>
    <t>Total 2023</t>
  </si>
  <si>
    <t>juin</t>
  </si>
  <si>
    <t>juil</t>
  </si>
  <si>
    <t>août</t>
  </si>
  <si>
    <t>sept</t>
  </si>
  <si>
    <t>oct</t>
  </si>
  <si>
    <t>nov</t>
  </si>
  <si>
    <t>déc</t>
  </si>
  <si>
    <t>Valeurs</t>
  </si>
  <si>
    <t>Nombre ETP</t>
  </si>
  <si>
    <t>Total Nombre ETP</t>
  </si>
  <si>
    <t>Masse salariale</t>
  </si>
  <si>
    <t>Total Masse salariale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</si>
</sst>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dd/mm/yy;@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18"/>
      <color theme="8" tint="-0.499984740745262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12"/>
      <name val="Calibri"/>
      <family val="2"/>
      <scheme val="minor"/>
    </font>
    <font>
      <sz val="9"/>
      <color indexed="12"/>
      <name val="Calibri"/>
      <family val="2"/>
      <scheme val="minor"/>
    </font>
    <font>
      <b/>
      <i/>
      <sz val="9"/>
      <name val="Calibri"/>
      <family val="2"/>
      <scheme val="minor"/>
    </font>
    <font>
      <i/>
      <sz val="9"/>
      <name val="Calibri"/>
      <family val="2"/>
      <scheme val="minor"/>
    </font>
    <font>
      <sz val="8"/>
      <color indexed="8"/>
      <name val="MS Sans Serif"/>
    </font>
    <font>
      <b/>
      <i/>
      <sz val="24"/>
      <color theme="8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b/>
      <i/>
      <sz val="14"/>
      <color theme="8" tint="-0.499984740745262"/>
      <name val="Calibri"/>
      <family val="2"/>
      <scheme val="minor"/>
    </font>
    <font>
      <sz val="10"/>
      <name val="Arial"/>
      <family val="2"/>
    </font>
    <font>
      <b/>
      <sz val="18"/>
      <name val="Tempus Sans ITC"/>
      <family val="5"/>
    </font>
    <font>
      <sz val="10"/>
      <name val="Comic Sans MS"/>
      <family val="4"/>
    </font>
    <font>
      <b/>
      <sz val="21"/>
      <color theme="9" tint="-0.249977111117893"/>
      <name val="Calibri"/>
      <family val="2"/>
      <scheme val="minor"/>
    </font>
    <font>
      <sz val="10"/>
      <name val="Calibri"/>
      <family val="2"/>
      <scheme val="minor"/>
    </font>
    <font>
      <b/>
      <i/>
      <sz val="36"/>
      <name val="Calibri"/>
      <family val="2"/>
      <scheme val="minor"/>
    </font>
    <font>
      <i/>
      <sz val="28"/>
      <name val="Calibri"/>
      <family val="2"/>
      <scheme val="minor"/>
    </font>
    <font>
      <sz val="10"/>
      <color rgb="FF13CFB0"/>
      <name val="Comic Sans MS"/>
      <family val="4"/>
    </font>
    <font>
      <b/>
      <i/>
      <sz val="14"/>
      <color theme="1" tint="0.34998626667073579"/>
      <name val="Calibri"/>
      <family val="2"/>
      <scheme val="minor"/>
    </font>
    <font>
      <b/>
      <i/>
      <sz val="28"/>
      <name val="Calibri"/>
      <family val="2"/>
      <scheme val="minor"/>
    </font>
    <font>
      <i/>
      <u/>
      <sz val="18"/>
      <color theme="8" tint="-0.499984740745262"/>
      <name val="Calibri"/>
      <family val="2"/>
      <scheme val="minor"/>
    </font>
    <font>
      <sz val="10"/>
      <name val="Geneva"/>
    </font>
    <font>
      <b/>
      <i/>
      <sz val="22"/>
      <name val="Calibri"/>
      <family val="2"/>
      <scheme val="minor"/>
    </font>
    <font>
      <sz val="12"/>
      <name val="Calibri"/>
      <family val="2"/>
    </font>
    <font>
      <b/>
      <i/>
      <sz val="18"/>
      <name val="Calibri"/>
      <family val="2"/>
      <scheme val="minor"/>
    </font>
    <font>
      <sz val="18"/>
      <color rgb="FF13CFB0"/>
      <name val="Comic Sans MS"/>
      <family val="4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indexed="8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7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thin">
        <color theme="8" tint="-0.249977111117893"/>
      </top>
      <bottom style="medium">
        <color theme="8" tint="-0.249977111117893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7" fillId="0" borderId="0"/>
    <xf numFmtId="0" fontId="1" fillId="0" borderId="0"/>
    <xf numFmtId="164" fontId="7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31" fillId="0" borderId="0"/>
    <xf numFmtId="4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7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left" indent="1"/>
    </xf>
    <xf numFmtId="0" fontId="8" fillId="0" borderId="0" xfId="4" applyFont="1" applyAlignment="1">
      <alignment vertical="center"/>
    </xf>
    <xf numFmtId="3" fontId="10" fillId="4" borderId="2" xfId="3" applyNumberFormat="1" applyFont="1" applyFill="1" applyBorder="1" applyAlignment="1">
      <alignment horizontal="center" vertical="center" wrapText="1"/>
    </xf>
    <xf numFmtId="3" fontId="11" fillId="4" borderId="2" xfId="3" applyNumberFormat="1" applyFont="1" applyFill="1" applyBorder="1" applyAlignment="1">
      <alignment vertical="center"/>
    </xf>
    <xf numFmtId="3" fontId="9" fillId="0" borderId="2" xfId="3" applyNumberFormat="1" applyFont="1" applyBorder="1" applyAlignment="1">
      <alignment vertical="center"/>
    </xf>
    <xf numFmtId="0" fontId="15" fillId="0" borderId="0" xfId="3" applyFont="1" applyAlignment="1">
      <alignment vertical="center"/>
    </xf>
    <xf numFmtId="0" fontId="17" fillId="0" borderId="0" xfId="4" applyFont="1" applyAlignment="1">
      <alignment horizontal="right" vertical="center" indent="1"/>
    </xf>
    <xf numFmtId="0" fontId="18" fillId="0" borderId="0" xfId="4" applyFont="1" applyAlignment="1">
      <alignment vertical="center"/>
    </xf>
    <xf numFmtId="0" fontId="19" fillId="0" borderId="0" xfId="4" applyFont="1" applyAlignment="1">
      <alignment vertical="center"/>
    </xf>
    <xf numFmtId="0" fontId="15" fillId="0" borderId="0" xfId="3" applyFont="1" applyAlignment="1">
      <alignment horizontal="right" vertical="center"/>
    </xf>
    <xf numFmtId="0" fontId="21" fillId="0" borderId="0" xfId="8" applyFont="1"/>
    <xf numFmtId="0" fontId="22" fillId="0" borderId="0" xfId="8" applyFont="1"/>
    <xf numFmtId="0" fontId="23" fillId="0" borderId="0" xfId="4" applyFont="1" applyAlignment="1">
      <alignment horizontal="right"/>
    </xf>
    <xf numFmtId="0" fontId="24" fillId="0" borderId="0" xfId="8" applyFont="1"/>
    <xf numFmtId="0" fontId="25" fillId="0" borderId="0" xfId="4" applyFont="1"/>
    <xf numFmtId="0" fontId="26" fillId="0" borderId="1" xfId="4" applyFont="1" applyBorder="1"/>
    <xf numFmtId="0" fontId="24" fillId="0" borderId="1" xfId="8" applyFont="1" applyBorder="1"/>
    <xf numFmtId="0" fontId="22" fillId="0" borderId="1" xfId="8" applyFont="1" applyBorder="1"/>
    <xf numFmtId="0" fontId="27" fillId="0" borderId="0" xfId="8" applyFont="1"/>
    <xf numFmtId="0" fontId="28" fillId="0" borderId="0" xfId="4" applyFont="1"/>
    <xf numFmtId="0" fontId="29" fillId="0" borderId="0" xfId="4" applyFont="1"/>
    <xf numFmtId="0" fontId="24" fillId="0" borderId="0" xfId="9" applyFont="1" applyAlignment="1">
      <alignment vertical="center"/>
    </xf>
    <xf numFmtId="0" fontId="22" fillId="0" borderId="0" xfId="8" applyFont="1" applyAlignment="1">
      <alignment vertical="center"/>
    </xf>
    <xf numFmtId="0" fontId="24" fillId="0" borderId="0" xfId="8" applyFont="1" applyAlignment="1">
      <alignment vertical="center"/>
    </xf>
    <xf numFmtId="3" fontId="24" fillId="0" borderId="0" xfId="9" applyNumberFormat="1" applyFont="1" applyAlignment="1">
      <alignment vertical="center"/>
    </xf>
    <xf numFmtId="0" fontId="32" fillId="0" borderId="0" xfId="4" applyFont="1"/>
    <xf numFmtId="0" fontId="33" fillId="0" borderId="0" xfId="8" applyFont="1"/>
    <xf numFmtId="0" fontId="34" fillId="0" borderId="0" xfId="4" applyFont="1"/>
    <xf numFmtId="0" fontId="35" fillId="0" borderId="0" xfId="8" applyFont="1"/>
    <xf numFmtId="44" fontId="0" fillId="0" borderId="0" xfId="10" applyFont="1"/>
    <xf numFmtId="10" fontId="0" fillId="0" borderId="0" xfId="1" applyNumberFormat="1" applyFont="1"/>
    <xf numFmtId="37" fontId="0" fillId="0" borderId="0" xfId="1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37" fontId="2" fillId="0" borderId="0" xfId="0" applyNumberFormat="1" applyFont="1" applyAlignment="1">
      <alignment horizontal="center" vertical="center" wrapText="1"/>
    </xf>
    <xf numFmtId="37" fontId="0" fillId="0" borderId="0" xfId="0" applyNumberFormat="1"/>
    <xf numFmtId="0" fontId="6" fillId="0" borderId="0" xfId="0" applyFont="1"/>
    <xf numFmtId="0" fontId="36" fillId="0" borderId="0" xfId="0" applyFont="1"/>
    <xf numFmtId="3" fontId="36" fillId="0" borderId="0" xfId="0" applyNumberFormat="1" applyFont="1"/>
    <xf numFmtId="3" fontId="6" fillId="0" borderId="0" xfId="0" applyNumberFormat="1" applyFont="1"/>
    <xf numFmtId="2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 indent="2"/>
    </xf>
    <xf numFmtId="0" fontId="0" fillId="2" borderId="0" xfId="0" applyFill="1" applyAlignment="1">
      <alignment horizontal="left"/>
    </xf>
    <xf numFmtId="4" fontId="0" fillId="2" borderId="0" xfId="0" applyNumberFormat="1" applyFill="1"/>
    <xf numFmtId="3" fontId="0" fillId="2" borderId="0" xfId="0" applyNumberFormat="1" applyFill="1"/>
    <xf numFmtId="3" fontId="12" fillId="4" borderId="2" xfId="3" applyNumberFormat="1" applyFont="1" applyFill="1" applyBorder="1" applyAlignment="1">
      <alignment horizontal="center" vertical="center"/>
    </xf>
    <xf numFmtId="17" fontId="30" fillId="0" borderId="0" xfId="4" applyNumberFormat="1" applyFont="1" applyAlignment="1">
      <alignment horizontal="left" vertical="center"/>
    </xf>
    <xf numFmtId="0" fontId="43" fillId="5" borderId="0" xfId="11" applyFont="1" applyFill="1"/>
    <xf numFmtId="0" fontId="43" fillId="5" borderId="0" xfId="11" applyFont="1" applyFill="1" applyAlignment="1">
      <alignment horizontal="right" wrapText="1"/>
    </xf>
    <xf numFmtId="0" fontId="44" fillId="0" borderId="0" xfId="11" applyFont="1" applyAlignment="1">
      <alignment vertical="center"/>
    </xf>
    <xf numFmtId="0" fontId="2" fillId="3" borderId="0" xfId="11" applyFont="1" applyFill="1" applyAlignment="1">
      <alignment horizontal="left"/>
    </xf>
    <xf numFmtId="4" fontId="2" fillId="3" borderId="0" xfId="11" applyNumberFormat="1" applyFont="1" applyFill="1"/>
    <xf numFmtId="0" fontId="7" fillId="0" borderId="0" xfId="11" applyAlignment="1">
      <alignment horizontal="left" indent="1"/>
    </xf>
    <xf numFmtId="4" fontId="7" fillId="0" borderId="0" xfId="11" applyNumberFormat="1"/>
    <xf numFmtId="4" fontId="37" fillId="3" borderId="0" xfId="11" applyNumberFormat="1" applyFont="1" applyFill="1"/>
    <xf numFmtId="0" fontId="15" fillId="0" borderId="0" xfId="11" applyFont="1" applyAlignment="1">
      <alignment vertical="center"/>
    </xf>
    <xf numFmtId="0" fontId="2" fillId="0" borderId="6" xfId="11" applyFont="1" applyBorder="1" applyAlignment="1">
      <alignment horizontal="left"/>
    </xf>
    <xf numFmtId="4" fontId="2" fillId="0" borderId="6" xfId="11" applyNumberFormat="1" applyFont="1" applyBorder="1"/>
    <xf numFmtId="0" fontId="43" fillId="5" borderId="0" xfId="11" applyFont="1" applyFill="1" applyAlignment="1">
      <alignment horizontal="left" wrapText="1"/>
    </xf>
    <xf numFmtId="0" fontId="37" fillId="6" borderId="0" xfId="0" applyFont="1" applyFill="1" applyAlignment="1">
      <alignment horizontal="left"/>
    </xf>
    <xf numFmtId="3" fontId="37" fillId="6" borderId="0" xfId="0" applyNumberFormat="1" applyFont="1" applyFill="1"/>
    <xf numFmtId="0" fontId="6" fillId="0" borderId="0" xfId="0" applyFont="1" applyAlignment="1">
      <alignment horizontal="left" indent="1"/>
    </xf>
    <xf numFmtId="10" fontId="37" fillId="6" borderId="0" xfId="0" applyNumberFormat="1" applyFont="1" applyFill="1" applyAlignment="1">
      <alignment horizontal="center"/>
    </xf>
    <xf numFmtId="10" fontId="24" fillId="0" borderId="0" xfId="1" applyNumberFormat="1" applyFont="1" applyAlignment="1">
      <alignment horizontal="center"/>
    </xf>
    <xf numFmtId="0" fontId="37" fillId="0" borderId="7" xfId="0" applyFont="1" applyBorder="1" applyAlignment="1">
      <alignment horizontal="left"/>
    </xf>
    <xf numFmtId="3" fontId="37" fillId="0" borderId="7" xfId="0" applyNumberFormat="1" applyFont="1" applyBorder="1"/>
    <xf numFmtId="0" fontId="0" fillId="0" borderId="0" xfId="0" pivotButton="1"/>
    <xf numFmtId="0" fontId="13" fillId="0" borderId="0" xfId="8" applyFont="1" applyAlignment="1">
      <alignment vertical="center"/>
    </xf>
    <xf numFmtId="1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9" fontId="10" fillId="0" borderId="2" xfId="9" applyNumberFormat="1" applyFont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 applyAlignment="1">
      <alignment horizontal="right"/>
    </xf>
    <xf numFmtId="0" fontId="4" fillId="0" borderId="0" xfId="0" pivotButton="1" applyFont="1" applyAlignment="1">
      <alignment wrapText="1"/>
    </xf>
    <xf numFmtId="0" fontId="4" fillId="0" borderId="0" xfId="0" applyFont="1" applyAlignment="1">
      <alignment wrapText="1"/>
    </xf>
    <xf numFmtId="44" fontId="3" fillId="0" borderId="0" xfId="10" applyFont="1"/>
    <xf numFmtId="9" fontId="12" fillId="4" borderId="2" xfId="1" applyFont="1" applyFill="1" applyBorder="1" applyAlignment="1" applyProtection="1">
      <alignment horizontal="center" vertical="center"/>
    </xf>
    <xf numFmtId="0" fontId="40" fillId="0" borderId="0" xfId="0" applyFont="1" applyAlignment="1">
      <alignment horizontal="right"/>
    </xf>
    <xf numFmtId="3" fontId="14" fillId="0" borderId="0" xfId="0" applyNumberFormat="1" applyFont="1" applyAlignment="1">
      <alignment horizontal="right"/>
    </xf>
    <xf numFmtId="0" fontId="36" fillId="0" borderId="0" xfId="0" applyFont="1" applyAlignment="1">
      <alignment horizontal="left" indent="1"/>
    </xf>
    <xf numFmtId="0" fontId="45" fillId="0" borderId="0" xfId="0" applyFont="1" applyAlignment="1">
      <alignment horizontal="left" indent="1"/>
    </xf>
    <xf numFmtId="0" fontId="46" fillId="5" borderId="8" xfId="0" applyFont="1" applyFill="1" applyBorder="1" applyAlignment="1">
      <alignment horizontal="center" vertical="center"/>
    </xf>
    <xf numFmtId="0" fontId="0" fillId="0" borderId="8" xfId="0" applyBorder="1"/>
    <xf numFmtId="0" fontId="0" fillId="3" borderId="8" xfId="0" applyFill="1" applyBorder="1"/>
    <xf numFmtId="0" fontId="46" fillId="5" borderId="0" xfId="0" applyFont="1" applyFill="1" applyAlignment="1">
      <alignment horizontal="center" vertical="center"/>
    </xf>
    <xf numFmtId="0" fontId="43" fillId="5" borderId="0" xfId="11" applyFont="1" applyFill="1" applyAlignment="1">
      <alignment horizontal="center" vertical="center" wrapText="1"/>
    </xf>
    <xf numFmtId="0" fontId="6" fillId="0" borderId="0" xfId="14" applyFont="1" applyAlignment="1">
      <alignment vertical="center"/>
    </xf>
    <xf numFmtId="0" fontId="37" fillId="0" borderId="0" xfId="14" applyFont="1" applyAlignment="1">
      <alignment vertical="center"/>
    </xf>
    <xf numFmtId="4" fontId="6" fillId="0" borderId="0" xfId="14" applyNumberFormat="1" applyFont="1" applyAlignment="1">
      <alignment vertical="center"/>
    </xf>
    <xf numFmtId="0" fontId="37" fillId="0" borderId="2" xfId="14" applyFont="1" applyBorder="1" applyAlignment="1">
      <alignment horizontal="center" vertical="center"/>
    </xf>
    <xf numFmtId="0" fontId="37" fillId="0" borderId="2" xfId="14" applyFont="1" applyBorder="1" applyAlignment="1">
      <alignment horizontal="center" vertical="center" wrapText="1"/>
    </xf>
    <xf numFmtId="4" fontId="37" fillId="0" borderId="2" xfId="14" applyNumberFormat="1" applyFont="1" applyBorder="1" applyAlignment="1">
      <alignment horizontal="center" vertical="center" wrapText="1"/>
    </xf>
    <xf numFmtId="0" fontId="6" fillId="0" borderId="2" xfId="14" applyFont="1" applyBorder="1" applyAlignment="1">
      <alignment horizontal="center" vertical="center"/>
    </xf>
    <xf numFmtId="1" fontId="6" fillId="0" borderId="2" xfId="14" applyNumberFormat="1" applyFont="1" applyBorder="1" applyAlignment="1">
      <alignment horizontal="center" vertical="center"/>
    </xf>
    <xf numFmtId="2" fontId="6" fillId="0" borderId="2" xfId="14" applyNumberFormat="1" applyFont="1" applyBorder="1" applyAlignment="1">
      <alignment horizontal="center" vertical="center"/>
    </xf>
    <xf numFmtId="4" fontId="6" fillId="0" borderId="2" xfId="14" applyNumberFormat="1" applyFont="1" applyBorder="1" applyAlignment="1">
      <alignment horizontal="center" vertical="center"/>
    </xf>
    <xf numFmtId="0" fontId="6" fillId="0" borderId="3" xfId="14" applyFont="1" applyBorder="1" applyAlignment="1">
      <alignment horizontal="center" vertical="center"/>
    </xf>
    <xf numFmtId="1" fontId="6" fillId="0" borderId="3" xfId="14" applyNumberFormat="1" applyFont="1" applyBorder="1" applyAlignment="1">
      <alignment horizontal="center" vertical="center"/>
    </xf>
    <xf numFmtId="2" fontId="6" fillId="0" borderId="3" xfId="14" applyNumberFormat="1" applyFont="1" applyBorder="1" applyAlignment="1">
      <alignment horizontal="center" vertical="center"/>
    </xf>
    <xf numFmtId="4" fontId="36" fillId="0" borderId="5" xfId="14" applyNumberFormat="1" applyFont="1" applyBorder="1" applyAlignment="1">
      <alignment horizontal="center" vertical="center"/>
    </xf>
    <xf numFmtId="0" fontId="49" fillId="5" borderId="0" xfId="11" applyFont="1" applyFill="1" applyAlignment="1">
      <alignment horizontal="right" wrapText="1"/>
    </xf>
    <xf numFmtId="3" fontId="50" fillId="6" borderId="0" xfId="0" applyNumberFormat="1" applyFont="1" applyFill="1"/>
    <xf numFmtId="3" fontId="50" fillId="0" borderId="7" xfId="0" applyNumberFormat="1" applyFont="1" applyBorder="1"/>
    <xf numFmtId="10" fontId="4" fillId="0" borderId="0" xfId="1" applyNumberFormat="1" applyFont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14" fontId="0" fillId="3" borderId="8" xfId="0" applyNumberFormat="1" applyFill="1" applyBorder="1"/>
    <xf numFmtId="14" fontId="0" fillId="0" borderId="8" xfId="0" applyNumberFormat="1" applyBorder="1"/>
    <xf numFmtId="14" fontId="0" fillId="0" borderId="0" xfId="0" applyNumberFormat="1"/>
    <xf numFmtId="0" fontId="41" fillId="0" borderId="0" xfId="0" applyFont="1"/>
    <xf numFmtId="0" fontId="0" fillId="2" borderId="0" xfId="0" applyFill="1"/>
    <xf numFmtId="0" fontId="42" fillId="2" borderId="0" xfId="0" applyFont="1" applyFill="1"/>
    <xf numFmtId="166" fontId="0" fillId="0" borderId="0" xfId="0" applyNumberFormat="1"/>
    <xf numFmtId="0" fontId="16" fillId="0" borderId="0" xfId="4" applyFont="1" applyAlignment="1">
      <alignment horizontal="center" vertical="center"/>
    </xf>
    <xf numFmtId="0" fontId="37" fillId="0" borderId="0" xfId="14" applyFont="1" applyAlignment="1">
      <alignment horizontal="center" vertical="center"/>
    </xf>
    <xf numFmtId="164" fontId="0" fillId="0" borderId="0" xfId="0" applyNumberFormat="1"/>
    <xf numFmtId="44" fontId="0" fillId="0" borderId="0" xfId="0" applyNumberFormat="1"/>
  </cellXfs>
  <cellStyles count="15">
    <cellStyle name="Euro" xfId="13" xr:uid="{00000000-0005-0000-0000-000000000000}"/>
    <cellStyle name="Milliers 2" xfId="5" xr:uid="{00000000-0005-0000-0000-000001000000}"/>
    <cellStyle name="Monétaire" xfId="10" builtinId="4"/>
    <cellStyle name="Normal" xfId="0" builtinId="0"/>
    <cellStyle name="Normal 11 3" xfId="6" xr:uid="{00000000-0005-0000-0000-000004000000}"/>
    <cellStyle name="Normal 2" xfId="2" xr:uid="{00000000-0005-0000-0000-000005000000}"/>
    <cellStyle name="Normal 2 2" xfId="11" xr:uid="{00000000-0005-0000-0000-000006000000}"/>
    <cellStyle name="Normal 3" xfId="3" xr:uid="{00000000-0005-0000-0000-000007000000}"/>
    <cellStyle name="Normal 3 2" xfId="8" xr:uid="{00000000-0005-0000-0000-000008000000}"/>
    <cellStyle name="Normal 3 3" xfId="7" xr:uid="{00000000-0005-0000-0000-000009000000}"/>
    <cellStyle name="Normal 4" xfId="14" xr:uid="{00000000-0005-0000-0000-00000A000000}"/>
    <cellStyle name="Normal 5" xfId="4" xr:uid="{00000000-0005-0000-0000-00000B000000}"/>
    <cellStyle name="Normal_PAGE6-1" xfId="9" xr:uid="{00000000-0005-0000-0000-00000C000000}"/>
    <cellStyle name="Pourcentage" xfId="1" builtinId="5"/>
    <cellStyle name="Pourcentage 2" xfId="12" xr:uid="{00000000-0005-0000-0000-00000E000000}"/>
  </cellStyles>
  <dxfs count="89">
    <dxf>
      <numFmt numFmtId="19" formatCode="dd/mm/yyyy"/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5" formatCode="#,##0;\-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" formatCode="0.00"/>
    </dxf>
    <dxf>
      <numFmt numFmtId="165" formatCode="#,##0.00\ &quot;€&quot;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numFmt numFmtId="2" formatCode="0.00"/>
    </dxf>
    <dxf>
      <numFmt numFmtId="2" formatCode="0.00"/>
    </dxf>
    <dxf>
      <numFmt numFmtId="0" formatCode="General"/>
    </dxf>
    <dxf>
      <numFmt numFmtId="2" formatCode="0.00"/>
    </dxf>
    <dxf>
      <numFmt numFmtId="3" formatCode="#,##0"/>
    </dxf>
    <dxf>
      <numFmt numFmtId="4" formatCode="#,##0.0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wrapText="1" readingOrder="0"/>
    </dxf>
    <dxf>
      <font>
        <color theme="0" tint="-0.14999847407452621"/>
      </font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sz val="10"/>
      </font>
    </dxf>
    <dxf>
      <font>
        <sz val="10"/>
      </font>
    </dxf>
    <dxf>
      <alignment wrapText="1"/>
    </dxf>
    <dxf>
      <alignment wrapText="1"/>
    </dxf>
  </dxfs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ARDY%20Nadine\PPI\r&#233;ponse2\r&#233;act%203\SESSAD%20StP-%20r&#233;act&#176;%203%20PPI%202014-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ARDY%20Nadine\PPI\_%20pr%20PPI%20multi-doss\___PPI%20mod&#232;le%20EPRD%202020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_Emploi"/>
      <sheetName val="Identité"/>
      <sheetName val="Activité"/>
      <sheetName val="Creton"/>
      <sheetName val="Annexe I - projet invest"/>
      <sheetName val="Annexe II - Charges d'explo"/>
      <sheetName val="Annexe III - Produits"/>
      <sheetName val="ENTETE"/>
      <sheetName val="commentaires"/>
      <sheetName val="A2 - Plan de financement"/>
      <sheetName val="A6 emp anc N"/>
      <sheetName val="PI A5 N+1"/>
      <sheetName val="A6 emp anc N+1"/>
      <sheetName val="A7 emp nouv N+1"/>
      <sheetName val="PI A5 N+2"/>
      <sheetName val="A6 emp anc N+2"/>
      <sheetName val="A7 emp nouv N+2"/>
      <sheetName val="PI A5 N+3"/>
      <sheetName val="A6 emp anc N+3"/>
      <sheetName val="A7 emp nouv N+3"/>
      <sheetName val="Annexe8 - Bil.Fin"/>
      <sheetName val="Surcoûts Exploit (A10)"/>
      <sheetName val="annexes"/>
      <sheetName val="calcul amort "/>
      <sheetName val="bil fanc CUMUL"/>
      <sheetName val="analyse financ"/>
      <sheetName val="bil fanc"/>
      <sheetName val="synthèse bilan fin"/>
      <sheetName val="Programme d' investis (A5)"/>
      <sheetName val="SI_Emplois"/>
      <sheetName val="SI_Ressources"/>
      <sheetName val="Tarifs"/>
      <sheetName val="A3 - Répartition charges"/>
      <sheetName val="Annexe4_Actif"/>
      <sheetName val="Annexe4_Passif"/>
      <sheetName val="Annexe9_Mvts_Liaison"/>
      <sheetName val="A11 - Tableau des effectifs"/>
      <sheetName val="FAM"/>
      <sheetName val="EHPAD Activité"/>
      <sheetName val="EHPAD GIR"/>
      <sheetName val="EHPAD Personnel Salarié"/>
      <sheetName val="EHPAD Personnel Exterieur"/>
      <sheetName val="EHPAD Charges et Produits"/>
      <sheetName val="EHPAD Résultats Antérieurs"/>
      <sheetName val="EHPAD Tarifs Journaliers"/>
      <sheetName val="EHPAD DO-MINI-C"/>
      <sheetName val="EHPAD DG Dépendance"/>
      <sheetName val="EHPAD Indicateurs"/>
      <sheetName val="ALFA_IMPORT"/>
      <sheetName val="Tra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9">
          <cell r="G19">
            <v>0</v>
          </cell>
        </row>
      </sheetData>
      <sheetData sheetId="45">
        <row r="27">
          <cell r="C27">
            <v>9.1999999999999993</v>
          </cell>
        </row>
      </sheetData>
      <sheetData sheetId="46"/>
      <sheetData sheetId="47"/>
      <sheetData sheetId="48">
        <row r="8">
          <cell r="B8">
            <v>39448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RECHV"/>
      <sheetName val="BASE AMORT N+1à N+6 (2)"/>
      <sheetName val="A5-prog invest avec accord"/>
      <sheetName val="A5-programme invest"/>
      <sheetName val="Programme alloué"/>
      <sheetName val="A6-emprunts anciens"/>
      <sheetName val="A7-emprunts nouveaux"/>
      <sheetName val="amorts anciens 2020-2026"/>
      <sheetName val="BASE AMORT N+1à N+6"/>
      <sheetName val="A7-emprunts nouveaux (2)"/>
      <sheetName val="subventions au 31-12-2019"/>
      <sheetName val="Prépa PGFP-Protect° Enfance"/>
      <sheetName val="Prépa PGFP-CAF"/>
      <sheetName val="invest CONSO"/>
      <sheetName val="invest ETS détail"/>
      <sheetName val="INFORM"/>
      <sheetName val="suivi réel pr FR"/>
      <sheetName val="suivi réel pr cadre normalisé"/>
      <sheetName val="suivi réel conso"/>
      <sheetName val="suivi réel conso (4)"/>
      <sheetName val="suivi réel conso (2)"/>
      <sheetName val="suivi réel conso (3)"/>
      <sheetName val="suivi ré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74">
          <cell r="D374">
            <v>18130.169999999998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Frédéric WILHELM" id="{AFF699D7-ED3E-461E-B5AD-53EC0ABB2FAF}" userId="S::fwilhelm@sauvegarde-isere.fr::1a417687-0ef2-40c0-b73a-4017959807c2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édéric WILHELM" refreshedDate="45177.623015856479" createdVersion="7" refreshedVersion="8" minRefreshableVersion="3" recordCount="16" xr:uid="{00000000-000A-0000-FFFF-FFFF0F000000}">
  <cacheSource type="worksheet">
    <worksheetSource name="budget5"/>
  </cacheSource>
  <cacheFields count="31">
    <cacheField name="établissement" numFmtId="0">
      <sharedItems containsBlank="1" count="5">
        <s v="MNA"/>
        <m u="1"/>
        <s v="CADA" u="1"/>
        <s v="CERISAIE-SESSAD" u="1"/>
        <s v="SESSAD TENCIN" u="1"/>
      </sharedItems>
    </cacheField>
    <cacheField name="libellé poste" numFmtId="0">
      <sharedItems containsBlank="1" count="26">
        <s v="COMPTABLE/RH"/>
        <s v="OUVRIER QUALIFIE "/>
        <s v="COORDONATEUR"/>
        <s v="CHEF SERVICE"/>
        <s v="TISF"/>
        <s v="REFERENTS SOCIAUX EDUCATIFS"/>
        <s v="INFIRMIER"/>
        <s v="JURISTE"/>
        <s v="DIRECTEUR DE POLE ADJOINT"/>
        <s v="PSYCHOLOGUE"/>
        <m u="1"/>
        <s v="ASSISTANTE SOCIALE" u="1"/>
        <s v="AUXILIAIRE PUERICULTRICE" u="1"/>
        <s v="EDUCATEUR JEUNES ENFANTS" u="1"/>
        <s v="EDUCATEUR SPECIALISE" u="1"/>
        <s v="MENAGE" u="1"/>
        <s v="DIRECTEUR" u="1"/>
        <s v="SECRETAIRE" u="1"/>
        <s v="ERGOTHERAPEUTE" u="1"/>
        <s v="PSYCHIATRE" u="1"/>
        <s v="ENTRETIEN BATIMENT" u="1"/>
        <s v="TRAVAILLEUR SOCIAL" u="1"/>
        <s v="ORTHOPHONISTE" u="1"/>
        <s v="PSYCHOMOTRICIEN" u="1"/>
        <s v="AMP" u="1"/>
        <s v="REMPLACANT" u="1"/>
      </sharedItems>
    </cacheField>
    <cacheField name="INTERNAT" numFmtId="0">
      <sharedItems/>
    </cacheField>
    <cacheField name="CADRE" numFmtId="0">
      <sharedItems containsBlank="1"/>
    </cacheField>
    <cacheField name="COEFF BASE" numFmtId="3">
      <sharedItems containsSemiMixedTypes="0" containsString="0" containsNumber="1" containsInteger="1" minValue="403" maxValue="800"/>
    </cacheField>
    <cacheField name="IND.SUJ" numFmtId="0">
      <sharedItems containsString="0" containsBlank="1" containsNumber="1" containsInteger="1" minValue="7" maxValue="300"/>
    </cacheField>
    <cacheField name="TITULAIRE" numFmtId="0">
      <sharedItems containsBlank="1" count="19">
        <s v="à recruter"/>
        <m u="1"/>
        <s v="BUISSON" u="1"/>
        <s v="BENETTON " u="1"/>
        <s v="MONNIN B" u="1"/>
        <s v="CORRE (SMIC)" u="1"/>
        <s v="BABIN M" u="1"/>
        <s v="JULLIEN M" u="1"/>
        <s v="GUILLET TRONCY" u="1"/>
        <s v="BETTAZ N" u="1"/>
        <s v="ER RAFIQI" u="1"/>
        <s v="SALLABERRY" u="1"/>
        <s v="BUSCAIL" u="1"/>
        <s v="DREYER" u="1"/>
        <s v="forfait annuel" u="1"/>
        <s v="LACROIX" u="1"/>
        <s v="THOLLET" u="1"/>
        <s v="VAN COTTHEM" u="1"/>
        <s v="ARNAUD" u="1"/>
      </sharedItems>
    </cacheField>
    <cacheField name="ETP" numFmtId="0">
      <sharedItems containsSemiMixedTypes="0" containsString="0" containsNumber="1" minValue="0.2" maxValue="2"/>
    </cacheField>
    <cacheField name="ANNEE" numFmtId="0">
      <sharedItems containsSemiMixedTypes="0" containsString="0" containsNumber="1" containsInteger="1" minValue="2023" maxValue="2023"/>
    </cacheField>
    <cacheField name="TYPE_x000a_BP" numFmtId="0">
      <sharedItems/>
    </cacheField>
    <cacheField name="Mesures" numFmtId="0">
      <sharedItems containsBlank="1" count="7">
        <s v="400 pl MNA"/>
        <s v="34 places" u="1"/>
        <m u="1"/>
        <s v="7 pl UEMA" u="1"/>
        <s v="8 pl autisme" u="1"/>
        <s v="55 pl CADA" u="1"/>
        <s v="50 pl CADA" u="1"/>
      </sharedItems>
    </cacheField>
    <cacheField name="tx IND. SUJ° SPEC." numFmtId="10">
      <sharedItems containsSemiMixedTypes="0" containsString="0" containsNumber="1" minValue="9.2100000000000001E-2" maxValue="9.2100000000000001E-2"/>
    </cacheField>
    <cacheField name="VALEUR_x000a_POINT_x000a_" numFmtId="165">
      <sharedItems containsSemiMixedTypes="0" containsString="0" containsNumber="1" minValue="3.93" maxValue="3.93"/>
    </cacheField>
    <cacheField name="ANCIENNETÉ" numFmtId="3">
      <sharedItems containsSemiMixedTypes="0" containsString="0" containsNumber="1" containsInteger="1" minValue="5" maxValue="15"/>
    </cacheField>
    <cacheField name="COEFF" numFmtId="3">
      <sharedItems containsSemiMixedTypes="0" containsString="0" containsNumber="1" minValue="432" maxValue="848"/>
    </cacheField>
    <cacheField name="NBRE_x000a_MOIS_x000a_" numFmtId="0">
      <sharedItems containsSemiMixedTypes="0" containsString="0" containsNumber="1" containsInteger="1" minValue="1" maxValue="7"/>
    </cacheField>
    <cacheField name="POINTS_x000a_de base_x000a_ANNUELS" numFmtId="3">
      <sharedItems containsSemiMixedTypes="0" containsString="0" containsNumber="1" minValue="517" maxValue="5551.7"/>
    </cacheField>
    <cacheField name="POINTS_x000a_IND. SUJ° SPE._x000a_ANNUELS" numFmtId="4">
      <sharedItems containsSemiMixedTypes="0" containsString="0" containsNumber="1" minValue="0" maxValue="571.38840000000005"/>
    </cacheField>
    <cacheField name="POINTS_x000a_ANNUELS" numFmtId="4">
      <sharedItems containsSemiMixedTypes="0" containsString="0" containsNumber="1" minValue="564.61570000000006" maxValue="7161.7"/>
    </cacheField>
    <cacheField name="BRUT_x000a_INDICIAIRE" numFmtId="3">
      <sharedItems containsSemiMixedTypes="0" containsString="0" containsNumber="1" minValue="2218.9397010000002" maxValue="28145.481"/>
    </cacheField>
    <cacheField name="AVN" numFmtId="3">
      <sharedItems containsNonDate="0" containsString="0" containsBlank="1"/>
    </cacheField>
    <cacheField name="LAFORCADE" numFmtId="3">
      <sharedItems containsSemiMixedTypes="0" containsString="0" containsNumber="1" containsInteger="1" minValue="0" maxValue="0"/>
    </cacheField>
    <cacheField name="SEGUR 2" numFmtId="3">
      <sharedItems containsSemiMixedTypes="0" containsString="0" containsNumber="1" containsInteger="1" minValue="0" maxValue="0"/>
    </cacheField>
    <cacheField name="METIERS SOCIO EDUC" numFmtId="3">
      <sharedItems containsSemiMixedTypes="0" containsString="0" containsNumber="1" containsInteger="1" minValue="0" maxValue="2856"/>
    </cacheField>
    <cacheField name="AUTRES" numFmtId="3">
      <sharedItems containsNonDate="0" containsString="0" containsBlank="1"/>
    </cacheField>
    <cacheField name="BRUT_x000a_TOTAL" numFmtId="37">
      <sharedItems containsSemiMixedTypes="0" containsString="0" containsNumber="1" minValue="2456.9397010000002" maxValue="29811.481"/>
    </cacheField>
    <cacheField name="POINTS_x000a_ALLOUES" numFmtId="4">
      <sharedItems containsSemiMixedTypes="0" containsString="0" containsNumber="1" minValue="625.17549643765904" maxValue="7585.6185750636132"/>
    </cacheField>
    <cacheField name="CATEGORIE" numFmtId="3">
      <sharedItems containsBlank="1" count="11">
        <s v="ADMINISTRATIF"/>
        <s v="SERVICES GENERAUX"/>
        <s v="SOCIO-EDUCATIF"/>
        <s v="DIRECTION"/>
        <s v="PARA-MEDICAL"/>
        <m u="1"/>
        <s v="MEDICAL" u="1"/>
        <s v="DIRECTION/ENCADREMENT" u="1"/>
        <s v="ADMINISTRATION/GESTION" u="1"/>
        <s v="DIVERS (en points)" u="1"/>
        <s v="PARA MEDICAL" u="1"/>
      </sharedItems>
    </cacheField>
    <cacheField name="Nbre usagers" numFmtId="3">
      <sharedItems containsNonDate="0" containsString="0" containsBlank="1"/>
    </cacheField>
    <cacheField name="taux encadrement" numFmtId="3">
      <sharedItems containsNonDate="0" containsString="0" containsBlank="1"/>
    </cacheField>
    <cacheField name="POLE" numFmtId="3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180.835567245369" backgroundQuery="1" createdVersion="8" refreshedVersion="8" minRefreshableVersion="3" recordCount="75" xr:uid="{17C6F4DA-280A-4CCF-B15D-3A74415C50AF}">
  <cacheSource type="external" connectionId="1"/>
  <cacheFields count="35">
    <cacheField name="établissement" numFmtId="0">
      <sharedItems count="1">
        <s v="MNA"/>
      </sharedItems>
    </cacheField>
    <cacheField name="libellé poste" numFmtId="0">
      <sharedItems count="10">
        <s v="COMPTABLE/RH"/>
        <s v="OUVRIER QUALIFIE "/>
        <s v="COORDONATEUR"/>
        <s v="CHEF SERVICE"/>
        <s v="TISF"/>
        <s v="REFERENTS SOCIAUX EDUCATIFS"/>
        <s v="INFIRMIER"/>
        <s v="JURISTE"/>
        <s v="DIRECTEUR DE POLE ADJOINT"/>
        <s v="PSYCHOLOGUE"/>
      </sharedItems>
    </cacheField>
    <cacheField name="INTERNAT" numFmtId="0">
      <sharedItems count="2">
        <b v="0"/>
        <b v="1"/>
      </sharedItems>
    </cacheField>
    <cacheField name="CADRE" numFmtId="0">
      <sharedItems containsBlank="1" count="2">
        <m/>
        <s v="C"/>
      </sharedItems>
    </cacheField>
    <cacheField name="COEFF BASE" numFmtId="0">
      <sharedItems containsSemiMixedTypes="0" containsString="0" containsNumber="1" containsInteger="1" minValue="403" maxValue="800" count="7">
        <n v="411"/>
        <n v="403"/>
        <n v="446"/>
        <n v="770"/>
        <n v="421"/>
        <n v="434"/>
        <n v="800"/>
      </sharedItems>
    </cacheField>
    <cacheField name="IND.SUJ" numFmtId="0">
      <sharedItems containsString="0" containsBlank="1" containsNumber="1" containsInteger="1" minValue="7" maxValue="300" count="4">
        <m/>
        <n v="7"/>
        <n v="230"/>
        <n v="300"/>
      </sharedItems>
    </cacheField>
    <cacheField name="TITULAIRE" numFmtId="0">
      <sharedItems count="1">
        <s v="à recruter"/>
      </sharedItems>
    </cacheField>
    <cacheField name="ETP" numFmtId="0">
      <sharedItems containsSemiMixedTypes="0" containsString="0" containsNumber="1" minValue="0.2" maxValue="2" count="4">
        <n v="1"/>
        <n v="2"/>
        <n v="0.2"/>
        <n v="0.5"/>
      </sharedItems>
    </cacheField>
    <cacheField name="ANNEE" numFmtId="0">
      <sharedItems containsSemiMixedTypes="0" containsString="0" containsNumber="1" containsInteger="1" minValue="2023" maxValue="2023" count="1">
        <n v="2023"/>
      </sharedItems>
    </cacheField>
    <cacheField name="TYPE_x000a_BP" numFmtId="0">
      <sharedItems count="1">
        <s v="CNSA"/>
      </sharedItems>
    </cacheField>
    <cacheField name="Mesures" numFmtId="0">
      <sharedItems count="1">
        <s v="400 pl MNA"/>
      </sharedItems>
    </cacheField>
    <cacheField name="tx IND. SUJ° SPEC." numFmtId="0">
      <sharedItems containsSemiMixedTypes="0" containsString="0" containsNumber="1" minValue="9.2100000000000001E-2" maxValue="9.2100000000000001E-2" count="1">
        <n v="9.2100000000000001E-2"/>
      </sharedItems>
    </cacheField>
    <cacheField name="VALEUR_x000a_POINT_x000a_" numFmtId="0">
      <sharedItems containsSemiMixedTypes="0" containsString="0" containsNumber="1" minValue="3.93" maxValue="3.93" count="1">
        <n v="3.93"/>
      </sharedItems>
    </cacheField>
    <cacheField name="ANCIENNETÉ" numFmtId="0">
      <sharedItems containsSemiMixedTypes="0" containsString="0" containsNumber="1" containsInteger="1" minValue="5" maxValue="15" count="4">
        <n v="10"/>
        <n v="5"/>
        <n v="15"/>
        <n v="8"/>
      </sharedItems>
    </cacheField>
    <cacheField name="COEFF" numFmtId="0">
      <sharedItems containsSemiMixedTypes="0" containsString="0" containsNumber="1" minValue="432" maxValue="848" count="9">
        <n v="501"/>
        <n v="432"/>
        <n v="517"/>
        <n v="793.1"/>
        <n v="476"/>
        <n v="632"/>
        <n v="503"/>
        <n v="848"/>
        <n v="824"/>
      </sharedItems>
    </cacheField>
    <cacheField name="DATE DEBUT" numFmtId="0">
      <sharedItems containsSemiMixedTypes="0" containsNonDate="0" containsDate="1" containsString="0" minDate="2023-06-01T00:00:00" maxDate="2023-12-02T00:00:00" count="7">
        <d v="2023-06-01T00:00:00"/>
        <d v="2023-07-01T00:00:00"/>
        <d v="2023-08-01T00:00:00"/>
        <d v="2023-09-01T00:00:00"/>
        <d v="2023-10-01T00:00:00"/>
        <d v="2023-11-01T00:00:00"/>
        <d v="2023-12-01T00:00:00"/>
      </sharedItems>
    </cacheField>
    <cacheField name="NBRE_x000a_MOIS_x000a_" numFmtId="0">
      <sharedItems containsSemiMixedTypes="0" containsString="0" containsNumber="1" containsInteger="1" minValue="1" maxValue="7" count="7">
        <n v="5"/>
        <n v="6"/>
        <n v="7"/>
        <n v="4"/>
        <n v="3"/>
        <n v="2"/>
        <n v="1"/>
      </sharedItems>
    </cacheField>
    <cacheField name="POINTS_x000a_de base_x000a_ANNUELS" numFmtId="0">
      <sharedItems containsSemiMixedTypes="0" containsString="0" containsNumber="1" minValue="517" maxValue="5551.7" count="14">
        <n v="2505"/>
        <n v="2592"/>
        <n v="3102"/>
        <n v="5551.7"/>
        <n v="2856"/>
        <n v="2585"/>
        <n v="2068"/>
        <n v="1551"/>
        <n v="1034"/>
        <n v="517"/>
        <n v="3792"/>
        <n v="2012"/>
        <n v="3392"/>
        <n v="3296"/>
      </sharedItems>
    </cacheField>
    <cacheField name="POINTS_x000a_IND. SUJ° SPE._x000a_ANNUELS" numFmtId="0">
      <sharedItems containsSemiMixedTypes="0" containsString="0" containsNumber="1" minValue="0" maxValue="571.38840000000005" count="13">
        <n v="230.7105"/>
        <n v="238.72319999999999"/>
        <n v="285.69420000000002"/>
        <n v="0"/>
        <n v="263.0376"/>
        <n v="571.38840000000005"/>
        <n v="238.07849999999999"/>
        <n v="190.46280000000002"/>
        <n v="142.84710000000001"/>
        <n v="95.231400000000008"/>
        <n v="47.615700000000004"/>
        <n v="349.2432"/>
        <n v="185.30520000000001"/>
      </sharedItems>
    </cacheField>
    <cacheField name="POINTS_x000a_ANNUELS" numFmtId="0">
      <sharedItems containsSemiMixedTypes="0" containsString="0" containsNumber="1" minValue="564.61570000000006" maxValue="7161.7" count="15">
        <n v="2735.7105000000001"/>
        <n v="2872.7231999999999"/>
        <n v="3387.6941999999999"/>
        <n v="7161.7"/>
        <n v="3119.0376000000001"/>
        <n v="3673.3883999999998"/>
        <n v="2823.0785000000001"/>
        <n v="2258.4628000000002"/>
        <n v="1693.8471"/>
        <n v="1129.2314000000001"/>
        <n v="564.61570000000006"/>
        <n v="4141.2431999999999"/>
        <n v="2197.3051999999998"/>
        <n v="3632"/>
        <n v="3296"/>
      </sharedItems>
    </cacheField>
    <cacheField name="BRUT_x000a_INDICIAIRE" numFmtId="0">
      <sharedItems containsSemiMixedTypes="0" containsString="0" containsNumber="1" minValue="2218.9397010000002" maxValue="28145.481" count="15">
        <n v="10751.342265000001"/>
        <n v="11289.802175999999"/>
        <n v="13313.638206"/>
        <n v="28145.481"/>
        <n v="12257.817768000001"/>
        <n v="14436.416412"/>
        <n v="11094.698505"/>
        <n v="8875.758804000001"/>
        <n v="6656.8191029999998"/>
        <n v="4437.8794020000005"/>
        <n v="2218.9397010000002"/>
        <n v="16275.085776"/>
        <n v="8635.4094359999999"/>
        <n v="14273.76"/>
        <n v="12953.28"/>
      </sharedItems>
    </cacheField>
    <cacheField name="AVN" numFmtId="0">
      <sharedItems containsString="0" containsBlank="1" count="1">
        <m/>
      </sharedItems>
    </cacheField>
    <cacheField name="LAFORCADE" numFmtId="0">
      <sharedItems containsSemiMixedTypes="0" containsString="0" containsNumber="1" containsInteger="1" minValue="0" maxValue="0" count="1">
        <n v="0"/>
      </sharedItems>
    </cacheField>
    <cacheField name="SEGUR 2" numFmtId="0">
      <sharedItems containsSemiMixedTypes="0" containsString="0" containsNumber="1" containsInteger="1" minValue="0" maxValue="0" count="1">
        <n v="0"/>
      </sharedItems>
    </cacheField>
    <cacheField name="METIERS SOCIO EDUC" numFmtId="0">
      <sharedItems containsSemiMixedTypes="0" containsString="0" containsNumber="1" containsInteger="1" minValue="0" maxValue="2856" count="9">
        <n v="0"/>
        <n v="1428"/>
        <n v="1666"/>
        <n v="2856"/>
        <n v="1190"/>
        <n v="952"/>
        <n v="714"/>
        <n v="476"/>
        <n v="238"/>
      </sharedItems>
    </cacheField>
    <cacheField name="AUTRES" numFmtId="0">
      <sharedItems containsString="0" containsBlank="1" count="1">
        <m/>
      </sharedItems>
    </cacheField>
    <cacheField name="BRUT_x000a_TOTAL" numFmtId="0">
      <sharedItems containsSemiMixedTypes="0" containsString="0" containsNumber="1" minValue="2456.9397010000002" maxValue="29811.481" count="15">
        <n v="10751.342265000001"/>
        <n v="11289.802175999999"/>
        <n v="14741.638206"/>
        <n v="29811.481"/>
        <n v="13685.817768000001"/>
        <n v="17292.416411999999"/>
        <n v="12284.698505"/>
        <n v="9827.758804000001"/>
        <n v="7370.8191029999998"/>
        <n v="4913.8794020000005"/>
        <n v="2456.9397010000002"/>
        <n v="17703.085776"/>
        <n v="9587.4094359999999"/>
        <n v="14273.76"/>
        <n v="13429.28"/>
      </sharedItems>
    </cacheField>
    <cacheField name="POINTS_x000a_ALLOUES" numFmtId="0">
      <sharedItems containsSemiMixedTypes="0" containsString="0" containsNumber="1" minValue="625.17549643765904" maxValue="7585.6185750636132" count="15">
        <n v="2735.7105000000001"/>
        <n v="2872.7231999999999"/>
        <n v="3751.052978625954"/>
        <n v="7585.6185750636132"/>
        <n v="3482.3963786259542"/>
        <n v="4400.105957251908"/>
        <n v="3125.8774821882953"/>
        <n v="2500.7019857506361"/>
        <n v="1875.526489312977"/>
        <n v="1250.3509928753181"/>
        <n v="625.17549643765904"/>
        <n v="4504.601978625954"/>
        <n v="2439.5443857506361"/>
        <n v="3632"/>
        <n v="3417.1195928753182"/>
      </sharedItems>
    </cacheField>
    <cacheField name="CATEGORIE" numFmtId="0">
      <sharedItems count="5">
        <s v="ADMINISTRATIF"/>
        <s v="SERVICES GENERAUX"/>
        <s v="SOCIO-EDUCATIF"/>
        <s v="DIRECTION"/>
        <s v="PARA-MEDICAL"/>
      </sharedItems>
    </cacheField>
    <cacheField name="Nbre usagers" numFmtId="0">
      <sharedItems containsString="0" containsBlank="1" count="1">
        <m/>
      </sharedItems>
    </cacheField>
    <cacheField name="taux encadrement" numFmtId="0">
      <sharedItems containsString="0" containsBlank="1" count="1">
        <m/>
      </sharedItems>
    </cacheField>
    <cacheField name="POLE" numFmtId="0">
      <sharedItems containsString="0" containsBlank="1" count="1">
        <m/>
      </sharedItems>
    </cacheField>
    <cacheField name="Dates" numFmtId="0">
      <sharedItems containsSemiMixedTypes="0" containsNonDate="0" containsDate="1" containsString="0" minDate="2023-06-01T00:00:00" maxDate="2024-01-02T00:00:00" count="8">
        <d v="2023-06-01T00:00:00"/>
        <d v="2023-07-01T00:00:00"/>
        <d v="2023-08-01T00:00:00"/>
        <d v="2023-09-01T00:00:00"/>
        <d v="2023-10-01T00:00:00"/>
        <d v="2023-11-01T00:00:00"/>
        <d v="2023-12-01T00:00:00"/>
        <d v="2024-01-01T00:00:00" u="1"/>
      </sharedItems>
      <fieldGroup par="34"/>
    </cacheField>
    <cacheField name="Mois (Dates)" numFmtId="0" databaseField="0">
      <fieldGroup base="32">
        <rangePr groupBy="months" startDate="2023-06-01T00:00:00" endDate="2023-12-02T00:00:00"/>
        <groupItems count="14">
          <s v="&lt;01/06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  <cacheField name="Années (Dates)" numFmtId="0" databaseField="0">
      <fieldGroup base="32">
        <rangePr groupBy="years" startDate="2023-06-01T00:00:00" endDate="2023-12-02T00:00:00"/>
        <groupItems count="3">
          <s v="&lt;01/06/2023"/>
          <s v="2023"/>
          <s v="&gt;02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b v="0"/>
    <m/>
    <n v="411"/>
    <m/>
    <x v="0"/>
    <n v="1"/>
    <n v="2023"/>
    <s v="CNSA"/>
    <x v="0"/>
    <n v="9.2100000000000001E-2"/>
    <n v="3.93"/>
    <n v="10"/>
    <n v="501"/>
    <n v="7"/>
    <n v="3507"/>
    <n v="322.99470000000002"/>
    <n v="3829.9947000000002"/>
    <n v="15051.879171"/>
    <m/>
    <n v="0"/>
    <n v="0"/>
    <n v="0"/>
    <m/>
    <n v="15051.879171"/>
    <n v="3829.9947000000002"/>
    <x v="0"/>
    <m/>
    <m/>
    <m/>
  </r>
  <r>
    <x v="0"/>
    <x v="1"/>
    <b v="0"/>
    <m/>
    <n v="403"/>
    <n v="7"/>
    <x v="0"/>
    <n v="1"/>
    <n v="2023"/>
    <s v="CNSA"/>
    <x v="0"/>
    <n v="9.2100000000000001E-2"/>
    <n v="3.93"/>
    <n v="10"/>
    <n v="432"/>
    <n v="6"/>
    <n v="2592"/>
    <n v="238.72319999999999"/>
    <n v="2872.7231999999999"/>
    <n v="11289.802175999999"/>
    <m/>
    <n v="0"/>
    <n v="0"/>
    <n v="0"/>
    <m/>
    <n v="11289.802175999999"/>
    <n v="2872.7231999999999"/>
    <x v="1"/>
    <m/>
    <m/>
    <m/>
  </r>
  <r>
    <x v="0"/>
    <x v="2"/>
    <b v="1"/>
    <m/>
    <n v="446"/>
    <m/>
    <x v="0"/>
    <n v="1"/>
    <n v="2023"/>
    <s v="CNSA"/>
    <x v="0"/>
    <n v="9.2100000000000001E-2"/>
    <n v="3.93"/>
    <n v="5"/>
    <n v="517"/>
    <n v="6"/>
    <n v="3102"/>
    <n v="285.69420000000002"/>
    <n v="3387.6941999999999"/>
    <n v="13313.638206"/>
    <m/>
    <n v="0"/>
    <n v="0"/>
    <n v="1428"/>
    <m/>
    <n v="14741.638206"/>
    <n v="3751.052978625954"/>
    <x v="2"/>
    <m/>
    <m/>
    <m/>
  </r>
  <r>
    <x v="0"/>
    <x v="3"/>
    <b v="0"/>
    <s v="C"/>
    <n v="770"/>
    <n v="230"/>
    <x v="0"/>
    <n v="1"/>
    <n v="2023"/>
    <s v="CNSA"/>
    <x v="0"/>
    <n v="9.2100000000000001E-2"/>
    <n v="3.93"/>
    <n v="5"/>
    <n v="793.1"/>
    <n v="7"/>
    <n v="5551.7"/>
    <n v="0"/>
    <n v="7161.7"/>
    <n v="28145.481"/>
    <m/>
    <n v="0"/>
    <n v="0"/>
    <n v="1666"/>
    <m/>
    <n v="29811.481"/>
    <n v="7585.6185750636132"/>
    <x v="3"/>
    <m/>
    <m/>
    <m/>
  </r>
  <r>
    <x v="0"/>
    <x v="4"/>
    <b v="1"/>
    <m/>
    <n v="421"/>
    <m/>
    <x v="0"/>
    <n v="1"/>
    <n v="2023"/>
    <s v="CNSA"/>
    <x v="0"/>
    <n v="9.2100000000000001E-2"/>
    <n v="3.93"/>
    <n v="5"/>
    <n v="476"/>
    <n v="6"/>
    <n v="2856"/>
    <n v="263.0376"/>
    <n v="3119.0376000000001"/>
    <n v="12257.817768000001"/>
    <m/>
    <n v="0"/>
    <n v="0"/>
    <n v="1428"/>
    <m/>
    <n v="13685.817768000001"/>
    <n v="3482.3963786259542"/>
    <x v="2"/>
    <m/>
    <m/>
    <m/>
  </r>
  <r>
    <x v="0"/>
    <x v="5"/>
    <b v="1"/>
    <m/>
    <n v="446"/>
    <m/>
    <x v="0"/>
    <n v="2"/>
    <n v="2023"/>
    <s v="CNSA"/>
    <x v="0"/>
    <n v="9.2100000000000001E-2"/>
    <n v="3.93"/>
    <n v="5"/>
    <n v="517"/>
    <n v="6"/>
    <n v="3102"/>
    <n v="571.38840000000005"/>
    <n v="3673.3883999999998"/>
    <n v="14436.416412"/>
    <m/>
    <n v="0"/>
    <n v="0"/>
    <n v="2856"/>
    <m/>
    <n v="17292.416411999999"/>
    <n v="4400.105957251908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5"/>
    <n v="2585"/>
    <n v="238.07849999999999"/>
    <n v="2823.0785000000001"/>
    <n v="11094.698505"/>
    <m/>
    <n v="0"/>
    <n v="0"/>
    <n v="1190"/>
    <m/>
    <n v="12284.698505"/>
    <n v="3125.8774821882953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4"/>
    <n v="2068"/>
    <n v="190.46280000000002"/>
    <n v="2258.4628000000002"/>
    <n v="8875.758804000001"/>
    <m/>
    <n v="0"/>
    <n v="0"/>
    <n v="952"/>
    <m/>
    <n v="9827.758804000001"/>
    <n v="2500.7019857506361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3"/>
    <n v="1551"/>
    <n v="142.84710000000001"/>
    <n v="1693.8471"/>
    <n v="6656.8191029999998"/>
    <m/>
    <n v="0"/>
    <n v="0"/>
    <n v="714"/>
    <m/>
    <n v="7370.8191029999998"/>
    <n v="1875.526489312977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2"/>
    <n v="1034"/>
    <n v="95.231400000000008"/>
    <n v="1129.2314000000001"/>
    <n v="4437.8794020000005"/>
    <m/>
    <n v="0"/>
    <n v="0"/>
    <n v="476"/>
    <m/>
    <n v="4913.8794020000005"/>
    <n v="1250.3509928753181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1"/>
    <n v="517"/>
    <n v="47.615700000000004"/>
    <n v="564.61570000000006"/>
    <n v="2218.9397010000002"/>
    <m/>
    <n v="0"/>
    <n v="0"/>
    <n v="238"/>
    <m/>
    <n v="2456.9397010000002"/>
    <n v="625.17549643765904"/>
    <x v="2"/>
    <m/>
    <m/>
    <m/>
  </r>
  <r>
    <x v="0"/>
    <x v="5"/>
    <b v="1"/>
    <m/>
    <n v="446"/>
    <m/>
    <x v="0"/>
    <n v="1"/>
    <n v="2023"/>
    <s v="CNSA"/>
    <x v="0"/>
    <n v="9.2100000000000001E-2"/>
    <n v="3.93"/>
    <n v="5"/>
    <n v="517"/>
    <n v="6"/>
    <n v="3102"/>
    <n v="285.69420000000002"/>
    <n v="3387.6941999999999"/>
    <n v="13313.638206"/>
    <m/>
    <n v="0"/>
    <n v="0"/>
    <n v="1428"/>
    <m/>
    <n v="14741.638206"/>
    <n v="3751.052978625954"/>
    <x v="2"/>
    <m/>
    <m/>
    <m/>
  </r>
  <r>
    <x v="0"/>
    <x v="6"/>
    <b v="1"/>
    <m/>
    <n v="446"/>
    <m/>
    <x v="0"/>
    <n v="1"/>
    <n v="2023"/>
    <s v="CNSA"/>
    <x v="0"/>
    <n v="9.2100000000000001E-2"/>
    <n v="3.93"/>
    <n v="15"/>
    <n v="632"/>
    <n v="6"/>
    <n v="3792"/>
    <n v="349.2432"/>
    <n v="4141.2431999999999"/>
    <n v="16275.085776"/>
    <m/>
    <n v="0"/>
    <n v="0"/>
    <n v="1428"/>
    <m/>
    <n v="17703.085776"/>
    <n v="4504.601978625954"/>
    <x v="4"/>
    <m/>
    <m/>
    <m/>
  </r>
  <r>
    <x v="0"/>
    <x v="7"/>
    <b v="0"/>
    <m/>
    <n v="434"/>
    <m/>
    <x v="0"/>
    <n v="1"/>
    <n v="2023"/>
    <s v="CNSA"/>
    <x v="0"/>
    <n v="9.2100000000000001E-2"/>
    <n v="3.93"/>
    <n v="5"/>
    <n v="503"/>
    <n v="4"/>
    <n v="2012"/>
    <n v="185.30520000000001"/>
    <n v="2197.3051999999998"/>
    <n v="8635.4094359999999"/>
    <m/>
    <n v="0"/>
    <n v="0"/>
    <n v="952"/>
    <m/>
    <n v="9587.4094359999999"/>
    <n v="2439.5443857506361"/>
    <x v="2"/>
    <m/>
    <m/>
    <m/>
  </r>
  <r>
    <x v="0"/>
    <x v="8"/>
    <b v="0"/>
    <s v="C"/>
    <n v="800"/>
    <n v="300"/>
    <x v="0"/>
    <n v="0.2"/>
    <n v="2023"/>
    <s v="CNSA"/>
    <x v="0"/>
    <n v="9.2100000000000001E-2"/>
    <n v="3.93"/>
    <n v="8"/>
    <n v="848"/>
    <n v="4"/>
    <n v="3392"/>
    <n v="0"/>
    <n v="3632"/>
    <n v="14273.76"/>
    <m/>
    <n v="0"/>
    <n v="0"/>
    <n v="0"/>
    <m/>
    <n v="14273.76"/>
    <n v="3632"/>
    <x v="3"/>
    <m/>
    <m/>
    <m/>
  </r>
  <r>
    <x v="0"/>
    <x v="9"/>
    <b v="0"/>
    <s v="C"/>
    <n v="800"/>
    <m/>
    <x v="0"/>
    <n v="0.5"/>
    <n v="2023"/>
    <s v="CNSA"/>
    <x v="0"/>
    <n v="9.2100000000000001E-2"/>
    <n v="3.93"/>
    <n v="5"/>
    <n v="824"/>
    <n v="4"/>
    <n v="3296"/>
    <n v="0"/>
    <n v="3296"/>
    <n v="12953.28"/>
    <m/>
    <n v="0"/>
    <n v="0"/>
    <n v="476"/>
    <m/>
    <n v="13429.28"/>
    <n v="3417.1195928753182"/>
    <x v="4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1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2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3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4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5"/>
  </r>
  <r>
    <x v="0"/>
    <x v="1"/>
    <x v="0"/>
    <x v="0"/>
    <x v="1"/>
    <x v="1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1"/>
    <x v="1"/>
    <x v="1"/>
    <x v="0"/>
    <x v="0"/>
    <x v="0"/>
    <x v="6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1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2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3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4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5"/>
  </r>
  <r>
    <x v="0"/>
    <x v="2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6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0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1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2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3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4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5"/>
  </r>
  <r>
    <x v="0"/>
    <x v="3"/>
    <x v="0"/>
    <x v="1"/>
    <x v="3"/>
    <x v="2"/>
    <x v="0"/>
    <x v="0"/>
    <x v="0"/>
    <x v="0"/>
    <x v="0"/>
    <x v="0"/>
    <x v="0"/>
    <x v="1"/>
    <x v="3"/>
    <x v="0"/>
    <x v="2"/>
    <x v="3"/>
    <x v="3"/>
    <x v="3"/>
    <x v="3"/>
    <x v="0"/>
    <x v="0"/>
    <x v="0"/>
    <x v="2"/>
    <x v="0"/>
    <x v="3"/>
    <x v="3"/>
    <x v="3"/>
    <x v="0"/>
    <x v="0"/>
    <x v="0"/>
    <x v="6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1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2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3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4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5"/>
  </r>
  <r>
    <x v="0"/>
    <x v="4"/>
    <x v="1"/>
    <x v="0"/>
    <x v="4"/>
    <x v="0"/>
    <x v="0"/>
    <x v="0"/>
    <x v="0"/>
    <x v="0"/>
    <x v="0"/>
    <x v="0"/>
    <x v="0"/>
    <x v="1"/>
    <x v="4"/>
    <x v="1"/>
    <x v="1"/>
    <x v="4"/>
    <x v="4"/>
    <x v="4"/>
    <x v="4"/>
    <x v="0"/>
    <x v="0"/>
    <x v="0"/>
    <x v="1"/>
    <x v="0"/>
    <x v="4"/>
    <x v="4"/>
    <x v="2"/>
    <x v="0"/>
    <x v="0"/>
    <x v="0"/>
    <x v="6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1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2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3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4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5"/>
  </r>
  <r>
    <x v="0"/>
    <x v="5"/>
    <x v="1"/>
    <x v="0"/>
    <x v="2"/>
    <x v="0"/>
    <x v="0"/>
    <x v="1"/>
    <x v="0"/>
    <x v="0"/>
    <x v="0"/>
    <x v="0"/>
    <x v="0"/>
    <x v="1"/>
    <x v="2"/>
    <x v="1"/>
    <x v="1"/>
    <x v="2"/>
    <x v="5"/>
    <x v="5"/>
    <x v="5"/>
    <x v="0"/>
    <x v="0"/>
    <x v="0"/>
    <x v="3"/>
    <x v="0"/>
    <x v="5"/>
    <x v="5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2"/>
    <x v="0"/>
    <x v="5"/>
    <x v="6"/>
    <x v="6"/>
    <x v="6"/>
    <x v="0"/>
    <x v="0"/>
    <x v="0"/>
    <x v="4"/>
    <x v="0"/>
    <x v="6"/>
    <x v="6"/>
    <x v="2"/>
    <x v="0"/>
    <x v="0"/>
    <x v="0"/>
    <x v="2"/>
  </r>
  <r>
    <x v="0"/>
    <x v="5"/>
    <x v="1"/>
    <x v="0"/>
    <x v="2"/>
    <x v="0"/>
    <x v="0"/>
    <x v="0"/>
    <x v="0"/>
    <x v="0"/>
    <x v="0"/>
    <x v="0"/>
    <x v="0"/>
    <x v="1"/>
    <x v="2"/>
    <x v="2"/>
    <x v="0"/>
    <x v="5"/>
    <x v="6"/>
    <x v="6"/>
    <x v="6"/>
    <x v="0"/>
    <x v="0"/>
    <x v="0"/>
    <x v="4"/>
    <x v="0"/>
    <x v="6"/>
    <x v="6"/>
    <x v="2"/>
    <x v="0"/>
    <x v="0"/>
    <x v="0"/>
    <x v="3"/>
  </r>
  <r>
    <x v="0"/>
    <x v="5"/>
    <x v="1"/>
    <x v="0"/>
    <x v="2"/>
    <x v="0"/>
    <x v="0"/>
    <x v="0"/>
    <x v="0"/>
    <x v="0"/>
    <x v="0"/>
    <x v="0"/>
    <x v="0"/>
    <x v="1"/>
    <x v="2"/>
    <x v="2"/>
    <x v="0"/>
    <x v="5"/>
    <x v="6"/>
    <x v="6"/>
    <x v="6"/>
    <x v="0"/>
    <x v="0"/>
    <x v="0"/>
    <x v="4"/>
    <x v="0"/>
    <x v="6"/>
    <x v="6"/>
    <x v="2"/>
    <x v="0"/>
    <x v="0"/>
    <x v="0"/>
    <x v="4"/>
  </r>
  <r>
    <x v="0"/>
    <x v="5"/>
    <x v="1"/>
    <x v="0"/>
    <x v="2"/>
    <x v="0"/>
    <x v="0"/>
    <x v="0"/>
    <x v="0"/>
    <x v="0"/>
    <x v="0"/>
    <x v="0"/>
    <x v="0"/>
    <x v="1"/>
    <x v="2"/>
    <x v="2"/>
    <x v="0"/>
    <x v="5"/>
    <x v="6"/>
    <x v="6"/>
    <x v="6"/>
    <x v="0"/>
    <x v="0"/>
    <x v="0"/>
    <x v="4"/>
    <x v="0"/>
    <x v="6"/>
    <x v="6"/>
    <x v="2"/>
    <x v="0"/>
    <x v="0"/>
    <x v="0"/>
    <x v="5"/>
  </r>
  <r>
    <x v="0"/>
    <x v="5"/>
    <x v="1"/>
    <x v="0"/>
    <x v="2"/>
    <x v="0"/>
    <x v="0"/>
    <x v="0"/>
    <x v="0"/>
    <x v="0"/>
    <x v="0"/>
    <x v="0"/>
    <x v="0"/>
    <x v="1"/>
    <x v="2"/>
    <x v="2"/>
    <x v="0"/>
    <x v="5"/>
    <x v="6"/>
    <x v="6"/>
    <x v="6"/>
    <x v="0"/>
    <x v="0"/>
    <x v="0"/>
    <x v="4"/>
    <x v="0"/>
    <x v="6"/>
    <x v="6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3"/>
    <x v="3"/>
    <x v="6"/>
    <x v="7"/>
    <x v="7"/>
    <x v="7"/>
    <x v="0"/>
    <x v="0"/>
    <x v="0"/>
    <x v="5"/>
    <x v="0"/>
    <x v="7"/>
    <x v="7"/>
    <x v="2"/>
    <x v="0"/>
    <x v="0"/>
    <x v="0"/>
    <x v="3"/>
  </r>
  <r>
    <x v="0"/>
    <x v="5"/>
    <x v="1"/>
    <x v="0"/>
    <x v="2"/>
    <x v="0"/>
    <x v="0"/>
    <x v="0"/>
    <x v="0"/>
    <x v="0"/>
    <x v="0"/>
    <x v="0"/>
    <x v="0"/>
    <x v="1"/>
    <x v="2"/>
    <x v="3"/>
    <x v="3"/>
    <x v="6"/>
    <x v="7"/>
    <x v="7"/>
    <x v="7"/>
    <x v="0"/>
    <x v="0"/>
    <x v="0"/>
    <x v="5"/>
    <x v="0"/>
    <x v="7"/>
    <x v="7"/>
    <x v="2"/>
    <x v="0"/>
    <x v="0"/>
    <x v="0"/>
    <x v="4"/>
  </r>
  <r>
    <x v="0"/>
    <x v="5"/>
    <x v="1"/>
    <x v="0"/>
    <x v="2"/>
    <x v="0"/>
    <x v="0"/>
    <x v="0"/>
    <x v="0"/>
    <x v="0"/>
    <x v="0"/>
    <x v="0"/>
    <x v="0"/>
    <x v="1"/>
    <x v="2"/>
    <x v="3"/>
    <x v="3"/>
    <x v="6"/>
    <x v="7"/>
    <x v="7"/>
    <x v="7"/>
    <x v="0"/>
    <x v="0"/>
    <x v="0"/>
    <x v="5"/>
    <x v="0"/>
    <x v="7"/>
    <x v="7"/>
    <x v="2"/>
    <x v="0"/>
    <x v="0"/>
    <x v="0"/>
    <x v="5"/>
  </r>
  <r>
    <x v="0"/>
    <x v="5"/>
    <x v="1"/>
    <x v="0"/>
    <x v="2"/>
    <x v="0"/>
    <x v="0"/>
    <x v="0"/>
    <x v="0"/>
    <x v="0"/>
    <x v="0"/>
    <x v="0"/>
    <x v="0"/>
    <x v="1"/>
    <x v="2"/>
    <x v="3"/>
    <x v="3"/>
    <x v="6"/>
    <x v="7"/>
    <x v="7"/>
    <x v="7"/>
    <x v="0"/>
    <x v="0"/>
    <x v="0"/>
    <x v="5"/>
    <x v="0"/>
    <x v="7"/>
    <x v="7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4"/>
    <x v="4"/>
    <x v="7"/>
    <x v="8"/>
    <x v="8"/>
    <x v="8"/>
    <x v="0"/>
    <x v="0"/>
    <x v="0"/>
    <x v="6"/>
    <x v="0"/>
    <x v="8"/>
    <x v="8"/>
    <x v="2"/>
    <x v="0"/>
    <x v="0"/>
    <x v="0"/>
    <x v="4"/>
  </r>
  <r>
    <x v="0"/>
    <x v="5"/>
    <x v="1"/>
    <x v="0"/>
    <x v="2"/>
    <x v="0"/>
    <x v="0"/>
    <x v="0"/>
    <x v="0"/>
    <x v="0"/>
    <x v="0"/>
    <x v="0"/>
    <x v="0"/>
    <x v="1"/>
    <x v="2"/>
    <x v="4"/>
    <x v="4"/>
    <x v="7"/>
    <x v="8"/>
    <x v="8"/>
    <x v="8"/>
    <x v="0"/>
    <x v="0"/>
    <x v="0"/>
    <x v="6"/>
    <x v="0"/>
    <x v="8"/>
    <x v="8"/>
    <x v="2"/>
    <x v="0"/>
    <x v="0"/>
    <x v="0"/>
    <x v="5"/>
  </r>
  <r>
    <x v="0"/>
    <x v="5"/>
    <x v="1"/>
    <x v="0"/>
    <x v="2"/>
    <x v="0"/>
    <x v="0"/>
    <x v="0"/>
    <x v="0"/>
    <x v="0"/>
    <x v="0"/>
    <x v="0"/>
    <x v="0"/>
    <x v="1"/>
    <x v="2"/>
    <x v="4"/>
    <x v="4"/>
    <x v="7"/>
    <x v="8"/>
    <x v="8"/>
    <x v="8"/>
    <x v="0"/>
    <x v="0"/>
    <x v="0"/>
    <x v="6"/>
    <x v="0"/>
    <x v="8"/>
    <x v="8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5"/>
    <x v="5"/>
    <x v="8"/>
    <x v="9"/>
    <x v="9"/>
    <x v="9"/>
    <x v="0"/>
    <x v="0"/>
    <x v="0"/>
    <x v="7"/>
    <x v="0"/>
    <x v="9"/>
    <x v="9"/>
    <x v="2"/>
    <x v="0"/>
    <x v="0"/>
    <x v="0"/>
    <x v="5"/>
  </r>
  <r>
    <x v="0"/>
    <x v="5"/>
    <x v="1"/>
    <x v="0"/>
    <x v="2"/>
    <x v="0"/>
    <x v="0"/>
    <x v="0"/>
    <x v="0"/>
    <x v="0"/>
    <x v="0"/>
    <x v="0"/>
    <x v="0"/>
    <x v="1"/>
    <x v="2"/>
    <x v="5"/>
    <x v="5"/>
    <x v="8"/>
    <x v="9"/>
    <x v="9"/>
    <x v="9"/>
    <x v="0"/>
    <x v="0"/>
    <x v="0"/>
    <x v="7"/>
    <x v="0"/>
    <x v="9"/>
    <x v="9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6"/>
    <x v="6"/>
    <x v="9"/>
    <x v="10"/>
    <x v="10"/>
    <x v="10"/>
    <x v="0"/>
    <x v="0"/>
    <x v="0"/>
    <x v="8"/>
    <x v="0"/>
    <x v="10"/>
    <x v="10"/>
    <x v="2"/>
    <x v="0"/>
    <x v="0"/>
    <x v="0"/>
    <x v="6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1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2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3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4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5"/>
  </r>
  <r>
    <x v="0"/>
    <x v="5"/>
    <x v="1"/>
    <x v="0"/>
    <x v="2"/>
    <x v="0"/>
    <x v="0"/>
    <x v="0"/>
    <x v="0"/>
    <x v="0"/>
    <x v="0"/>
    <x v="0"/>
    <x v="0"/>
    <x v="1"/>
    <x v="2"/>
    <x v="1"/>
    <x v="1"/>
    <x v="2"/>
    <x v="2"/>
    <x v="2"/>
    <x v="2"/>
    <x v="0"/>
    <x v="0"/>
    <x v="0"/>
    <x v="1"/>
    <x v="0"/>
    <x v="2"/>
    <x v="2"/>
    <x v="2"/>
    <x v="0"/>
    <x v="0"/>
    <x v="0"/>
    <x v="6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1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2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3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4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5"/>
  </r>
  <r>
    <x v="0"/>
    <x v="6"/>
    <x v="1"/>
    <x v="0"/>
    <x v="2"/>
    <x v="0"/>
    <x v="0"/>
    <x v="0"/>
    <x v="0"/>
    <x v="0"/>
    <x v="0"/>
    <x v="0"/>
    <x v="0"/>
    <x v="2"/>
    <x v="5"/>
    <x v="1"/>
    <x v="1"/>
    <x v="10"/>
    <x v="11"/>
    <x v="11"/>
    <x v="11"/>
    <x v="0"/>
    <x v="0"/>
    <x v="0"/>
    <x v="1"/>
    <x v="0"/>
    <x v="11"/>
    <x v="11"/>
    <x v="4"/>
    <x v="0"/>
    <x v="0"/>
    <x v="0"/>
    <x v="6"/>
  </r>
  <r>
    <x v="0"/>
    <x v="7"/>
    <x v="0"/>
    <x v="0"/>
    <x v="5"/>
    <x v="0"/>
    <x v="0"/>
    <x v="0"/>
    <x v="0"/>
    <x v="0"/>
    <x v="0"/>
    <x v="0"/>
    <x v="0"/>
    <x v="1"/>
    <x v="6"/>
    <x v="3"/>
    <x v="3"/>
    <x v="11"/>
    <x v="12"/>
    <x v="12"/>
    <x v="12"/>
    <x v="0"/>
    <x v="0"/>
    <x v="0"/>
    <x v="5"/>
    <x v="0"/>
    <x v="12"/>
    <x v="12"/>
    <x v="2"/>
    <x v="0"/>
    <x v="0"/>
    <x v="0"/>
    <x v="3"/>
  </r>
  <r>
    <x v="0"/>
    <x v="7"/>
    <x v="0"/>
    <x v="0"/>
    <x v="5"/>
    <x v="0"/>
    <x v="0"/>
    <x v="0"/>
    <x v="0"/>
    <x v="0"/>
    <x v="0"/>
    <x v="0"/>
    <x v="0"/>
    <x v="1"/>
    <x v="6"/>
    <x v="3"/>
    <x v="3"/>
    <x v="11"/>
    <x v="12"/>
    <x v="12"/>
    <x v="12"/>
    <x v="0"/>
    <x v="0"/>
    <x v="0"/>
    <x v="5"/>
    <x v="0"/>
    <x v="12"/>
    <x v="12"/>
    <x v="2"/>
    <x v="0"/>
    <x v="0"/>
    <x v="0"/>
    <x v="4"/>
  </r>
  <r>
    <x v="0"/>
    <x v="7"/>
    <x v="0"/>
    <x v="0"/>
    <x v="5"/>
    <x v="0"/>
    <x v="0"/>
    <x v="0"/>
    <x v="0"/>
    <x v="0"/>
    <x v="0"/>
    <x v="0"/>
    <x v="0"/>
    <x v="1"/>
    <x v="6"/>
    <x v="3"/>
    <x v="3"/>
    <x v="11"/>
    <x v="12"/>
    <x v="12"/>
    <x v="12"/>
    <x v="0"/>
    <x v="0"/>
    <x v="0"/>
    <x v="5"/>
    <x v="0"/>
    <x v="12"/>
    <x v="12"/>
    <x v="2"/>
    <x v="0"/>
    <x v="0"/>
    <x v="0"/>
    <x v="5"/>
  </r>
  <r>
    <x v="0"/>
    <x v="7"/>
    <x v="0"/>
    <x v="0"/>
    <x v="5"/>
    <x v="0"/>
    <x v="0"/>
    <x v="0"/>
    <x v="0"/>
    <x v="0"/>
    <x v="0"/>
    <x v="0"/>
    <x v="0"/>
    <x v="1"/>
    <x v="6"/>
    <x v="3"/>
    <x v="3"/>
    <x v="11"/>
    <x v="12"/>
    <x v="12"/>
    <x v="12"/>
    <x v="0"/>
    <x v="0"/>
    <x v="0"/>
    <x v="5"/>
    <x v="0"/>
    <x v="12"/>
    <x v="12"/>
    <x v="2"/>
    <x v="0"/>
    <x v="0"/>
    <x v="0"/>
    <x v="6"/>
  </r>
  <r>
    <x v="0"/>
    <x v="8"/>
    <x v="0"/>
    <x v="1"/>
    <x v="6"/>
    <x v="3"/>
    <x v="0"/>
    <x v="2"/>
    <x v="0"/>
    <x v="0"/>
    <x v="0"/>
    <x v="0"/>
    <x v="0"/>
    <x v="3"/>
    <x v="7"/>
    <x v="3"/>
    <x v="3"/>
    <x v="12"/>
    <x v="3"/>
    <x v="13"/>
    <x v="13"/>
    <x v="0"/>
    <x v="0"/>
    <x v="0"/>
    <x v="0"/>
    <x v="0"/>
    <x v="13"/>
    <x v="13"/>
    <x v="3"/>
    <x v="0"/>
    <x v="0"/>
    <x v="0"/>
    <x v="3"/>
  </r>
  <r>
    <x v="0"/>
    <x v="8"/>
    <x v="0"/>
    <x v="1"/>
    <x v="6"/>
    <x v="3"/>
    <x v="0"/>
    <x v="2"/>
    <x v="0"/>
    <x v="0"/>
    <x v="0"/>
    <x v="0"/>
    <x v="0"/>
    <x v="3"/>
    <x v="7"/>
    <x v="3"/>
    <x v="3"/>
    <x v="12"/>
    <x v="3"/>
    <x v="13"/>
    <x v="13"/>
    <x v="0"/>
    <x v="0"/>
    <x v="0"/>
    <x v="0"/>
    <x v="0"/>
    <x v="13"/>
    <x v="13"/>
    <x v="3"/>
    <x v="0"/>
    <x v="0"/>
    <x v="0"/>
    <x v="4"/>
  </r>
  <r>
    <x v="0"/>
    <x v="8"/>
    <x v="0"/>
    <x v="1"/>
    <x v="6"/>
    <x v="3"/>
    <x v="0"/>
    <x v="2"/>
    <x v="0"/>
    <x v="0"/>
    <x v="0"/>
    <x v="0"/>
    <x v="0"/>
    <x v="3"/>
    <x v="7"/>
    <x v="3"/>
    <x v="3"/>
    <x v="12"/>
    <x v="3"/>
    <x v="13"/>
    <x v="13"/>
    <x v="0"/>
    <x v="0"/>
    <x v="0"/>
    <x v="0"/>
    <x v="0"/>
    <x v="13"/>
    <x v="13"/>
    <x v="3"/>
    <x v="0"/>
    <x v="0"/>
    <x v="0"/>
    <x v="5"/>
  </r>
  <r>
    <x v="0"/>
    <x v="8"/>
    <x v="0"/>
    <x v="1"/>
    <x v="6"/>
    <x v="3"/>
    <x v="0"/>
    <x v="2"/>
    <x v="0"/>
    <x v="0"/>
    <x v="0"/>
    <x v="0"/>
    <x v="0"/>
    <x v="3"/>
    <x v="7"/>
    <x v="3"/>
    <x v="3"/>
    <x v="12"/>
    <x v="3"/>
    <x v="13"/>
    <x v="13"/>
    <x v="0"/>
    <x v="0"/>
    <x v="0"/>
    <x v="0"/>
    <x v="0"/>
    <x v="13"/>
    <x v="13"/>
    <x v="3"/>
    <x v="0"/>
    <x v="0"/>
    <x v="0"/>
    <x v="6"/>
  </r>
  <r>
    <x v="0"/>
    <x v="9"/>
    <x v="0"/>
    <x v="1"/>
    <x v="6"/>
    <x v="0"/>
    <x v="0"/>
    <x v="3"/>
    <x v="0"/>
    <x v="0"/>
    <x v="0"/>
    <x v="0"/>
    <x v="0"/>
    <x v="1"/>
    <x v="8"/>
    <x v="3"/>
    <x v="3"/>
    <x v="13"/>
    <x v="3"/>
    <x v="14"/>
    <x v="14"/>
    <x v="0"/>
    <x v="0"/>
    <x v="0"/>
    <x v="7"/>
    <x v="0"/>
    <x v="14"/>
    <x v="14"/>
    <x v="4"/>
    <x v="0"/>
    <x v="0"/>
    <x v="0"/>
    <x v="3"/>
  </r>
  <r>
    <x v="0"/>
    <x v="9"/>
    <x v="0"/>
    <x v="1"/>
    <x v="6"/>
    <x v="0"/>
    <x v="0"/>
    <x v="3"/>
    <x v="0"/>
    <x v="0"/>
    <x v="0"/>
    <x v="0"/>
    <x v="0"/>
    <x v="1"/>
    <x v="8"/>
    <x v="3"/>
    <x v="3"/>
    <x v="13"/>
    <x v="3"/>
    <x v="14"/>
    <x v="14"/>
    <x v="0"/>
    <x v="0"/>
    <x v="0"/>
    <x v="7"/>
    <x v="0"/>
    <x v="14"/>
    <x v="14"/>
    <x v="4"/>
    <x v="0"/>
    <x v="0"/>
    <x v="0"/>
    <x v="4"/>
  </r>
  <r>
    <x v="0"/>
    <x v="9"/>
    <x v="0"/>
    <x v="1"/>
    <x v="6"/>
    <x v="0"/>
    <x v="0"/>
    <x v="3"/>
    <x v="0"/>
    <x v="0"/>
    <x v="0"/>
    <x v="0"/>
    <x v="0"/>
    <x v="1"/>
    <x v="8"/>
    <x v="3"/>
    <x v="3"/>
    <x v="13"/>
    <x v="3"/>
    <x v="14"/>
    <x v="14"/>
    <x v="0"/>
    <x v="0"/>
    <x v="0"/>
    <x v="7"/>
    <x v="0"/>
    <x v="14"/>
    <x v="14"/>
    <x v="4"/>
    <x v="0"/>
    <x v="0"/>
    <x v="0"/>
    <x v="5"/>
  </r>
  <r>
    <x v="0"/>
    <x v="9"/>
    <x v="0"/>
    <x v="1"/>
    <x v="6"/>
    <x v="0"/>
    <x v="0"/>
    <x v="3"/>
    <x v="0"/>
    <x v="0"/>
    <x v="0"/>
    <x v="0"/>
    <x v="0"/>
    <x v="1"/>
    <x v="8"/>
    <x v="3"/>
    <x v="3"/>
    <x v="13"/>
    <x v="3"/>
    <x v="14"/>
    <x v="14"/>
    <x v="0"/>
    <x v="0"/>
    <x v="0"/>
    <x v="7"/>
    <x v="0"/>
    <x v="14"/>
    <x v="14"/>
    <x v="4"/>
    <x v="0"/>
    <x v="0"/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3" cacheId="1" applyNumberFormats="0" applyBorderFormats="0" applyFontFormats="0" applyPatternFormats="0" applyAlignmentFormats="0" applyWidthHeightFormats="1" dataCaption="Valeurs" updatedVersion="8" minRefreshableVersion="3" itemPrintTitles="1" createdVersion="7" indent="0" outline="1" outlineData="1" multipleFieldFilters="0">
  <location ref="A5:M31" firstHeaderRow="0" firstDataRow="1" firstDataCol="1" rowPageCount="2" colPageCount="1"/>
  <pivotFields count="31">
    <pivotField axis="axisPage" multipleItemSelectionAllowed="1" showAll="0">
      <items count="6">
        <item m="1" x="3"/>
        <item m="1" x="4"/>
        <item m="1" x="2"/>
        <item m="1" x="1"/>
        <item x="0"/>
        <item t="default"/>
      </items>
    </pivotField>
    <pivotField axis="axisRow" showAll="0">
      <items count="27">
        <item m="1" x="11"/>
        <item m="1" x="12"/>
        <item x="3"/>
        <item x="0"/>
        <item m="1" x="16"/>
        <item m="1" x="13"/>
        <item m="1" x="14"/>
        <item m="1" x="20"/>
        <item m="1" x="18"/>
        <item x="6"/>
        <item m="1" x="15"/>
        <item m="1" x="22"/>
        <item m="1" x="19"/>
        <item x="9"/>
        <item m="1" x="23"/>
        <item m="1" x="25"/>
        <item m="1" x="17"/>
        <item m="1" x="24"/>
        <item m="1" x="21"/>
        <item x="1"/>
        <item m="1" x="10"/>
        <item x="2"/>
        <item x="4"/>
        <item x="5"/>
        <item x="7"/>
        <item x="8"/>
        <item t="default"/>
      </items>
    </pivotField>
    <pivotField showAll="0"/>
    <pivotField showAll="0"/>
    <pivotField dataField="1" showAll="0"/>
    <pivotField dataField="1" showAll="0"/>
    <pivotField axis="axisRow" showAll="0">
      <items count="20">
        <item x="0"/>
        <item m="1" x="18"/>
        <item m="1" x="6"/>
        <item m="1" x="3"/>
        <item m="1" x="9"/>
        <item m="1" x="2"/>
        <item m="1" x="12"/>
        <item m="1" x="5"/>
        <item m="1" x="13"/>
        <item m="1" x="10"/>
        <item m="1" x="14"/>
        <item m="1" x="8"/>
        <item m="1" x="7"/>
        <item m="1" x="15"/>
        <item m="1" x="4"/>
        <item m="1" x="11"/>
        <item m="1" x="16"/>
        <item m="1" x="17"/>
        <item m="1" x="1"/>
        <item t="default"/>
      </items>
    </pivotField>
    <pivotField dataField="1" showAll="0"/>
    <pivotField showAll="0"/>
    <pivotField showAll="0"/>
    <pivotField axis="axisPage" multipleItemSelectionAllowed="1" showAll="0">
      <items count="8">
        <item h="1" m="1" x="1"/>
        <item m="1" x="3"/>
        <item h="1" m="1" x="4"/>
        <item m="1" x="5"/>
        <item h="1" m="1" x="2"/>
        <item m="1" x="6"/>
        <item x="0"/>
        <item t="default"/>
      </items>
    </pivotField>
    <pivotField numFmtId="10" showAll="0"/>
    <pivotField numFmtId="165" showAll="0"/>
    <pivotField numFmtId="3" showAll="0" defaultSubtotal="0"/>
    <pivotField numFmtId="3" showAll="0"/>
    <pivotField showAll="0"/>
    <pivotField dataField="1" numFmtId="3" showAll="0"/>
    <pivotField dataField="1" numFmtId="4" showAll="0"/>
    <pivotField dataField="1" numFmtId="4" showAll="0"/>
    <pivotField dataField="1" numFmtId="3" showAll="0"/>
    <pivotField dataField="1" showAll="0"/>
    <pivotField dataField="1" numFmtId="3" showAll="0" defaultSubtotal="0"/>
    <pivotField dataField="1" numFmtId="3" showAll="0" defaultSubtotal="0"/>
    <pivotField dataField="1" numFmtId="3" showAll="0" defaultSubtotal="0"/>
    <pivotField showAll="0"/>
    <pivotField dataField="1" numFmtId="37" showAll="0"/>
    <pivotField numFmtId="4" showAll="0"/>
    <pivotField axis="axisRow" showAll="0">
      <items count="12">
        <item m="1" x="8"/>
        <item m="1" x="7"/>
        <item m="1" x="9"/>
        <item m="1" x="6"/>
        <item x="2"/>
        <item m="1" x="10"/>
        <item x="1"/>
        <item m="1" x="5"/>
        <item x="0"/>
        <item x="3"/>
        <item x="4"/>
        <item t="default"/>
      </items>
    </pivotField>
    <pivotField showAll="0"/>
    <pivotField showAll="0"/>
    <pivotField showAll="0"/>
  </pivotFields>
  <rowFields count="3">
    <field x="27"/>
    <field x="1"/>
    <field x="6"/>
  </rowFields>
  <rowItems count="26">
    <i>
      <x v="4"/>
    </i>
    <i r="1">
      <x v="21"/>
    </i>
    <i r="2">
      <x/>
    </i>
    <i r="1">
      <x v="22"/>
    </i>
    <i r="2">
      <x/>
    </i>
    <i r="1">
      <x v="23"/>
    </i>
    <i r="2">
      <x/>
    </i>
    <i r="1">
      <x v="24"/>
    </i>
    <i r="2">
      <x/>
    </i>
    <i>
      <x v="6"/>
    </i>
    <i r="1">
      <x v="19"/>
    </i>
    <i r="2">
      <x/>
    </i>
    <i>
      <x v="8"/>
    </i>
    <i r="1">
      <x v="3"/>
    </i>
    <i r="2">
      <x/>
    </i>
    <i>
      <x v="9"/>
    </i>
    <i r="1">
      <x v="2"/>
    </i>
    <i r="2">
      <x/>
    </i>
    <i r="1">
      <x v="25"/>
    </i>
    <i r="2">
      <x/>
    </i>
    <i>
      <x v="10"/>
    </i>
    <i r="1">
      <x v="9"/>
    </i>
    <i r="2">
      <x/>
    </i>
    <i r="1">
      <x v="13"/>
    </i>
    <i r="2">
      <x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pageFields count="2">
    <pageField fld="0" hier="-1"/>
    <pageField fld="10" hier="-1"/>
  </pageFields>
  <dataFields count="12">
    <dataField name=" COEFF BASE" fld="4" baseField="0" baseItem="0"/>
    <dataField name=" IND.SUJ" fld="5" baseField="0" baseItem="0"/>
    <dataField name=" POINTS_x000a_de base_x000a_ANNUELS" fld="16" baseField="0" baseItem="0" numFmtId="4"/>
    <dataField name=" POINTS_x000a_IND. SUJ° SPE._x000a_ANNUELS" fld="17" baseField="0" baseItem="0" numFmtId="4"/>
    <dataField name=" POINTS_x000a_ANNUELS" fld="18" baseField="0" baseItem="0" numFmtId="4"/>
    <dataField name=" BRUT_x000a_INDICIAIRE" fld="19" baseField="0" baseItem="0" numFmtId="3"/>
    <dataField name=" AVN" fld="20" baseField="0" baseItem="0" numFmtId="3"/>
    <dataField name=" LAFORCADE" fld="21" baseField="0" baseItem="0"/>
    <dataField name=" SEGUR 2" fld="22" baseField="0" baseItem="0"/>
    <dataField name=" METIERS SOCIO EDUC" fld="23" baseField="0" baseItem="0"/>
    <dataField name=" BRUT_x000a_TOTAL" fld="25" baseField="0" baseItem="0" numFmtId="3"/>
    <dataField name=" ETP" fld="7" baseField="0" baseItem="0"/>
  </dataFields>
  <formats count="11">
    <format dxfId="88">
      <pivotArea field="27" type="button" dataOnly="0" labelOnly="1" outline="0" axis="axisRow" fieldPosition="0"/>
    </format>
    <format dxfId="87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10"/>
            <x v="11"/>
          </reference>
        </references>
      </pivotArea>
    </format>
    <format dxfId="86">
      <pivotArea field="27" type="button" dataOnly="0" labelOnly="1" outline="0" axis="axisRow" fieldPosition="0"/>
    </format>
    <format dxfId="85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10"/>
            <x v="11"/>
          </reference>
        </references>
      </pivotArea>
    </format>
    <format dxfId="84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1"/>
          </reference>
        </references>
      </pivotArea>
    </format>
    <format dxfId="83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5"/>
          </reference>
        </references>
      </pivotArea>
    </format>
    <format dxfId="82">
      <pivotArea collapsedLevelsAreSubtotals="1" fieldPosition="0">
        <references count="2">
          <reference field="4294967294" count="2" selected="0">
            <x v="0"/>
            <x v="1"/>
          </reference>
          <reference field="27" count="1">
            <x v="4"/>
          </reference>
        </references>
      </pivotArea>
    </format>
    <format dxfId="81">
      <pivotArea grandRow="1" outline="0" collapsedLevelsAreSubtotals="1" fieldPosition="0"/>
    </format>
    <format dxfId="80">
      <pivotArea dataOnly="0" labelOnly="1" grandRow="1" outline="0" fieldPosition="0"/>
    </format>
    <format dxfId="79">
      <pivotArea field="27" grandRow="1" outline="0" collapsedLevelsAreSubtotals="1" axis="axisRow" fieldPosition="0">
        <references count="1">
          <reference field="4294967294" count="2" selected="0">
            <x v="0"/>
            <x v="1"/>
          </reference>
        </references>
      </pivotArea>
    </format>
    <format dxfId="78">
      <pivotArea dataOnly="0" labelOnly="1" outline="0" fieldPosition="0">
        <references count="1">
          <reference field="4294967294" count="1">
            <x v="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05F6CD-FA00-4C78-9A34-67D0B89DE179}" name="Tableau croisé dynamique3" cacheId="22" dataOnRows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K35" firstHeaderRow="1" firstDataRow="3" firstDataCol="2"/>
  <pivotFields count="35">
    <pivotField compact="0" showAll="0"/>
    <pivotField axis="axisRow" compact="0" showAll="0">
      <items count="11">
        <item x="3"/>
        <item x="0"/>
        <item x="2"/>
        <item x="8"/>
        <item x="6"/>
        <item x="7"/>
        <item x="1"/>
        <item x="9"/>
        <item x="5"/>
        <item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>
      <items count="9">
        <item x="0"/>
        <item x="1"/>
        <item x="2"/>
        <item x="3"/>
        <item x="4"/>
        <item x="5"/>
        <item x="6"/>
        <item m="1" x="7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howAll="0">
      <items count="4">
        <item x="0"/>
        <item x="1"/>
        <item x="2"/>
        <item t="default"/>
      </items>
    </pivotField>
  </pivotFields>
  <rowFields count="2">
    <field x="1"/>
    <field x="-2"/>
  </rowFields>
  <rowItems count="32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>
      <x v="5"/>
    </i>
    <i r="1">
      <x/>
    </i>
    <i r="1" i="1">
      <x v="1"/>
    </i>
    <i>
      <x v="6"/>
    </i>
    <i r="1">
      <x/>
    </i>
    <i r="1" i="1">
      <x v="1"/>
    </i>
    <i>
      <x v="7"/>
    </i>
    <i r="1">
      <x/>
    </i>
    <i r="1" i="1">
      <x v="1"/>
    </i>
    <i>
      <x v="8"/>
    </i>
    <i r="1">
      <x/>
    </i>
    <i r="1" i="1">
      <x v="1"/>
    </i>
    <i>
      <x v="9"/>
    </i>
    <i r="1">
      <x/>
    </i>
    <i r="1" i="1">
      <x v="1"/>
    </i>
    <i t="grand">
      <x/>
    </i>
    <i t="grand" i="1">
      <x/>
    </i>
  </rowItems>
  <colFields count="2">
    <field x="34"/>
    <field x="33"/>
  </colFields>
  <colItems count="9">
    <i>
      <x v="1"/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 t="grand">
      <x/>
    </i>
  </colItems>
  <dataFields count="2">
    <dataField name="Nombre ETP" fld="7" baseField="1" baseItem="0" numFmtId="164"/>
    <dataField name="Masse salariale" fld="26" baseField="0" baseItem="0" numFmtId="44"/>
  </dataField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30288E1-5B2B-4DDA-BA46-7046905C5295}" name="Postes" displayName="Postes" ref="A1:D18" totalsRowShown="0" headerRowDxfId="77" dataDxfId="76">
  <autoFilter ref="A1:D18" xr:uid="{230288E1-5B2B-4DDA-BA46-7046905C5295}"/>
  <tableColumns count="4">
    <tableColumn id="1" xr3:uid="{F59121BD-4CC3-4633-A32C-295DD3FAE81C}" name="libellé poste" dataDxfId="75"/>
    <tableColumn id="2" xr3:uid="{A74673DD-282C-4B4F-8849-E259526E2658}" name="LAFORCADE" dataDxfId="74"/>
    <tableColumn id="3" xr3:uid="{03B8F36C-B799-4227-8B46-CD4765ADFCA6}" name="SEGUR 2" dataDxfId="73"/>
    <tableColumn id="4" xr3:uid="{DBC7C8DB-DC6C-4E51-966C-462E25981B8D}" name="SOCIO EDUCATIFS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2C6E4A-9792-4E62-A3C0-B104FF78326A}" name="Métiers" displayName="Métiers" ref="J1:L23" totalsRowShown="0">
  <autoFilter ref="J1:L23" xr:uid="{DC2C6E4A-9792-4E62-A3C0-B104FF78326A}"/>
  <tableColumns count="3">
    <tableColumn id="1" xr3:uid="{932BBFF1-C8CC-4C4B-8ACB-89ADE2A87C1B}" name="METIER"/>
    <tableColumn id="3" xr3:uid="{EA36C748-D47E-44DC-B0B4-0B2BBC1E0069}" name="INTERNAT"/>
    <tableColumn id="2" xr3:uid="{8CCFD65C-CA2C-40FF-80D0-FE39D6FA06EC}" name="NUMERO DE GR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D457707-2D56-4A81-A364-05D4B49FF0B8}" name="Grille" displayName="Grille" ref="F1:H124" totalsRowShown="0" dataDxfId="71" tableBorderDxfId="70">
  <autoFilter ref="F1:H124" xr:uid="{2D457707-2D56-4A81-A364-05D4B49FF0B8}"/>
  <tableColumns count="3">
    <tableColumn id="1" xr3:uid="{C695142E-8411-4280-9A6B-0947D9D1E858}" name="NUMERO DE GRILLE" dataDxfId="69"/>
    <tableColumn id="2" xr3:uid="{AD5D8C86-8C74-4BF5-A9E9-64C61D0D3364}" name="ANCIENNETE" dataDxfId="68"/>
    <tableColumn id="3" xr3:uid="{3ED66F6D-7A3A-41C6-919E-86F591250492}" name="COEFFICIENT" dataDxfId="6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7D3E93-D1E8-4295-9425-8C9C30A89461}" name="Tableau1" displayName="Tableau1" ref="N1:N3" totalsRowShown="0">
  <autoFilter ref="N1:N3" xr:uid="{FA7D3E93-D1E8-4295-9425-8C9C30A89461}"/>
  <tableColumns count="1">
    <tableColumn id="1" xr3:uid="{D4C3B0AD-02F5-49E4-A625-C2BAF37C0E7B}" name="INTERN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budget5" displayName="budget5" ref="A2:AF19" totalsRowCount="1" headerRowDxfId="66" totalsRowDxfId="65">
  <autoFilter ref="A2:AF18" xr:uid="{00000000-0009-0000-0100-000004000000}"/>
  <sortState xmlns:xlrd2="http://schemas.microsoft.com/office/spreadsheetml/2017/richdata2" ref="A3:Y4">
    <sortCondition ref="G2:G774"/>
  </sortState>
  <tableColumns count="32">
    <tableColumn id="1" xr3:uid="{00000000-0010-0000-0200-000001000000}" name="établissement"/>
    <tableColumn id="3" xr3:uid="{00000000-0010-0000-0200-000003000000}" name="libellé poste"/>
    <tableColumn id="26" xr3:uid="{00000000-0010-0000-0200-00001A000000}" name="INTERNAT"/>
    <tableColumn id="16" xr3:uid="{00000000-0010-0000-0200-000010000000}" name="CADRE"/>
    <tableColumn id="4" xr3:uid="{00000000-0010-0000-0200-000004000000}" name="COEFF BASE" dataDxfId="64">
      <calculatedColumnFormula array="1">INDEX(Grille[COEFFICIENT],MATCH(INDEX(Métiers[NUMERO DE GRILLE],MATCH(budget5[[#This Row],[libellé poste]]&amp;budget5[[#This Row],[INTERNAT]],Métiers[METIER]&amp;Métiers[INTERNAT],0)),Grille[NUMERO DE GRILLE],0),1)</calculatedColumnFormula>
    </tableColumn>
    <tableColumn id="5" xr3:uid="{00000000-0010-0000-0200-000005000000}" name="IND.SUJ"/>
    <tableColumn id="6" xr3:uid="{00000000-0010-0000-0200-000006000000}" name="TITULAIRE"/>
    <tableColumn id="7" xr3:uid="{00000000-0010-0000-0200-000007000000}" name="ETP" totalsRowFunction="sum" totalsRowDxfId="63"/>
    <tableColumn id="27" xr3:uid="{00000000-0010-0000-0200-00001B000000}" name="ANNEE" dataDxfId="62" totalsRowDxfId="61">
      <calculatedColumnFormula>ANNEE</calculatedColumnFormula>
    </tableColumn>
    <tableColumn id="23" xr3:uid="{00000000-0010-0000-0200-000017000000}" name="TYPE_x000a_BP" totalsRowDxfId="60"/>
    <tableColumn id="8" xr3:uid="{00000000-0010-0000-0200-000008000000}" name="Mesures"/>
    <tableColumn id="30" xr3:uid="{00000000-0010-0000-0200-00001E000000}" name="tx IND. SUJ° SPEC." dataDxfId="59" totalsRowDxfId="58"/>
    <tableColumn id="29" xr3:uid="{00000000-0010-0000-0200-00001D000000}" name="VALEUR_x000a_POINT_x000a_" dataDxfId="57" totalsRowDxfId="56"/>
    <tableColumn id="33" xr3:uid="{00000000-0010-0000-0200-000021000000}" name="ANCIENNETÉ" dataDxfId="55" totalsRowDxfId="54"/>
    <tableColumn id="18" xr3:uid="{00000000-0010-0000-0200-000012000000}" name="COEFF" dataDxfId="53" totalsRowDxfId="52">
      <calculatedColumnFormula array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calculatedColumnFormula>
    </tableColumn>
    <tableColumn id="14" xr3:uid="{ABE898CE-14A9-4512-8314-8EA0F61D68ED}" name="DATE DEBUT" dataDxfId="51" totalsRowDxfId="50"/>
    <tableColumn id="17" xr3:uid="{00000000-0010-0000-0200-000011000000}" name="NBRE_x000a_MOIS_x000a_"/>
    <tableColumn id="19" xr3:uid="{00000000-0010-0000-0200-000013000000}" name="POINTS_x000a_de base_x000a_ANNUELS" totalsRowFunction="sum" dataDxfId="49" totalsRowDxfId="48">
      <calculatedColumnFormula>+budget5[[#This Row],[COEFF]]*budget5[[#This Row],[NBRE
MOIS
]]</calculatedColumnFormula>
    </tableColumn>
    <tableColumn id="9" xr3:uid="{00000000-0010-0000-0200-000009000000}" name="POINTS_x000a_IND. SUJ° SPE._x000a_ANNUELS" totalsRowFunction="sum" dataDxfId="47" totalsRowDxfId="46">
      <calculatedColumnFormula>IF(budget5[[#This Row],[CADRE]]="C",0,((budget5[[#This Row],[COEFF]]*budget5[[#This Row],[NBRE
MOIS
]]*budget5[[#This Row],[ETP]]*budget5[[#This Row],[tx IND. SUJ° SPEC.]])))</calculatedColumnFormula>
    </tableColumn>
    <tableColumn id="20" xr3:uid="{00000000-0010-0000-0200-000014000000}" name="POINTS_x000a_ANNUELS" totalsRowFunction="sum" dataDxfId="45" totalsRowDxfId="44">
      <calculatedColumnFormula>+budget5[[#This Row],[POINTS
de base
ANNUELS]]+budget5[[#This Row],[POINTS
IND. SUJ° SPE.
ANNUELS]]+budget5[[#This Row],[IND.SUJ]]*budget5[[#This Row],[ETP]]*budget5[[#This Row],[NBRE
MOIS
]]</calculatedColumnFormula>
    </tableColumn>
    <tableColumn id="10" xr3:uid="{00000000-0010-0000-0200-00000A000000}" name="BRUT_x000a_INDICIAIRE" totalsRowFunction="sum" dataDxfId="43" totalsRowDxfId="42">
      <calculatedColumnFormula>IF(ISBLANK(budget5[[#This Row],[libellé poste]]),"",budget5[[#This Row],[POINTS
ANNUELS]]*budget5[[#This Row],[VALEUR
POINT
]])</calculatedColumnFormula>
    </tableColumn>
    <tableColumn id="11" xr3:uid="{00000000-0010-0000-0200-00000B000000}" name="AVN" totalsRowFunction="sum" dataDxfId="41" totalsRowDxfId="40"/>
    <tableColumn id="32" xr3:uid="{00000000-0010-0000-0200-000020000000}" name="LAFORCADE" totalsRowFunction="sum" dataDxfId="39" totalsRowDxfId="38">
      <calculatedColumnFormula>IF(ISBLANK(budget5[[#This Row],[libellé poste]]),"",N(INDEX(Postes[],MATCH(budget5[[#This Row],[libellé poste]],Postes[libellé poste],0),2))*238*budget5[[#This Row],[ETP]]*budget5[[#This Row],[NBRE
MOIS
]])</calculatedColumnFormula>
    </tableColumn>
    <tableColumn id="31" xr3:uid="{00000000-0010-0000-0200-00001F000000}" name="SEGUR 2" totalsRowFunction="sum" dataDxfId="37" totalsRowDxfId="36">
      <calculatedColumnFormula>IF(ISBLANK(budget5[[#This Row],[libellé poste]]),"",N(INDEX(Postes[],MATCH(budget5[[#This Row],[libellé poste]],Postes[libellé poste],0),3))*238*budget5[[#This Row],[ETP]]*budget5[[#This Row],[NBRE
MOIS
]])</calculatedColumnFormula>
    </tableColumn>
    <tableColumn id="22" xr3:uid="{00000000-0010-0000-0200-000016000000}" name="METIERS SOCIO EDUC" totalsRowFunction="sum" dataDxfId="35" totalsRowDxfId="34">
      <calculatedColumnFormula>IF(ISBLANK(budget5[[#This Row],[libellé poste]]),"",N(INDEX(Postes[],MATCH(budget5[[#This Row],[libellé poste]],Postes[libellé poste],0),4))*238*budget5[[#This Row],[ETP]]*budget5[[#This Row],[NBRE
MOIS
]])</calculatedColumnFormula>
    </tableColumn>
    <tableColumn id="12" xr3:uid="{00000000-0010-0000-0200-00000C000000}" name="AUTRES" totalsRowFunction="sum" dataDxfId="33" totalsRowDxfId="32"/>
    <tableColumn id="13" xr3:uid="{00000000-0010-0000-0200-00000D000000}" name="BRUT_x000a_TOTAL" totalsRowFunction="sum" dataDxfId="31" totalsRowDxfId="30">
      <calculatedColumnFormula>IF(ISBLANK(budget5[[#This Row],[libellé poste]]),"",budget5[[#This Row],[BRUT
INDICIAIRE]]+budget5[[#This Row],[AVN]]+budget5[[#This Row],[LAFORCADE]]+budget5[[#This Row],[SEGUR 2]]+budget5[[#This Row],[METIERS SOCIO EDUC]]+budget5[[#This Row],[AUTRES]])</calculatedColumnFormula>
    </tableColumn>
    <tableColumn id="2" xr3:uid="{00000000-0010-0000-0200-000002000000}" name="POINTS_x000a_ALLOUES" totalsRowFunction="sum" dataDxfId="29" totalsRowDxfId="28">
      <calculatedColumnFormula>IF(ISBLANK(budget5[[#This Row],[libellé poste]]),"",+budget5[[#This Row],[BRUT
TOTAL]]/budget5[[#This Row],[VALEUR
POINT
]])</calculatedColumnFormula>
    </tableColumn>
    <tableColumn id="21" xr3:uid="{00000000-0010-0000-0200-000015000000}" name="CATEGORIE" dataDxfId="27"/>
    <tableColumn id="24" xr3:uid="{00000000-0010-0000-0200-000018000000}" name="Nbre usagers" dataDxfId="26"/>
    <tableColumn id="25" xr3:uid="{00000000-0010-0000-0200-000019000000}" name="taux encadrement" dataDxfId="25"/>
    <tableColumn id="28" xr3:uid="{00000000-0010-0000-0200-00001C000000}" name="POLE" dataDxfId="24" totalsRow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10D8A-DA34-488A-BE15-DAB98786E7C2}" name="Tableau2" displayName="Tableau2" ref="A3:I17" totalsRowCount="1" dataDxfId="21" headerRowBorderDxfId="22" tableBorderDxfId="20" totalsRowBorderDxfId="19">
  <autoFilter ref="A3:I16" xr:uid="{5EF10D8A-DA34-488A-BE15-DAB98786E7C2}"/>
  <tableColumns count="9">
    <tableColumn id="1" xr3:uid="{975B3308-7EF4-4BD6-B02D-9D2439E2AFDF}" name="EMPLOI" totalsRowLabel="Total" dataDxfId="18" totalsRowDxfId="17">
      <calculatedColumnFormula>'BASE BRUTE'!B3</calculatedColumnFormula>
    </tableColumn>
    <tableColumn id="8" xr3:uid="{0315F2F4-B04D-4741-96D3-F95347A1E24E}" name="DATE ENTREE" dataDxfId="16" totalsRowDxfId="15"/>
    <tableColumn id="9" xr3:uid="{E34E9203-5D45-46EC-AD99-58B52A271CEC}" name="Nombre de jours ouvrés" dataDxfId="14" totalsRowDxfId="13">
      <calculatedColumnFormula>NETWORKDAYS(Tableau2[[#This Row],[DATE ENTREE]],DATE(ANNEE,12,31),FERIES[Jours fériés])</calculatedColumnFormula>
    </tableColumn>
    <tableColumn id="2" xr3:uid="{B44A0D75-4EB9-4A99-B917-1ECD09D6186A}" name="CA" dataDxfId="12" totalsRowDxfId="11"/>
    <tableColumn id="3" xr3:uid="{B5026BC7-8F61-4E1D-868C-5F6F6CC08C28}" name="CT" dataDxfId="10" totalsRowDxfId="9"/>
    <tableColumn id="4" xr3:uid="{C2AD1DA2-081E-4D31-9472-8F0744B370A2}" name="RTT" dataDxfId="8" totalsRowDxfId="7"/>
    <tableColumn id="5" xr3:uid="{B886DD63-D53B-4D8E-9C68-2B9A9CD0DE31}" name="ETP" totalsRowFunction="sum" dataDxfId="6" totalsRowDxfId="5"/>
    <tableColumn id="6" xr3:uid="{EC6D4F6D-3CFF-43C8-B3A2-C6EAE9337854}" name="N° tickets" totalsRowFunction="sum" dataDxfId="4" totalsRowDxfId="3">
      <calculatedColumnFormula>ROUNDUP((Tableau2[[#This Row],[Nombre de jours ouvrés]]-Tableau2[[#This Row],[CA]]-Tableau2[[#This Row],[CT]]-Tableau2[[#This Row],[RTT]])*Tableau2[[#This Row],[ETP]],0)</calculatedColumnFormula>
    </tableColumn>
    <tableColumn id="7" xr3:uid="{EA4D681A-EA08-45E4-8966-A2D72DF13B2A}" name="montant" totalsRowFunction="sum" dataDxfId="2" totalsRowDxfId="1">
      <calculatedColumnFormula>Tableau2[[#This Row],[N° tickets]]*3</calculatedColumnFormula>
    </tableColumn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749524-9F99-4166-8DA7-3C283635356D}" name="FERIES" displayName="FERIES" ref="M3:M14">
  <autoFilter ref="M3:M14" xr:uid="{40749524-9F99-4166-8DA7-3C283635356D}"/>
  <tableColumns count="1">
    <tableColumn id="1" xr3:uid="{08699E1B-806B-4C35-9EEB-C18C180F5ABB}" name="Jours fériés" totalsRowFunction="cou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6" dT="2023-05-12T03:31:55.35" personId="{AFF699D7-ED3E-461E-B5AD-53EC0ABB2FAF}" id="{F7E327A8-749E-445A-B3CD-467E8CB6C6B6}">
    <text>100 POINTS + ASTREINTE 130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opLeftCell="B7" zoomScale="110" zoomScaleNormal="110" workbookViewId="0">
      <selection activeCell="D11" sqref="D11"/>
    </sheetView>
  </sheetViews>
  <sheetFormatPr baseColWidth="10" defaultRowHeight="15"/>
  <cols>
    <col min="1" max="1" width="4" style="15" hidden="1" customWidth="1"/>
    <col min="2" max="2" width="27.85546875" style="15" customWidth="1"/>
    <col min="3" max="7" width="15.7109375" style="15" customWidth="1"/>
    <col min="8" max="8" width="10.7109375" style="15" customWidth="1"/>
    <col min="9" max="10" width="15.7109375" style="15" customWidth="1"/>
    <col min="11" max="255" width="11.42578125" style="15"/>
    <col min="256" max="256" width="0" style="15" hidden="1" customWidth="1"/>
    <col min="257" max="257" width="38.5703125" style="15" customWidth="1"/>
    <col min="258" max="258" width="7.85546875" style="15" customWidth="1"/>
    <col min="259" max="263" width="17.28515625" style="15" customWidth="1"/>
    <col min="264" max="264" width="19" style="15" customWidth="1"/>
    <col min="265" max="511" width="11.42578125" style="15"/>
    <col min="512" max="512" width="0" style="15" hidden="1" customWidth="1"/>
    <col min="513" max="513" width="38.5703125" style="15" customWidth="1"/>
    <col min="514" max="514" width="7.85546875" style="15" customWidth="1"/>
    <col min="515" max="519" width="17.28515625" style="15" customWidth="1"/>
    <col min="520" max="520" width="19" style="15" customWidth="1"/>
    <col min="521" max="767" width="11.42578125" style="15"/>
    <col min="768" max="768" width="0" style="15" hidden="1" customWidth="1"/>
    <col min="769" max="769" width="38.5703125" style="15" customWidth="1"/>
    <col min="770" max="770" width="7.85546875" style="15" customWidth="1"/>
    <col min="771" max="775" width="17.28515625" style="15" customWidth="1"/>
    <col min="776" max="776" width="19" style="15" customWidth="1"/>
    <col min="777" max="1023" width="11.42578125" style="15"/>
    <col min="1024" max="1024" width="0" style="15" hidden="1" customWidth="1"/>
    <col min="1025" max="1025" width="38.5703125" style="15" customWidth="1"/>
    <col min="1026" max="1026" width="7.85546875" style="15" customWidth="1"/>
    <col min="1027" max="1031" width="17.28515625" style="15" customWidth="1"/>
    <col min="1032" max="1032" width="19" style="15" customWidth="1"/>
    <col min="1033" max="1279" width="11.42578125" style="15"/>
    <col min="1280" max="1280" width="0" style="15" hidden="1" customWidth="1"/>
    <col min="1281" max="1281" width="38.5703125" style="15" customWidth="1"/>
    <col min="1282" max="1282" width="7.85546875" style="15" customWidth="1"/>
    <col min="1283" max="1287" width="17.28515625" style="15" customWidth="1"/>
    <col min="1288" max="1288" width="19" style="15" customWidth="1"/>
    <col min="1289" max="1535" width="11.42578125" style="15"/>
    <col min="1536" max="1536" width="0" style="15" hidden="1" customWidth="1"/>
    <col min="1537" max="1537" width="38.5703125" style="15" customWidth="1"/>
    <col min="1538" max="1538" width="7.85546875" style="15" customWidth="1"/>
    <col min="1539" max="1543" width="17.28515625" style="15" customWidth="1"/>
    <col min="1544" max="1544" width="19" style="15" customWidth="1"/>
    <col min="1545" max="1791" width="11.42578125" style="15"/>
    <col min="1792" max="1792" width="0" style="15" hidden="1" customWidth="1"/>
    <col min="1793" max="1793" width="38.5703125" style="15" customWidth="1"/>
    <col min="1794" max="1794" width="7.85546875" style="15" customWidth="1"/>
    <col min="1795" max="1799" width="17.28515625" style="15" customWidth="1"/>
    <col min="1800" max="1800" width="19" style="15" customWidth="1"/>
    <col min="1801" max="2047" width="11.42578125" style="15"/>
    <col min="2048" max="2048" width="0" style="15" hidden="1" customWidth="1"/>
    <col min="2049" max="2049" width="38.5703125" style="15" customWidth="1"/>
    <col min="2050" max="2050" width="7.85546875" style="15" customWidth="1"/>
    <col min="2051" max="2055" width="17.28515625" style="15" customWidth="1"/>
    <col min="2056" max="2056" width="19" style="15" customWidth="1"/>
    <col min="2057" max="2303" width="11.42578125" style="15"/>
    <col min="2304" max="2304" width="0" style="15" hidden="1" customWidth="1"/>
    <col min="2305" max="2305" width="38.5703125" style="15" customWidth="1"/>
    <col min="2306" max="2306" width="7.85546875" style="15" customWidth="1"/>
    <col min="2307" max="2311" width="17.28515625" style="15" customWidth="1"/>
    <col min="2312" max="2312" width="19" style="15" customWidth="1"/>
    <col min="2313" max="2559" width="11.42578125" style="15"/>
    <col min="2560" max="2560" width="0" style="15" hidden="1" customWidth="1"/>
    <col min="2561" max="2561" width="38.5703125" style="15" customWidth="1"/>
    <col min="2562" max="2562" width="7.85546875" style="15" customWidth="1"/>
    <col min="2563" max="2567" width="17.28515625" style="15" customWidth="1"/>
    <col min="2568" max="2568" width="19" style="15" customWidth="1"/>
    <col min="2569" max="2815" width="11.42578125" style="15"/>
    <col min="2816" max="2816" width="0" style="15" hidden="1" customWidth="1"/>
    <col min="2817" max="2817" width="38.5703125" style="15" customWidth="1"/>
    <col min="2818" max="2818" width="7.85546875" style="15" customWidth="1"/>
    <col min="2819" max="2823" width="17.28515625" style="15" customWidth="1"/>
    <col min="2824" max="2824" width="19" style="15" customWidth="1"/>
    <col min="2825" max="3071" width="11.42578125" style="15"/>
    <col min="3072" max="3072" width="0" style="15" hidden="1" customWidth="1"/>
    <col min="3073" max="3073" width="38.5703125" style="15" customWidth="1"/>
    <col min="3074" max="3074" width="7.85546875" style="15" customWidth="1"/>
    <col min="3075" max="3079" width="17.28515625" style="15" customWidth="1"/>
    <col min="3080" max="3080" width="19" style="15" customWidth="1"/>
    <col min="3081" max="3327" width="11.42578125" style="15"/>
    <col min="3328" max="3328" width="0" style="15" hidden="1" customWidth="1"/>
    <col min="3329" max="3329" width="38.5703125" style="15" customWidth="1"/>
    <col min="3330" max="3330" width="7.85546875" style="15" customWidth="1"/>
    <col min="3331" max="3335" width="17.28515625" style="15" customWidth="1"/>
    <col min="3336" max="3336" width="19" style="15" customWidth="1"/>
    <col min="3337" max="3583" width="11.42578125" style="15"/>
    <col min="3584" max="3584" width="0" style="15" hidden="1" customWidth="1"/>
    <col min="3585" max="3585" width="38.5703125" style="15" customWidth="1"/>
    <col min="3586" max="3586" width="7.85546875" style="15" customWidth="1"/>
    <col min="3587" max="3591" width="17.28515625" style="15" customWidth="1"/>
    <col min="3592" max="3592" width="19" style="15" customWidth="1"/>
    <col min="3593" max="3839" width="11.42578125" style="15"/>
    <col min="3840" max="3840" width="0" style="15" hidden="1" customWidth="1"/>
    <col min="3841" max="3841" width="38.5703125" style="15" customWidth="1"/>
    <col min="3842" max="3842" width="7.85546875" style="15" customWidth="1"/>
    <col min="3843" max="3847" width="17.28515625" style="15" customWidth="1"/>
    <col min="3848" max="3848" width="19" style="15" customWidth="1"/>
    <col min="3849" max="4095" width="11.42578125" style="15"/>
    <col min="4096" max="4096" width="0" style="15" hidden="1" customWidth="1"/>
    <col min="4097" max="4097" width="38.5703125" style="15" customWidth="1"/>
    <col min="4098" max="4098" width="7.85546875" style="15" customWidth="1"/>
    <col min="4099" max="4103" width="17.28515625" style="15" customWidth="1"/>
    <col min="4104" max="4104" width="19" style="15" customWidth="1"/>
    <col min="4105" max="4351" width="11.42578125" style="15"/>
    <col min="4352" max="4352" width="0" style="15" hidden="1" customWidth="1"/>
    <col min="4353" max="4353" width="38.5703125" style="15" customWidth="1"/>
    <col min="4354" max="4354" width="7.85546875" style="15" customWidth="1"/>
    <col min="4355" max="4359" width="17.28515625" style="15" customWidth="1"/>
    <col min="4360" max="4360" width="19" style="15" customWidth="1"/>
    <col min="4361" max="4607" width="11.42578125" style="15"/>
    <col min="4608" max="4608" width="0" style="15" hidden="1" customWidth="1"/>
    <col min="4609" max="4609" width="38.5703125" style="15" customWidth="1"/>
    <col min="4610" max="4610" width="7.85546875" style="15" customWidth="1"/>
    <col min="4611" max="4615" width="17.28515625" style="15" customWidth="1"/>
    <col min="4616" max="4616" width="19" style="15" customWidth="1"/>
    <col min="4617" max="4863" width="11.42578125" style="15"/>
    <col min="4864" max="4864" width="0" style="15" hidden="1" customWidth="1"/>
    <col min="4865" max="4865" width="38.5703125" style="15" customWidth="1"/>
    <col min="4866" max="4866" width="7.85546875" style="15" customWidth="1"/>
    <col min="4867" max="4871" width="17.28515625" style="15" customWidth="1"/>
    <col min="4872" max="4872" width="19" style="15" customWidth="1"/>
    <col min="4873" max="5119" width="11.42578125" style="15"/>
    <col min="5120" max="5120" width="0" style="15" hidden="1" customWidth="1"/>
    <col min="5121" max="5121" width="38.5703125" style="15" customWidth="1"/>
    <col min="5122" max="5122" width="7.85546875" style="15" customWidth="1"/>
    <col min="5123" max="5127" width="17.28515625" style="15" customWidth="1"/>
    <col min="5128" max="5128" width="19" style="15" customWidth="1"/>
    <col min="5129" max="5375" width="11.42578125" style="15"/>
    <col min="5376" max="5376" width="0" style="15" hidden="1" customWidth="1"/>
    <col min="5377" max="5377" width="38.5703125" style="15" customWidth="1"/>
    <col min="5378" max="5378" width="7.85546875" style="15" customWidth="1"/>
    <col min="5379" max="5383" width="17.28515625" style="15" customWidth="1"/>
    <col min="5384" max="5384" width="19" style="15" customWidth="1"/>
    <col min="5385" max="5631" width="11.42578125" style="15"/>
    <col min="5632" max="5632" width="0" style="15" hidden="1" customWidth="1"/>
    <col min="5633" max="5633" width="38.5703125" style="15" customWidth="1"/>
    <col min="5634" max="5634" width="7.85546875" style="15" customWidth="1"/>
    <col min="5635" max="5639" width="17.28515625" style="15" customWidth="1"/>
    <col min="5640" max="5640" width="19" style="15" customWidth="1"/>
    <col min="5641" max="5887" width="11.42578125" style="15"/>
    <col min="5888" max="5888" width="0" style="15" hidden="1" customWidth="1"/>
    <col min="5889" max="5889" width="38.5703125" style="15" customWidth="1"/>
    <col min="5890" max="5890" width="7.85546875" style="15" customWidth="1"/>
    <col min="5891" max="5895" width="17.28515625" style="15" customWidth="1"/>
    <col min="5896" max="5896" width="19" style="15" customWidth="1"/>
    <col min="5897" max="6143" width="11.42578125" style="15"/>
    <col min="6144" max="6144" width="0" style="15" hidden="1" customWidth="1"/>
    <col min="6145" max="6145" width="38.5703125" style="15" customWidth="1"/>
    <col min="6146" max="6146" width="7.85546875" style="15" customWidth="1"/>
    <col min="6147" max="6151" width="17.28515625" style="15" customWidth="1"/>
    <col min="6152" max="6152" width="19" style="15" customWidth="1"/>
    <col min="6153" max="6399" width="11.42578125" style="15"/>
    <col min="6400" max="6400" width="0" style="15" hidden="1" customWidth="1"/>
    <col min="6401" max="6401" width="38.5703125" style="15" customWidth="1"/>
    <col min="6402" max="6402" width="7.85546875" style="15" customWidth="1"/>
    <col min="6403" max="6407" width="17.28515625" style="15" customWidth="1"/>
    <col min="6408" max="6408" width="19" style="15" customWidth="1"/>
    <col min="6409" max="6655" width="11.42578125" style="15"/>
    <col min="6656" max="6656" width="0" style="15" hidden="1" customWidth="1"/>
    <col min="6657" max="6657" width="38.5703125" style="15" customWidth="1"/>
    <col min="6658" max="6658" width="7.85546875" style="15" customWidth="1"/>
    <col min="6659" max="6663" width="17.28515625" style="15" customWidth="1"/>
    <col min="6664" max="6664" width="19" style="15" customWidth="1"/>
    <col min="6665" max="6911" width="11.42578125" style="15"/>
    <col min="6912" max="6912" width="0" style="15" hidden="1" customWidth="1"/>
    <col min="6913" max="6913" width="38.5703125" style="15" customWidth="1"/>
    <col min="6914" max="6914" width="7.85546875" style="15" customWidth="1"/>
    <col min="6915" max="6919" width="17.28515625" style="15" customWidth="1"/>
    <col min="6920" max="6920" width="19" style="15" customWidth="1"/>
    <col min="6921" max="7167" width="11.42578125" style="15"/>
    <col min="7168" max="7168" width="0" style="15" hidden="1" customWidth="1"/>
    <col min="7169" max="7169" width="38.5703125" style="15" customWidth="1"/>
    <col min="7170" max="7170" width="7.85546875" style="15" customWidth="1"/>
    <col min="7171" max="7175" width="17.28515625" style="15" customWidth="1"/>
    <col min="7176" max="7176" width="19" style="15" customWidth="1"/>
    <col min="7177" max="7423" width="11.42578125" style="15"/>
    <col min="7424" max="7424" width="0" style="15" hidden="1" customWidth="1"/>
    <col min="7425" max="7425" width="38.5703125" style="15" customWidth="1"/>
    <col min="7426" max="7426" width="7.85546875" style="15" customWidth="1"/>
    <col min="7427" max="7431" width="17.28515625" style="15" customWidth="1"/>
    <col min="7432" max="7432" width="19" style="15" customWidth="1"/>
    <col min="7433" max="7679" width="11.42578125" style="15"/>
    <col min="7680" max="7680" width="0" style="15" hidden="1" customWidth="1"/>
    <col min="7681" max="7681" width="38.5703125" style="15" customWidth="1"/>
    <col min="7682" max="7682" width="7.85546875" style="15" customWidth="1"/>
    <col min="7683" max="7687" width="17.28515625" style="15" customWidth="1"/>
    <col min="7688" max="7688" width="19" style="15" customWidth="1"/>
    <col min="7689" max="7935" width="11.42578125" style="15"/>
    <col min="7936" max="7936" width="0" style="15" hidden="1" customWidth="1"/>
    <col min="7937" max="7937" width="38.5703125" style="15" customWidth="1"/>
    <col min="7938" max="7938" width="7.85546875" style="15" customWidth="1"/>
    <col min="7939" max="7943" width="17.28515625" style="15" customWidth="1"/>
    <col min="7944" max="7944" width="19" style="15" customWidth="1"/>
    <col min="7945" max="8191" width="11.42578125" style="15"/>
    <col min="8192" max="8192" width="0" style="15" hidden="1" customWidth="1"/>
    <col min="8193" max="8193" width="38.5703125" style="15" customWidth="1"/>
    <col min="8194" max="8194" width="7.85546875" style="15" customWidth="1"/>
    <col min="8195" max="8199" width="17.28515625" style="15" customWidth="1"/>
    <col min="8200" max="8200" width="19" style="15" customWidth="1"/>
    <col min="8201" max="8447" width="11.42578125" style="15"/>
    <col min="8448" max="8448" width="0" style="15" hidden="1" customWidth="1"/>
    <col min="8449" max="8449" width="38.5703125" style="15" customWidth="1"/>
    <col min="8450" max="8450" width="7.85546875" style="15" customWidth="1"/>
    <col min="8451" max="8455" width="17.28515625" style="15" customWidth="1"/>
    <col min="8456" max="8456" width="19" style="15" customWidth="1"/>
    <col min="8457" max="8703" width="11.42578125" style="15"/>
    <col min="8704" max="8704" width="0" style="15" hidden="1" customWidth="1"/>
    <col min="8705" max="8705" width="38.5703125" style="15" customWidth="1"/>
    <col min="8706" max="8706" width="7.85546875" style="15" customWidth="1"/>
    <col min="8707" max="8711" width="17.28515625" style="15" customWidth="1"/>
    <col min="8712" max="8712" width="19" style="15" customWidth="1"/>
    <col min="8713" max="8959" width="11.42578125" style="15"/>
    <col min="8960" max="8960" width="0" style="15" hidden="1" customWidth="1"/>
    <col min="8961" max="8961" width="38.5703125" style="15" customWidth="1"/>
    <col min="8962" max="8962" width="7.85546875" style="15" customWidth="1"/>
    <col min="8963" max="8967" width="17.28515625" style="15" customWidth="1"/>
    <col min="8968" max="8968" width="19" style="15" customWidth="1"/>
    <col min="8969" max="9215" width="11.42578125" style="15"/>
    <col min="9216" max="9216" width="0" style="15" hidden="1" customWidth="1"/>
    <col min="9217" max="9217" width="38.5703125" style="15" customWidth="1"/>
    <col min="9218" max="9218" width="7.85546875" style="15" customWidth="1"/>
    <col min="9219" max="9223" width="17.28515625" style="15" customWidth="1"/>
    <col min="9224" max="9224" width="19" style="15" customWidth="1"/>
    <col min="9225" max="9471" width="11.42578125" style="15"/>
    <col min="9472" max="9472" width="0" style="15" hidden="1" customWidth="1"/>
    <col min="9473" max="9473" width="38.5703125" style="15" customWidth="1"/>
    <col min="9474" max="9474" width="7.85546875" style="15" customWidth="1"/>
    <col min="9475" max="9479" width="17.28515625" style="15" customWidth="1"/>
    <col min="9480" max="9480" width="19" style="15" customWidth="1"/>
    <col min="9481" max="9727" width="11.42578125" style="15"/>
    <col min="9728" max="9728" width="0" style="15" hidden="1" customWidth="1"/>
    <col min="9729" max="9729" width="38.5703125" style="15" customWidth="1"/>
    <col min="9730" max="9730" width="7.85546875" style="15" customWidth="1"/>
    <col min="9731" max="9735" width="17.28515625" style="15" customWidth="1"/>
    <col min="9736" max="9736" width="19" style="15" customWidth="1"/>
    <col min="9737" max="9983" width="11.42578125" style="15"/>
    <col min="9984" max="9984" width="0" style="15" hidden="1" customWidth="1"/>
    <col min="9985" max="9985" width="38.5703125" style="15" customWidth="1"/>
    <col min="9986" max="9986" width="7.85546875" style="15" customWidth="1"/>
    <col min="9987" max="9991" width="17.28515625" style="15" customWidth="1"/>
    <col min="9992" max="9992" width="19" style="15" customWidth="1"/>
    <col min="9993" max="10239" width="11.42578125" style="15"/>
    <col min="10240" max="10240" width="0" style="15" hidden="1" customWidth="1"/>
    <col min="10241" max="10241" width="38.5703125" style="15" customWidth="1"/>
    <col min="10242" max="10242" width="7.85546875" style="15" customWidth="1"/>
    <col min="10243" max="10247" width="17.28515625" style="15" customWidth="1"/>
    <col min="10248" max="10248" width="19" style="15" customWidth="1"/>
    <col min="10249" max="10495" width="11.42578125" style="15"/>
    <col min="10496" max="10496" width="0" style="15" hidden="1" customWidth="1"/>
    <col min="10497" max="10497" width="38.5703125" style="15" customWidth="1"/>
    <col min="10498" max="10498" width="7.85546875" style="15" customWidth="1"/>
    <col min="10499" max="10503" width="17.28515625" style="15" customWidth="1"/>
    <col min="10504" max="10504" width="19" style="15" customWidth="1"/>
    <col min="10505" max="10751" width="11.42578125" style="15"/>
    <col min="10752" max="10752" width="0" style="15" hidden="1" customWidth="1"/>
    <col min="10753" max="10753" width="38.5703125" style="15" customWidth="1"/>
    <col min="10754" max="10754" width="7.85546875" style="15" customWidth="1"/>
    <col min="10755" max="10759" width="17.28515625" style="15" customWidth="1"/>
    <col min="10760" max="10760" width="19" style="15" customWidth="1"/>
    <col min="10761" max="11007" width="11.42578125" style="15"/>
    <col min="11008" max="11008" width="0" style="15" hidden="1" customWidth="1"/>
    <col min="11009" max="11009" width="38.5703125" style="15" customWidth="1"/>
    <col min="11010" max="11010" width="7.85546875" style="15" customWidth="1"/>
    <col min="11011" max="11015" width="17.28515625" style="15" customWidth="1"/>
    <col min="11016" max="11016" width="19" style="15" customWidth="1"/>
    <col min="11017" max="11263" width="11.42578125" style="15"/>
    <col min="11264" max="11264" width="0" style="15" hidden="1" customWidth="1"/>
    <col min="11265" max="11265" width="38.5703125" style="15" customWidth="1"/>
    <col min="11266" max="11266" width="7.85546875" style="15" customWidth="1"/>
    <col min="11267" max="11271" width="17.28515625" style="15" customWidth="1"/>
    <col min="11272" max="11272" width="19" style="15" customWidth="1"/>
    <col min="11273" max="11519" width="11.42578125" style="15"/>
    <col min="11520" max="11520" width="0" style="15" hidden="1" customWidth="1"/>
    <col min="11521" max="11521" width="38.5703125" style="15" customWidth="1"/>
    <col min="11522" max="11522" width="7.85546875" style="15" customWidth="1"/>
    <col min="11523" max="11527" width="17.28515625" style="15" customWidth="1"/>
    <col min="11528" max="11528" width="19" style="15" customWidth="1"/>
    <col min="11529" max="11775" width="11.42578125" style="15"/>
    <col min="11776" max="11776" width="0" style="15" hidden="1" customWidth="1"/>
    <col min="11777" max="11777" width="38.5703125" style="15" customWidth="1"/>
    <col min="11778" max="11778" width="7.85546875" style="15" customWidth="1"/>
    <col min="11779" max="11783" width="17.28515625" style="15" customWidth="1"/>
    <col min="11784" max="11784" width="19" style="15" customWidth="1"/>
    <col min="11785" max="12031" width="11.42578125" style="15"/>
    <col min="12032" max="12032" width="0" style="15" hidden="1" customWidth="1"/>
    <col min="12033" max="12033" width="38.5703125" style="15" customWidth="1"/>
    <col min="12034" max="12034" width="7.85546875" style="15" customWidth="1"/>
    <col min="12035" max="12039" width="17.28515625" style="15" customWidth="1"/>
    <col min="12040" max="12040" width="19" style="15" customWidth="1"/>
    <col min="12041" max="12287" width="11.42578125" style="15"/>
    <col min="12288" max="12288" width="0" style="15" hidden="1" customWidth="1"/>
    <col min="12289" max="12289" width="38.5703125" style="15" customWidth="1"/>
    <col min="12290" max="12290" width="7.85546875" style="15" customWidth="1"/>
    <col min="12291" max="12295" width="17.28515625" style="15" customWidth="1"/>
    <col min="12296" max="12296" width="19" style="15" customWidth="1"/>
    <col min="12297" max="12543" width="11.42578125" style="15"/>
    <col min="12544" max="12544" width="0" style="15" hidden="1" customWidth="1"/>
    <col min="12545" max="12545" width="38.5703125" style="15" customWidth="1"/>
    <col min="12546" max="12546" width="7.85546875" style="15" customWidth="1"/>
    <col min="12547" max="12551" width="17.28515625" style="15" customWidth="1"/>
    <col min="12552" max="12552" width="19" style="15" customWidth="1"/>
    <col min="12553" max="12799" width="11.42578125" style="15"/>
    <col min="12800" max="12800" width="0" style="15" hidden="1" customWidth="1"/>
    <col min="12801" max="12801" width="38.5703125" style="15" customWidth="1"/>
    <col min="12802" max="12802" width="7.85546875" style="15" customWidth="1"/>
    <col min="12803" max="12807" width="17.28515625" style="15" customWidth="1"/>
    <col min="12808" max="12808" width="19" style="15" customWidth="1"/>
    <col min="12809" max="13055" width="11.42578125" style="15"/>
    <col min="13056" max="13056" width="0" style="15" hidden="1" customWidth="1"/>
    <col min="13057" max="13057" width="38.5703125" style="15" customWidth="1"/>
    <col min="13058" max="13058" width="7.85546875" style="15" customWidth="1"/>
    <col min="13059" max="13063" width="17.28515625" style="15" customWidth="1"/>
    <col min="13064" max="13064" width="19" style="15" customWidth="1"/>
    <col min="13065" max="13311" width="11.42578125" style="15"/>
    <col min="13312" max="13312" width="0" style="15" hidden="1" customWidth="1"/>
    <col min="13313" max="13313" width="38.5703125" style="15" customWidth="1"/>
    <col min="13314" max="13314" width="7.85546875" style="15" customWidth="1"/>
    <col min="13315" max="13319" width="17.28515625" style="15" customWidth="1"/>
    <col min="13320" max="13320" width="19" style="15" customWidth="1"/>
    <col min="13321" max="13567" width="11.42578125" style="15"/>
    <col min="13568" max="13568" width="0" style="15" hidden="1" customWidth="1"/>
    <col min="13569" max="13569" width="38.5703125" style="15" customWidth="1"/>
    <col min="13570" max="13570" width="7.85546875" style="15" customWidth="1"/>
    <col min="13571" max="13575" width="17.28515625" style="15" customWidth="1"/>
    <col min="13576" max="13576" width="19" style="15" customWidth="1"/>
    <col min="13577" max="13823" width="11.42578125" style="15"/>
    <col min="13824" max="13824" width="0" style="15" hidden="1" customWidth="1"/>
    <col min="13825" max="13825" width="38.5703125" style="15" customWidth="1"/>
    <col min="13826" max="13826" width="7.85546875" style="15" customWidth="1"/>
    <col min="13827" max="13831" width="17.28515625" style="15" customWidth="1"/>
    <col min="13832" max="13832" width="19" style="15" customWidth="1"/>
    <col min="13833" max="14079" width="11.42578125" style="15"/>
    <col min="14080" max="14080" width="0" style="15" hidden="1" customWidth="1"/>
    <col min="14081" max="14081" width="38.5703125" style="15" customWidth="1"/>
    <col min="14082" max="14082" width="7.85546875" style="15" customWidth="1"/>
    <col min="14083" max="14087" width="17.28515625" style="15" customWidth="1"/>
    <col min="14088" max="14088" width="19" style="15" customWidth="1"/>
    <col min="14089" max="14335" width="11.42578125" style="15"/>
    <col min="14336" max="14336" width="0" style="15" hidden="1" customWidth="1"/>
    <col min="14337" max="14337" width="38.5703125" style="15" customWidth="1"/>
    <col min="14338" max="14338" width="7.85546875" style="15" customWidth="1"/>
    <col min="14339" max="14343" width="17.28515625" style="15" customWidth="1"/>
    <col min="14344" max="14344" width="19" style="15" customWidth="1"/>
    <col min="14345" max="14591" width="11.42578125" style="15"/>
    <col min="14592" max="14592" width="0" style="15" hidden="1" customWidth="1"/>
    <col min="14593" max="14593" width="38.5703125" style="15" customWidth="1"/>
    <col min="14594" max="14594" width="7.85546875" style="15" customWidth="1"/>
    <col min="14595" max="14599" width="17.28515625" style="15" customWidth="1"/>
    <col min="14600" max="14600" width="19" style="15" customWidth="1"/>
    <col min="14601" max="14847" width="11.42578125" style="15"/>
    <col min="14848" max="14848" width="0" style="15" hidden="1" customWidth="1"/>
    <col min="14849" max="14849" width="38.5703125" style="15" customWidth="1"/>
    <col min="14850" max="14850" width="7.85546875" style="15" customWidth="1"/>
    <col min="14851" max="14855" width="17.28515625" style="15" customWidth="1"/>
    <col min="14856" max="14856" width="19" style="15" customWidth="1"/>
    <col min="14857" max="15103" width="11.42578125" style="15"/>
    <col min="15104" max="15104" width="0" style="15" hidden="1" customWidth="1"/>
    <col min="15105" max="15105" width="38.5703125" style="15" customWidth="1"/>
    <col min="15106" max="15106" width="7.85546875" style="15" customWidth="1"/>
    <col min="15107" max="15111" width="17.28515625" style="15" customWidth="1"/>
    <col min="15112" max="15112" width="19" style="15" customWidth="1"/>
    <col min="15113" max="15359" width="11.42578125" style="15"/>
    <col min="15360" max="15360" width="0" style="15" hidden="1" customWidth="1"/>
    <col min="15361" max="15361" width="38.5703125" style="15" customWidth="1"/>
    <col min="15362" max="15362" width="7.85546875" style="15" customWidth="1"/>
    <col min="15363" max="15367" width="17.28515625" style="15" customWidth="1"/>
    <col min="15368" max="15368" width="19" style="15" customWidth="1"/>
    <col min="15369" max="15615" width="11.42578125" style="15"/>
    <col min="15616" max="15616" width="0" style="15" hidden="1" customWidth="1"/>
    <col min="15617" max="15617" width="38.5703125" style="15" customWidth="1"/>
    <col min="15618" max="15618" width="7.85546875" style="15" customWidth="1"/>
    <col min="15619" max="15623" width="17.28515625" style="15" customWidth="1"/>
    <col min="15624" max="15624" width="19" style="15" customWidth="1"/>
    <col min="15625" max="15871" width="11.42578125" style="15"/>
    <col min="15872" max="15872" width="0" style="15" hidden="1" customWidth="1"/>
    <col min="15873" max="15873" width="38.5703125" style="15" customWidth="1"/>
    <col min="15874" max="15874" width="7.85546875" style="15" customWidth="1"/>
    <col min="15875" max="15879" width="17.28515625" style="15" customWidth="1"/>
    <col min="15880" max="15880" width="19" style="15" customWidth="1"/>
    <col min="15881" max="16127" width="11.42578125" style="15"/>
    <col min="16128" max="16128" width="0" style="15" hidden="1" customWidth="1"/>
    <col min="16129" max="16129" width="38.5703125" style="15" customWidth="1"/>
    <col min="16130" max="16130" width="7.85546875" style="15" customWidth="1"/>
    <col min="16131" max="16135" width="17.28515625" style="15" customWidth="1"/>
    <col min="16136" max="16136" width="19" style="15" customWidth="1"/>
    <col min="16137" max="16384" width="11.42578125" style="15"/>
  </cols>
  <sheetData>
    <row r="1" spans="1:10" ht="27.75">
      <c r="A1" s="14"/>
      <c r="F1" s="16"/>
    </row>
    <row r="2" spans="1:10">
      <c r="B2" s="17"/>
      <c r="D2" s="17"/>
      <c r="E2" s="17"/>
      <c r="F2" s="17"/>
    </row>
    <row r="3" spans="1:10">
      <c r="B3" s="17"/>
      <c r="C3" s="17"/>
      <c r="D3" s="17"/>
      <c r="E3" s="17"/>
      <c r="F3" s="17"/>
    </row>
    <row r="4" spans="1:10" ht="6.75" customHeight="1">
      <c r="B4" s="17"/>
      <c r="C4" s="17"/>
      <c r="F4" s="18"/>
    </row>
    <row r="5" spans="1:10" ht="36">
      <c r="B5" s="17"/>
      <c r="C5" s="17"/>
      <c r="D5" s="19" t="s">
        <v>149</v>
      </c>
      <c r="E5" s="19"/>
      <c r="F5" s="20"/>
      <c r="G5" s="21"/>
      <c r="H5" s="21"/>
      <c r="I5" s="21"/>
    </row>
    <row r="6" spans="1:10" s="22" customFormat="1" ht="18.75">
      <c r="D6" s="23"/>
      <c r="E6" s="23"/>
      <c r="J6" s="15"/>
    </row>
    <row r="7" spans="1:10" ht="30.75" customHeight="1">
      <c r="B7" s="17"/>
      <c r="C7" s="17"/>
      <c r="D7" s="17"/>
      <c r="E7" s="17"/>
      <c r="F7" s="24"/>
    </row>
    <row r="8" spans="1:10" s="22" customFormat="1" ht="30" customHeight="1"/>
    <row r="9" spans="1:10" s="22" customFormat="1" ht="24" customHeight="1">
      <c r="D9" s="59">
        <v>45047</v>
      </c>
      <c r="E9" s="59"/>
    </row>
    <row r="10" spans="1:10" ht="24" customHeight="1">
      <c r="D10" s="5" t="s">
        <v>95</v>
      </c>
      <c r="E10" s="5"/>
      <c r="I10" s="22"/>
    </row>
    <row r="11" spans="1:10" ht="24" customHeight="1">
      <c r="D11" s="5"/>
      <c r="E11" s="5"/>
    </row>
    <row r="12" spans="1:10" ht="41.25" customHeight="1">
      <c r="D12" s="5"/>
      <c r="E12" s="5"/>
    </row>
    <row r="13" spans="1:10" ht="24">
      <c r="C13" s="25"/>
      <c r="D13" s="6" t="s">
        <v>90</v>
      </c>
      <c r="E13" s="6" t="s">
        <v>93</v>
      </c>
      <c r="F13" s="6" t="s">
        <v>94</v>
      </c>
      <c r="G13" s="6" t="s">
        <v>91</v>
      </c>
      <c r="H13" s="6" t="s">
        <v>81</v>
      </c>
      <c r="I13" s="6" t="s">
        <v>92</v>
      </c>
    </row>
    <row r="14" spans="1:10" s="26" customFormat="1" ht="21.75" customHeight="1">
      <c r="B14" s="27"/>
      <c r="C14" s="8"/>
      <c r="D14" s="81">
        <v>400</v>
      </c>
      <c r="E14" s="81"/>
      <c r="F14" s="81">
        <v>52</v>
      </c>
      <c r="G14" s="82">
        <f>D14*E14*F14</f>
        <v>0</v>
      </c>
      <c r="H14" s="83">
        <v>1</v>
      </c>
      <c r="I14" s="82">
        <f>G14*H14</f>
        <v>0</v>
      </c>
    </row>
    <row r="15" spans="1:10" s="26" customFormat="1" ht="21.75" customHeight="1">
      <c r="B15" s="27"/>
      <c r="C15" s="8"/>
      <c r="D15" s="81"/>
      <c r="E15" s="81"/>
      <c r="F15" s="81"/>
      <c r="G15" s="82"/>
      <c r="H15" s="83"/>
      <c r="I15" s="82"/>
    </row>
    <row r="16" spans="1:10" s="26" customFormat="1" ht="21.75" customHeight="1">
      <c r="B16" s="27"/>
      <c r="C16" s="7" t="s">
        <v>58</v>
      </c>
      <c r="D16" s="58">
        <f>SUM(D14:D14)</f>
        <v>400</v>
      </c>
      <c r="E16" s="58">
        <f t="shared" ref="E16:I16" si="0">SUM(E14:E14)</f>
        <v>0</v>
      </c>
      <c r="F16" s="58">
        <f t="shared" si="0"/>
        <v>52</v>
      </c>
      <c r="G16" s="58">
        <f t="shared" si="0"/>
        <v>0</v>
      </c>
      <c r="H16" s="89">
        <f t="shared" si="0"/>
        <v>1</v>
      </c>
      <c r="I16" s="58">
        <f t="shared" si="0"/>
        <v>0</v>
      </c>
    </row>
    <row r="17" spans="2:9" s="26" customFormat="1" ht="21.75" customHeight="1">
      <c r="B17" s="27"/>
      <c r="C17" s="80" t="s">
        <v>142</v>
      </c>
      <c r="D17" s="25"/>
      <c r="E17" s="25"/>
      <c r="F17" s="28"/>
      <c r="G17" s="28"/>
      <c r="H17" s="28"/>
      <c r="I17" s="28"/>
    </row>
    <row r="18" spans="2:9" ht="17.25" customHeight="1">
      <c r="D18" s="29"/>
      <c r="E18" s="29"/>
      <c r="F18" s="30"/>
      <c r="G18" s="30"/>
      <c r="H18" s="30"/>
      <c r="I18" s="30"/>
    </row>
    <row r="19" spans="2:9" s="22" customFormat="1" ht="27">
      <c r="D19" s="31"/>
      <c r="E19" s="31"/>
      <c r="F19" s="32"/>
      <c r="G19" s="32"/>
    </row>
  </sheetData>
  <pageMargins left="0" right="0.70866141732283472" top="0.55118110236220474" bottom="0.35433070866141736" header="0.31496062992125984" footer="0.11811023622047245"/>
  <pageSetup paperSize="9" orientation="landscape" r:id="rId1"/>
  <headerFooter>
    <oddHeader>&amp;R&amp;D</oddHeader>
    <oddFooter>&amp;L&amp;9&amp;F&amp;R&amp;9Page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N13"/>
  <sheetViews>
    <sheetView zoomScaleNormal="100" workbookViewId="0">
      <selection activeCell="A13" sqref="A13"/>
    </sheetView>
  </sheetViews>
  <sheetFormatPr baseColWidth="10" defaultColWidth="11.42578125" defaultRowHeight="10.5"/>
  <cols>
    <col min="1" max="16384" width="11.42578125" style="9"/>
  </cols>
  <sheetData>
    <row r="2" spans="2:14" ht="33" customHeight="1"/>
    <row r="3" spans="2:14" ht="31.5">
      <c r="B3" s="131" t="s">
        <v>52</v>
      </c>
      <c r="C3" s="131"/>
      <c r="D3" s="131"/>
      <c r="E3" s="131"/>
      <c r="F3" s="131"/>
      <c r="G3" s="5"/>
      <c r="H3" s="5"/>
      <c r="I3" s="5"/>
      <c r="J3" s="5"/>
      <c r="K3" s="5"/>
      <c r="L3" s="5"/>
      <c r="M3" s="5"/>
      <c r="N3" s="5"/>
    </row>
    <row r="7" spans="2:14" ht="18.75">
      <c r="B7" s="10" t="s">
        <v>53</v>
      </c>
      <c r="C7" s="11" t="s">
        <v>54</v>
      </c>
      <c r="D7" s="12"/>
      <c r="E7" s="12"/>
      <c r="F7" s="12"/>
    </row>
    <row r="8" spans="2:14">
      <c r="B8" s="13"/>
    </row>
    <row r="9" spans="2:14">
      <c r="B9" s="13"/>
    </row>
    <row r="10" spans="2:14" ht="18.75">
      <c r="B10" s="10" t="s">
        <v>55</v>
      </c>
      <c r="C10" s="11" t="s">
        <v>80</v>
      </c>
    </row>
    <row r="11" spans="2:14">
      <c r="B11" s="13"/>
    </row>
    <row r="12" spans="2:14">
      <c r="B12" s="13"/>
    </row>
    <row r="13" spans="2:14" ht="18.75">
      <c r="B13" s="10" t="s">
        <v>56</v>
      </c>
      <c r="C13" s="11" t="s">
        <v>57</v>
      </c>
    </row>
  </sheetData>
  <mergeCells count="1"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&amp;L&amp;F&amp;RPage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79998168889431442"/>
  </sheetPr>
  <dimension ref="A2:D42"/>
  <sheetViews>
    <sheetView showZeros="0" workbookViewId="0">
      <selection activeCell="B11" sqref="B11"/>
    </sheetView>
  </sheetViews>
  <sheetFormatPr baseColWidth="10" defaultRowHeight="11.25"/>
  <cols>
    <col min="1" max="1" width="36.28515625" style="68" bestFit="1" customWidth="1"/>
    <col min="2" max="2" width="8.140625" style="68" bestFit="1" customWidth="1"/>
    <col min="3" max="3" width="0.140625" style="68" customWidth="1"/>
    <col min="4" max="4" width="12.7109375" style="62" customWidth="1"/>
    <col min="5" max="252" width="11.42578125" style="68"/>
    <col min="253" max="253" width="29.85546875" style="68" customWidth="1"/>
    <col min="254" max="254" width="8.5703125" style="68" customWidth="1"/>
    <col min="255" max="256" width="12.7109375" style="68" customWidth="1"/>
    <col min="257" max="257" width="14.85546875" style="68" customWidth="1"/>
    <col min="258" max="258" width="12.7109375" style="68" customWidth="1"/>
    <col min="259" max="259" width="11" style="68" customWidth="1"/>
    <col min="260" max="508" width="11.42578125" style="68"/>
    <col min="509" max="509" width="29.85546875" style="68" customWidth="1"/>
    <col min="510" max="510" width="8.5703125" style="68" customWidth="1"/>
    <col min="511" max="512" width="12.7109375" style="68" customWidth="1"/>
    <col min="513" max="513" width="14.85546875" style="68" customWidth="1"/>
    <col min="514" max="514" width="12.7109375" style="68" customWidth="1"/>
    <col min="515" max="515" width="11" style="68" customWidth="1"/>
    <col min="516" max="764" width="11.42578125" style="68"/>
    <col min="765" max="765" width="29.85546875" style="68" customWidth="1"/>
    <col min="766" max="766" width="8.5703125" style="68" customWidth="1"/>
    <col min="767" max="768" width="12.7109375" style="68" customWidth="1"/>
    <col min="769" max="769" width="14.85546875" style="68" customWidth="1"/>
    <col min="770" max="770" width="12.7109375" style="68" customWidth="1"/>
    <col min="771" max="771" width="11" style="68" customWidth="1"/>
    <col min="772" max="1020" width="11.42578125" style="68"/>
    <col min="1021" max="1021" width="29.85546875" style="68" customWidth="1"/>
    <col min="1022" max="1022" width="8.5703125" style="68" customWidth="1"/>
    <col min="1023" max="1024" width="12.7109375" style="68" customWidth="1"/>
    <col min="1025" max="1025" width="14.85546875" style="68" customWidth="1"/>
    <col min="1026" max="1026" width="12.7109375" style="68" customWidth="1"/>
    <col min="1027" max="1027" width="11" style="68" customWidth="1"/>
    <col min="1028" max="1276" width="11.42578125" style="68"/>
    <col min="1277" max="1277" width="29.85546875" style="68" customWidth="1"/>
    <col min="1278" max="1278" width="8.5703125" style="68" customWidth="1"/>
    <col min="1279" max="1280" width="12.7109375" style="68" customWidth="1"/>
    <col min="1281" max="1281" width="14.85546875" style="68" customWidth="1"/>
    <col min="1282" max="1282" width="12.7109375" style="68" customWidth="1"/>
    <col min="1283" max="1283" width="11" style="68" customWidth="1"/>
    <col min="1284" max="1532" width="11.42578125" style="68"/>
    <col min="1533" max="1533" width="29.85546875" style="68" customWidth="1"/>
    <col min="1534" max="1534" width="8.5703125" style="68" customWidth="1"/>
    <col min="1535" max="1536" width="12.7109375" style="68" customWidth="1"/>
    <col min="1537" max="1537" width="14.85546875" style="68" customWidth="1"/>
    <col min="1538" max="1538" width="12.7109375" style="68" customWidth="1"/>
    <col min="1539" max="1539" width="11" style="68" customWidth="1"/>
    <col min="1540" max="1788" width="11.42578125" style="68"/>
    <col min="1789" max="1789" width="29.85546875" style="68" customWidth="1"/>
    <col min="1790" max="1790" width="8.5703125" style="68" customWidth="1"/>
    <col min="1791" max="1792" width="12.7109375" style="68" customWidth="1"/>
    <col min="1793" max="1793" width="14.85546875" style="68" customWidth="1"/>
    <col min="1794" max="1794" width="12.7109375" style="68" customWidth="1"/>
    <col min="1795" max="1795" width="11" style="68" customWidth="1"/>
    <col min="1796" max="2044" width="11.42578125" style="68"/>
    <col min="2045" max="2045" width="29.85546875" style="68" customWidth="1"/>
    <col min="2046" max="2046" width="8.5703125" style="68" customWidth="1"/>
    <col min="2047" max="2048" width="12.7109375" style="68" customWidth="1"/>
    <col min="2049" max="2049" width="14.85546875" style="68" customWidth="1"/>
    <col min="2050" max="2050" width="12.7109375" style="68" customWidth="1"/>
    <col min="2051" max="2051" width="11" style="68" customWidth="1"/>
    <col min="2052" max="2300" width="11.42578125" style="68"/>
    <col min="2301" max="2301" width="29.85546875" style="68" customWidth="1"/>
    <col min="2302" max="2302" width="8.5703125" style="68" customWidth="1"/>
    <col min="2303" max="2304" width="12.7109375" style="68" customWidth="1"/>
    <col min="2305" max="2305" width="14.85546875" style="68" customWidth="1"/>
    <col min="2306" max="2306" width="12.7109375" style="68" customWidth="1"/>
    <col min="2307" max="2307" width="11" style="68" customWidth="1"/>
    <col min="2308" max="2556" width="11.42578125" style="68"/>
    <col min="2557" max="2557" width="29.85546875" style="68" customWidth="1"/>
    <col min="2558" max="2558" width="8.5703125" style="68" customWidth="1"/>
    <col min="2559" max="2560" width="12.7109375" style="68" customWidth="1"/>
    <col min="2561" max="2561" width="14.85546875" style="68" customWidth="1"/>
    <col min="2562" max="2562" width="12.7109375" style="68" customWidth="1"/>
    <col min="2563" max="2563" width="11" style="68" customWidth="1"/>
    <col min="2564" max="2812" width="11.42578125" style="68"/>
    <col min="2813" max="2813" width="29.85546875" style="68" customWidth="1"/>
    <col min="2814" max="2814" width="8.5703125" style="68" customWidth="1"/>
    <col min="2815" max="2816" width="12.7109375" style="68" customWidth="1"/>
    <col min="2817" max="2817" width="14.85546875" style="68" customWidth="1"/>
    <col min="2818" max="2818" width="12.7109375" style="68" customWidth="1"/>
    <col min="2819" max="2819" width="11" style="68" customWidth="1"/>
    <col min="2820" max="3068" width="11.42578125" style="68"/>
    <col min="3069" max="3069" width="29.85546875" style="68" customWidth="1"/>
    <col min="3070" max="3070" width="8.5703125" style="68" customWidth="1"/>
    <col min="3071" max="3072" width="12.7109375" style="68" customWidth="1"/>
    <col min="3073" max="3073" width="14.85546875" style="68" customWidth="1"/>
    <col min="3074" max="3074" width="12.7109375" style="68" customWidth="1"/>
    <col min="3075" max="3075" width="11" style="68" customWidth="1"/>
    <col min="3076" max="3324" width="11.42578125" style="68"/>
    <col min="3325" max="3325" width="29.85546875" style="68" customWidth="1"/>
    <col min="3326" max="3326" width="8.5703125" style="68" customWidth="1"/>
    <col min="3327" max="3328" width="12.7109375" style="68" customWidth="1"/>
    <col min="3329" max="3329" width="14.85546875" style="68" customWidth="1"/>
    <col min="3330" max="3330" width="12.7109375" style="68" customWidth="1"/>
    <col min="3331" max="3331" width="11" style="68" customWidth="1"/>
    <col min="3332" max="3580" width="11.42578125" style="68"/>
    <col min="3581" max="3581" width="29.85546875" style="68" customWidth="1"/>
    <col min="3582" max="3582" width="8.5703125" style="68" customWidth="1"/>
    <col min="3583" max="3584" width="12.7109375" style="68" customWidth="1"/>
    <col min="3585" max="3585" width="14.85546875" style="68" customWidth="1"/>
    <col min="3586" max="3586" width="12.7109375" style="68" customWidth="1"/>
    <col min="3587" max="3587" width="11" style="68" customWidth="1"/>
    <col min="3588" max="3836" width="11.42578125" style="68"/>
    <col min="3837" max="3837" width="29.85546875" style="68" customWidth="1"/>
    <col min="3838" max="3838" width="8.5703125" style="68" customWidth="1"/>
    <col min="3839" max="3840" width="12.7109375" style="68" customWidth="1"/>
    <col min="3841" max="3841" width="14.85546875" style="68" customWidth="1"/>
    <col min="3842" max="3842" width="12.7109375" style="68" customWidth="1"/>
    <col min="3843" max="3843" width="11" style="68" customWidth="1"/>
    <col min="3844" max="4092" width="11.42578125" style="68"/>
    <col min="4093" max="4093" width="29.85546875" style="68" customWidth="1"/>
    <col min="4094" max="4094" width="8.5703125" style="68" customWidth="1"/>
    <col min="4095" max="4096" width="12.7109375" style="68" customWidth="1"/>
    <col min="4097" max="4097" width="14.85546875" style="68" customWidth="1"/>
    <col min="4098" max="4098" width="12.7109375" style="68" customWidth="1"/>
    <col min="4099" max="4099" width="11" style="68" customWidth="1"/>
    <col min="4100" max="4348" width="11.42578125" style="68"/>
    <col min="4349" max="4349" width="29.85546875" style="68" customWidth="1"/>
    <col min="4350" max="4350" width="8.5703125" style="68" customWidth="1"/>
    <col min="4351" max="4352" width="12.7109375" style="68" customWidth="1"/>
    <col min="4353" max="4353" width="14.85546875" style="68" customWidth="1"/>
    <col min="4354" max="4354" width="12.7109375" style="68" customWidth="1"/>
    <col min="4355" max="4355" width="11" style="68" customWidth="1"/>
    <col min="4356" max="4604" width="11.42578125" style="68"/>
    <col min="4605" max="4605" width="29.85546875" style="68" customWidth="1"/>
    <col min="4606" max="4606" width="8.5703125" style="68" customWidth="1"/>
    <col min="4607" max="4608" width="12.7109375" style="68" customWidth="1"/>
    <col min="4609" max="4609" width="14.85546875" style="68" customWidth="1"/>
    <col min="4610" max="4610" width="12.7109375" style="68" customWidth="1"/>
    <col min="4611" max="4611" width="11" style="68" customWidth="1"/>
    <col min="4612" max="4860" width="11.42578125" style="68"/>
    <col min="4861" max="4861" width="29.85546875" style="68" customWidth="1"/>
    <col min="4862" max="4862" width="8.5703125" style="68" customWidth="1"/>
    <col min="4863" max="4864" width="12.7109375" style="68" customWidth="1"/>
    <col min="4865" max="4865" width="14.85546875" style="68" customWidth="1"/>
    <col min="4866" max="4866" width="12.7109375" style="68" customWidth="1"/>
    <col min="4867" max="4867" width="11" style="68" customWidth="1"/>
    <col min="4868" max="5116" width="11.42578125" style="68"/>
    <col min="5117" max="5117" width="29.85546875" style="68" customWidth="1"/>
    <col min="5118" max="5118" width="8.5703125" style="68" customWidth="1"/>
    <col min="5119" max="5120" width="12.7109375" style="68" customWidth="1"/>
    <col min="5121" max="5121" width="14.85546875" style="68" customWidth="1"/>
    <col min="5122" max="5122" width="12.7109375" style="68" customWidth="1"/>
    <col min="5123" max="5123" width="11" style="68" customWidth="1"/>
    <col min="5124" max="5372" width="11.42578125" style="68"/>
    <col min="5373" max="5373" width="29.85546875" style="68" customWidth="1"/>
    <col min="5374" max="5374" width="8.5703125" style="68" customWidth="1"/>
    <col min="5375" max="5376" width="12.7109375" style="68" customWidth="1"/>
    <col min="5377" max="5377" width="14.85546875" style="68" customWidth="1"/>
    <col min="5378" max="5378" width="12.7109375" style="68" customWidth="1"/>
    <col min="5379" max="5379" width="11" style="68" customWidth="1"/>
    <col min="5380" max="5628" width="11.42578125" style="68"/>
    <col min="5629" max="5629" width="29.85546875" style="68" customWidth="1"/>
    <col min="5630" max="5630" width="8.5703125" style="68" customWidth="1"/>
    <col min="5631" max="5632" width="12.7109375" style="68" customWidth="1"/>
    <col min="5633" max="5633" width="14.85546875" style="68" customWidth="1"/>
    <col min="5634" max="5634" width="12.7109375" style="68" customWidth="1"/>
    <col min="5635" max="5635" width="11" style="68" customWidth="1"/>
    <col min="5636" max="5884" width="11.42578125" style="68"/>
    <col min="5885" max="5885" width="29.85546875" style="68" customWidth="1"/>
    <col min="5886" max="5886" width="8.5703125" style="68" customWidth="1"/>
    <col min="5887" max="5888" width="12.7109375" style="68" customWidth="1"/>
    <col min="5889" max="5889" width="14.85546875" style="68" customWidth="1"/>
    <col min="5890" max="5890" width="12.7109375" style="68" customWidth="1"/>
    <col min="5891" max="5891" width="11" style="68" customWidth="1"/>
    <col min="5892" max="6140" width="11.42578125" style="68"/>
    <col min="6141" max="6141" width="29.85546875" style="68" customWidth="1"/>
    <col min="6142" max="6142" width="8.5703125" style="68" customWidth="1"/>
    <col min="6143" max="6144" width="12.7109375" style="68" customWidth="1"/>
    <col min="6145" max="6145" width="14.85546875" style="68" customWidth="1"/>
    <col min="6146" max="6146" width="12.7109375" style="68" customWidth="1"/>
    <col min="6147" max="6147" width="11" style="68" customWidth="1"/>
    <col min="6148" max="6396" width="11.42578125" style="68"/>
    <col min="6397" max="6397" width="29.85546875" style="68" customWidth="1"/>
    <col min="6398" max="6398" width="8.5703125" style="68" customWidth="1"/>
    <col min="6399" max="6400" width="12.7109375" style="68" customWidth="1"/>
    <col min="6401" max="6401" width="14.85546875" style="68" customWidth="1"/>
    <col min="6402" max="6402" width="12.7109375" style="68" customWidth="1"/>
    <col min="6403" max="6403" width="11" style="68" customWidth="1"/>
    <col min="6404" max="6652" width="11.42578125" style="68"/>
    <col min="6653" max="6653" width="29.85546875" style="68" customWidth="1"/>
    <col min="6654" max="6654" width="8.5703125" style="68" customWidth="1"/>
    <col min="6655" max="6656" width="12.7109375" style="68" customWidth="1"/>
    <col min="6657" max="6657" width="14.85546875" style="68" customWidth="1"/>
    <col min="6658" max="6658" width="12.7109375" style="68" customWidth="1"/>
    <col min="6659" max="6659" width="11" style="68" customWidth="1"/>
    <col min="6660" max="6908" width="11.42578125" style="68"/>
    <col min="6909" max="6909" width="29.85546875" style="68" customWidth="1"/>
    <col min="6910" max="6910" width="8.5703125" style="68" customWidth="1"/>
    <col min="6911" max="6912" width="12.7109375" style="68" customWidth="1"/>
    <col min="6913" max="6913" width="14.85546875" style="68" customWidth="1"/>
    <col min="6914" max="6914" width="12.7109375" style="68" customWidth="1"/>
    <col min="6915" max="6915" width="11" style="68" customWidth="1"/>
    <col min="6916" max="7164" width="11.42578125" style="68"/>
    <col min="7165" max="7165" width="29.85546875" style="68" customWidth="1"/>
    <col min="7166" max="7166" width="8.5703125" style="68" customWidth="1"/>
    <col min="7167" max="7168" width="12.7109375" style="68" customWidth="1"/>
    <col min="7169" max="7169" width="14.85546875" style="68" customWidth="1"/>
    <col min="7170" max="7170" width="12.7109375" style="68" customWidth="1"/>
    <col min="7171" max="7171" width="11" style="68" customWidth="1"/>
    <col min="7172" max="7420" width="11.42578125" style="68"/>
    <col min="7421" max="7421" width="29.85546875" style="68" customWidth="1"/>
    <col min="7422" max="7422" width="8.5703125" style="68" customWidth="1"/>
    <col min="7423" max="7424" width="12.7109375" style="68" customWidth="1"/>
    <col min="7425" max="7425" width="14.85546875" style="68" customWidth="1"/>
    <col min="7426" max="7426" width="12.7109375" style="68" customWidth="1"/>
    <col min="7427" max="7427" width="11" style="68" customWidth="1"/>
    <col min="7428" max="7676" width="11.42578125" style="68"/>
    <col min="7677" max="7677" width="29.85546875" style="68" customWidth="1"/>
    <col min="7678" max="7678" width="8.5703125" style="68" customWidth="1"/>
    <col min="7679" max="7680" width="12.7109375" style="68" customWidth="1"/>
    <col min="7681" max="7681" width="14.85546875" style="68" customWidth="1"/>
    <col min="7682" max="7682" width="12.7109375" style="68" customWidth="1"/>
    <col min="7683" max="7683" width="11" style="68" customWidth="1"/>
    <col min="7684" max="7932" width="11.42578125" style="68"/>
    <col min="7933" max="7933" width="29.85546875" style="68" customWidth="1"/>
    <col min="7934" max="7934" width="8.5703125" style="68" customWidth="1"/>
    <col min="7935" max="7936" width="12.7109375" style="68" customWidth="1"/>
    <col min="7937" max="7937" width="14.85546875" style="68" customWidth="1"/>
    <col min="7938" max="7938" width="12.7109375" style="68" customWidth="1"/>
    <col min="7939" max="7939" width="11" style="68" customWidth="1"/>
    <col min="7940" max="8188" width="11.42578125" style="68"/>
    <col min="8189" max="8189" width="29.85546875" style="68" customWidth="1"/>
    <col min="8190" max="8190" width="8.5703125" style="68" customWidth="1"/>
    <col min="8191" max="8192" width="12.7109375" style="68" customWidth="1"/>
    <col min="8193" max="8193" width="14.85546875" style="68" customWidth="1"/>
    <col min="8194" max="8194" width="12.7109375" style="68" customWidth="1"/>
    <col min="8195" max="8195" width="11" style="68" customWidth="1"/>
    <col min="8196" max="8444" width="11.42578125" style="68"/>
    <col min="8445" max="8445" width="29.85546875" style="68" customWidth="1"/>
    <col min="8446" max="8446" width="8.5703125" style="68" customWidth="1"/>
    <col min="8447" max="8448" width="12.7109375" style="68" customWidth="1"/>
    <col min="8449" max="8449" width="14.85546875" style="68" customWidth="1"/>
    <col min="8450" max="8450" width="12.7109375" style="68" customWidth="1"/>
    <col min="8451" max="8451" width="11" style="68" customWidth="1"/>
    <col min="8452" max="8700" width="11.42578125" style="68"/>
    <col min="8701" max="8701" width="29.85546875" style="68" customWidth="1"/>
    <col min="8702" max="8702" width="8.5703125" style="68" customWidth="1"/>
    <col min="8703" max="8704" width="12.7109375" style="68" customWidth="1"/>
    <col min="8705" max="8705" width="14.85546875" style="68" customWidth="1"/>
    <col min="8706" max="8706" width="12.7109375" style="68" customWidth="1"/>
    <col min="8707" max="8707" width="11" style="68" customWidth="1"/>
    <col min="8708" max="8956" width="11.42578125" style="68"/>
    <col min="8957" max="8957" width="29.85546875" style="68" customWidth="1"/>
    <col min="8958" max="8958" width="8.5703125" style="68" customWidth="1"/>
    <col min="8959" max="8960" width="12.7109375" style="68" customWidth="1"/>
    <col min="8961" max="8961" width="14.85546875" style="68" customWidth="1"/>
    <col min="8962" max="8962" width="12.7109375" style="68" customWidth="1"/>
    <col min="8963" max="8963" width="11" style="68" customWidth="1"/>
    <col min="8964" max="9212" width="11.42578125" style="68"/>
    <col min="9213" max="9213" width="29.85546875" style="68" customWidth="1"/>
    <col min="9214" max="9214" width="8.5703125" style="68" customWidth="1"/>
    <col min="9215" max="9216" width="12.7109375" style="68" customWidth="1"/>
    <col min="9217" max="9217" width="14.85546875" style="68" customWidth="1"/>
    <col min="9218" max="9218" width="12.7109375" style="68" customWidth="1"/>
    <col min="9219" max="9219" width="11" style="68" customWidth="1"/>
    <col min="9220" max="9468" width="11.42578125" style="68"/>
    <col min="9469" max="9469" width="29.85546875" style="68" customWidth="1"/>
    <col min="9470" max="9470" width="8.5703125" style="68" customWidth="1"/>
    <col min="9471" max="9472" width="12.7109375" style="68" customWidth="1"/>
    <col min="9473" max="9473" width="14.85546875" style="68" customWidth="1"/>
    <col min="9474" max="9474" width="12.7109375" style="68" customWidth="1"/>
    <col min="9475" max="9475" width="11" style="68" customWidth="1"/>
    <col min="9476" max="9724" width="11.42578125" style="68"/>
    <col min="9725" max="9725" width="29.85546875" style="68" customWidth="1"/>
    <col min="9726" max="9726" width="8.5703125" style="68" customWidth="1"/>
    <col min="9727" max="9728" width="12.7109375" style="68" customWidth="1"/>
    <col min="9729" max="9729" width="14.85546875" style="68" customWidth="1"/>
    <col min="9730" max="9730" width="12.7109375" style="68" customWidth="1"/>
    <col min="9731" max="9731" width="11" style="68" customWidth="1"/>
    <col min="9732" max="9980" width="11.42578125" style="68"/>
    <col min="9981" max="9981" width="29.85546875" style="68" customWidth="1"/>
    <col min="9982" max="9982" width="8.5703125" style="68" customWidth="1"/>
    <col min="9983" max="9984" width="12.7109375" style="68" customWidth="1"/>
    <col min="9985" max="9985" width="14.85546875" style="68" customWidth="1"/>
    <col min="9986" max="9986" width="12.7109375" style="68" customWidth="1"/>
    <col min="9987" max="9987" width="11" style="68" customWidth="1"/>
    <col min="9988" max="10236" width="11.42578125" style="68"/>
    <col min="10237" max="10237" width="29.85546875" style="68" customWidth="1"/>
    <col min="10238" max="10238" width="8.5703125" style="68" customWidth="1"/>
    <col min="10239" max="10240" width="12.7109375" style="68" customWidth="1"/>
    <col min="10241" max="10241" width="14.85546875" style="68" customWidth="1"/>
    <col min="10242" max="10242" width="12.7109375" style="68" customWidth="1"/>
    <col min="10243" max="10243" width="11" style="68" customWidth="1"/>
    <col min="10244" max="10492" width="11.42578125" style="68"/>
    <col min="10493" max="10493" width="29.85546875" style="68" customWidth="1"/>
    <col min="10494" max="10494" width="8.5703125" style="68" customWidth="1"/>
    <col min="10495" max="10496" width="12.7109375" style="68" customWidth="1"/>
    <col min="10497" max="10497" width="14.85546875" style="68" customWidth="1"/>
    <col min="10498" max="10498" width="12.7109375" style="68" customWidth="1"/>
    <col min="10499" max="10499" width="11" style="68" customWidth="1"/>
    <col min="10500" max="10748" width="11.42578125" style="68"/>
    <col min="10749" max="10749" width="29.85546875" style="68" customWidth="1"/>
    <col min="10750" max="10750" width="8.5703125" style="68" customWidth="1"/>
    <col min="10751" max="10752" width="12.7109375" style="68" customWidth="1"/>
    <col min="10753" max="10753" width="14.85546875" style="68" customWidth="1"/>
    <col min="10754" max="10754" width="12.7109375" style="68" customWidth="1"/>
    <col min="10755" max="10755" width="11" style="68" customWidth="1"/>
    <col min="10756" max="11004" width="11.42578125" style="68"/>
    <col min="11005" max="11005" width="29.85546875" style="68" customWidth="1"/>
    <col min="11006" max="11006" width="8.5703125" style="68" customWidth="1"/>
    <col min="11007" max="11008" width="12.7109375" style="68" customWidth="1"/>
    <col min="11009" max="11009" width="14.85546875" style="68" customWidth="1"/>
    <col min="11010" max="11010" width="12.7109375" style="68" customWidth="1"/>
    <col min="11011" max="11011" width="11" style="68" customWidth="1"/>
    <col min="11012" max="11260" width="11.42578125" style="68"/>
    <col min="11261" max="11261" width="29.85546875" style="68" customWidth="1"/>
    <col min="11262" max="11262" width="8.5703125" style="68" customWidth="1"/>
    <col min="11263" max="11264" width="12.7109375" style="68" customWidth="1"/>
    <col min="11265" max="11265" width="14.85546875" style="68" customWidth="1"/>
    <col min="11266" max="11266" width="12.7109375" style="68" customWidth="1"/>
    <col min="11267" max="11267" width="11" style="68" customWidth="1"/>
    <col min="11268" max="11516" width="11.42578125" style="68"/>
    <col min="11517" max="11517" width="29.85546875" style="68" customWidth="1"/>
    <col min="11518" max="11518" width="8.5703125" style="68" customWidth="1"/>
    <col min="11519" max="11520" width="12.7109375" style="68" customWidth="1"/>
    <col min="11521" max="11521" width="14.85546875" style="68" customWidth="1"/>
    <col min="11522" max="11522" width="12.7109375" style="68" customWidth="1"/>
    <col min="11523" max="11523" width="11" style="68" customWidth="1"/>
    <col min="11524" max="11772" width="11.42578125" style="68"/>
    <col min="11773" max="11773" width="29.85546875" style="68" customWidth="1"/>
    <col min="11774" max="11774" width="8.5703125" style="68" customWidth="1"/>
    <col min="11775" max="11776" width="12.7109375" style="68" customWidth="1"/>
    <col min="11777" max="11777" width="14.85546875" style="68" customWidth="1"/>
    <col min="11778" max="11778" width="12.7109375" style="68" customWidth="1"/>
    <col min="11779" max="11779" width="11" style="68" customWidth="1"/>
    <col min="11780" max="12028" width="11.42578125" style="68"/>
    <col min="12029" max="12029" width="29.85546875" style="68" customWidth="1"/>
    <col min="12030" max="12030" width="8.5703125" style="68" customWidth="1"/>
    <col min="12031" max="12032" width="12.7109375" style="68" customWidth="1"/>
    <col min="12033" max="12033" width="14.85546875" style="68" customWidth="1"/>
    <col min="12034" max="12034" width="12.7109375" style="68" customWidth="1"/>
    <col min="12035" max="12035" width="11" style="68" customWidth="1"/>
    <col min="12036" max="12284" width="11.42578125" style="68"/>
    <col min="12285" max="12285" width="29.85546875" style="68" customWidth="1"/>
    <col min="12286" max="12286" width="8.5703125" style="68" customWidth="1"/>
    <col min="12287" max="12288" width="12.7109375" style="68" customWidth="1"/>
    <col min="12289" max="12289" width="14.85546875" style="68" customWidth="1"/>
    <col min="12290" max="12290" width="12.7109375" style="68" customWidth="1"/>
    <col min="12291" max="12291" width="11" style="68" customWidth="1"/>
    <col min="12292" max="12540" width="11.42578125" style="68"/>
    <col min="12541" max="12541" width="29.85546875" style="68" customWidth="1"/>
    <col min="12542" max="12542" width="8.5703125" style="68" customWidth="1"/>
    <col min="12543" max="12544" width="12.7109375" style="68" customWidth="1"/>
    <col min="12545" max="12545" width="14.85546875" style="68" customWidth="1"/>
    <col min="12546" max="12546" width="12.7109375" style="68" customWidth="1"/>
    <col min="12547" max="12547" width="11" style="68" customWidth="1"/>
    <col min="12548" max="12796" width="11.42578125" style="68"/>
    <col min="12797" max="12797" width="29.85546875" style="68" customWidth="1"/>
    <col min="12798" max="12798" width="8.5703125" style="68" customWidth="1"/>
    <col min="12799" max="12800" width="12.7109375" style="68" customWidth="1"/>
    <col min="12801" max="12801" width="14.85546875" style="68" customWidth="1"/>
    <col min="12802" max="12802" width="12.7109375" style="68" customWidth="1"/>
    <col min="12803" max="12803" width="11" style="68" customWidth="1"/>
    <col min="12804" max="13052" width="11.42578125" style="68"/>
    <col min="13053" max="13053" width="29.85546875" style="68" customWidth="1"/>
    <col min="13054" max="13054" width="8.5703125" style="68" customWidth="1"/>
    <col min="13055" max="13056" width="12.7109375" style="68" customWidth="1"/>
    <col min="13057" max="13057" width="14.85546875" style="68" customWidth="1"/>
    <col min="13058" max="13058" width="12.7109375" style="68" customWidth="1"/>
    <col min="13059" max="13059" width="11" style="68" customWidth="1"/>
    <col min="13060" max="13308" width="11.42578125" style="68"/>
    <col min="13309" max="13309" width="29.85546875" style="68" customWidth="1"/>
    <col min="13310" max="13310" width="8.5703125" style="68" customWidth="1"/>
    <col min="13311" max="13312" width="12.7109375" style="68" customWidth="1"/>
    <col min="13313" max="13313" width="14.85546875" style="68" customWidth="1"/>
    <col min="13314" max="13314" width="12.7109375" style="68" customWidth="1"/>
    <col min="13315" max="13315" width="11" style="68" customWidth="1"/>
    <col min="13316" max="13564" width="11.42578125" style="68"/>
    <col min="13565" max="13565" width="29.85546875" style="68" customWidth="1"/>
    <col min="13566" max="13566" width="8.5703125" style="68" customWidth="1"/>
    <col min="13567" max="13568" width="12.7109375" style="68" customWidth="1"/>
    <col min="13569" max="13569" width="14.85546875" style="68" customWidth="1"/>
    <col min="13570" max="13570" width="12.7109375" style="68" customWidth="1"/>
    <col min="13571" max="13571" width="11" style="68" customWidth="1"/>
    <col min="13572" max="13820" width="11.42578125" style="68"/>
    <col min="13821" max="13821" width="29.85546875" style="68" customWidth="1"/>
    <col min="13822" max="13822" width="8.5703125" style="68" customWidth="1"/>
    <col min="13823" max="13824" width="12.7109375" style="68" customWidth="1"/>
    <col min="13825" max="13825" width="14.85546875" style="68" customWidth="1"/>
    <col min="13826" max="13826" width="12.7109375" style="68" customWidth="1"/>
    <col min="13827" max="13827" width="11" style="68" customWidth="1"/>
    <col min="13828" max="14076" width="11.42578125" style="68"/>
    <col min="14077" max="14077" width="29.85546875" style="68" customWidth="1"/>
    <col min="14078" max="14078" width="8.5703125" style="68" customWidth="1"/>
    <col min="14079" max="14080" width="12.7109375" style="68" customWidth="1"/>
    <col min="14081" max="14081" width="14.85546875" style="68" customWidth="1"/>
    <col min="14082" max="14082" width="12.7109375" style="68" customWidth="1"/>
    <col min="14083" max="14083" width="11" style="68" customWidth="1"/>
    <col min="14084" max="14332" width="11.42578125" style="68"/>
    <col min="14333" max="14333" width="29.85546875" style="68" customWidth="1"/>
    <col min="14334" max="14334" width="8.5703125" style="68" customWidth="1"/>
    <col min="14335" max="14336" width="12.7109375" style="68" customWidth="1"/>
    <col min="14337" max="14337" width="14.85546875" style="68" customWidth="1"/>
    <col min="14338" max="14338" width="12.7109375" style="68" customWidth="1"/>
    <col min="14339" max="14339" width="11" style="68" customWidth="1"/>
    <col min="14340" max="14588" width="11.42578125" style="68"/>
    <col min="14589" max="14589" width="29.85546875" style="68" customWidth="1"/>
    <col min="14590" max="14590" width="8.5703125" style="68" customWidth="1"/>
    <col min="14591" max="14592" width="12.7109375" style="68" customWidth="1"/>
    <col min="14593" max="14593" width="14.85546875" style="68" customWidth="1"/>
    <col min="14594" max="14594" width="12.7109375" style="68" customWidth="1"/>
    <col min="14595" max="14595" width="11" style="68" customWidth="1"/>
    <col min="14596" max="14844" width="11.42578125" style="68"/>
    <col min="14845" max="14845" width="29.85546875" style="68" customWidth="1"/>
    <col min="14846" max="14846" width="8.5703125" style="68" customWidth="1"/>
    <col min="14847" max="14848" width="12.7109375" style="68" customWidth="1"/>
    <col min="14849" max="14849" width="14.85546875" style="68" customWidth="1"/>
    <col min="14850" max="14850" width="12.7109375" style="68" customWidth="1"/>
    <col min="14851" max="14851" width="11" style="68" customWidth="1"/>
    <col min="14852" max="15100" width="11.42578125" style="68"/>
    <col min="15101" max="15101" width="29.85546875" style="68" customWidth="1"/>
    <col min="15102" max="15102" width="8.5703125" style="68" customWidth="1"/>
    <col min="15103" max="15104" width="12.7109375" style="68" customWidth="1"/>
    <col min="15105" max="15105" width="14.85546875" style="68" customWidth="1"/>
    <col min="15106" max="15106" width="12.7109375" style="68" customWidth="1"/>
    <col min="15107" max="15107" width="11" style="68" customWidth="1"/>
    <col min="15108" max="15356" width="11.42578125" style="68"/>
    <col min="15357" max="15357" width="29.85546875" style="68" customWidth="1"/>
    <col min="15358" max="15358" width="8.5703125" style="68" customWidth="1"/>
    <col min="15359" max="15360" width="12.7109375" style="68" customWidth="1"/>
    <col min="15361" max="15361" width="14.85546875" style="68" customWidth="1"/>
    <col min="15362" max="15362" width="12.7109375" style="68" customWidth="1"/>
    <col min="15363" max="15363" width="11" style="68" customWidth="1"/>
    <col min="15364" max="15612" width="11.42578125" style="68"/>
    <col min="15613" max="15613" width="29.85546875" style="68" customWidth="1"/>
    <col min="15614" max="15614" width="8.5703125" style="68" customWidth="1"/>
    <col min="15615" max="15616" width="12.7109375" style="68" customWidth="1"/>
    <col min="15617" max="15617" width="14.85546875" style="68" customWidth="1"/>
    <col min="15618" max="15618" width="12.7109375" style="68" customWidth="1"/>
    <col min="15619" max="15619" width="11" style="68" customWidth="1"/>
    <col min="15620" max="15868" width="11.42578125" style="68"/>
    <col min="15869" max="15869" width="29.85546875" style="68" customWidth="1"/>
    <col min="15870" max="15870" width="8.5703125" style="68" customWidth="1"/>
    <col min="15871" max="15872" width="12.7109375" style="68" customWidth="1"/>
    <col min="15873" max="15873" width="14.85546875" style="68" customWidth="1"/>
    <col min="15874" max="15874" width="12.7109375" style="68" customWidth="1"/>
    <col min="15875" max="15875" width="11" style="68" customWidth="1"/>
    <col min="15876" max="16124" width="11.42578125" style="68"/>
    <col min="16125" max="16125" width="29.85546875" style="68" customWidth="1"/>
    <col min="16126" max="16126" width="8.5703125" style="68" customWidth="1"/>
    <col min="16127" max="16128" width="12.7109375" style="68" customWidth="1"/>
    <col min="16129" max="16129" width="14.85546875" style="68" customWidth="1"/>
    <col min="16130" max="16130" width="12.7109375" style="68" customWidth="1"/>
    <col min="16131" max="16131" width="11" style="68" customWidth="1"/>
    <col min="16132" max="16384" width="11.42578125" style="68"/>
  </cols>
  <sheetData>
    <row r="2" spans="1:3" ht="63.75">
      <c r="A2" s="60"/>
      <c r="B2" s="61" t="s">
        <v>148</v>
      </c>
      <c r="C2" s="61" t="s">
        <v>58</v>
      </c>
    </row>
    <row r="3" spans="1:3" ht="15">
      <c r="A3" s="63" t="s">
        <v>4</v>
      </c>
      <c r="B3" s="64">
        <f t="shared" ref="B3:C3" si="0">SUM(B4:B6)</f>
        <v>1</v>
      </c>
      <c r="C3" s="64" t="e">
        <f t="shared" si="0"/>
        <v>#REF!</v>
      </c>
    </row>
    <row r="4" spans="1:3" ht="12.75">
      <c r="A4" s="65" t="s">
        <v>82</v>
      </c>
      <c r="B4" s="66">
        <v>0</v>
      </c>
      <c r="C4" s="66" t="e">
        <f>#REF!+B4</f>
        <v>#REF!</v>
      </c>
    </row>
    <row r="5" spans="1:3" ht="12.75">
      <c r="A5" s="65" t="s">
        <v>83</v>
      </c>
      <c r="B5" s="66">
        <v>1</v>
      </c>
      <c r="C5" s="66" t="e">
        <f>#REF!+B5</f>
        <v>#REF!</v>
      </c>
    </row>
    <row r="6" spans="1:3" ht="12.75">
      <c r="A6" s="65"/>
      <c r="B6" s="66"/>
      <c r="C6" s="66" t="e">
        <f>#REF!+B6</f>
        <v>#REF!</v>
      </c>
    </row>
    <row r="7" spans="1:3" ht="15">
      <c r="A7" s="63" t="s">
        <v>5</v>
      </c>
      <c r="B7" s="64">
        <f t="shared" ref="B7:C7" si="1">SUM(B8:B9)</f>
        <v>0.5</v>
      </c>
      <c r="C7" s="64" t="e">
        <f t="shared" si="1"/>
        <v>#REF!</v>
      </c>
    </row>
    <row r="8" spans="1:3" ht="12.75">
      <c r="A8" s="65" t="s">
        <v>49</v>
      </c>
      <c r="B8" s="66">
        <v>0.5</v>
      </c>
      <c r="C8" s="66" t="e">
        <f>#REF!+B8</f>
        <v>#REF!</v>
      </c>
    </row>
    <row r="9" spans="1:3" ht="12.75">
      <c r="A9" s="65" t="s">
        <v>6</v>
      </c>
      <c r="B9" s="66"/>
      <c r="C9" s="66" t="e">
        <f>#REF!+B9</f>
        <v>#REF!</v>
      </c>
    </row>
    <row r="10" spans="1:3" ht="12.75">
      <c r="A10" s="65"/>
      <c r="B10" s="66"/>
      <c r="C10" s="66" t="e">
        <f>#REF!+B10</f>
        <v>#REF!</v>
      </c>
    </row>
    <row r="11" spans="1:3" ht="15">
      <c r="A11" s="63" t="s">
        <v>7</v>
      </c>
      <c r="B11" s="67">
        <f>SUM(B12:B13)</f>
        <v>1</v>
      </c>
      <c r="C11" s="67" t="e">
        <f>SUM(C12:C13)</f>
        <v>#REF!</v>
      </c>
    </row>
    <row r="12" spans="1:3" ht="12.75">
      <c r="A12" s="65" t="s">
        <v>123</v>
      </c>
      <c r="B12" s="66"/>
      <c r="C12" s="66" t="e">
        <f>#REF!+B12</f>
        <v>#REF!</v>
      </c>
    </row>
    <row r="13" spans="1:3" ht="12.75">
      <c r="A13" s="65" t="s">
        <v>134</v>
      </c>
      <c r="B13" s="66">
        <v>1</v>
      </c>
      <c r="C13" s="66" t="e">
        <f>#REF!+B13</f>
        <v>#REF!</v>
      </c>
    </row>
    <row r="14" spans="1:3" ht="15">
      <c r="A14" s="63" t="s">
        <v>84</v>
      </c>
      <c r="B14" s="67">
        <f t="shared" ref="B14:C14" si="2">B15</f>
        <v>0</v>
      </c>
      <c r="C14" s="67">
        <f t="shared" si="2"/>
        <v>0</v>
      </c>
    </row>
    <row r="15" spans="1:3" ht="12.75">
      <c r="A15" s="65"/>
      <c r="B15" s="66"/>
      <c r="C15" s="66"/>
    </row>
    <row r="16" spans="1:3" ht="15">
      <c r="A16" s="63" t="s">
        <v>8</v>
      </c>
      <c r="B16" s="67">
        <f t="shared" ref="B16:C16" si="3">SUM(B17:B24)</f>
        <v>8</v>
      </c>
      <c r="C16" s="67" t="e">
        <f t="shared" si="3"/>
        <v>#REF!</v>
      </c>
    </row>
    <row r="17" spans="1:4" ht="12.75">
      <c r="A17" s="65" t="s">
        <v>146</v>
      </c>
      <c r="B17" s="66">
        <v>7</v>
      </c>
      <c r="C17" s="66" t="e">
        <f>#REF!+B17</f>
        <v>#REF!</v>
      </c>
    </row>
    <row r="18" spans="1:4" ht="12.75">
      <c r="A18" s="65" t="s">
        <v>135</v>
      </c>
      <c r="B18" s="66"/>
      <c r="C18" s="66" t="e">
        <f>#REF!+B18</f>
        <v>#REF!</v>
      </c>
    </row>
    <row r="19" spans="1:4" ht="12.75">
      <c r="A19" s="65" t="s">
        <v>143</v>
      </c>
      <c r="B19" s="66">
        <v>0</v>
      </c>
      <c r="C19" s="66"/>
    </row>
    <row r="20" spans="1:4" ht="12.75">
      <c r="A20" s="65" t="s">
        <v>96</v>
      </c>
      <c r="B20" s="66"/>
      <c r="C20" s="66" t="e">
        <f>#REF!+B20</f>
        <v>#REF!</v>
      </c>
    </row>
    <row r="21" spans="1:4" ht="12.75">
      <c r="A21" s="65" t="s">
        <v>147</v>
      </c>
      <c r="B21" s="66">
        <v>1</v>
      </c>
      <c r="C21" s="66"/>
    </row>
    <row r="22" spans="1:4" ht="12.75">
      <c r="A22" s="65" t="s">
        <v>71</v>
      </c>
      <c r="B22" s="66"/>
      <c r="C22" s="66"/>
    </row>
    <row r="23" spans="1:4" ht="12.75">
      <c r="A23" s="65" t="s">
        <v>50</v>
      </c>
      <c r="B23" s="66"/>
      <c r="C23" s="66" t="e">
        <f>#REF!+B23</f>
        <v>#REF!</v>
      </c>
      <c r="D23" s="68"/>
    </row>
    <row r="24" spans="1:4" ht="12.75">
      <c r="A24" s="65" t="s">
        <v>85</v>
      </c>
      <c r="B24" s="66"/>
      <c r="C24" s="66" t="e">
        <f>#REF!+B24</f>
        <v>#REF!</v>
      </c>
      <c r="D24" s="68"/>
    </row>
    <row r="25" spans="1:4" ht="15">
      <c r="A25" s="63" t="s">
        <v>10</v>
      </c>
      <c r="B25" s="67">
        <f t="shared" ref="B25:C25" si="4">SUM(B26:B30)</f>
        <v>1.5</v>
      </c>
      <c r="C25" s="67" t="e">
        <f t="shared" si="4"/>
        <v>#REF!</v>
      </c>
      <c r="D25" s="68"/>
    </row>
    <row r="26" spans="1:4" ht="12.75">
      <c r="A26" s="65" t="s">
        <v>13</v>
      </c>
      <c r="B26" s="66">
        <v>0.5</v>
      </c>
      <c r="C26" s="66" t="e">
        <f>#REF!+B26</f>
        <v>#REF!</v>
      </c>
      <c r="D26" s="68"/>
    </row>
    <row r="27" spans="1:4" ht="12.75">
      <c r="A27" s="65" t="s">
        <v>14</v>
      </c>
      <c r="B27" s="66"/>
      <c r="C27" s="66" t="e">
        <f>#REF!+B27</f>
        <v>#REF!</v>
      </c>
      <c r="D27" s="68"/>
    </row>
    <row r="28" spans="1:4" ht="12.75">
      <c r="A28" s="65" t="s">
        <v>12</v>
      </c>
      <c r="B28" s="66"/>
      <c r="C28" s="66" t="e">
        <f>#REF!+B28</f>
        <v>#REF!</v>
      </c>
      <c r="D28" s="68"/>
    </row>
    <row r="29" spans="1:4" ht="12.75">
      <c r="A29" s="65" t="s">
        <v>86</v>
      </c>
      <c r="B29" s="66"/>
      <c r="C29" s="66" t="e">
        <f>#REF!+B29</f>
        <v>#REF!</v>
      </c>
      <c r="D29" s="68"/>
    </row>
    <row r="30" spans="1:4" ht="12.75">
      <c r="A30" s="65" t="s">
        <v>11</v>
      </c>
      <c r="B30" s="66">
        <v>1</v>
      </c>
      <c r="C30" s="66" t="e">
        <f>#REF!+B30</f>
        <v>#REF!</v>
      </c>
    </row>
    <row r="31" spans="1:4" ht="12.75">
      <c r="A31" s="65"/>
      <c r="B31" s="66"/>
      <c r="C31" s="66" t="e">
        <f>#REF!+B31</f>
        <v>#REF!</v>
      </c>
    </row>
    <row r="32" spans="1:4" ht="15">
      <c r="A32" s="63" t="s">
        <v>15</v>
      </c>
      <c r="B32" s="64">
        <f t="shared" ref="B32:C32" si="5">B33+B34</f>
        <v>0</v>
      </c>
      <c r="C32" s="64" t="e">
        <f t="shared" si="5"/>
        <v>#REF!</v>
      </c>
    </row>
    <row r="33" spans="1:3" ht="12.75">
      <c r="A33" s="65" t="s">
        <v>16</v>
      </c>
      <c r="B33" s="66">
        <v>0</v>
      </c>
      <c r="C33" s="66" t="e">
        <f>#REF!+B33</f>
        <v>#REF!</v>
      </c>
    </row>
    <row r="34" spans="1:3" ht="12.75">
      <c r="A34" s="65" t="s">
        <v>51</v>
      </c>
      <c r="B34" s="66">
        <v>0</v>
      </c>
      <c r="C34" s="66" t="e">
        <f>#REF!+B34</f>
        <v>#REF!</v>
      </c>
    </row>
    <row r="35" spans="1:3" ht="12.75">
      <c r="A35" s="65"/>
      <c r="B35" s="66"/>
      <c r="C35" s="66" t="e">
        <f>#REF!+B35</f>
        <v>#REF!</v>
      </c>
    </row>
    <row r="36" spans="1:3" ht="15">
      <c r="A36" s="63" t="s">
        <v>87</v>
      </c>
      <c r="B36" s="64"/>
      <c r="C36" s="64"/>
    </row>
    <row r="37" spans="1:3" ht="12.75">
      <c r="A37" s="65"/>
      <c r="B37" s="66"/>
      <c r="C37" s="66"/>
    </row>
    <row r="38" spans="1:3" ht="12.75">
      <c r="A38" s="65"/>
      <c r="B38" s="66"/>
      <c r="C38" s="66"/>
    </row>
    <row r="39" spans="1:3" ht="15.75" thickBot="1">
      <c r="A39" s="69" t="s">
        <v>17</v>
      </c>
      <c r="B39" s="70">
        <f>SUM(B3:B38)/2</f>
        <v>12</v>
      </c>
      <c r="C39" s="70" t="e">
        <f t="shared" ref="C39" si="6">SUM(C3:C38)/2</f>
        <v>#REF!</v>
      </c>
    </row>
    <row r="42" spans="1:3" s="65" customFormat="1" ht="12.75"/>
  </sheetData>
  <printOptions horizontalCentered="1"/>
  <pageMargins left="3.937007874015748E-2" right="3.937007874015748E-2" top="0.74803149606299213" bottom="0.74803149606299213" header="0.31496062992125984" footer="0.31496062992125984"/>
  <pageSetup paperSize="9" scale="90" orientation="landscape" r:id="rId1"/>
  <headerFooter>
    <oddHeader>&amp;R&amp;D</oddHeader>
    <oddFooter>&amp;L&amp;F&amp;RPage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79998168889431442"/>
    <pageSetUpPr fitToPage="1"/>
  </sheetPr>
  <dimension ref="A2:R31"/>
  <sheetViews>
    <sheetView workbookViewId="0">
      <selection activeCell="D12" sqref="D12"/>
    </sheetView>
  </sheetViews>
  <sheetFormatPr baseColWidth="10" defaultRowHeight="15"/>
  <cols>
    <col min="1" max="1" width="37.140625" customWidth="1"/>
    <col min="2" max="2" width="8.140625" customWidth="1"/>
    <col min="3" max="3" width="7.7109375" customWidth="1"/>
    <col min="4" max="4" width="9" bestFit="1" customWidth="1"/>
    <col min="5" max="5" width="8" bestFit="1" customWidth="1"/>
    <col min="6" max="6" width="9" bestFit="1" customWidth="1"/>
    <col min="7" max="7" width="7.7109375" customWidth="1"/>
    <col min="8" max="8" width="9" bestFit="1" customWidth="1"/>
    <col min="9" max="12" width="11.7109375" customWidth="1"/>
    <col min="13" max="13" width="8.85546875" customWidth="1"/>
    <col min="14" max="14" width="11.7109375" customWidth="1"/>
    <col min="15" max="15" width="9.42578125" customWidth="1"/>
  </cols>
  <sheetData>
    <row r="2" spans="1:18">
      <c r="A2" s="79" t="s">
        <v>0</v>
      </c>
      <c r="B2" t="s">
        <v>149</v>
      </c>
    </row>
    <row r="3" spans="1:18">
      <c r="A3" s="79" t="s">
        <v>1</v>
      </c>
      <c r="B3" t="s">
        <v>151</v>
      </c>
      <c r="K3" s="53" t="s">
        <v>110</v>
      </c>
      <c r="L3" s="88">
        <f>'BASE BRUTE'!M4</f>
        <v>3.93</v>
      </c>
    </row>
    <row r="5" spans="1:18" s="87" customFormat="1" ht="51.75">
      <c r="A5" s="86" t="s">
        <v>107</v>
      </c>
      <c r="B5" s="87" t="s">
        <v>75</v>
      </c>
      <c r="C5" s="87" t="s">
        <v>108</v>
      </c>
      <c r="D5" s="87" t="s">
        <v>76</v>
      </c>
      <c r="E5" s="87" t="s">
        <v>77</v>
      </c>
      <c r="F5" s="87" t="s">
        <v>78</v>
      </c>
      <c r="G5" s="87" t="s">
        <v>2</v>
      </c>
      <c r="H5" s="87" t="s">
        <v>3</v>
      </c>
      <c r="I5" t="s">
        <v>118</v>
      </c>
      <c r="J5" t="s">
        <v>119</v>
      </c>
      <c r="K5" s="52" t="s">
        <v>120</v>
      </c>
      <c r="L5" s="87" t="s">
        <v>79</v>
      </c>
      <c r="M5" s="87" t="s">
        <v>109</v>
      </c>
      <c r="N5"/>
      <c r="O5"/>
      <c r="P5"/>
      <c r="Q5"/>
      <c r="R5"/>
    </row>
    <row r="6" spans="1:18">
      <c r="A6" s="1" t="s">
        <v>8</v>
      </c>
      <c r="B6" s="127">
        <v>4423</v>
      </c>
      <c r="C6" s="127"/>
      <c r="D6" s="2">
        <v>21929</v>
      </c>
      <c r="E6" s="2">
        <v>2305.3551000000007</v>
      </c>
      <c r="F6" s="2">
        <v>24234.355099999997</v>
      </c>
      <c r="G6" s="3">
        <v>95241.015543000001</v>
      </c>
      <c r="H6" s="3"/>
      <c r="I6">
        <v>0</v>
      </c>
      <c r="J6">
        <v>0</v>
      </c>
      <c r="K6">
        <v>11662</v>
      </c>
      <c r="L6" s="3">
        <v>106903.015543</v>
      </c>
      <c r="M6">
        <v>11</v>
      </c>
    </row>
    <row r="7" spans="1:18">
      <c r="A7" s="4" t="s">
        <v>143</v>
      </c>
      <c r="B7">
        <v>446</v>
      </c>
      <c r="D7" s="2">
        <v>3102</v>
      </c>
      <c r="E7" s="2">
        <v>285.69420000000002</v>
      </c>
      <c r="F7" s="2">
        <v>3387.6941999999999</v>
      </c>
      <c r="G7" s="3">
        <v>13313.638206</v>
      </c>
      <c r="H7" s="3"/>
      <c r="I7">
        <v>0</v>
      </c>
      <c r="J7">
        <v>0</v>
      </c>
      <c r="K7">
        <v>1428</v>
      </c>
      <c r="L7" s="3">
        <v>14741.638206</v>
      </c>
      <c r="M7">
        <v>1</v>
      </c>
    </row>
    <row r="8" spans="1:18">
      <c r="A8" s="54" t="s">
        <v>89</v>
      </c>
      <c r="B8">
        <v>446</v>
      </c>
      <c r="D8" s="2">
        <v>3102</v>
      </c>
      <c r="E8" s="2">
        <v>285.69420000000002</v>
      </c>
      <c r="F8" s="2">
        <v>3387.6941999999999</v>
      </c>
      <c r="G8" s="3">
        <v>13313.638206</v>
      </c>
      <c r="H8" s="3"/>
      <c r="I8">
        <v>0</v>
      </c>
      <c r="J8">
        <v>0</v>
      </c>
      <c r="K8">
        <v>1428</v>
      </c>
      <c r="L8" s="3">
        <v>14741.638206</v>
      </c>
      <c r="M8">
        <v>1</v>
      </c>
    </row>
    <row r="9" spans="1:18">
      <c r="A9" s="4" t="s">
        <v>71</v>
      </c>
      <c r="B9">
        <v>421</v>
      </c>
      <c r="D9" s="2">
        <v>2856</v>
      </c>
      <c r="E9" s="2">
        <v>263.0376</v>
      </c>
      <c r="F9" s="2">
        <v>3119.0376000000001</v>
      </c>
      <c r="G9" s="3">
        <v>12257.817768000001</v>
      </c>
      <c r="H9" s="3"/>
      <c r="I9">
        <v>0</v>
      </c>
      <c r="J9">
        <v>0</v>
      </c>
      <c r="K9">
        <v>1428</v>
      </c>
      <c r="L9" s="3">
        <v>13685.817768000001</v>
      </c>
      <c r="M9">
        <v>1</v>
      </c>
    </row>
    <row r="10" spans="1:18">
      <c r="A10" s="54" t="s">
        <v>89</v>
      </c>
      <c r="B10">
        <v>421</v>
      </c>
      <c r="D10" s="2">
        <v>2856</v>
      </c>
      <c r="E10" s="2">
        <v>263.0376</v>
      </c>
      <c r="F10" s="2">
        <v>3119.0376000000001</v>
      </c>
      <c r="G10" s="3">
        <v>12257.817768000001</v>
      </c>
      <c r="H10" s="3"/>
      <c r="I10">
        <v>0</v>
      </c>
      <c r="J10">
        <v>0</v>
      </c>
      <c r="K10">
        <v>1428</v>
      </c>
      <c r="L10" s="3">
        <v>13685.817768000001</v>
      </c>
      <c r="M10">
        <v>1</v>
      </c>
    </row>
    <row r="11" spans="1:18">
      <c r="A11" s="4" t="s">
        <v>146</v>
      </c>
      <c r="B11">
        <v>3122</v>
      </c>
      <c r="D11" s="2">
        <v>13959</v>
      </c>
      <c r="E11" s="2">
        <v>1571.3181000000004</v>
      </c>
      <c r="F11" s="2">
        <v>15530.3181</v>
      </c>
      <c r="G11" s="3">
        <v>61034.150133000003</v>
      </c>
      <c r="H11" s="3"/>
      <c r="I11">
        <v>0</v>
      </c>
      <c r="J11">
        <v>0</v>
      </c>
      <c r="K11">
        <v>7854</v>
      </c>
      <c r="L11" s="3">
        <v>68888.150133000003</v>
      </c>
      <c r="M11">
        <v>8</v>
      </c>
    </row>
    <row r="12" spans="1:18">
      <c r="A12" s="54" t="s">
        <v>89</v>
      </c>
      <c r="B12">
        <v>3122</v>
      </c>
      <c r="D12" s="2">
        <v>13959</v>
      </c>
      <c r="E12" s="2">
        <v>1571.3181000000004</v>
      </c>
      <c r="F12" s="2">
        <v>15530.3181</v>
      </c>
      <c r="G12" s="3">
        <v>61034.150133000003</v>
      </c>
      <c r="H12" s="3"/>
      <c r="I12">
        <v>0</v>
      </c>
      <c r="J12">
        <v>0</v>
      </c>
      <c r="K12">
        <v>7854</v>
      </c>
      <c r="L12" s="3">
        <v>68888.150133000003</v>
      </c>
      <c r="M12">
        <v>8</v>
      </c>
    </row>
    <row r="13" spans="1:18">
      <c r="A13" s="4" t="s">
        <v>147</v>
      </c>
      <c r="B13">
        <v>434</v>
      </c>
      <c r="D13" s="2">
        <v>2012</v>
      </c>
      <c r="E13" s="2">
        <v>185.30520000000001</v>
      </c>
      <c r="F13" s="2">
        <v>2197.3051999999998</v>
      </c>
      <c r="G13" s="3">
        <v>8635.4094359999999</v>
      </c>
      <c r="H13" s="3"/>
      <c r="I13">
        <v>0</v>
      </c>
      <c r="J13">
        <v>0</v>
      </c>
      <c r="K13">
        <v>952</v>
      </c>
      <c r="L13" s="3">
        <v>9587.4094359999999</v>
      </c>
      <c r="M13">
        <v>1</v>
      </c>
    </row>
    <row r="14" spans="1:18">
      <c r="A14" s="54" t="s">
        <v>89</v>
      </c>
      <c r="B14">
        <v>434</v>
      </c>
      <c r="D14" s="2">
        <v>2012</v>
      </c>
      <c r="E14" s="2">
        <v>185.30520000000001</v>
      </c>
      <c r="F14" s="2">
        <v>2197.3051999999998</v>
      </c>
      <c r="G14" s="3">
        <v>8635.4094359999999</v>
      </c>
      <c r="H14" s="3"/>
      <c r="I14">
        <v>0</v>
      </c>
      <c r="J14">
        <v>0</v>
      </c>
      <c r="K14">
        <v>952</v>
      </c>
      <c r="L14" s="3">
        <v>9587.4094359999999</v>
      </c>
      <c r="M14">
        <v>1</v>
      </c>
    </row>
    <row r="15" spans="1:18">
      <c r="A15" s="1" t="s">
        <v>7</v>
      </c>
      <c r="B15">
        <v>403</v>
      </c>
      <c r="C15">
        <v>7</v>
      </c>
      <c r="D15" s="2">
        <v>2592</v>
      </c>
      <c r="E15" s="2">
        <v>238.72319999999999</v>
      </c>
      <c r="F15" s="2">
        <v>2872.7231999999999</v>
      </c>
      <c r="G15" s="3">
        <v>11289.802175999999</v>
      </c>
      <c r="H15" s="3"/>
      <c r="I15">
        <v>0</v>
      </c>
      <c r="J15">
        <v>0</v>
      </c>
      <c r="K15">
        <v>0</v>
      </c>
      <c r="L15" s="3">
        <v>11289.802175999999</v>
      </c>
      <c r="M15">
        <v>1</v>
      </c>
    </row>
    <row r="16" spans="1:18">
      <c r="A16" s="4" t="s">
        <v>139</v>
      </c>
      <c r="B16">
        <v>403</v>
      </c>
      <c r="C16">
        <v>7</v>
      </c>
      <c r="D16" s="2">
        <v>2592</v>
      </c>
      <c r="E16" s="2">
        <v>238.72319999999999</v>
      </c>
      <c r="F16" s="2">
        <v>2872.7231999999999</v>
      </c>
      <c r="G16" s="3">
        <v>11289.802175999999</v>
      </c>
      <c r="H16" s="3"/>
      <c r="I16">
        <v>0</v>
      </c>
      <c r="J16">
        <v>0</v>
      </c>
      <c r="K16">
        <v>0</v>
      </c>
      <c r="L16" s="3">
        <v>11289.802175999999</v>
      </c>
      <c r="M16">
        <v>1</v>
      </c>
    </row>
    <row r="17" spans="1:13">
      <c r="A17" s="54" t="s">
        <v>89</v>
      </c>
      <c r="B17">
        <v>403</v>
      </c>
      <c r="C17">
        <v>7</v>
      </c>
      <c r="D17" s="2">
        <v>2592</v>
      </c>
      <c r="E17" s="2">
        <v>238.72319999999999</v>
      </c>
      <c r="F17" s="2">
        <v>2872.7231999999999</v>
      </c>
      <c r="G17" s="3">
        <v>11289.802175999999</v>
      </c>
      <c r="H17" s="3"/>
      <c r="I17">
        <v>0</v>
      </c>
      <c r="J17">
        <v>0</v>
      </c>
      <c r="K17">
        <v>0</v>
      </c>
      <c r="L17" s="3">
        <v>11289.802175999999</v>
      </c>
      <c r="M17">
        <v>1</v>
      </c>
    </row>
    <row r="18" spans="1:13">
      <c r="A18" s="1" t="s">
        <v>152</v>
      </c>
      <c r="B18">
        <v>411</v>
      </c>
      <c r="D18" s="2">
        <v>3507</v>
      </c>
      <c r="E18" s="2">
        <v>322.99470000000002</v>
      </c>
      <c r="F18" s="2">
        <v>3829.9947000000002</v>
      </c>
      <c r="G18" s="3">
        <v>15051.879171</v>
      </c>
      <c r="H18" s="3"/>
      <c r="I18">
        <v>0</v>
      </c>
      <c r="J18">
        <v>0</v>
      </c>
      <c r="K18">
        <v>0</v>
      </c>
      <c r="L18" s="3">
        <v>15051.879171</v>
      </c>
      <c r="M18">
        <v>1</v>
      </c>
    </row>
    <row r="19" spans="1:13">
      <c r="A19" s="4" t="s">
        <v>49</v>
      </c>
      <c r="B19">
        <v>411</v>
      </c>
      <c r="D19" s="2">
        <v>3507</v>
      </c>
      <c r="E19" s="2">
        <v>322.99470000000002</v>
      </c>
      <c r="F19" s="2">
        <v>3829.9947000000002</v>
      </c>
      <c r="G19" s="3">
        <v>15051.879171</v>
      </c>
      <c r="H19" s="3"/>
      <c r="I19">
        <v>0</v>
      </c>
      <c r="J19">
        <v>0</v>
      </c>
      <c r="K19">
        <v>0</v>
      </c>
      <c r="L19" s="3">
        <v>15051.879171</v>
      </c>
      <c r="M19">
        <v>1</v>
      </c>
    </row>
    <row r="20" spans="1:13">
      <c r="A20" s="54" t="s">
        <v>89</v>
      </c>
      <c r="B20">
        <v>411</v>
      </c>
      <c r="D20" s="2">
        <v>3507</v>
      </c>
      <c r="E20" s="2">
        <v>322.99470000000002</v>
      </c>
      <c r="F20" s="2">
        <v>3829.9947000000002</v>
      </c>
      <c r="G20" s="3">
        <v>15051.879171</v>
      </c>
      <c r="H20" s="3"/>
      <c r="I20">
        <v>0</v>
      </c>
      <c r="J20">
        <v>0</v>
      </c>
      <c r="K20">
        <v>0</v>
      </c>
      <c r="L20" s="3">
        <v>15051.879171</v>
      </c>
      <c r="M20">
        <v>1</v>
      </c>
    </row>
    <row r="21" spans="1:13">
      <c r="A21" s="1" t="s">
        <v>153</v>
      </c>
      <c r="B21">
        <v>1570</v>
      </c>
      <c r="C21">
        <v>530</v>
      </c>
      <c r="D21" s="2">
        <v>8943.7000000000007</v>
      </c>
      <c r="E21" s="2">
        <v>0</v>
      </c>
      <c r="F21" s="2">
        <v>10793.7</v>
      </c>
      <c r="G21" s="3">
        <v>42419.241000000002</v>
      </c>
      <c r="H21" s="3"/>
      <c r="I21">
        <v>0</v>
      </c>
      <c r="J21">
        <v>0</v>
      </c>
      <c r="K21">
        <v>1666</v>
      </c>
      <c r="L21" s="3">
        <v>44085.241000000002</v>
      </c>
      <c r="M21">
        <v>1.2</v>
      </c>
    </row>
    <row r="22" spans="1:13">
      <c r="A22" s="4" t="s">
        <v>88</v>
      </c>
      <c r="B22">
        <v>770</v>
      </c>
      <c r="C22">
        <v>230</v>
      </c>
      <c r="D22" s="2">
        <v>5551.7</v>
      </c>
      <c r="E22" s="2">
        <v>0</v>
      </c>
      <c r="F22" s="2">
        <v>7161.7</v>
      </c>
      <c r="G22" s="3">
        <v>28145.481</v>
      </c>
      <c r="H22" s="3"/>
      <c r="I22">
        <v>0</v>
      </c>
      <c r="J22">
        <v>0</v>
      </c>
      <c r="K22">
        <v>1666</v>
      </c>
      <c r="L22" s="3">
        <v>29811.481</v>
      </c>
      <c r="M22">
        <v>1</v>
      </c>
    </row>
    <row r="23" spans="1:13">
      <c r="A23" s="54" t="s">
        <v>89</v>
      </c>
      <c r="B23">
        <v>770</v>
      </c>
      <c r="C23">
        <v>230</v>
      </c>
      <c r="D23" s="2">
        <v>5551.7</v>
      </c>
      <c r="E23" s="2">
        <v>0</v>
      </c>
      <c r="F23" s="2">
        <v>7161.7</v>
      </c>
      <c r="G23" s="3">
        <v>28145.481</v>
      </c>
      <c r="H23" s="3"/>
      <c r="I23">
        <v>0</v>
      </c>
      <c r="J23">
        <v>0</v>
      </c>
      <c r="K23">
        <v>1666</v>
      </c>
      <c r="L23" s="3">
        <v>29811.481</v>
      </c>
      <c r="M23">
        <v>1</v>
      </c>
    </row>
    <row r="24" spans="1:13">
      <c r="A24" s="4" t="s">
        <v>167</v>
      </c>
      <c r="B24">
        <v>800</v>
      </c>
      <c r="C24">
        <v>300</v>
      </c>
      <c r="D24" s="2">
        <v>3392</v>
      </c>
      <c r="E24" s="2">
        <v>0</v>
      </c>
      <c r="F24" s="2">
        <v>3632</v>
      </c>
      <c r="G24" s="3">
        <v>14273.76</v>
      </c>
      <c r="H24" s="3"/>
      <c r="I24">
        <v>0</v>
      </c>
      <c r="J24">
        <v>0</v>
      </c>
      <c r="K24">
        <v>0</v>
      </c>
      <c r="L24" s="3">
        <v>14273.76</v>
      </c>
      <c r="M24">
        <v>0.2</v>
      </c>
    </row>
    <row r="25" spans="1:13">
      <c r="A25" s="54" t="s">
        <v>89</v>
      </c>
      <c r="B25">
        <v>800</v>
      </c>
      <c r="C25">
        <v>300</v>
      </c>
      <c r="D25" s="2">
        <v>3392</v>
      </c>
      <c r="E25" s="2">
        <v>0</v>
      </c>
      <c r="F25" s="2">
        <v>3632</v>
      </c>
      <c r="G25" s="3">
        <v>14273.76</v>
      </c>
      <c r="H25" s="3"/>
      <c r="I25">
        <v>0</v>
      </c>
      <c r="J25">
        <v>0</v>
      </c>
      <c r="K25">
        <v>0</v>
      </c>
      <c r="L25" s="3">
        <v>14273.76</v>
      </c>
      <c r="M25">
        <v>0.2</v>
      </c>
    </row>
    <row r="26" spans="1:13">
      <c r="A26" s="1" t="s">
        <v>154</v>
      </c>
      <c r="B26">
        <v>1246</v>
      </c>
      <c r="D26" s="2">
        <v>7088</v>
      </c>
      <c r="E26" s="2">
        <v>349.2432</v>
      </c>
      <c r="F26" s="2">
        <v>7437.2431999999999</v>
      </c>
      <c r="G26" s="3">
        <v>29228.365775999999</v>
      </c>
      <c r="H26" s="3"/>
      <c r="I26">
        <v>0</v>
      </c>
      <c r="J26">
        <v>0</v>
      </c>
      <c r="K26">
        <v>1904</v>
      </c>
      <c r="L26" s="3">
        <v>31132.365775999999</v>
      </c>
      <c r="M26">
        <v>1.5</v>
      </c>
    </row>
    <row r="27" spans="1:13">
      <c r="A27" s="4" t="s">
        <v>11</v>
      </c>
      <c r="B27">
        <v>446</v>
      </c>
      <c r="D27" s="2">
        <v>3792</v>
      </c>
      <c r="E27" s="2">
        <v>349.2432</v>
      </c>
      <c r="F27" s="2">
        <v>4141.2431999999999</v>
      </c>
      <c r="G27" s="3">
        <v>16275.085776</v>
      </c>
      <c r="H27" s="3"/>
      <c r="I27">
        <v>0</v>
      </c>
      <c r="J27">
        <v>0</v>
      </c>
      <c r="K27">
        <v>1428</v>
      </c>
      <c r="L27" s="3">
        <v>17703.085776</v>
      </c>
      <c r="M27">
        <v>1</v>
      </c>
    </row>
    <row r="28" spans="1:13">
      <c r="A28" s="54" t="s">
        <v>89</v>
      </c>
      <c r="B28">
        <v>446</v>
      </c>
      <c r="D28" s="2">
        <v>3792</v>
      </c>
      <c r="E28" s="2">
        <v>349.2432</v>
      </c>
      <c r="F28" s="2">
        <v>4141.2431999999999</v>
      </c>
      <c r="G28" s="3">
        <v>16275.085776</v>
      </c>
      <c r="H28" s="3"/>
      <c r="I28">
        <v>0</v>
      </c>
      <c r="J28">
        <v>0</v>
      </c>
      <c r="K28">
        <v>1428</v>
      </c>
      <c r="L28" s="3">
        <v>17703.085776</v>
      </c>
      <c r="M28">
        <v>1</v>
      </c>
    </row>
    <row r="29" spans="1:13">
      <c r="A29" s="4" t="s">
        <v>13</v>
      </c>
      <c r="B29">
        <v>800</v>
      </c>
      <c r="D29" s="2">
        <v>3296</v>
      </c>
      <c r="E29" s="2">
        <v>0</v>
      </c>
      <c r="F29" s="2">
        <v>3296</v>
      </c>
      <c r="G29" s="3">
        <v>12953.28</v>
      </c>
      <c r="H29" s="3"/>
      <c r="I29">
        <v>0</v>
      </c>
      <c r="J29">
        <v>0</v>
      </c>
      <c r="K29">
        <v>476</v>
      </c>
      <c r="L29" s="3">
        <v>13429.28</v>
      </c>
      <c r="M29">
        <v>0.5</v>
      </c>
    </row>
    <row r="30" spans="1:13">
      <c r="A30" s="54" t="s">
        <v>89</v>
      </c>
      <c r="B30">
        <v>800</v>
      </c>
      <c r="D30" s="2">
        <v>3296</v>
      </c>
      <c r="E30" s="2">
        <v>0</v>
      </c>
      <c r="F30" s="2">
        <v>3296</v>
      </c>
      <c r="G30" s="3">
        <v>12953.28</v>
      </c>
      <c r="H30" s="3"/>
      <c r="I30">
        <v>0</v>
      </c>
      <c r="J30">
        <v>0</v>
      </c>
      <c r="K30">
        <v>476</v>
      </c>
      <c r="L30" s="3">
        <v>13429.28</v>
      </c>
      <c r="M30">
        <v>0.5</v>
      </c>
    </row>
    <row r="31" spans="1:13">
      <c r="A31" s="55" t="s">
        <v>17</v>
      </c>
      <c r="B31" s="129">
        <v>8053</v>
      </c>
      <c r="C31" s="129">
        <v>537</v>
      </c>
      <c r="D31" s="56">
        <v>44059.7</v>
      </c>
      <c r="E31" s="56">
        <v>3216.3162000000007</v>
      </c>
      <c r="F31" s="56">
        <v>49168.016199999991</v>
      </c>
      <c r="G31" s="57">
        <v>193230.30366599999</v>
      </c>
      <c r="H31" s="57"/>
      <c r="I31" s="128">
        <v>0</v>
      </c>
      <c r="J31" s="128">
        <v>0</v>
      </c>
      <c r="K31" s="128">
        <v>15232</v>
      </c>
      <c r="L31" s="57">
        <v>208462.30366599999</v>
      </c>
      <c r="M31" s="128">
        <v>15.7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2"/>
  <headerFooter>
    <oddFooter>&amp;L&amp;F&amp;RPage &amp;P/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T36"/>
  <sheetViews>
    <sheetView workbookViewId="0">
      <selection activeCell="D20" sqref="D20"/>
    </sheetView>
  </sheetViews>
  <sheetFormatPr baseColWidth="10" defaultRowHeight="15"/>
  <cols>
    <col min="1" max="1" width="47.28515625" customWidth="1"/>
    <col min="2" max="2" width="9.28515625" customWidth="1"/>
    <col min="3" max="3" width="0.42578125" customWidth="1"/>
    <col min="4" max="4" width="10.7109375" style="48" customWidth="1"/>
    <col min="5" max="5" width="15.7109375" customWidth="1"/>
    <col min="6" max="6" width="12.7109375" customWidth="1"/>
    <col min="7" max="7" width="25.5703125" customWidth="1"/>
    <col min="8" max="8" width="17.140625" customWidth="1"/>
    <col min="9" max="73" width="25.5703125" bestFit="1" customWidth="1"/>
    <col min="74" max="74" width="28.5703125" bestFit="1" customWidth="1"/>
    <col min="75" max="75" width="25.42578125" bestFit="1" customWidth="1"/>
    <col min="76" max="76" width="30.5703125" bestFit="1" customWidth="1"/>
  </cols>
  <sheetData>
    <row r="1" spans="1:20" s="52" customFormat="1" ht="63.75">
      <c r="A1" s="71" t="s">
        <v>72</v>
      </c>
      <c r="B1" s="61" t="s">
        <v>140</v>
      </c>
      <c r="C1" s="98" t="s">
        <v>155</v>
      </c>
      <c r="D1" s="113" t="s">
        <v>148</v>
      </c>
      <c r="E1" s="61" t="s">
        <v>58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>
      <c r="A2" s="72" t="s">
        <v>42</v>
      </c>
      <c r="B2" s="72"/>
      <c r="C2" s="73">
        <f>C4</f>
        <v>423192</v>
      </c>
      <c r="D2" s="114">
        <f>D4</f>
        <v>194189</v>
      </c>
      <c r="E2" s="73">
        <f>E4</f>
        <v>194189</v>
      </c>
    </row>
    <row r="3" spans="1:20">
      <c r="A3" s="74" t="s">
        <v>44</v>
      </c>
      <c r="B3" s="74"/>
      <c r="C3" s="50"/>
      <c r="D3" s="49"/>
      <c r="E3" s="50"/>
    </row>
    <row r="4" spans="1:20">
      <c r="A4" s="74" t="s">
        <v>43</v>
      </c>
      <c r="B4" s="74"/>
      <c r="C4" s="50">
        <v>423192</v>
      </c>
      <c r="D4" s="49">
        <v>194189</v>
      </c>
      <c r="E4" s="50">
        <f>D4</f>
        <v>194189</v>
      </c>
    </row>
    <row r="5" spans="1:20">
      <c r="A5" s="72" t="s">
        <v>45</v>
      </c>
      <c r="B5" s="72"/>
      <c r="C5" s="73">
        <f>C6+C7+C8</f>
        <v>0</v>
      </c>
      <c r="D5" s="114">
        <f>D6+D7</f>
        <v>0</v>
      </c>
      <c r="E5" s="73">
        <f>E6+E7</f>
        <v>0</v>
      </c>
    </row>
    <row r="6" spans="1:20">
      <c r="A6" s="74" t="s">
        <v>46</v>
      </c>
      <c r="B6" s="74"/>
      <c r="C6" s="50"/>
      <c r="D6" s="49"/>
      <c r="E6" s="50"/>
    </row>
    <row r="7" spans="1:20">
      <c r="A7" s="74" t="s">
        <v>47</v>
      </c>
      <c r="B7" s="74"/>
      <c r="C7" s="50"/>
      <c r="D7" s="49"/>
      <c r="E7" s="50"/>
    </row>
    <row r="8" spans="1:20">
      <c r="A8" s="74" t="s">
        <v>48</v>
      </c>
      <c r="B8" s="74"/>
      <c r="C8" s="50"/>
      <c r="D8" s="49"/>
      <c r="E8" s="50"/>
      <c r="H8" s="90"/>
    </row>
    <row r="9" spans="1:20">
      <c r="A9" s="72" t="s">
        <v>73</v>
      </c>
      <c r="B9" s="75">
        <f>SUM(B10:B17)</f>
        <v>0.46946067033403277</v>
      </c>
      <c r="C9" s="73">
        <f>SUM(C10:C17)</f>
        <v>198672</v>
      </c>
      <c r="D9" s="114">
        <f>SUM(D10:D17)</f>
        <v>91164.098111495492</v>
      </c>
      <c r="E9" s="73">
        <f>SUM(E10:E17)</f>
        <v>91164.098111495492</v>
      </c>
      <c r="H9" s="91"/>
    </row>
    <row r="10" spans="1:20">
      <c r="A10" s="74" t="s">
        <v>19</v>
      </c>
      <c r="B10" s="76">
        <f>+C10/$C$2</f>
        <v>8.9160475623357716E-2</v>
      </c>
      <c r="C10" s="50">
        <v>37732</v>
      </c>
      <c r="D10" s="49">
        <f>D$2*$B10</f>
        <v>17313.983600824213</v>
      </c>
      <c r="E10" s="50">
        <f>D10</f>
        <v>17313.983600824213</v>
      </c>
    </row>
    <row r="11" spans="1:20">
      <c r="A11" s="74" t="s">
        <v>20</v>
      </c>
      <c r="B11" s="76">
        <f t="shared" ref="B11:B17" si="0">+C11/$C$2</f>
        <v>2.3563772472069415E-2</v>
      </c>
      <c r="C11" s="50">
        <v>9972</v>
      </c>
      <c r="D11" s="49">
        <f t="shared" ref="D11:D17" si="1">D$2*$B11</f>
        <v>4575.825412578688</v>
      </c>
      <c r="E11" s="50">
        <f t="shared" ref="E11:E17" si="2">D11</f>
        <v>4575.825412578688</v>
      </c>
    </row>
    <row r="12" spans="1:20">
      <c r="A12" s="74" t="s">
        <v>21</v>
      </c>
      <c r="B12" s="76">
        <f t="shared" si="0"/>
        <v>4.3715382143329744E-3</v>
      </c>
      <c r="C12" s="50">
        <v>1850</v>
      </c>
      <c r="D12" s="49">
        <f t="shared" si="1"/>
        <v>848.90463430310592</v>
      </c>
      <c r="E12" s="50">
        <f t="shared" si="2"/>
        <v>848.90463430310592</v>
      </c>
    </row>
    <row r="13" spans="1:20">
      <c r="A13" s="74" t="s">
        <v>22</v>
      </c>
      <c r="B13" s="76">
        <f t="shared" si="0"/>
        <v>0.21317510727991076</v>
      </c>
      <c r="C13" s="50">
        <v>90214</v>
      </c>
      <c r="D13" s="49">
        <f t="shared" si="1"/>
        <v>41396.260907578595</v>
      </c>
      <c r="E13" s="50">
        <f t="shared" si="2"/>
        <v>41396.260907578595</v>
      </c>
      <c r="H13" s="92"/>
    </row>
    <row r="14" spans="1:20">
      <c r="A14" s="74" t="s">
        <v>121</v>
      </c>
      <c r="B14" s="76">
        <f t="shared" si="0"/>
        <v>7.7175371935197259E-2</v>
      </c>
      <c r="C14" s="50">
        <v>32660</v>
      </c>
      <c r="D14" s="49">
        <f t="shared" si="1"/>
        <v>14986.608300724021</v>
      </c>
      <c r="E14" s="50">
        <f t="shared" si="2"/>
        <v>14986.608300724021</v>
      </c>
    </row>
    <row r="15" spans="1:20">
      <c r="A15" s="74" t="s">
        <v>23</v>
      </c>
      <c r="B15" s="76">
        <f t="shared" si="0"/>
        <v>1.2745987636817332E-2</v>
      </c>
      <c r="C15" s="50">
        <v>5394</v>
      </c>
      <c r="D15" s="49">
        <f t="shared" si="1"/>
        <v>2475.1305932059208</v>
      </c>
      <c r="E15" s="50">
        <f t="shared" si="2"/>
        <v>2475.1305932059208</v>
      </c>
    </row>
    <row r="16" spans="1:20">
      <c r="A16" s="74" t="s">
        <v>24</v>
      </c>
      <c r="B16" s="76">
        <f t="shared" si="0"/>
        <v>3.5180249154048278E-2</v>
      </c>
      <c r="C16" s="50">
        <v>14888</v>
      </c>
      <c r="D16" s="49">
        <f t="shared" si="1"/>
        <v>6831.6174029754811</v>
      </c>
      <c r="E16" s="50">
        <f t="shared" si="2"/>
        <v>6831.6174029754811</v>
      </c>
    </row>
    <row r="17" spans="1:9">
      <c r="A17" s="74" t="s">
        <v>25</v>
      </c>
      <c r="B17" s="76">
        <f t="shared" si="0"/>
        <v>1.4088168018299022E-2</v>
      </c>
      <c r="C17" s="50">
        <v>5962</v>
      </c>
      <c r="D17" s="49">
        <f t="shared" si="1"/>
        <v>2735.7672593054685</v>
      </c>
      <c r="E17" s="50">
        <f t="shared" si="2"/>
        <v>2735.7672593054685</v>
      </c>
    </row>
    <row r="18" spans="1:9">
      <c r="A18" s="72" t="s">
        <v>74</v>
      </c>
      <c r="B18" s="72"/>
      <c r="C18" s="73">
        <f>SUM(C19:C25)</f>
        <v>25329</v>
      </c>
      <c r="D18" s="114">
        <f>SUM(D19:D25)</f>
        <v>11398.42996607462</v>
      </c>
      <c r="E18" s="73">
        <f>SUM(E19:E25)</f>
        <v>11398.42996607462</v>
      </c>
    </row>
    <row r="19" spans="1:9">
      <c r="A19" s="74" t="s">
        <v>26</v>
      </c>
      <c r="B19" s="74"/>
      <c r="C19" s="50"/>
      <c r="D19" s="49"/>
      <c r="E19" s="50">
        <f>D19</f>
        <v>0</v>
      </c>
    </row>
    <row r="20" spans="1:9">
      <c r="A20" s="74" t="s">
        <v>27</v>
      </c>
      <c r="B20" s="74"/>
      <c r="C20" s="50">
        <v>3658</v>
      </c>
      <c r="D20" s="49">
        <f>C20/13.26*ETP!$B$39</f>
        <v>3310.4072398190046</v>
      </c>
      <c r="E20" s="50">
        <f t="shared" ref="E20:E25" si="3">D20</f>
        <v>3310.4072398190046</v>
      </c>
      <c r="H20" s="93"/>
    </row>
    <row r="21" spans="1:9">
      <c r="A21" s="74" t="s">
        <v>28</v>
      </c>
      <c r="B21" s="74"/>
      <c r="C21" s="50">
        <v>1789</v>
      </c>
      <c r="D21" s="49">
        <f>C21/13.26*ETP!$B$39</f>
        <v>1619.0045248868778</v>
      </c>
      <c r="E21" s="50">
        <f t="shared" si="3"/>
        <v>1619.0045248868778</v>
      </c>
    </row>
    <row r="22" spans="1:9">
      <c r="A22" s="74" t="s">
        <v>29</v>
      </c>
      <c r="B22" s="74"/>
      <c r="C22" s="50">
        <v>784</v>
      </c>
      <c r="D22" s="49">
        <f>C22/13.26*ETP!$B$39</f>
        <v>709.50226244343889</v>
      </c>
      <c r="E22" s="50">
        <f t="shared" si="3"/>
        <v>709.50226244343889</v>
      </c>
    </row>
    <row r="23" spans="1:9">
      <c r="A23" s="74" t="s">
        <v>122</v>
      </c>
      <c r="B23" s="74"/>
      <c r="C23" s="50">
        <v>5302</v>
      </c>
      <c r="D23" s="49">
        <f>+'CET MNA'!F7</f>
        <v>2240.5159389252985</v>
      </c>
      <c r="E23" s="50">
        <f t="shared" si="3"/>
        <v>2240.5159389252985</v>
      </c>
    </row>
    <row r="24" spans="1:9">
      <c r="A24" s="74" t="s">
        <v>30</v>
      </c>
      <c r="B24" s="74"/>
      <c r="C24" s="50">
        <v>6471</v>
      </c>
      <c r="D24" s="49">
        <f>Tableau2[[#Totals],[montant]]</f>
        <v>3519</v>
      </c>
      <c r="E24" s="50">
        <f t="shared" si="3"/>
        <v>3519</v>
      </c>
      <c r="H24" s="92"/>
    </row>
    <row r="25" spans="1:9">
      <c r="A25" s="74" t="s">
        <v>31</v>
      </c>
      <c r="B25" s="74"/>
      <c r="C25" s="50">
        <v>7325</v>
      </c>
      <c r="D25" s="49"/>
      <c r="E25" s="50">
        <f t="shared" si="3"/>
        <v>0</v>
      </c>
      <c r="I25" s="3"/>
    </row>
    <row r="26" spans="1:9">
      <c r="A26" s="72" t="s">
        <v>32</v>
      </c>
      <c r="B26" s="72"/>
      <c r="C26" s="73">
        <f>SUM(C27:C35)</f>
        <v>27593</v>
      </c>
      <c r="D26" s="114">
        <f>SUM(D27:D35)</f>
        <v>0</v>
      </c>
      <c r="E26" s="73">
        <f>SUM(E27:E35)</f>
        <v>0</v>
      </c>
    </row>
    <row r="27" spans="1:9">
      <c r="A27" s="74" t="s">
        <v>33</v>
      </c>
      <c r="B27" s="74"/>
      <c r="C27" s="50">
        <v>1164</v>
      </c>
      <c r="D27" s="49"/>
      <c r="E27" s="50">
        <f>+D27</f>
        <v>0</v>
      </c>
    </row>
    <row r="28" spans="1:9">
      <c r="A28" s="74" t="s">
        <v>34</v>
      </c>
      <c r="B28" s="74"/>
      <c r="C28" s="50"/>
      <c r="D28" s="49"/>
      <c r="E28" s="50">
        <f t="shared" ref="E28:E35" si="4">+D28</f>
        <v>0</v>
      </c>
    </row>
    <row r="29" spans="1:9">
      <c r="A29" s="74" t="s">
        <v>35</v>
      </c>
      <c r="B29" s="74"/>
      <c r="C29" s="50"/>
      <c r="D29" s="49"/>
      <c r="E29" s="50">
        <f t="shared" si="4"/>
        <v>0</v>
      </c>
    </row>
    <row r="30" spans="1:9">
      <c r="A30" s="74" t="s">
        <v>36</v>
      </c>
      <c r="B30" s="74"/>
      <c r="C30" s="50"/>
      <c r="D30" s="49"/>
      <c r="E30" s="50">
        <f t="shared" si="4"/>
        <v>0</v>
      </c>
    </row>
    <row r="31" spans="1:9">
      <c r="A31" s="74" t="s">
        <v>37</v>
      </c>
      <c r="B31" s="74"/>
      <c r="C31" s="50"/>
      <c r="D31" s="49"/>
      <c r="E31" s="50">
        <f t="shared" si="4"/>
        <v>0</v>
      </c>
    </row>
    <row r="32" spans="1:9">
      <c r="A32" s="74" t="s">
        <v>38</v>
      </c>
      <c r="B32" s="74"/>
      <c r="C32" s="50"/>
      <c r="D32" s="49"/>
      <c r="E32" s="50">
        <f t="shared" si="4"/>
        <v>0</v>
      </c>
    </row>
    <row r="33" spans="1:5">
      <c r="A33" s="74" t="s">
        <v>39</v>
      </c>
      <c r="B33" s="74"/>
      <c r="C33" s="50"/>
      <c r="D33" s="49"/>
      <c r="E33" s="50">
        <f t="shared" si="4"/>
        <v>0</v>
      </c>
    </row>
    <row r="34" spans="1:5">
      <c r="A34" s="74" t="s">
        <v>40</v>
      </c>
      <c r="B34" s="74"/>
      <c r="C34" s="50"/>
      <c r="D34" s="49"/>
      <c r="E34" s="50">
        <f t="shared" si="4"/>
        <v>0</v>
      </c>
    </row>
    <row r="35" spans="1:5">
      <c r="A35" s="74" t="s">
        <v>41</v>
      </c>
      <c r="B35" s="74"/>
      <c r="C35" s="50">
        <v>26429</v>
      </c>
      <c r="D35" s="49"/>
      <c r="E35" s="50">
        <f t="shared" si="4"/>
        <v>0</v>
      </c>
    </row>
    <row r="36" spans="1:5" ht="15.75" thickBot="1">
      <c r="A36" s="77" t="s">
        <v>17</v>
      </c>
      <c r="B36" s="77"/>
      <c r="C36" s="78">
        <f>SUM(C2:C35)/2</f>
        <v>674786</v>
      </c>
      <c r="D36" s="115">
        <f>SUM(D2:D35)/2</f>
        <v>296751.52807757014</v>
      </c>
      <c r="E36" s="78">
        <f>SUM(E2:E35)/2</f>
        <v>296751.52807757014</v>
      </c>
    </row>
  </sheetData>
  <printOptions horizontalCentered="1"/>
  <pageMargins left="0" right="0" top="0.94488188976377963" bottom="0.35433070866141736" header="0.11811023622047245" footer="0.11811023622047245"/>
  <pageSetup paperSize="9" scale="75" fitToHeight="0" orientation="landscape" cellComments="asDisplayed" r:id="rId1"/>
  <headerFooter>
    <oddHeader>&amp;R&amp;D</oddHeader>
    <oddFooter>&amp;L&amp;F&amp;RPage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124"/>
  <sheetViews>
    <sheetView workbookViewId="0">
      <selection activeCell="J24" sqref="J24"/>
    </sheetView>
  </sheetViews>
  <sheetFormatPr baseColWidth="10" defaultRowHeight="15"/>
  <cols>
    <col min="1" max="1" width="29.42578125" bestFit="1" customWidth="1"/>
    <col min="2" max="2" width="17.28515625" customWidth="1"/>
    <col min="3" max="3" width="15" customWidth="1"/>
    <col min="4" max="4" width="18.85546875" customWidth="1"/>
    <col min="5" max="5" width="4.42578125" customWidth="1"/>
    <col min="6" max="6" width="26.140625" bestFit="1" customWidth="1"/>
    <col min="7" max="7" width="23.85546875" bestFit="1" customWidth="1"/>
    <col min="8" max="8" width="14.42578125" customWidth="1"/>
    <col min="9" max="9" width="3.5703125" customWidth="1"/>
    <col min="10" max="10" width="29.42578125" bestFit="1" customWidth="1"/>
    <col min="11" max="11" width="11.28515625" customWidth="1"/>
    <col min="12" max="12" width="20" customWidth="1"/>
    <col min="14" max="14" width="12" customWidth="1"/>
  </cols>
  <sheetData>
    <row r="1" spans="1:14">
      <c r="A1" s="94" t="s">
        <v>59</v>
      </c>
      <c r="B1" s="94" t="s">
        <v>111</v>
      </c>
      <c r="C1" s="94" t="s">
        <v>112</v>
      </c>
      <c r="D1" s="97" t="s">
        <v>113</v>
      </c>
      <c r="E1" s="121"/>
      <c r="F1" s="94" t="s">
        <v>138</v>
      </c>
      <c r="G1" s="94" t="s">
        <v>150</v>
      </c>
      <c r="H1" s="97" t="s">
        <v>117</v>
      </c>
      <c r="J1" t="s">
        <v>116</v>
      </c>
      <c r="K1" t="s">
        <v>156</v>
      </c>
      <c r="L1" t="s">
        <v>138</v>
      </c>
      <c r="N1" t="s">
        <v>156</v>
      </c>
    </row>
    <row r="2" spans="1:14">
      <c r="A2" s="95" t="s">
        <v>86</v>
      </c>
      <c r="B2" s="117" t="b">
        <v>1</v>
      </c>
      <c r="C2" s="117" t="b">
        <v>1</v>
      </c>
      <c r="D2" s="117" t="b">
        <v>0</v>
      </c>
      <c r="E2" s="121"/>
      <c r="F2" s="117">
        <v>1</v>
      </c>
      <c r="G2" s="117">
        <v>0</v>
      </c>
      <c r="H2" s="117">
        <v>446</v>
      </c>
      <c r="J2" t="s">
        <v>96</v>
      </c>
      <c r="K2" t="b">
        <v>1</v>
      </c>
      <c r="L2">
        <v>1</v>
      </c>
      <c r="N2" t="b">
        <v>1</v>
      </c>
    </row>
    <row r="3" spans="1:14">
      <c r="A3" s="95" t="s">
        <v>88</v>
      </c>
      <c r="B3" s="118" t="b">
        <v>0</v>
      </c>
      <c r="C3" s="118" t="b">
        <v>0</v>
      </c>
      <c r="D3" s="118" t="b">
        <v>1</v>
      </c>
      <c r="E3" s="121"/>
      <c r="F3" s="118">
        <v>1</v>
      </c>
      <c r="G3" s="118">
        <v>1</v>
      </c>
      <c r="H3" s="118">
        <v>459</v>
      </c>
      <c r="J3" t="s">
        <v>9</v>
      </c>
      <c r="K3" t="b">
        <v>1</v>
      </c>
      <c r="L3">
        <v>1</v>
      </c>
      <c r="N3" t="b">
        <v>0</v>
      </c>
    </row>
    <row r="4" spans="1:14">
      <c r="A4" s="95" t="s">
        <v>9</v>
      </c>
      <c r="B4" s="118" t="b">
        <v>0</v>
      </c>
      <c r="C4" s="118" t="b">
        <v>0</v>
      </c>
      <c r="D4" s="118" t="b">
        <v>1</v>
      </c>
      <c r="E4" s="121"/>
      <c r="F4" s="118">
        <v>1</v>
      </c>
      <c r="G4" s="118">
        <v>3</v>
      </c>
      <c r="H4" s="118">
        <v>491</v>
      </c>
      <c r="J4" t="s">
        <v>9</v>
      </c>
      <c r="K4" t="b">
        <v>0</v>
      </c>
      <c r="L4">
        <v>8</v>
      </c>
    </row>
    <row r="5" spans="1:14">
      <c r="A5" s="95" t="s">
        <v>96</v>
      </c>
      <c r="B5" s="118" t="b">
        <v>0</v>
      </c>
      <c r="C5" s="118" t="b">
        <v>0</v>
      </c>
      <c r="D5" s="118" t="b">
        <v>1</v>
      </c>
      <c r="E5" s="121"/>
      <c r="F5" s="118">
        <v>1</v>
      </c>
      <c r="G5" s="118">
        <v>5</v>
      </c>
      <c r="H5" s="118">
        <v>517</v>
      </c>
      <c r="J5" t="s">
        <v>86</v>
      </c>
      <c r="K5" t="b">
        <v>1</v>
      </c>
      <c r="L5">
        <v>1</v>
      </c>
    </row>
    <row r="6" spans="1:14">
      <c r="A6" s="95" t="s">
        <v>50</v>
      </c>
      <c r="B6" s="118" t="b">
        <v>1</v>
      </c>
      <c r="C6" s="118" t="b">
        <v>0</v>
      </c>
      <c r="D6" s="118" t="b">
        <v>0</v>
      </c>
      <c r="E6" s="121"/>
      <c r="F6" s="118">
        <v>1</v>
      </c>
      <c r="G6" s="118">
        <v>7</v>
      </c>
      <c r="H6" s="118">
        <v>552</v>
      </c>
      <c r="J6" t="s">
        <v>12</v>
      </c>
      <c r="K6" t="b">
        <v>1</v>
      </c>
      <c r="L6">
        <v>1</v>
      </c>
    </row>
    <row r="7" spans="1:14">
      <c r="A7" s="95" t="s">
        <v>13</v>
      </c>
      <c r="B7" s="118" t="b">
        <v>0</v>
      </c>
      <c r="C7" s="118" t="b">
        <v>0</v>
      </c>
      <c r="D7" s="118" t="b">
        <v>1</v>
      </c>
      <c r="E7" s="121"/>
      <c r="F7" s="118">
        <v>1</v>
      </c>
      <c r="G7" s="118">
        <v>9</v>
      </c>
      <c r="H7" s="118">
        <v>586</v>
      </c>
      <c r="J7" t="s">
        <v>14</v>
      </c>
      <c r="K7" t="b">
        <v>1</v>
      </c>
      <c r="L7">
        <v>1</v>
      </c>
    </row>
    <row r="8" spans="1:14">
      <c r="A8" s="95" t="s">
        <v>14</v>
      </c>
      <c r="B8" s="118" t="b">
        <v>1</v>
      </c>
      <c r="C8" s="118" t="b">
        <v>1</v>
      </c>
      <c r="D8" s="118" t="b">
        <v>0</v>
      </c>
      <c r="E8" s="121"/>
      <c r="F8" s="118">
        <v>1</v>
      </c>
      <c r="G8" s="118">
        <v>11</v>
      </c>
      <c r="H8" s="118">
        <v>597</v>
      </c>
      <c r="J8" t="s">
        <v>50</v>
      </c>
      <c r="K8" t="b">
        <v>0</v>
      </c>
      <c r="L8">
        <v>2</v>
      </c>
    </row>
    <row r="9" spans="1:14">
      <c r="A9" s="95" t="s">
        <v>12</v>
      </c>
      <c r="B9" s="118" t="b">
        <v>1</v>
      </c>
      <c r="C9" s="118" t="b">
        <v>1</v>
      </c>
      <c r="D9" s="118" t="b">
        <v>0</v>
      </c>
      <c r="E9" s="121"/>
      <c r="F9" s="117">
        <v>1</v>
      </c>
      <c r="G9" s="117">
        <v>14</v>
      </c>
      <c r="H9" s="117">
        <v>632</v>
      </c>
      <c r="J9" t="s">
        <v>139</v>
      </c>
      <c r="K9" t="b">
        <v>0</v>
      </c>
      <c r="L9">
        <v>5</v>
      </c>
    </row>
    <row r="10" spans="1:14">
      <c r="A10" t="s">
        <v>135</v>
      </c>
      <c r="B10" s="118" t="b">
        <v>0</v>
      </c>
      <c r="C10" s="118" t="b">
        <v>0</v>
      </c>
      <c r="D10" s="118" t="b">
        <v>1</v>
      </c>
      <c r="E10" s="121"/>
      <c r="F10" s="118">
        <v>1</v>
      </c>
      <c r="G10" s="118">
        <v>17</v>
      </c>
      <c r="H10" s="118">
        <v>665</v>
      </c>
      <c r="J10" t="s">
        <v>135</v>
      </c>
      <c r="K10" t="b">
        <v>1</v>
      </c>
      <c r="L10">
        <v>1</v>
      </c>
    </row>
    <row r="11" spans="1:14">
      <c r="A11" t="s">
        <v>139</v>
      </c>
      <c r="B11" s="119" t="b">
        <v>0</v>
      </c>
      <c r="C11" s="119" t="b">
        <v>0</v>
      </c>
      <c r="D11" s="119" t="b">
        <v>0</v>
      </c>
      <c r="E11" s="121"/>
      <c r="F11" s="117">
        <v>1</v>
      </c>
      <c r="G11" s="117">
        <v>20</v>
      </c>
      <c r="H11" s="117">
        <v>698</v>
      </c>
      <c r="J11" t="s">
        <v>143</v>
      </c>
      <c r="K11" t="b">
        <v>1</v>
      </c>
      <c r="L11">
        <v>1</v>
      </c>
    </row>
    <row r="12" spans="1:14">
      <c r="A12" t="s">
        <v>143</v>
      </c>
      <c r="B12" s="119" t="b">
        <v>0</v>
      </c>
      <c r="C12" s="119" t="b">
        <v>0</v>
      </c>
      <c r="D12" s="119" t="b">
        <v>1</v>
      </c>
      <c r="E12" s="121"/>
      <c r="F12" s="117">
        <v>1</v>
      </c>
      <c r="G12" s="117">
        <v>24</v>
      </c>
      <c r="H12" s="117">
        <v>735</v>
      </c>
      <c r="J12" t="s">
        <v>143</v>
      </c>
      <c r="K12" t="b">
        <v>0</v>
      </c>
      <c r="L12">
        <v>8</v>
      </c>
    </row>
    <row r="13" spans="1:14">
      <c r="A13" t="s">
        <v>49</v>
      </c>
      <c r="B13" s="119" t="b">
        <v>0</v>
      </c>
      <c r="C13" s="119" t="b">
        <v>0</v>
      </c>
      <c r="D13" s="119" t="b">
        <v>0</v>
      </c>
      <c r="E13" s="121"/>
      <c r="F13" s="117">
        <v>1</v>
      </c>
      <c r="G13" s="117">
        <v>28</v>
      </c>
      <c r="H13" s="117">
        <v>783</v>
      </c>
      <c r="J13" t="s">
        <v>49</v>
      </c>
      <c r="K13" t="b">
        <v>0</v>
      </c>
      <c r="L13">
        <v>6</v>
      </c>
    </row>
    <row r="14" spans="1:14">
      <c r="A14" t="s">
        <v>146</v>
      </c>
      <c r="B14" s="118" t="b">
        <v>0</v>
      </c>
      <c r="C14" s="118" t="b">
        <v>0</v>
      </c>
      <c r="D14" s="118" t="b">
        <v>1</v>
      </c>
      <c r="E14" s="121"/>
      <c r="F14" s="118">
        <v>2</v>
      </c>
      <c r="G14" s="118">
        <v>0</v>
      </c>
      <c r="H14" s="118">
        <v>403</v>
      </c>
      <c r="J14" t="s">
        <v>146</v>
      </c>
      <c r="K14" t="b">
        <v>1</v>
      </c>
      <c r="L14">
        <v>1</v>
      </c>
    </row>
    <row r="15" spans="1:14">
      <c r="A15" t="s">
        <v>71</v>
      </c>
      <c r="B15" s="118" t="b">
        <v>0</v>
      </c>
      <c r="C15" s="118" t="b">
        <v>0</v>
      </c>
      <c r="D15" s="118" t="b">
        <v>1</v>
      </c>
      <c r="E15" s="121"/>
      <c r="F15" s="117">
        <v>2</v>
      </c>
      <c r="G15" s="117">
        <v>1</v>
      </c>
      <c r="H15" s="117">
        <v>405</v>
      </c>
      <c r="J15" t="s">
        <v>71</v>
      </c>
      <c r="K15" t="b">
        <v>1</v>
      </c>
      <c r="L15">
        <v>7</v>
      </c>
    </row>
    <row r="16" spans="1:14">
      <c r="A16" t="s">
        <v>147</v>
      </c>
      <c r="B16" s="118" t="b">
        <v>0</v>
      </c>
      <c r="C16" s="118" t="b">
        <v>0</v>
      </c>
      <c r="D16" s="118" t="b">
        <v>1</v>
      </c>
      <c r="E16" s="121"/>
      <c r="F16" s="117">
        <v>2</v>
      </c>
      <c r="G16" s="117">
        <v>3</v>
      </c>
      <c r="H16" s="117">
        <v>418</v>
      </c>
      <c r="J16" t="s">
        <v>147</v>
      </c>
      <c r="K16" t="b">
        <v>0</v>
      </c>
      <c r="L16">
        <v>8</v>
      </c>
    </row>
    <row r="17" spans="1:12">
      <c r="A17" t="s">
        <v>11</v>
      </c>
      <c r="B17" s="118" t="b">
        <v>0</v>
      </c>
      <c r="C17" s="118" t="b">
        <v>0</v>
      </c>
      <c r="D17" s="118" t="b">
        <v>1</v>
      </c>
      <c r="E17" s="121"/>
      <c r="F17" s="117">
        <v>2</v>
      </c>
      <c r="G17" s="117">
        <v>5</v>
      </c>
      <c r="H17" s="117">
        <v>432</v>
      </c>
      <c r="J17" t="s">
        <v>88</v>
      </c>
      <c r="K17" t="b">
        <v>0</v>
      </c>
      <c r="L17">
        <v>3</v>
      </c>
    </row>
    <row r="18" spans="1:12">
      <c r="A18" t="s">
        <v>167</v>
      </c>
      <c r="B18" s="119" t="b">
        <v>0</v>
      </c>
      <c r="C18" s="119" t="b">
        <v>0</v>
      </c>
      <c r="D18" s="119" t="b">
        <v>0</v>
      </c>
      <c r="F18" s="117">
        <v>2</v>
      </c>
      <c r="G18" s="117">
        <v>7</v>
      </c>
      <c r="H18" s="117">
        <v>448</v>
      </c>
      <c r="J18" t="s">
        <v>13</v>
      </c>
      <c r="K18" t="b">
        <v>0</v>
      </c>
      <c r="L18">
        <v>4</v>
      </c>
    </row>
    <row r="19" spans="1:12">
      <c r="F19" s="118">
        <v>2</v>
      </c>
      <c r="G19" s="118">
        <v>10</v>
      </c>
      <c r="H19" s="118">
        <v>461</v>
      </c>
      <c r="J19" t="s">
        <v>11</v>
      </c>
      <c r="K19" t="b">
        <v>1</v>
      </c>
      <c r="L19">
        <v>1</v>
      </c>
    </row>
    <row r="20" spans="1:12">
      <c r="A20" s="120"/>
      <c r="F20" s="117">
        <v>2</v>
      </c>
      <c r="G20" s="117">
        <v>13</v>
      </c>
      <c r="H20" s="117">
        <v>474</v>
      </c>
      <c r="J20" t="s">
        <v>159</v>
      </c>
      <c r="K20" t="b">
        <v>0</v>
      </c>
      <c r="L20">
        <v>9</v>
      </c>
    </row>
    <row r="21" spans="1:12">
      <c r="F21" s="118">
        <v>2</v>
      </c>
      <c r="G21" s="118">
        <v>16</v>
      </c>
      <c r="H21" s="118">
        <v>486</v>
      </c>
      <c r="J21" t="s">
        <v>160</v>
      </c>
      <c r="K21" t="b">
        <v>0</v>
      </c>
      <c r="L21">
        <v>10</v>
      </c>
    </row>
    <row r="22" spans="1:12">
      <c r="F22" s="118">
        <v>2</v>
      </c>
      <c r="G22" s="118">
        <v>20</v>
      </c>
      <c r="H22" s="118">
        <v>498</v>
      </c>
      <c r="J22" t="s">
        <v>161</v>
      </c>
      <c r="K22" t="b">
        <v>0</v>
      </c>
      <c r="L22">
        <v>6</v>
      </c>
    </row>
    <row r="23" spans="1:12">
      <c r="A23" s="120"/>
      <c r="F23" s="118">
        <v>2</v>
      </c>
      <c r="G23" s="118">
        <v>24</v>
      </c>
      <c r="H23" s="118">
        <v>516</v>
      </c>
      <c r="J23" t="s">
        <v>167</v>
      </c>
      <c r="K23" t="b">
        <v>0</v>
      </c>
      <c r="L23">
        <v>11</v>
      </c>
    </row>
    <row r="24" spans="1:12">
      <c r="F24" s="118">
        <v>2</v>
      </c>
      <c r="G24" s="118">
        <v>28</v>
      </c>
      <c r="H24" s="118">
        <v>530</v>
      </c>
    </row>
    <row r="25" spans="1:12">
      <c r="F25" s="117">
        <v>3</v>
      </c>
      <c r="G25" s="117">
        <v>0</v>
      </c>
      <c r="H25" s="117">
        <v>770</v>
      </c>
    </row>
    <row r="26" spans="1:12">
      <c r="F26" s="117">
        <v>3</v>
      </c>
      <c r="G26" s="117">
        <v>3</v>
      </c>
      <c r="H26" s="117">
        <v>793.1</v>
      </c>
    </row>
    <row r="27" spans="1:12">
      <c r="F27" s="117">
        <v>3</v>
      </c>
      <c r="G27" s="117">
        <v>6</v>
      </c>
      <c r="H27" s="117">
        <v>816.2</v>
      </c>
    </row>
    <row r="28" spans="1:12">
      <c r="F28" s="118">
        <v>3</v>
      </c>
      <c r="G28" s="118">
        <v>9</v>
      </c>
      <c r="H28" s="118">
        <v>839.3</v>
      </c>
    </row>
    <row r="29" spans="1:12">
      <c r="F29" s="117">
        <v>3</v>
      </c>
      <c r="G29" s="117">
        <v>12</v>
      </c>
      <c r="H29" s="117">
        <v>862.4</v>
      </c>
    </row>
    <row r="30" spans="1:12">
      <c r="F30" s="118">
        <v>3</v>
      </c>
      <c r="G30" s="118">
        <v>15</v>
      </c>
      <c r="H30" s="118">
        <v>885.5</v>
      </c>
    </row>
    <row r="31" spans="1:12">
      <c r="F31" s="117">
        <v>3</v>
      </c>
      <c r="G31" s="117">
        <v>18</v>
      </c>
      <c r="H31" s="117">
        <v>908.6</v>
      </c>
    </row>
    <row r="32" spans="1:12">
      <c r="F32" s="118">
        <v>3</v>
      </c>
      <c r="G32" s="118">
        <v>21</v>
      </c>
      <c r="H32" s="118">
        <v>931.7</v>
      </c>
    </row>
    <row r="33" spans="6:8">
      <c r="F33" s="117">
        <v>3</v>
      </c>
      <c r="G33" s="117">
        <v>24</v>
      </c>
      <c r="H33" s="117">
        <v>954.8</v>
      </c>
    </row>
    <row r="34" spans="6:8">
      <c r="F34" s="117">
        <v>3</v>
      </c>
      <c r="G34" s="117">
        <v>28</v>
      </c>
      <c r="H34" s="117">
        <v>985.6</v>
      </c>
    </row>
    <row r="35" spans="6:8">
      <c r="F35" s="118">
        <v>4</v>
      </c>
      <c r="G35" s="118">
        <v>0</v>
      </c>
      <c r="H35" s="118">
        <v>800</v>
      </c>
    </row>
    <row r="36" spans="6:8">
      <c r="F36" s="117">
        <v>4</v>
      </c>
      <c r="G36" s="117">
        <v>3</v>
      </c>
      <c r="H36" s="117">
        <v>824</v>
      </c>
    </row>
    <row r="37" spans="6:8">
      <c r="F37" s="118">
        <v>4</v>
      </c>
      <c r="G37" s="118">
        <v>6</v>
      </c>
      <c r="H37" s="118">
        <v>848</v>
      </c>
    </row>
    <row r="38" spans="6:8">
      <c r="F38" s="117">
        <v>4</v>
      </c>
      <c r="G38" s="117">
        <v>9</v>
      </c>
      <c r="H38" s="117">
        <v>872</v>
      </c>
    </row>
    <row r="39" spans="6:8">
      <c r="F39" s="118">
        <v>4</v>
      </c>
      <c r="G39" s="118">
        <v>12</v>
      </c>
      <c r="H39" s="118">
        <v>896</v>
      </c>
    </row>
    <row r="40" spans="6:8">
      <c r="F40" s="117">
        <v>4</v>
      </c>
      <c r="G40" s="117">
        <v>15</v>
      </c>
      <c r="H40" s="117">
        <v>920</v>
      </c>
    </row>
    <row r="41" spans="6:8">
      <c r="F41" s="118">
        <v>4</v>
      </c>
      <c r="G41" s="118">
        <v>18</v>
      </c>
      <c r="H41" s="118">
        <v>944</v>
      </c>
    </row>
    <row r="42" spans="6:8">
      <c r="F42" s="117">
        <v>4</v>
      </c>
      <c r="G42" s="117">
        <v>21</v>
      </c>
      <c r="H42" s="117">
        <v>968</v>
      </c>
    </row>
    <row r="43" spans="6:8">
      <c r="F43" s="118">
        <v>4</v>
      </c>
      <c r="G43" s="118">
        <v>24</v>
      </c>
      <c r="H43" s="118">
        <v>992</v>
      </c>
    </row>
    <row r="44" spans="6:8">
      <c r="F44" s="117">
        <v>4</v>
      </c>
      <c r="G44" s="117">
        <v>28</v>
      </c>
      <c r="H44" s="117">
        <v>1024</v>
      </c>
    </row>
    <row r="45" spans="6:8">
      <c r="F45" s="118">
        <v>5</v>
      </c>
      <c r="G45" s="118">
        <v>0</v>
      </c>
      <c r="H45" s="118">
        <v>403</v>
      </c>
    </row>
    <row r="46" spans="6:8">
      <c r="F46" s="118">
        <v>5</v>
      </c>
      <c r="G46" s="118">
        <v>7</v>
      </c>
      <c r="H46" s="118">
        <v>415</v>
      </c>
    </row>
    <row r="47" spans="6:8">
      <c r="F47" s="118">
        <v>5</v>
      </c>
      <c r="G47" s="118">
        <v>10</v>
      </c>
      <c r="H47" s="118">
        <v>432</v>
      </c>
    </row>
    <row r="48" spans="6:8">
      <c r="F48" s="118">
        <v>5</v>
      </c>
      <c r="G48" s="118">
        <v>13</v>
      </c>
      <c r="H48" s="118">
        <v>448</v>
      </c>
    </row>
    <row r="49" spans="6:8">
      <c r="F49" s="118">
        <v>5</v>
      </c>
      <c r="G49" s="118">
        <v>16</v>
      </c>
      <c r="H49" s="118">
        <v>462</v>
      </c>
    </row>
    <row r="50" spans="6:8">
      <c r="F50" s="118">
        <v>5</v>
      </c>
      <c r="G50" s="118">
        <v>20</v>
      </c>
      <c r="H50" s="118">
        <v>479</v>
      </c>
    </row>
    <row r="51" spans="6:8">
      <c r="F51" s="118">
        <v>5</v>
      </c>
      <c r="G51" s="118">
        <v>24</v>
      </c>
      <c r="H51" s="118">
        <v>493</v>
      </c>
    </row>
    <row r="52" spans="6:8">
      <c r="F52" s="119">
        <v>5</v>
      </c>
      <c r="G52" s="119">
        <v>28</v>
      </c>
      <c r="H52" s="118">
        <v>501</v>
      </c>
    </row>
    <row r="53" spans="6:8">
      <c r="F53" s="119">
        <v>6</v>
      </c>
      <c r="G53" s="118">
        <v>0</v>
      </c>
      <c r="H53" s="119">
        <v>411</v>
      </c>
    </row>
    <row r="54" spans="6:8">
      <c r="F54" s="118">
        <v>6</v>
      </c>
      <c r="G54" s="117">
        <v>1</v>
      </c>
      <c r="H54" s="118">
        <v>424</v>
      </c>
    </row>
    <row r="55" spans="6:8">
      <c r="F55" s="119">
        <v>6</v>
      </c>
      <c r="G55" s="118">
        <v>2</v>
      </c>
      <c r="H55" s="118">
        <v>438</v>
      </c>
    </row>
    <row r="56" spans="6:8">
      <c r="F56" s="118">
        <v>6</v>
      </c>
      <c r="G56" s="117">
        <v>3</v>
      </c>
      <c r="H56" s="118">
        <v>453</v>
      </c>
    </row>
    <row r="57" spans="6:8">
      <c r="F57" s="118">
        <v>6</v>
      </c>
      <c r="G57" s="117">
        <v>5</v>
      </c>
      <c r="H57" s="118">
        <v>465</v>
      </c>
    </row>
    <row r="58" spans="6:8">
      <c r="F58" s="118">
        <v>6</v>
      </c>
      <c r="G58" s="117">
        <v>7</v>
      </c>
      <c r="H58" s="118">
        <v>482</v>
      </c>
    </row>
    <row r="59" spans="6:8">
      <c r="F59" s="118">
        <v>6</v>
      </c>
      <c r="G59" s="117">
        <v>9</v>
      </c>
      <c r="H59" s="118">
        <v>501</v>
      </c>
    </row>
    <row r="60" spans="6:8">
      <c r="F60" s="119">
        <v>6</v>
      </c>
      <c r="G60" s="118">
        <v>12</v>
      </c>
      <c r="H60" s="118">
        <v>513</v>
      </c>
    </row>
    <row r="61" spans="6:8">
      <c r="F61" s="118">
        <v>6</v>
      </c>
      <c r="G61" s="117">
        <v>15</v>
      </c>
      <c r="H61" s="118">
        <v>527</v>
      </c>
    </row>
    <row r="62" spans="6:8">
      <c r="F62" s="119">
        <v>6</v>
      </c>
      <c r="G62" s="118">
        <v>18</v>
      </c>
      <c r="H62" s="118">
        <v>556</v>
      </c>
    </row>
    <row r="63" spans="6:8">
      <c r="F63" s="118">
        <v>6</v>
      </c>
      <c r="G63" s="117">
        <v>21</v>
      </c>
      <c r="H63" s="118">
        <v>587</v>
      </c>
    </row>
    <row r="64" spans="6:8">
      <c r="F64" s="119">
        <v>6</v>
      </c>
      <c r="G64" s="118">
        <v>24</v>
      </c>
      <c r="H64" s="118">
        <v>617</v>
      </c>
    </row>
    <row r="65" spans="6:8">
      <c r="F65" s="119">
        <v>6</v>
      </c>
      <c r="G65" s="118">
        <v>28</v>
      </c>
      <c r="H65" s="119">
        <v>652</v>
      </c>
    </row>
    <row r="66" spans="6:8">
      <c r="F66" s="118">
        <v>7</v>
      </c>
      <c r="G66" s="118">
        <v>0</v>
      </c>
      <c r="H66" s="118">
        <v>421</v>
      </c>
    </row>
    <row r="67" spans="6:8">
      <c r="F67" s="118">
        <v>7</v>
      </c>
      <c r="G67" s="118">
        <v>1</v>
      </c>
      <c r="H67" s="118">
        <v>434</v>
      </c>
    </row>
    <row r="68" spans="6:8">
      <c r="F68" s="118">
        <v>7</v>
      </c>
      <c r="G68" s="118">
        <v>2</v>
      </c>
      <c r="H68" s="118">
        <v>450</v>
      </c>
    </row>
    <row r="69" spans="6:8">
      <c r="F69" s="118">
        <v>7</v>
      </c>
      <c r="G69" s="118">
        <v>3</v>
      </c>
      <c r="H69" s="118">
        <v>464</v>
      </c>
    </row>
    <row r="70" spans="6:8">
      <c r="F70" s="118">
        <v>7</v>
      </c>
      <c r="G70" s="118">
        <v>5</v>
      </c>
      <c r="H70" s="118">
        <v>476</v>
      </c>
    </row>
    <row r="71" spans="6:8">
      <c r="F71" s="118">
        <v>7</v>
      </c>
      <c r="G71" s="118">
        <v>7</v>
      </c>
      <c r="H71" s="118">
        <v>493</v>
      </c>
    </row>
    <row r="72" spans="6:8">
      <c r="F72" s="118">
        <v>7</v>
      </c>
      <c r="G72" s="118">
        <v>8</v>
      </c>
      <c r="H72" s="118">
        <v>493</v>
      </c>
    </row>
    <row r="73" spans="6:8">
      <c r="F73" s="118">
        <v>7</v>
      </c>
      <c r="G73" s="118">
        <v>9</v>
      </c>
      <c r="H73" s="118">
        <v>513</v>
      </c>
    </row>
    <row r="74" spans="6:8">
      <c r="F74" s="118">
        <v>7</v>
      </c>
      <c r="G74" s="118">
        <v>12</v>
      </c>
      <c r="H74" s="118">
        <v>525</v>
      </c>
    </row>
    <row r="75" spans="6:8">
      <c r="F75" s="118">
        <v>7</v>
      </c>
      <c r="G75" s="118">
        <v>15</v>
      </c>
      <c r="H75" s="118">
        <v>539</v>
      </c>
    </row>
    <row r="76" spans="6:8">
      <c r="F76" s="118">
        <v>7</v>
      </c>
      <c r="G76" s="118">
        <v>18</v>
      </c>
      <c r="H76" s="118">
        <v>568</v>
      </c>
    </row>
    <row r="77" spans="6:8">
      <c r="F77" s="118">
        <v>7</v>
      </c>
      <c r="G77" s="118">
        <v>21</v>
      </c>
      <c r="H77" s="118">
        <v>600</v>
      </c>
    </row>
    <row r="78" spans="6:8">
      <c r="F78" s="118">
        <v>7</v>
      </c>
      <c r="G78" s="118">
        <v>24</v>
      </c>
      <c r="H78" s="118">
        <v>635</v>
      </c>
    </row>
    <row r="79" spans="6:8">
      <c r="F79" s="118">
        <v>7</v>
      </c>
      <c r="G79" s="119">
        <v>28</v>
      </c>
      <c r="H79" s="119">
        <v>665</v>
      </c>
    </row>
    <row r="80" spans="6:8">
      <c r="F80" s="118">
        <v>8</v>
      </c>
      <c r="G80" s="118">
        <v>0</v>
      </c>
      <c r="H80" s="118">
        <v>434</v>
      </c>
    </row>
    <row r="81" spans="6:8">
      <c r="F81" s="118">
        <v>8</v>
      </c>
      <c r="G81" s="119">
        <v>1</v>
      </c>
      <c r="H81" s="119">
        <v>447</v>
      </c>
    </row>
    <row r="82" spans="6:8">
      <c r="F82" s="118">
        <v>8</v>
      </c>
      <c r="G82" s="119">
        <v>3</v>
      </c>
      <c r="H82" s="119">
        <v>478</v>
      </c>
    </row>
    <row r="83" spans="6:8">
      <c r="F83" s="118">
        <v>8</v>
      </c>
      <c r="G83" s="119">
        <v>5</v>
      </c>
      <c r="H83" s="119">
        <v>503</v>
      </c>
    </row>
    <row r="84" spans="6:8">
      <c r="F84" s="118">
        <v>8</v>
      </c>
      <c r="G84" s="119">
        <v>7</v>
      </c>
      <c r="H84" s="119">
        <v>537</v>
      </c>
    </row>
    <row r="85" spans="6:8">
      <c r="F85" s="118">
        <v>8</v>
      </c>
      <c r="G85" s="119">
        <v>9</v>
      </c>
      <c r="H85" s="119">
        <v>570</v>
      </c>
    </row>
    <row r="86" spans="6:8">
      <c r="F86" s="118">
        <v>8</v>
      </c>
      <c r="G86" s="119">
        <v>11</v>
      </c>
      <c r="H86" s="119">
        <v>581</v>
      </c>
    </row>
    <row r="87" spans="6:8">
      <c r="F87" s="118">
        <v>8</v>
      </c>
      <c r="G87" s="118">
        <v>14</v>
      </c>
      <c r="H87" s="118">
        <v>615</v>
      </c>
    </row>
    <row r="88" spans="6:8">
      <c r="F88" s="118">
        <v>8</v>
      </c>
      <c r="G88" s="119">
        <v>17</v>
      </c>
      <c r="H88" s="119">
        <v>647</v>
      </c>
    </row>
    <row r="89" spans="6:8">
      <c r="F89" s="118">
        <v>8</v>
      </c>
      <c r="G89" s="118">
        <v>20</v>
      </c>
      <c r="H89" s="118">
        <v>679</v>
      </c>
    </row>
    <row r="90" spans="6:8">
      <c r="F90" s="118">
        <v>8</v>
      </c>
      <c r="G90" s="118">
        <v>24</v>
      </c>
      <c r="H90" s="118">
        <v>715</v>
      </c>
    </row>
    <row r="91" spans="6:8">
      <c r="F91" s="118">
        <v>8</v>
      </c>
      <c r="G91" s="118">
        <v>28</v>
      </c>
      <c r="H91" s="118">
        <v>762</v>
      </c>
    </row>
    <row r="92" spans="6:8">
      <c r="F92" s="118">
        <v>9</v>
      </c>
      <c r="G92" s="118">
        <v>0</v>
      </c>
      <c r="H92" s="118">
        <v>870</v>
      </c>
    </row>
    <row r="93" spans="6:8">
      <c r="F93" s="118">
        <v>9</v>
      </c>
      <c r="G93" s="118">
        <v>3</v>
      </c>
      <c r="H93" s="118">
        <v>896.1</v>
      </c>
    </row>
    <row r="94" spans="6:8">
      <c r="F94" s="118">
        <v>9</v>
      </c>
      <c r="G94" s="118">
        <v>6</v>
      </c>
      <c r="H94" s="118">
        <v>922.2</v>
      </c>
    </row>
    <row r="95" spans="6:8">
      <c r="F95" s="118">
        <v>9</v>
      </c>
      <c r="G95" s="118">
        <v>9</v>
      </c>
      <c r="H95" s="118">
        <v>948.3</v>
      </c>
    </row>
    <row r="96" spans="6:8">
      <c r="F96" s="118">
        <v>9</v>
      </c>
      <c r="G96" s="118">
        <v>12</v>
      </c>
      <c r="H96" s="118">
        <v>974.4</v>
      </c>
    </row>
    <row r="97" spans="6:8">
      <c r="F97" s="118">
        <v>9</v>
      </c>
      <c r="G97" s="118">
        <v>15</v>
      </c>
      <c r="H97" s="118">
        <v>1000.5</v>
      </c>
    </row>
    <row r="98" spans="6:8">
      <c r="F98" s="118">
        <v>9</v>
      </c>
      <c r="G98" s="118">
        <v>18</v>
      </c>
      <c r="H98" s="118">
        <v>1026.5999999999999</v>
      </c>
    </row>
    <row r="99" spans="6:8">
      <c r="F99" s="118">
        <v>9</v>
      </c>
      <c r="G99" s="118">
        <v>21</v>
      </c>
      <c r="H99" s="118">
        <v>1052.7</v>
      </c>
    </row>
    <row r="100" spans="6:8">
      <c r="F100" s="118">
        <v>9</v>
      </c>
      <c r="G100" s="118">
        <v>24</v>
      </c>
      <c r="H100" s="118">
        <v>1078.8</v>
      </c>
    </row>
    <row r="101" spans="6:8">
      <c r="F101" s="119">
        <v>9</v>
      </c>
      <c r="G101" s="119">
        <v>28</v>
      </c>
      <c r="H101" s="119">
        <v>1113.5999999999999</v>
      </c>
    </row>
    <row r="102" spans="6:8">
      <c r="F102" s="118">
        <v>10</v>
      </c>
      <c r="G102" s="118">
        <v>0</v>
      </c>
      <c r="H102" s="118">
        <v>720</v>
      </c>
    </row>
    <row r="103" spans="6:8">
      <c r="F103" s="118">
        <v>10</v>
      </c>
      <c r="G103" s="118">
        <v>3</v>
      </c>
      <c r="H103" s="118">
        <v>741.6</v>
      </c>
    </row>
    <row r="104" spans="6:8">
      <c r="F104" s="118">
        <v>10</v>
      </c>
      <c r="G104" s="118">
        <v>6</v>
      </c>
      <c r="H104" s="118">
        <v>763.2</v>
      </c>
    </row>
    <row r="105" spans="6:8">
      <c r="F105" s="118">
        <v>10</v>
      </c>
      <c r="G105" s="118">
        <v>9</v>
      </c>
      <c r="H105" s="118">
        <v>784.8</v>
      </c>
    </row>
    <row r="106" spans="6:8">
      <c r="F106" s="118">
        <v>10</v>
      </c>
      <c r="G106" s="118">
        <v>12</v>
      </c>
      <c r="H106" s="118">
        <v>806.4</v>
      </c>
    </row>
    <row r="107" spans="6:8">
      <c r="F107" s="118">
        <v>10</v>
      </c>
      <c r="G107" s="118">
        <v>15</v>
      </c>
      <c r="H107" s="118">
        <v>828</v>
      </c>
    </row>
    <row r="108" spans="6:8">
      <c r="F108" s="118">
        <v>10</v>
      </c>
      <c r="G108" s="118">
        <v>13</v>
      </c>
      <c r="H108" s="118">
        <v>846.9</v>
      </c>
    </row>
    <row r="109" spans="6:8">
      <c r="F109" s="118">
        <v>10</v>
      </c>
      <c r="G109" s="118">
        <v>21</v>
      </c>
      <c r="H109" s="118">
        <v>871.2</v>
      </c>
    </row>
    <row r="110" spans="6:8">
      <c r="F110" s="118">
        <v>10</v>
      </c>
      <c r="G110" s="118">
        <v>24</v>
      </c>
      <c r="H110" s="118">
        <v>892.8</v>
      </c>
    </row>
    <row r="111" spans="6:8">
      <c r="F111" s="119">
        <v>10</v>
      </c>
      <c r="G111" s="119">
        <v>28</v>
      </c>
      <c r="H111" s="119">
        <v>921.6</v>
      </c>
    </row>
    <row r="112" spans="6:8">
      <c r="F112" s="118">
        <v>10</v>
      </c>
      <c r="G112" s="118">
        <v>21</v>
      </c>
      <c r="H112" s="118">
        <v>871.2</v>
      </c>
    </row>
    <row r="113" spans="6:8">
      <c r="F113" s="118">
        <v>10</v>
      </c>
      <c r="G113" s="118">
        <v>24</v>
      </c>
      <c r="H113" s="118">
        <v>892.8</v>
      </c>
    </row>
    <row r="114" spans="6:8">
      <c r="F114" s="119">
        <v>10</v>
      </c>
      <c r="G114" s="119">
        <v>28</v>
      </c>
      <c r="H114" s="119">
        <v>921.6</v>
      </c>
    </row>
    <row r="115" spans="6:8">
      <c r="F115" s="119">
        <v>11</v>
      </c>
      <c r="G115" s="119">
        <v>0</v>
      </c>
      <c r="H115" s="119">
        <v>800</v>
      </c>
    </row>
    <row r="116" spans="6:8">
      <c r="F116" s="119">
        <v>11</v>
      </c>
      <c r="G116" s="119">
        <v>3</v>
      </c>
      <c r="H116" s="119">
        <v>824</v>
      </c>
    </row>
    <row r="117" spans="6:8">
      <c r="F117" s="119">
        <v>11</v>
      </c>
      <c r="G117" s="119">
        <v>6</v>
      </c>
      <c r="H117" s="119">
        <v>848</v>
      </c>
    </row>
    <row r="118" spans="6:8">
      <c r="F118" s="119">
        <v>11</v>
      </c>
      <c r="G118" s="119">
        <v>9</v>
      </c>
      <c r="H118" s="119">
        <v>872</v>
      </c>
    </row>
    <row r="119" spans="6:8">
      <c r="F119" s="119">
        <v>11</v>
      </c>
      <c r="G119" s="119">
        <v>12</v>
      </c>
      <c r="H119" s="119">
        <v>896</v>
      </c>
    </row>
    <row r="120" spans="6:8">
      <c r="F120" s="119">
        <v>11</v>
      </c>
      <c r="G120" s="119">
        <v>15</v>
      </c>
      <c r="H120" s="119">
        <v>920</v>
      </c>
    </row>
    <row r="121" spans="6:8">
      <c r="F121" s="119">
        <v>11</v>
      </c>
      <c r="G121" s="119">
        <v>18</v>
      </c>
      <c r="H121" s="119">
        <v>944</v>
      </c>
    </row>
    <row r="122" spans="6:8">
      <c r="F122" s="119">
        <v>11</v>
      </c>
      <c r="G122" s="119">
        <v>21</v>
      </c>
      <c r="H122" s="119">
        <v>968</v>
      </c>
    </row>
    <row r="123" spans="6:8">
      <c r="F123" s="119">
        <v>11</v>
      </c>
      <c r="G123" s="119">
        <v>24</v>
      </c>
      <c r="H123" s="119">
        <v>992</v>
      </c>
    </row>
    <row r="124" spans="6:8">
      <c r="F124" s="119">
        <v>11</v>
      </c>
      <c r="G124" s="119">
        <v>28</v>
      </c>
      <c r="H124" s="119">
        <v>1024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F77EA-8075-4013-A102-84CA4D5B90BF}">
  <dimension ref="A1:K35"/>
  <sheetViews>
    <sheetView tabSelected="1" workbookViewId="0">
      <selection activeCell="K22" sqref="K22"/>
    </sheetView>
  </sheetViews>
  <sheetFormatPr baseColWidth="10" defaultRowHeight="15"/>
  <cols>
    <col min="1" max="1" width="29.42578125" bestFit="1" customWidth="1"/>
    <col min="2" max="2" width="14.42578125" bestFit="1" customWidth="1"/>
    <col min="3" max="9" width="16.85546875" bestFit="1" customWidth="1"/>
    <col min="10" max="11" width="14.28515625" bestFit="1" customWidth="1"/>
    <col min="12" max="12" width="12.85546875" bestFit="1" customWidth="1"/>
    <col min="13" max="13" width="14.28515625" bestFit="1" customWidth="1"/>
    <col min="14" max="15" width="22.5703125" bestFit="1" customWidth="1"/>
    <col min="16" max="16" width="18.5703125" bestFit="1" customWidth="1"/>
    <col min="17" max="17" width="27.140625" bestFit="1" customWidth="1"/>
    <col min="18" max="18" width="19" bestFit="1" customWidth="1"/>
    <col min="19" max="19" width="27.5703125" bestFit="1" customWidth="1"/>
  </cols>
  <sheetData>
    <row r="1" spans="1:11">
      <c r="C1" s="79" t="s">
        <v>169</v>
      </c>
      <c r="D1" s="79" t="s">
        <v>170</v>
      </c>
    </row>
    <row r="2" spans="1:11">
      <c r="C2" t="s">
        <v>171</v>
      </c>
      <c r="J2" t="s">
        <v>172</v>
      </c>
      <c r="K2" t="s">
        <v>17</v>
      </c>
    </row>
    <row r="3" spans="1:11">
      <c r="A3" s="79" t="s">
        <v>59</v>
      </c>
      <c r="B3" s="79" t="s">
        <v>180</v>
      </c>
      <c r="C3" t="s">
        <v>173</v>
      </c>
      <c r="D3" t="s">
        <v>174</v>
      </c>
      <c r="E3" t="s">
        <v>175</v>
      </c>
      <c r="F3" t="s">
        <v>176</v>
      </c>
      <c r="G3" t="s">
        <v>177</v>
      </c>
      <c r="H3" t="s">
        <v>178</v>
      </c>
      <c r="I3" t="s">
        <v>179</v>
      </c>
    </row>
    <row r="4" spans="1:11">
      <c r="A4" t="s">
        <v>88</v>
      </c>
      <c r="C4" s="133"/>
      <c r="D4" s="133"/>
      <c r="E4" s="133"/>
      <c r="F4" s="133"/>
      <c r="G4" s="133"/>
      <c r="H4" s="133"/>
      <c r="I4" s="133"/>
      <c r="J4" s="133"/>
      <c r="K4" s="133"/>
    </row>
    <row r="5" spans="1:11">
      <c r="B5" t="s">
        <v>181</v>
      </c>
      <c r="C5" s="133">
        <v>1</v>
      </c>
      <c r="D5" s="133">
        <v>1</v>
      </c>
      <c r="E5" s="133">
        <v>1</v>
      </c>
      <c r="F5" s="133">
        <v>1</v>
      </c>
      <c r="G5" s="133">
        <v>1</v>
      </c>
      <c r="H5" s="133">
        <v>1</v>
      </c>
      <c r="I5" s="133">
        <v>1</v>
      </c>
      <c r="J5" s="133">
        <v>7</v>
      </c>
      <c r="K5" s="133">
        <v>7</v>
      </c>
    </row>
    <row r="6" spans="1:11">
      <c r="B6" t="s">
        <v>183</v>
      </c>
      <c r="C6" s="134">
        <v>29811.481</v>
      </c>
      <c r="D6" s="134">
        <v>29811.481</v>
      </c>
      <c r="E6" s="134">
        <v>29811.481</v>
      </c>
      <c r="F6" s="134">
        <v>29811.481</v>
      </c>
      <c r="G6" s="134">
        <v>29811.481</v>
      </c>
      <c r="H6" s="134">
        <v>29811.481</v>
      </c>
      <c r="I6" s="134">
        <v>29811.481</v>
      </c>
      <c r="J6" s="134">
        <v>208680.367</v>
      </c>
      <c r="K6" s="134">
        <v>208680.367</v>
      </c>
    </row>
    <row r="7" spans="1:11">
      <c r="A7" t="s">
        <v>49</v>
      </c>
      <c r="C7" s="133"/>
      <c r="D7" s="133"/>
      <c r="E7" s="133"/>
      <c r="F7" s="133"/>
      <c r="G7" s="133"/>
      <c r="H7" s="133"/>
      <c r="I7" s="133"/>
      <c r="J7" s="133"/>
      <c r="K7" s="133"/>
    </row>
    <row r="8" spans="1:11">
      <c r="B8" t="s">
        <v>181</v>
      </c>
      <c r="C8" s="133">
        <v>1</v>
      </c>
      <c r="D8" s="133">
        <v>1</v>
      </c>
      <c r="E8" s="133">
        <v>1</v>
      </c>
      <c r="F8" s="133">
        <v>1</v>
      </c>
      <c r="G8" s="133">
        <v>1</v>
      </c>
      <c r="H8" s="133"/>
      <c r="I8" s="133"/>
      <c r="J8" s="133">
        <v>5</v>
      </c>
      <c r="K8" s="133">
        <v>5</v>
      </c>
    </row>
    <row r="9" spans="1:11">
      <c r="B9" t="s">
        <v>183</v>
      </c>
      <c r="C9" s="134">
        <v>10751.342265000001</v>
      </c>
      <c r="D9" s="134">
        <v>10751.342265000001</v>
      </c>
      <c r="E9" s="134">
        <v>10751.342265000001</v>
      </c>
      <c r="F9" s="134">
        <v>10751.342265000001</v>
      </c>
      <c r="G9" s="134">
        <v>10751.342265000001</v>
      </c>
      <c r="H9" s="134"/>
      <c r="I9" s="134"/>
      <c r="J9" s="134">
        <v>53756.711325000004</v>
      </c>
      <c r="K9" s="134">
        <v>53756.711325000004</v>
      </c>
    </row>
    <row r="10" spans="1:11">
      <c r="A10" t="s">
        <v>143</v>
      </c>
      <c r="C10" s="133"/>
      <c r="D10" s="133"/>
      <c r="E10" s="133"/>
      <c r="F10" s="133"/>
      <c r="G10" s="133"/>
      <c r="H10" s="133"/>
      <c r="I10" s="133"/>
      <c r="J10" s="133"/>
      <c r="K10" s="133"/>
    </row>
    <row r="11" spans="1:11">
      <c r="B11" t="s">
        <v>181</v>
      </c>
      <c r="C11" s="133"/>
      <c r="D11" s="133">
        <v>1</v>
      </c>
      <c r="E11" s="133">
        <v>1</v>
      </c>
      <c r="F11" s="133">
        <v>1</v>
      </c>
      <c r="G11" s="133">
        <v>1</v>
      </c>
      <c r="H11" s="133">
        <v>1</v>
      </c>
      <c r="I11" s="133">
        <v>1</v>
      </c>
      <c r="J11" s="133">
        <v>6</v>
      </c>
      <c r="K11" s="133">
        <v>6</v>
      </c>
    </row>
    <row r="12" spans="1:11">
      <c r="B12" t="s">
        <v>183</v>
      </c>
      <c r="C12" s="134"/>
      <c r="D12" s="134">
        <v>14741.638206</v>
      </c>
      <c r="E12" s="134">
        <v>14741.638206</v>
      </c>
      <c r="F12" s="134">
        <v>14741.638206</v>
      </c>
      <c r="G12" s="134">
        <v>14741.638206</v>
      </c>
      <c r="H12" s="134">
        <v>14741.638206</v>
      </c>
      <c r="I12" s="134">
        <v>14741.638206</v>
      </c>
      <c r="J12" s="134">
        <v>88449.829236000005</v>
      </c>
      <c r="K12" s="134">
        <v>88449.829236000005</v>
      </c>
    </row>
    <row r="13" spans="1:11">
      <c r="A13" t="s">
        <v>167</v>
      </c>
      <c r="C13" s="133"/>
      <c r="D13" s="133"/>
      <c r="E13" s="133"/>
      <c r="F13" s="133"/>
      <c r="G13" s="133"/>
      <c r="H13" s="133"/>
      <c r="I13" s="133"/>
      <c r="J13" s="133"/>
      <c r="K13" s="133"/>
    </row>
    <row r="14" spans="1:11">
      <c r="B14" t="s">
        <v>181</v>
      </c>
      <c r="C14" s="133"/>
      <c r="D14" s="133"/>
      <c r="E14" s="133"/>
      <c r="F14" s="133">
        <v>0.2</v>
      </c>
      <c r="G14" s="133">
        <v>0.2</v>
      </c>
      <c r="H14" s="133">
        <v>0.2</v>
      </c>
      <c r="I14" s="133">
        <v>0.2</v>
      </c>
      <c r="J14" s="133">
        <v>0.8</v>
      </c>
      <c r="K14" s="133">
        <v>0.8</v>
      </c>
    </row>
    <row r="15" spans="1:11">
      <c r="B15" t="s">
        <v>183</v>
      </c>
      <c r="C15" s="134"/>
      <c r="D15" s="134"/>
      <c r="E15" s="134"/>
      <c r="F15" s="134">
        <v>14273.76</v>
      </c>
      <c r="G15" s="134">
        <v>14273.76</v>
      </c>
      <c r="H15" s="134">
        <v>14273.76</v>
      </c>
      <c r="I15" s="134">
        <v>14273.76</v>
      </c>
      <c r="J15" s="134">
        <v>57095.040000000001</v>
      </c>
      <c r="K15" s="134">
        <v>57095.040000000001</v>
      </c>
    </row>
    <row r="16" spans="1:11">
      <c r="A16" t="s">
        <v>11</v>
      </c>
      <c r="C16" s="133"/>
      <c r="D16" s="133"/>
      <c r="E16" s="133"/>
      <c r="F16" s="133"/>
      <c r="G16" s="133"/>
      <c r="H16" s="133"/>
      <c r="I16" s="133"/>
      <c r="J16" s="133"/>
      <c r="K16" s="133"/>
    </row>
    <row r="17" spans="1:11">
      <c r="B17" t="s">
        <v>181</v>
      </c>
      <c r="C17" s="133"/>
      <c r="D17" s="133">
        <v>1</v>
      </c>
      <c r="E17" s="133">
        <v>1</v>
      </c>
      <c r="F17" s="133">
        <v>1</v>
      </c>
      <c r="G17" s="133">
        <v>1</v>
      </c>
      <c r="H17" s="133">
        <v>1</v>
      </c>
      <c r="I17" s="133">
        <v>1</v>
      </c>
      <c r="J17" s="133">
        <v>6</v>
      </c>
      <c r="K17" s="133">
        <v>6</v>
      </c>
    </row>
    <row r="18" spans="1:11">
      <c r="B18" t="s">
        <v>183</v>
      </c>
      <c r="C18" s="134"/>
      <c r="D18" s="134">
        <v>17703.085776</v>
      </c>
      <c r="E18" s="134">
        <v>17703.085776</v>
      </c>
      <c r="F18" s="134">
        <v>17703.085776</v>
      </c>
      <c r="G18" s="134">
        <v>17703.085776</v>
      </c>
      <c r="H18" s="134">
        <v>17703.085776</v>
      </c>
      <c r="I18" s="134">
        <v>17703.085776</v>
      </c>
      <c r="J18" s="134">
        <v>106218.51465599998</v>
      </c>
      <c r="K18" s="134">
        <v>106218.51465599998</v>
      </c>
    </row>
    <row r="19" spans="1:11">
      <c r="A19" t="s">
        <v>147</v>
      </c>
      <c r="C19" s="133"/>
      <c r="D19" s="133"/>
      <c r="E19" s="133"/>
      <c r="F19" s="133"/>
      <c r="G19" s="133"/>
      <c r="H19" s="133"/>
      <c r="I19" s="133"/>
      <c r="J19" s="133"/>
      <c r="K19" s="133"/>
    </row>
    <row r="20" spans="1:11">
      <c r="B20" t="s">
        <v>181</v>
      </c>
      <c r="C20" s="133"/>
      <c r="D20" s="133"/>
      <c r="E20" s="133"/>
      <c r="F20" s="133">
        <v>1</v>
      </c>
      <c r="G20" s="133">
        <v>1</v>
      </c>
      <c r="H20" s="133">
        <v>1</v>
      </c>
      <c r="I20" s="133">
        <v>1</v>
      </c>
      <c r="J20" s="133">
        <v>4</v>
      </c>
      <c r="K20" s="133">
        <v>4</v>
      </c>
    </row>
    <row r="21" spans="1:11">
      <c r="B21" t="s">
        <v>183</v>
      </c>
      <c r="C21" s="134"/>
      <c r="D21" s="134"/>
      <c r="E21" s="134"/>
      <c r="F21" s="134">
        <v>9587.4094359999999</v>
      </c>
      <c r="G21" s="134">
        <v>9587.4094359999999</v>
      </c>
      <c r="H21" s="134">
        <v>9587.4094359999999</v>
      </c>
      <c r="I21" s="134">
        <v>9587.4094359999999</v>
      </c>
      <c r="J21" s="134">
        <v>38349.637744</v>
      </c>
      <c r="K21" s="134">
        <v>38349.637744</v>
      </c>
    </row>
    <row r="22" spans="1:11">
      <c r="A22" t="s">
        <v>139</v>
      </c>
      <c r="C22" s="133"/>
      <c r="D22" s="133"/>
      <c r="E22" s="133"/>
      <c r="F22" s="133"/>
      <c r="G22" s="133"/>
      <c r="H22" s="133"/>
      <c r="I22" s="133"/>
      <c r="J22" s="133"/>
      <c r="K22" s="133"/>
    </row>
    <row r="23" spans="1:11">
      <c r="B23" t="s">
        <v>181</v>
      </c>
      <c r="C23" s="133"/>
      <c r="D23" s="133">
        <v>1</v>
      </c>
      <c r="E23" s="133">
        <v>1</v>
      </c>
      <c r="F23" s="133">
        <v>1</v>
      </c>
      <c r="G23" s="133">
        <v>1</v>
      </c>
      <c r="H23" s="133">
        <v>1</v>
      </c>
      <c r="I23" s="133">
        <v>1</v>
      </c>
      <c r="J23" s="133">
        <v>6</v>
      </c>
      <c r="K23" s="133">
        <v>6</v>
      </c>
    </row>
    <row r="24" spans="1:11">
      <c r="B24" t="s">
        <v>183</v>
      </c>
      <c r="C24" s="134"/>
      <c r="D24" s="134">
        <v>11289.802175999999</v>
      </c>
      <c r="E24" s="134">
        <v>11289.802175999999</v>
      </c>
      <c r="F24" s="134">
        <v>11289.802175999999</v>
      </c>
      <c r="G24" s="134">
        <v>11289.802175999999</v>
      </c>
      <c r="H24" s="134">
        <v>11289.802175999999</v>
      </c>
      <c r="I24" s="134">
        <v>11289.802175999999</v>
      </c>
      <c r="J24" s="134">
        <v>67738.813055999999</v>
      </c>
      <c r="K24" s="134">
        <v>67738.813055999999</v>
      </c>
    </row>
    <row r="25" spans="1:11">
      <c r="A25" t="s">
        <v>13</v>
      </c>
      <c r="C25" s="133"/>
      <c r="D25" s="133"/>
      <c r="E25" s="133"/>
      <c r="F25" s="133"/>
      <c r="G25" s="133"/>
      <c r="H25" s="133"/>
      <c r="I25" s="133"/>
      <c r="J25" s="133"/>
      <c r="K25" s="133"/>
    </row>
    <row r="26" spans="1:11">
      <c r="B26" t="s">
        <v>181</v>
      </c>
      <c r="C26" s="133"/>
      <c r="D26" s="133"/>
      <c r="E26" s="133"/>
      <c r="F26" s="133">
        <v>0.5</v>
      </c>
      <c r="G26" s="133">
        <v>0.5</v>
      </c>
      <c r="H26" s="133">
        <v>0.5</v>
      </c>
      <c r="I26" s="133">
        <v>0.5</v>
      </c>
      <c r="J26" s="133">
        <v>2</v>
      </c>
      <c r="K26" s="133">
        <v>2</v>
      </c>
    </row>
    <row r="27" spans="1:11">
      <c r="B27" t="s">
        <v>183</v>
      </c>
      <c r="C27" s="134"/>
      <c r="D27" s="134"/>
      <c r="E27" s="134"/>
      <c r="F27" s="134">
        <v>13429.28</v>
      </c>
      <c r="G27" s="134">
        <v>13429.28</v>
      </c>
      <c r="H27" s="134">
        <v>13429.28</v>
      </c>
      <c r="I27" s="134">
        <v>13429.28</v>
      </c>
      <c r="J27" s="134">
        <v>53717.120000000003</v>
      </c>
      <c r="K27" s="134">
        <v>53717.120000000003</v>
      </c>
    </row>
    <row r="28" spans="1:11">
      <c r="A28" t="s">
        <v>146</v>
      </c>
      <c r="C28" s="133"/>
      <c r="D28" s="133"/>
      <c r="E28" s="133"/>
      <c r="F28" s="133"/>
      <c r="G28" s="133"/>
      <c r="H28" s="133"/>
      <c r="I28" s="133"/>
      <c r="J28" s="133"/>
      <c r="K28" s="133"/>
    </row>
    <row r="29" spans="1:11">
      <c r="B29" t="s">
        <v>181</v>
      </c>
      <c r="C29" s="133"/>
      <c r="D29" s="133">
        <v>3</v>
      </c>
      <c r="E29" s="133">
        <v>4</v>
      </c>
      <c r="F29" s="133">
        <v>5</v>
      </c>
      <c r="G29" s="133">
        <v>6</v>
      </c>
      <c r="H29" s="133">
        <v>7</v>
      </c>
      <c r="I29" s="133">
        <v>8</v>
      </c>
      <c r="J29" s="133">
        <v>33</v>
      </c>
      <c r="K29" s="133">
        <v>33</v>
      </c>
    </row>
    <row r="30" spans="1:11">
      <c r="B30" t="s">
        <v>183</v>
      </c>
      <c r="C30" s="134"/>
      <c r="D30" s="134">
        <v>32034.054617999998</v>
      </c>
      <c r="E30" s="134">
        <v>44318.753123000002</v>
      </c>
      <c r="F30" s="134">
        <v>54146.511927</v>
      </c>
      <c r="G30" s="134">
        <v>61517.331030000001</v>
      </c>
      <c r="H30" s="134">
        <v>66431.210431999993</v>
      </c>
      <c r="I30" s="134">
        <v>68888.150133000003</v>
      </c>
      <c r="J30" s="134">
        <v>327336.01126299996</v>
      </c>
      <c r="K30" s="134">
        <v>327336.01126299996</v>
      </c>
    </row>
    <row r="31" spans="1:11">
      <c r="A31" t="s">
        <v>71</v>
      </c>
      <c r="C31" s="133"/>
      <c r="D31" s="133"/>
      <c r="E31" s="133"/>
      <c r="F31" s="133"/>
      <c r="G31" s="133"/>
      <c r="H31" s="133"/>
      <c r="I31" s="133"/>
      <c r="J31" s="133"/>
      <c r="K31" s="133"/>
    </row>
    <row r="32" spans="1:11">
      <c r="B32" t="s">
        <v>181</v>
      </c>
      <c r="C32" s="133"/>
      <c r="D32" s="133">
        <v>1</v>
      </c>
      <c r="E32" s="133">
        <v>1</v>
      </c>
      <c r="F32" s="133">
        <v>1</v>
      </c>
      <c r="G32" s="133">
        <v>1</v>
      </c>
      <c r="H32" s="133">
        <v>1</v>
      </c>
      <c r="I32" s="133">
        <v>1</v>
      </c>
      <c r="J32" s="133">
        <v>6</v>
      </c>
      <c r="K32" s="133">
        <v>6</v>
      </c>
    </row>
    <row r="33" spans="1:11">
      <c r="B33" t="s">
        <v>183</v>
      </c>
      <c r="C33" s="134"/>
      <c r="D33" s="134">
        <v>13685.817768000001</v>
      </c>
      <c r="E33" s="134">
        <v>13685.817768000001</v>
      </c>
      <c r="F33" s="134">
        <v>13685.817768000001</v>
      </c>
      <c r="G33" s="134">
        <v>13685.817768000001</v>
      </c>
      <c r="H33" s="134">
        <v>13685.817768000001</v>
      </c>
      <c r="I33" s="134">
        <v>13685.817768000001</v>
      </c>
      <c r="J33" s="134">
        <v>82114.906608000019</v>
      </c>
      <c r="K33" s="134">
        <v>82114.906608000019</v>
      </c>
    </row>
    <row r="34" spans="1:11">
      <c r="A34" t="s">
        <v>182</v>
      </c>
      <c r="C34" s="133">
        <v>2</v>
      </c>
      <c r="D34" s="133">
        <v>9</v>
      </c>
      <c r="E34" s="133">
        <v>10</v>
      </c>
      <c r="F34" s="133">
        <v>12.7</v>
      </c>
      <c r="G34" s="133">
        <v>13.7</v>
      </c>
      <c r="H34" s="133">
        <v>13.7</v>
      </c>
      <c r="I34" s="133">
        <v>14.7</v>
      </c>
      <c r="J34" s="133">
        <v>75.8</v>
      </c>
      <c r="K34" s="133">
        <v>75.8</v>
      </c>
    </row>
    <row r="35" spans="1:11">
      <c r="A35" t="s">
        <v>184</v>
      </c>
      <c r="C35" s="134">
        <v>40562.823264999999</v>
      </c>
      <c r="D35" s="134">
        <v>130017.22180900001</v>
      </c>
      <c r="E35" s="134">
        <v>142301.92031400002</v>
      </c>
      <c r="F35" s="134">
        <v>189420.128554</v>
      </c>
      <c r="G35" s="134">
        <v>196790.94765699998</v>
      </c>
      <c r="H35" s="134">
        <v>190953.48479399999</v>
      </c>
      <c r="I35" s="134">
        <v>193410.42449500001</v>
      </c>
      <c r="J35" s="134">
        <v>1083456.950888</v>
      </c>
      <c r="K35" s="134">
        <v>1083456.950888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AH27"/>
  <sheetViews>
    <sheetView zoomScale="80" zoomScaleNormal="80" workbookViewId="0">
      <selection activeCell="H25" sqref="H25"/>
    </sheetView>
  </sheetViews>
  <sheetFormatPr baseColWidth="10" defaultRowHeight="15"/>
  <cols>
    <col min="1" max="1" width="21.5703125" customWidth="1"/>
    <col min="2" max="2" width="39.5703125" customWidth="1"/>
    <col min="3" max="3" width="7.28515625" customWidth="1"/>
    <col min="4" max="4" width="4.5703125" customWidth="1"/>
    <col min="5" max="5" width="6.7109375" customWidth="1"/>
    <col min="6" max="6" width="9.42578125" customWidth="1"/>
    <col min="7" max="7" width="10.5703125" customWidth="1"/>
    <col min="8" max="8" width="6" customWidth="1"/>
    <col min="9" max="10" width="6.7109375" customWidth="1"/>
    <col min="11" max="11" width="14.42578125" customWidth="1"/>
    <col min="12" max="12" width="19.42578125" customWidth="1"/>
    <col min="13" max="14" width="7.85546875" customWidth="1"/>
    <col min="15" max="15" width="9.28515625" customWidth="1"/>
    <col min="16" max="16" width="12.28515625" customWidth="1"/>
    <col min="17" max="17" width="14.7109375" style="3" customWidth="1"/>
    <col min="18" max="18" width="13.7109375" bestFit="1" customWidth="1"/>
    <col min="19" max="19" width="12.7109375" style="3" customWidth="1"/>
    <col min="20" max="21" width="12.7109375" style="2" customWidth="1"/>
    <col min="22" max="22" width="12.7109375" style="3" customWidth="1"/>
    <col min="23" max="23" width="10.7109375" style="3" customWidth="1"/>
    <col min="24" max="24" width="10.5703125" style="3" customWidth="1"/>
    <col min="25" max="27" width="10.7109375" style="3" customWidth="1"/>
    <col min="28" max="28" width="12.7109375" style="46" customWidth="1"/>
    <col min="30" max="30" width="27.5703125" customWidth="1"/>
  </cols>
  <sheetData>
    <row r="1" spans="1:34">
      <c r="O1" s="3"/>
      <c r="P1" s="3"/>
      <c r="Q1"/>
      <c r="R1" s="33"/>
      <c r="S1" s="34"/>
      <c r="U1" s="33"/>
      <c r="AA1" s="35"/>
      <c r="AB1"/>
    </row>
    <row r="2" spans="1:34" s="36" customFormat="1" ht="61.5" customHeight="1">
      <c r="A2" s="36" t="s">
        <v>0</v>
      </c>
      <c r="B2" s="36" t="s">
        <v>59</v>
      </c>
      <c r="C2" s="37" t="s">
        <v>156</v>
      </c>
      <c r="D2" s="37" t="s">
        <v>60</v>
      </c>
      <c r="E2" s="38" t="s">
        <v>61</v>
      </c>
      <c r="F2" s="39" t="s">
        <v>62</v>
      </c>
      <c r="G2" s="36" t="s">
        <v>98</v>
      </c>
      <c r="H2" s="40" t="s">
        <v>99</v>
      </c>
      <c r="I2" s="38" t="s">
        <v>18</v>
      </c>
      <c r="J2" s="40" t="s">
        <v>100</v>
      </c>
      <c r="K2" s="36" t="s">
        <v>1</v>
      </c>
      <c r="L2" s="40" t="s">
        <v>101</v>
      </c>
      <c r="M2" s="42" t="s">
        <v>102</v>
      </c>
      <c r="N2" s="42" t="s">
        <v>115</v>
      </c>
      <c r="O2" s="41" t="s">
        <v>162</v>
      </c>
      <c r="P2" s="41" t="s">
        <v>168</v>
      </c>
      <c r="Q2" s="42" t="s">
        <v>158</v>
      </c>
      <c r="R2" s="43" t="s">
        <v>63</v>
      </c>
      <c r="S2" s="44" t="s">
        <v>64</v>
      </c>
      <c r="T2" s="44" t="s">
        <v>65</v>
      </c>
      <c r="U2" s="43" t="s">
        <v>66</v>
      </c>
      <c r="V2" s="43" t="s">
        <v>67</v>
      </c>
      <c r="W2" s="43" t="s">
        <v>111</v>
      </c>
      <c r="X2" s="43" t="s">
        <v>112</v>
      </c>
      <c r="Y2" s="43" t="s">
        <v>114</v>
      </c>
      <c r="Z2" s="43" t="s">
        <v>68</v>
      </c>
      <c r="AA2" s="45" t="s">
        <v>69</v>
      </c>
      <c r="AB2" s="40" t="s">
        <v>103</v>
      </c>
      <c r="AC2" s="36" t="s">
        <v>70</v>
      </c>
      <c r="AD2" s="40" t="s">
        <v>104</v>
      </c>
      <c r="AE2" s="40" t="s">
        <v>105</v>
      </c>
      <c r="AF2" s="36" t="s">
        <v>106</v>
      </c>
    </row>
    <row r="3" spans="1:34">
      <c r="A3" t="s">
        <v>149</v>
      </c>
      <c r="B3" t="s">
        <v>49</v>
      </c>
      <c r="C3" t="b">
        <v>0</v>
      </c>
      <c r="E3" s="3" cm="1">
        <f t="array" ref="E3">INDEX(Grille[COEFFICIENT],MATCH(INDEX(Métiers[NUMERO DE GRILLE],MATCH(budget5[[#This Row],[libellé poste]]&amp;budget5[[#This Row],[INTERNAT]],Métiers[METIER]&amp;Métiers[INTERNAT],0)),Grille[NUMERO DE GRILLE],0),1)</f>
        <v>411</v>
      </c>
      <c r="G3" s="47" t="s">
        <v>89</v>
      </c>
      <c r="H3">
        <v>1</v>
      </c>
      <c r="I3">
        <f t="shared" ref="I3:I18" si="0">ANNEE</f>
        <v>2023</v>
      </c>
      <c r="J3" t="s">
        <v>141</v>
      </c>
      <c r="K3" t="s">
        <v>151</v>
      </c>
      <c r="L3" s="34">
        <v>9.2100000000000001E-2</v>
      </c>
      <c r="M3" s="84">
        <v>3.93</v>
      </c>
      <c r="N3" s="3">
        <v>10</v>
      </c>
      <c r="O3" s="3" cm="1">
        <f t="array" aca="1" ref="O3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501</v>
      </c>
      <c r="P3" s="130">
        <v>45078</v>
      </c>
      <c r="Q3">
        <f>DATEDIF(P4,DATE(ANNEE,12,31),"M")</f>
        <v>5</v>
      </c>
      <c r="R3" s="3">
        <f ca="1">+budget5[[#This Row],[COEFF]]*budget5[[#This Row],[NBRE
MOIS
]]</f>
        <v>2505</v>
      </c>
      <c r="S3" s="2">
        <f ca="1">IF(budget5[[#This Row],[CADRE]]="C",0,((budget5[[#This Row],[COEFF]]*budget5[[#This Row],[NBRE
MOIS
]]*budget5[[#This Row],[ETP]]*budget5[[#This Row],[tx IND. SUJ° SPEC.]])))</f>
        <v>230.7105</v>
      </c>
      <c r="T3" s="2">
        <f ca="1">+budget5[[#This Row],[POINTS
de base
ANNUELS]]+budget5[[#This Row],[POINTS
IND. SUJ° SPE.
ANNUELS]]+budget5[[#This Row],[IND.SUJ]]*budget5[[#This Row],[ETP]]*budget5[[#This Row],[NBRE
MOIS
]]</f>
        <v>2735.7105000000001</v>
      </c>
      <c r="U3" s="3">
        <f ca="1">IF(ISBLANK(budget5[[#This Row],[libellé poste]]),"",budget5[[#This Row],[POINTS
ANNUELS]]*budget5[[#This Row],[VALEUR
POINT
]])</f>
        <v>10751.342265000001</v>
      </c>
      <c r="W3" s="3">
        <f>IF(ISBLANK(budget5[[#This Row],[libellé poste]]),"",N(INDEX(Postes[],MATCH(budget5[[#This Row],[libellé poste]],Postes[libellé poste],0),2))*238*budget5[[#This Row],[ETP]]*budget5[[#This Row],[NBRE
MOIS
]])</f>
        <v>0</v>
      </c>
      <c r="X3" s="3">
        <f>IF(ISBLANK(budget5[[#This Row],[libellé poste]]),"",N(INDEX(Postes[],MATCH(budget5[[#This Row],[libellé poste]],Postes[libellé poste],0),3))*238*budget5[[#This Row],[ETP]]*budget5[[#This Row],[NBRE
MOIS
]])</f>
        <v>0</v>
      </c>
      <c r="Y3" s="3">
        <f>IF(ISBLANK(budget5[[#This Row],[libellé poste]]),"",N(INDEX(Postes[],MATCH(budget5[[#This Row],[libellé poste]],Postes[libellé poste],0),4))*238*budget5[[#This Row],[ETP]]*budget5[[#This Row],[NBRE
MOIS
]])</f>
        <v>0</v>
      </c>
      <c r="AA3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10751.342265000001</v>
      </c>
      <c r="AB3" s="2">
        <f ca="1">IF(ISBLANK(budget5[[#This Row],[libellé poste]]),"",+budget5[[#This Row],[BRUT
TOTAL]]/budget5[[#This Row],[VALEUR
POINT
]])</f>
        <v>2735.7105000000001</v>
      </c>
      <c r="AC3" s="3" t="s">
        <v>152</v>
      </c>
      <c r="AD3" s="3"/>
      <c r="AE3" s="3"/>
      <c r="AF3" s="3"/>
      <c r="AH3" s="120"/>
    </row>
    <row r="4" spans="1:34">
      <c r="A4" t="s">
        <v>149</v>
      </c>
      <c r="B4" t="s">
        <v>139</v>
      </c>
      <c r="C4" t="b">
        <v>0</v>
      </c>
      <c r="E4" s="3" cm="1">
        <f t="array" ref="E4">INDEX(Grille[COEFFICIENT],MATCH(INDEX(Métiers[NUMERO DE GRILLE],MATCH(budget5[[#This Row],[libellé poste]]&amp;budget5[[#This Row],[INTERNAT]],Métiers[METIER]&amp;Métiers[INTERNAT],0)),Grille[NUMERO DE GRILLE],0),1)</f>
        <v>403</v>
      </c>
      <c r="F4" s="48">
        <v>7</v>
      </c>
      <c r="G4" s="47" t="s">
        <v>89</v>
      </c>
      <c r="H4">
        <v>1</v>
      </c>
      <c r="I4">
        <f t="shared" si="0"/>
        <v>2023</v>
      </c>
      <c r="J4" t="s">
        <v>141</v>
      </c>
      <c r="K4" t="s">
        <v>151</v>
      </c>
      <c r="L4" s="34">
        <v>9.2100000000000001E-2</v>
      </c>
      <c r="M4" s="84">
        <v>3.93</v>
      </c>
      <c r="N4" s="3">
        <v>10</v>
      </c>
      <c r="O4" s="3" cm="1">
        <f t="array" aca="1" ref="O4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432</v>
      </c>
      <c r="P4" s="130">
        <v>45108</v>
      </c>
      <c r="Q4">
        <v>6</v>
      </c>
      <c r="R4" s="3">
        <f ca="1">+budget5[[#This Row],[COEFF]]*budget5[[#This Row],[NBRE
MOIS
]]</f>
        <v>2592</v>
      </c>
      <c r="S4" s="2">
        <f ca="1">IF(budget5[[#This Row],[CADRE]]="C",0,((budget5[[#This Row],[COEFF]]*budget5[[#This Row],[NBRE
MOIS
]]*budget5[[#This Row],[ETP]]*budget5[[#This Row],[tx IND. SUJ° SPEC.]])))</f>
        <v>238.72319999999999</v>
      </c>
      <c r="T4" s="2">
        <f ca="1">+budget5[[#This Row],[POINTS
de base
ANNUELS]]+budget5[[#This Row],[POINTS
IND. SUJ° SPE.
ANNUELS]]+budget5[[#This Row],[IND.SUJ]]*budget5[[#This Row],[ETP]]*budget5[[#This Row],[NBRE
MOIS
]]</f>
        <v>2872.7231999999999</v>
      </c>
      <c r="U4" s="3">
        <f ca="1">IF(ISBLANK(budget5[[#This Row],[libellé poste]]),"",budget5[[#This Row],[POINTS
ANNUELS]]*budget5[[#This Row],[VALEUR
POINT
]])</f>
        <v>11289.802175999999</v>
      </c>
      <c r="W4" s="3">
        <f>IF(ISBLANK(budget5[[#This Row],[libellé poste]]),"",N(INDEX(Postes[],MATCH(budget5[[#This Row],[libellé poste]],Postes[libellé poste],0),2))*238*budget5[[#This Row],[ETP]]*budget5[[#This Row],[NBRE
MOIS
]])</f>
        <v>0</v>
      </c>
      <c r="X4" s="3">
        <f>IF(ISBLANK(budget5[[#This Row],[libellé poste]]),"",N(INDEX(Postes[],MATCH(budget5[[#This Row],[libellé poste]],Postes[libellé poste],0),3))*238*budget5[[#This Row],[ETP]]*budget5[[#This Row],[NBRE
MOIS
]])</f>
        <v>0</v>
      </c>
      <c r="Y4" s="3">
        <f>IF(ISBLANK(budget5[[#This Row],[libellé poste]]),"",N(INDEX(Postes[],MATCH(budget5[[#This Row],[libellé poste]],Postes[libellé poste],0),4))*238*budget5[[#This Row],[ETP]]*budget5[[#This Row],[NBRE
MOIS
]])</f>
        <v>0</v>
      </c>
      <c r="AA4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11289.802175999999</v>
      </c>
      <c r="AB4" s="2">
        <f ca="1">IF(ISBLANK(budget5[[#This Row],[libellé poste]]),"",+budget5[[#This Row],[BRUT
TOTAL]]/budget5[[#This Row],[VALEUR
POINT
]])</f>
        <v>2872.7231999999999</v>
      </c>
      <c r="AC4" s="3" t="s">
        <v>7</v>
      </c>
      <c r="AD4" s="3"/>
      <c r="AE4" s="3"/>
      <c r="AF4" s="3"/>
    </row>
    <row r="5" spans="1:34">
      <c r="A5" t="s">
        <v>149</v>
      </c>
      <c r="B5" t="s">
        <v>143</v>
      </c>
      <c r="C5" t="b">
        <v>1</v>
      </c>
      <c r="E5" s="3" cm="1">
        <f t="array" ref="E5">INDEX(Grille[COEFFICIENT],MATCH(INDEX(Métiers[NUMERO DE GRILLE],MATCH(budget5[[#This Row],[libellé poste]]&amp;budget5[[#This Row],[INTERNAT]],Métiers[METIER]&amp;Métiers[INTERNAT],0)),Grille[NUMERO DE GRILLE],0),1)</f>
        <v>446</v>
      </c>
      <c r="G5" s="47" t="s">
        <v>89</v>
      </c>
      <c r="H5">
        <v>1</v>
      </c>
      <c r="I5">
        <f t="shared" si="0"/>
        <v>2023</v>
      </c>
      <c r="J5" t="s">
        <v>141</v>
      </c>
      <c r="K5" t="s">
        <v>151</v>
      </c>
      <c r="L5" s="34">
        <v>9.2100000000000001E-2</v>
      </c>
      <c r="M5" s="84">
        <v>3.93</v>
      </c>
      <c r="N5" s="3">
        <v>5</v>
      </c>
      <c r="O5" s="3" cm="1">
        <f t="array" aca="1" ref="O5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5" s="130">
        <v>45108</v>
      </c>
      <c r="Q5">
        <v>6</v>
      </c>
      <c r="R5" s="3">
        <f ca="1">+budget5[[#This Row],[COEFF]]*budget5[[#This Row],[NBRE
MOIS
]]</f>
        <v>3102</v>
      </c>
      <c r="S5" s="2">
        <f ca="1">IF(budget5[[#This Row],[CADRE]]="C",0,((budget5[[#This Row],[COEFF]]*budget5[[#This Row],[NBRE
MOIS
]]*budget5[[#This Row],[ETP]]*budget5[[#This Row],[tx IND. SUJ° SPEC.]])))</f>
        <v>285.69420000000002</v>
      </c>
      <c r="T5" s="2">
        <f ca="1">+budget5[[#This Row],[POINTS
de base
ANNUELS]]+budget5[[#This Row],[POINTS
IND. SUJ° SPE.
ANNUELS]]+budget5[[#This Row],[IND.SUJ]]*budget5[[#This Row],[ETP]]*budget5[[#This Row],[NBRE
MOIS
]]</f>
        <v>3387.6941999999999</v>
      </c>
      <c r="U5" s="3">
        <f ca="1">IF(ISBLANK(budget5[[#This Row],[libellé poste]]),"",budget5[[#This Row],[POINTS
ANNUELS]]*budget5[[#This Row],[VALEUR
POINT
]])</f>
        <v>13313.638206</v>
      </c>
      <c r="W5" s="3">
        <f>IF(ISBLANK(budget5[[#This Row],[libellé poste]]),"",N(INDEX(Postes[],MATCH(budget5[[#This Row],[libellé poste]],Postes[libellé poste],0),2))*238*budget5[[#This Row],[ETP]]*budget5[[#This Row],[NBRE
MOIS
]])</f>
        <v>0</v>
      </c>
      <c r="X5" s="3">
        <f>IF(ISBLANK(budget5[[#This Row],[libellé poste]]),"",N(INDEX(Postes[],MATCH(budget5[[#This Row],[libellé poste]],Postes[libellé poste],0),3))*238*budget5[[#This Row],[ETP]]*budget5[[#This Row],[NBRE
MOIS
]])</f>
        <v>0</v>
      </c>
      <c r="Y5" s="3">
        <f>IF(ISBLANK(budget5[[#This Row],[libellé poste]]),"",N(INDEX(Postes[],MATCH(budget5[[#This Row],[libellé poste]],Postes[libellé poste],0),4))*238*budget5[[#This Row],[ETP]]*budget5[[#This Row],[NBRE
MOIS
]])</f>
        <v>1428</v>
      </c>
      <c r="AA5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14741.638206</v>
      </c>
      <c r="AB5" s="2">
        <f ca="1">IF(ISBLANK(budget5[[#This Row],[libellé poste]]),"",+budget5[[#This Row],[BRUT
TOTAL]]/budget5[[#This Row],[VALEUR
POINT
]])</f>
        <v>3751.052978625954</v>
      </c>
      <c r="AC5" s="3" t="s">
        <v>8</v>
      </c>
      <c r="AD5" s="3"/>
      <c r="AE5" s="3"/>
      <c r="AF5" s="3"/>
    </row>
    <row r="6" spans="1:34">
      <c r="A6" t="s">
        <v>149</v>
      </c>
      <c r="B6" t="s">
        <v>88</v>
      </c>
      <c r="C6" t="b">
        <v>0</v>
      </c>
      <c r="D6" t="s">
        <v>157</v>
      </c>
      <c r="E6" s="3" cm="1">
        <f t="array" ref="E6">INDEX(Grille[COEFFICIENT],MATCH(INDEX(Métiers[NUMERO DE GRILLE],MATCH(budget5[[#This Row],[libellé poste]]&amp;budget5[[#This Row],[INTERNAT]],Métiers[METIER]&amp;Métiers[INTERNAT],0)),Grille[NUMERO DE GRILLE],0),1)</f>
        <v>770</v>
      </c>
      <c r="F6">
        <v>230</v>
      </c>
      <c r="G6" s="47" t="s">
        <v>89</v>
      </c>
      <c r="H6">
        <v>1</v>
      </c>
      <c r="I6">
        <f t="shared" si="0"/>
        <v>2023</v>
      </c>
      <c r="J6" t="s">
        <v>141</v>
      </c>
      <c r="K6" t="s">
        <v>151</v>
      </c>
      <c r="L6" s="34">
        <v>9.2100000000000001E-2</v>
      </c>
      <c r="M6" s="84">
        <v>3.93</v>
      </c>
      <c r="N6" s="3">
        <v>5</v>
      </c>
      <c r="O6" s="3" cm="1">
        <f t="array" aca="1" ref="O6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793.1</v>
      </c>
      <c r="P6" s="130">
        <v>45078</v>
      </c>
      <c r="Q6">
        <v>7</v>
      </c>
      <c r="R6" s="3">
        <f ca="1">+budget5[[#This Row],[COEFF]]*budget5[[#This Row],[NBRE
MOIS
]]</f>
        <v>5551.7</v>
      </c>
      <c r="S6" s="2">
        <f>IF(budget5[[#This Row],[CADRE]]="C",0,((budget5[[#This Row],[COEFF]]*budget5[[#This Row],[NBRE
MOIS
]]*budget5[[#This Row],[ETP]]*budget5[[#This Row],[tx IND. SUJ° SPEC.]])))</f>
        <v>0</v>
      </c>
      <c r="T6" s="2">
        <f ca="1">+budget5[[#This Row],[POINTS
de base
ANNUELS]]+budget5[[#This Row],[POINTS
IND. SUJ° SPE.
ANNUELS]]+budget5[[#This Row],[IND.SUJ]]*budget5[[#This Row],[ETP]]*budget5[[#This Row],[NBRE
MOIS
]]</f>
        <v>7161.7</v>
      </c>
      <c r="U6" s="3">
        <f ca="1">IF(ISBLANK(budget5[[#This Row],[libellé poste]]),"",budget5[[#This Row],[POINTS
ANNUELS]]*budget5[[#This Row],[VALEUR
POINT
]])</f>
        <v>28145.481</v>
      </c>
      <c r="W6" s="3">
        <f>IF(ISBLANK(budget5[[#This Row],[libellé poste]]),"",N(INDEX(Postes[],MATCH(budget5[[#This Row],[libellé poste]],Postes[libellé poste],0),2))*238*budget5[[#This Row],[ETP]]*budget5[[#This Row],[NBRE
MOIS
]])</f>
        <v>0</v>
      </c>
      <c r="X6" s="3">
        <f>IF(ISBLANK(budget5[[#This Row],[libellé poste]]),"",N(INDEX(Postes[],MATCH(budget5[[#This Row],[libellé poste]],Postes[libellé poste],0),3))*238*budget5[[#This Row],[ETP]]*budget5[[#This Row],[NBRE
MOIS
]])</f>
        <v>0</v>
      </c>
      <c r="Y6" s="3">
        <f>IF(ISBLANK(budget5[[#This Row],[libellé poste]]),"",N(INDEX(Postes[],MATCH(budget5[[#This Row],[libellé poste]],Postes[libellé poste],0),4))*238*budget5[[#This Row],[ETP]]*budget5[[#This Row],[NBRE
MOIS
]])</f>
        <v>1666</v>
      </c>
      <c r="AA6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29811.481</v>
      </c>
      <c r="AB6" s="2">
        <f ca="1">IF(ISBLANK(budget5[[#This Row],[libellé poste]]),"",+budget5[[#This Row],[BRUT
TOTAL]]/budget5[[#This Row],[VALEUR
POINT
]])</f>
        <v>7585.6185750636132</v>
      </c>
      <c r="AC6" s="3" t="s">
        <v>153</v>
      </c>
      <c r="AD6" s="3"/>
      <c r="AE6" s="3"/>
      <c r="AF6" s="3"/>
    </row>
    <row r="7" spans="1:34">
      <c r="A7" t="s">
        <v>149</v>
      </c>
      <c r="B7" t="s">
        <v>71</v>
      </c>
      <c r="C7" t="b">
        <v>1</v>
      </c>
      <c r="E7" s="3" cm="1">
        <f t="array" ref="E7">INDEX(Grille[COEFFICIENT],MATCH(INDEX(Métiers[NUMERO DE GRILLE],MATCH(budget5[[#This Row],[libellé poste]]&amp;budget5[[#This Row],[INTERNAT]],Métiers[METIER]&amp;Métiers[INTERNAT],0)),Grille[NUMERO DE GRILLE],0),1)</f>
        <v>421</v>
      </c>
      <c r="G7" s="47" t="s">
        <v>89</v>
      </c>
      <c r="H7">
        <v>1</v>
      </c>
      <c r="I7">
        <f t="shared" si="0"/>
        <v>2023</v>
      </c>
      <c r="J7" t="s">
        <v>141</v>
      </c>
      <c r="K7" t="s">
        <v>151</v>
      </c>
      <c r="L7" s="34">
        <v>9.2100000000000001E-2</v>
      </c>
      <c r="M7" s="84">
        <v>3.93</v>
      </c>
      <c r="N7" s="3">
        <v>5</v>
      </c>
      <c r="O7" s="3" cm="1">
        <f t="array" aca="1" ref="O7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476</v>
      </c>
      <c r="P7" s="130">
        <v>45108</v>
      </c>
      <c r="Q7">
        <v>6</v>
      </c>
      <c r="R7" s="3">
        <f ca="1">+budget5[[#This Row],[COEFF]]*budget5[[#This Row],[NBRE
MOIS
]]</f>
        <v>2856</v>
      </c>
      <c r="S7" s="2">
        <f ca="1">IF(budget5[[#This Row],[CADRE]]="C",0,((budget5[[#This Row],[COEFF]]*budget5[[#This Row],[NBRE
MOIS
]]*budget5[[#This Row],[ETP]]*budget5[[#This Row],[tx IND. SUJ° SPEC.]])))</f>
        <v>263.0376</v>
      </c>
      <c r="T7" s="2">
        <f ca="1">+budget5[[#This Row],[POINTS
de base
ANNUELS]]+budget5[[#This Row],[POINTS
IND. SUJ° SPE.
ANNUELS]]+budget5[[#This Row],[IND.SUJ]]*budget5[[#This Row],[ETP]]*budget5[[#This Row],[NBRE
MOIS
]]</f>
        <v>3119.0376000000001</v>
      </c>
      <c r="U7" s="3">
        <f ca="1">IF(ISBLANK(budget5[[#This Row],[libellé poste]]),"",budget5[[#This Row],[POINTS
ANNUELS]]*budget5[[#This Row],[VALEUR
POINT
]])</f>
        <v>12257.817768000001</v>
      </c>
      <c r="W7" s="3">
        <f>IF(ISBLANK(budget5[[#This Row],[libellé poste]]),"",N(INDEX(Postes[],MATCH(budget5[[#This Row],[libellé poste]],Postes[libellé poste],0),2))*238*budget5[[#This Row],[ETP]]*budget5[[#This Row],[NBRE
MOIS
]])</f>
        <v>0</v>
      </c>
      <c r="X7" s="3">
        <f>IF(ISBLANK(budget5[[#This Row],[libellé poste]]),"",N(INDEX(Postes[],MATCH(budget5[[#This Row],[libellé poste]],Postes[libellé poste],0),3))*238*budget5[[#This Row],[ETP]]*budget5[[#This Row],[NBRE
MOIS
]])</f>
        <v>0</v>
      </c>
      <c r="Y7" s="3">
        <f>IF(ISBLANK(budget5[[#This Row],[libellé poste]]),"",N(INDEX(Postes[],MATCH(budget5[[#This Row],[libellé poste]],Postes[libellé poste],0),4))*238*budget5[[#This Row],[ETP]]*budget5[[#This Row],[NBRE
MOIS
]])</f>
        <v>1428</v>
      </c>
      <c r="AA7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13685.817768000001</v>
      </c>
      <c r="AB7" s="2">
        <f ca="1">IF(ISBLANK(budget5[[#This Row],[libellé poste]]),"",+budget5[[#This Row],[BRUT
TOTAL]]/budget5[[#This Row],[VALEUR
POINT
]])</f>
        <v>3482.3963786259542</v>
      </c>
      <c r="AC7" s="3" t="s">
        <v>8</v>
      </c>
      <c r="AD7" s="3"/>
      <c r="AE7" s="3"/>
      <c r="AF7" s="3"/>
    </row>
    <row r="8" spans="1:34">
      <c r="A8" t="s">
        <v>149</v>
      </c>
      <c r="B8" t="s">
        <v>146</v>
      </c>
      <c r="C8" t="b">
        <v>1</v>
      </c>
      <c r="E8" s="3" cm="1">
        <f t="array" ref="E8">INDEX(Grille[COEFFICIENT],MATCH(INDEX(Métiers[NUMERO DE GRILLE],MATCH(budget5[[#This Row],[libellé poste]]&amp;budget5[[#This Row],[INTERNAT]],Métiers[METIER]&amp;Métiers[INTERNAT],0)),Grille[NUMERO DE GRILLE],0),1)</f>
        <v>446</v>
      </c>
      <c r="G8" s="47" t="s">
        <v>89</v>
      </c>
      <c r="H8" s="47">
        <v>2</v>
      </c>
      <c r="I8">
        <f t="shared" si="0"/>
        <v>2023</v>
      </c>
      <c r="J8" t="s">
        <v>141</v>
      </c>
      <c r="K8" t="s">
        <v>151</v>
      </c>
      <c r="L8" s="34">
        <v>9.2100000000000001E-2</v>
      </c>
      <c r="M8" s="84">
        <v>3.93</v>
      </c>
      <c r="N8" s="3">
        <v>5</v>
      </c>
      <c r="O8" s="3" cm="1">
        <f t="array" aca="1" ref="O8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8" s="130">
        <v>45108</v>
      </c>
      <c r="Q8">
        <v>6</v>
      </c>
      <c r="R8" s="3">
        <f ca="1">+budget5[[#This Row],[COEFF]]*budget5[[#This Row],[NBRE
MOIS
]]</f>
        <v>3102</v>
      </c>
      <c r="S8" s="2">
        <f ca="1">IF(budget5[[#This Row],[CADRE]]="C",0,((budget5[[#This Row],[COEFF]]*budget5[[#This Row],[NBRE
MOIS
]]*budget5[[#This Row],[ETP]]*budget5[[#This Row],[tx IND. SUJ° SPEC.]])))</f>
        <v>571.38840000000005</v>
      </c>
      <c r="T8" s="2">
        <f ca="1">+budget5[[#This Row],[POINTS
de base
ANNUELS]]+budget5[[#This Row],[POINTS
IND. SUJ° SPE.
ANNUELS]]+budget5[[#This Row],[IND.SUJ]]*budget5[[#This Row],[ETP]]*budget5[[#This Row],[NBRE
MOIS
]]</f>
        <v>3673.3883999999998</v>
      </c>
      <c r="U8" s="3">
        <f ca="1">IF(ISBLANK(budget5[[#This Row],[libellé poste]]),"",budget5[[#This Row],[POINTS
ANNUELS]]*budget5[[#This Row],[VALEUR
POINT
]])</f>
        <v>14436.416412</v>
      </c>
      <c r="W8" s="3">
        <f>IF(ISBLANK(budget5[[#This Row],[libellé poste]]),"",N(INDEX(Postes[],MATCH(budget5[[#This Row],[libellé poste]],Postes[libellé poste],0),2))*238*budget5[[#This Row],[ETP]]*budget5[[#This Row],[NBRE
MOIS
]])</f>
        <v>0</v>
      </c>
      <c r="X8" s="3">
        <f>IF(ISBLANK(budget5[[#This Row],[libellé poste]]),"",N(INDEX(Postes[],MATCH(budget5[[#This Row],[libellé poste]],Postes[libellé poste],0),3))*238*budget5[[#This Row],[ETP]]*budget5[[#This Row],[NBRE
MOIS
]])</f>
        <v>0</v>
      </c>
      <c r="Y8" s="3">
        <f>IF(ISBLANK(budget5[[#This Row],[libellé poste]]),"",N(INDEX(Postes[],MATCH(budget5[[#This Row],[libellé poste]],Postes[libellé poste],0),4))*238*budget5[[#This Row],[ETP]]*budget5[[#This Row],[NBRE
MOIS
]])</f>
        <v>2856</v>
      </c>
      <c r="AA8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17292.416411999999</v>
      </c>
      <c r="AB8" s="2">
        <f ca="1">IF(ISBLANK(budget5[[#This Row],[libellé poste]]),"",+budget5[[#This Row],[BRUT
TOTAL]]/budget5[[#This Row],[VALEUR
POINT
]])</f>
        <v>4400.105957251908</v>
      </c>
      <c r="AC8" s="3" t="s">
        <v>8</v>
      </c>
      <c r="AD8" s="3"/>
      <c r="AE8" s="3"/>
      <c r="AF8" s="3"/>
    </row>
    <row r="9" spans="1:34">
      <c r="A9" t="s">
        <v>149</v>
      </c>
      <c r="B9" t="s">
        <v>146</v>
      </c>
      <c r="C9" t="b">
        <v>1</v>
      </c>
      <c r="E9" s="3" cm="1">
        <f t="array" ref="E9">INDEX(Grille[COEFFICIENT],MATCH(INDEX(Métiers[NUMERO DE GRILLE],MATCH(budget5[[#This Row],[libellé poste]]&amp;budget5[[#This Row],[INTERNAT]],Métiers[METIER]&amp;Métiers[INTERNAT],0)),Grille[NUMERO DE GRILLE],0),1)</f>
        <v>446</v>
      </c>
      <c r="G9" s="47" t="s">
        <v>89</v>
      </c>
      <c r="H9" s="47">
        <v>1</v>
      </c>
      <c r="I9">
        <f t="shared" si="0"/>
        <v>2023</v>
      </c>
      <c r="J9" t="s">
        <v>141</v>
      </c>
      <c r="K9" t="s">
        <v>151</v>
      </c>
      <c r="L9" s="34">
        <v>9.2100000000000001E-2</v>
      </c>
      <c r="M9" s="84">
        <v>3.93</v>
      </c>
      <c r="N9" s="3">
        <v>5</v>
      </c>
      <c r="O9" s="3" cm="1">
        <f t="array" aca="1" ref="O9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9" s="130">
        <v>45139</v>
      </c>
      <c r="Q9">
        <v>5</v>
      </c>
      <c r="R9" s="3">
        <f ca="1">+budget5[[#This Row],[COEFF]]*budget5[[#This Row],[NBRE
MOIS
]]</f>
        <v>2585</v>
      </c>
      <c r="S9" s="2">
        <f ca="1">IF(budget5[[#This Row],[CADRE]]="C",0,((budget5[[#This Row],[COEFF]]*budget5[[#This Row],[NBRE
MOIS
]]*budget5[[#This Row],[ETP]]*budget5[[#This Row],[tx IND. SUJ° SPEC.]])))</f>
        <v>238.07849999999999</v>
      </c>
      <c r="T9" s="2">
        <f ca="1">+budget5[[#This Row],[POINTS
de base
ANNUELS]]+budget5[[#This Row],[POINTS
IND. SUJ° SPE.
ANNUELS]]+budget5[[#This Row],[IND.SUJ]]*budget5[[#This Row],[ETP]]*budget5[[#This Row],[NBRE
MOIS
]]</f>
        <v>2823.0785000000001</v>
      </c>
      <c r="U9" s="3">
        <f ca="1">IF(ISBLANK(budget5[[#This Row],[libellé poste]]),"",budget5[[#This Row],[POINTS
ANNUELS]]*budget5[[#This Row],[VALEUR
POINT
]])</f>
        <v>11094.698505</v>
      </c>
      <c r="W9" s="3">
        <f>IF(ISBLANK(budget5[[#This Row],[libellé poste]]),"",N(INDEX(Postes[],MATCH(budget5[[#This Row],[libellé poste]],Postes[libellé poste],0),2))*238*budget5[[#This Row],[ETP]]*budget5[[#This Row],[NBRE
MOIS
]])</f>
        <v>0</v>
      </c>
      <c r="X9" s="3">
        <f>IF(ISBLANK(budget5[[#This Row],[libellé poste]]),"",N(INDEX(Postes[],MATCH(budget5[[#This Row],[libellé poste]],Postes[libellé poste],0),3))*238*budget5[[#This Row],[ETP]]*budget5[[#This Row],[NBRE
MOIS
]])</f>
        <v>0</v>
      </c>
      <c r="Y9" s="3">
        <f>IF(ISBLANK(budget5[[#This Row],[libellé poste]]),"",N(INDEX(Postes[],MATCH(budget5[[#This Row],[libellé poste]],Postes[libellé poste],0),4))*238*budget5[[#This Row],[ETP]]*budget5[[#This Row],[NBRE
MOIS
]])</f>
        <v>1190</v>
      </c>
      <c r="AA9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12284.698505</v>
      </c>
      <c r="AB9" s="2">
        <f ca="1">IF(ISBLANK(budget5[[#This Row],[libellé poste]]),"",+budget5[[#This Row],[BRUT
TOTAL]]/budget5[[#This Row],[VALEUR
POINT
]])</f>
        <v>3125.8774821882953</v>
      </c>
      <c r="AC9" s="3" t="s">
        <v>8</v>
      </c>
      <c r="AD9" s="3"/>
      <c r="AE9" s="3"/>
      <c r="AF9" s="3"/>
    </row>
    <row r="10" spans="1:34">
      <c r="A10" t="s">
        <v>149</v>
      </c>
      <c r="B10" t="s">
        <v>146</v>
      </c>
      <c r="C10" t="b">
        <v>1</v>
      </c>
      <c r="E10" s="3" cm="1">
        <f t="array" ref="E10">INDEX(Grille[COEFFICIENT],MATCH(INDEX(Métiers[NUMERO DE GRILLE],MATCH(budget5[[#This Row],[libellé poste]]&amp;budget5[[#This Row],[INTERNAT]],Métiers[METIER]&amp;Métiers[INTERNAT],0)),Grille[NUMERO DE GRILLE],0),1)</f>
        <v>446</v>
      </c>
      <c r="G10" s="47" t="s">
        <v>89</v>
      </c>
      <c r="H10" s="47">
        <v>1</v>
      </c>
      <c r="I10">
        <f t="shared" si="0"/>
        <v>2023</v>
      </c>
      <c r="J10" t="s">
        <v>141</v>
      </c>
      <c r="K10" t="s">
        <v>151</v>
      </c>
      <c r="L10" s="34">
        <v>9.2100000000000001E-2</v>
      </c>
      <c r="M10" s="84">
        <v>3.93</v>
      </c>
      <c r="N10" s="3">
        <v>5</v>
      </c>
      <c r="O10" s="3" cm="1">
        <f t="array" aca="1" ref="O10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0" s="130">
        <v>45170</v>
      </c>
      <c r="Q10">
        <v>4</v>
      </c>
      <c r="R10" s="3">
        <f ca="1">+budget5[[#This Row],[COEFF]]*budget5[[#This Row],[NBRE
MOIS
]]</f>
        <v>2068</v>
      </c>
      <c r="S10" s="2">
        <f ca="1">IF(budget5[[#This Row],[CADRE]]="C",0,((budget5[[#This Row],[COEFF]]*budget5[[#This Row],[NBRE
MOIS
]]*budget5[[#This Row],[ETP]]*budget5[[#This Row],[tx IND. SUJ° SPEC.]])))</f>
        <v>190.46280000000002</v>
      </c>
      <c r="T10" s="2">
        <f ca="1">+budget5[[#This Row],[POINTS
de base
ANNUELS]]+budget5[[#This Row],[POINTS
IND. SUJ° SPE.
ANNUELS]]+budget5[[#This Row],[IND.SUJ]]*budget5[[#This Row],[ETP]]*budget5[[#This Row],[NBRE
MOIS
]]</f>
        <v>2258.4628000000002</v>
      </c>
      <c r="U10" s="3">
        <f ca="1">IF(ISBLANK(budget5[[#This Row],[libellé poste]]),"",budget5[[#This Row],[POINTS
ANNUELS]]*budget5[[#This Row],[VALEUR
POINT
]])</f>
        <v>8875.758804000001</v>
      </c>
      <c r="W10" s="3">
        <f>IF(ISBLANK(budget5[[#This Row],[libellé poste]]),"",N(INDEX(Postes[],MATCH(budget5[[#This Row],[libellé poste]],Postes[libellé poste],0),2))*238*budget5[[#This Row],[ETP]]*budget5[[#This Row],[NBRE
MOIS
]])</f>
        <v>0</v>
      </c>
      <c r="X10" s="3">
        <f>IF(ISBLANK(budget5[[#This Row],[libellé poste]]),"",N(INDEX(Postes[],MATCH(budget5[[#This Row],[libellé poste]],Postes[libellé poste],0),3))*238*budget5[[#This Row],[ETP]]*budget5[[#This Row],[NBRE
MOIS
]])</f>
        <v>0</v>
      </c>
      <c r="Y10" s="3">
        <f>IF(ISBLANK(budget5[[#This Row],[libellé poste]]),"",N(INDEX(Postes[],MATCH(budget5[[#This Row],[libellé poste]],Postes[libellé poste],0),4))*238*budget5[[#This Row],[ETP]]*budget5[[#This Row],[NBRE
MOIS
]])</f>
        <v>952</v>
      </c>
      <c r="AA10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9827.758804000001</v>
      </c>
      <c r="AB10" s="2">
        <f ca="1">IF(ISBLANK(budget5[[#This Row],[libellé poste]]),"",+budget5[[#This Row],[BRUT
TOTAL]]/budget5[[#This Row],[VALEUR
POINT
]])</f>
        <v>2500.7019857506361</v>
      </c>
      <c r="AC10" s="3" t="s">
        <v>8</v>
      </c>
      <c r="AD10" s="3"/>
      <c r="AE10" s="3"/>
      <c r="AF10" s="3"/>
    </row>
    <row r="11" spans="1:34">
      <c r="A11" t="s">
        <v>149</v>
      </c>
      <c r="B11" t="s">
        <v>146</v>
      </c>
      <c r="C11" t="b">
        <v>1</v>
      </c>
      <c r="E11" s="3" cm="1">
        <f t="array" ref="E11">INDEX(Grille[COEFFICIENT],MATCH(INDEX(Métiers[NUMERO DE GRILLE],MATCH(budget5[[#This Row],[libellé poste]]&amp;budget5[[#This Row],[INTERNAT]],Métiers[METIER]&amp;Métiers[INTERNAT],0)),Grille[NUMERO DE GRILLE],0),1)</f>
        <v>446</v>
      </c>
      <c r="G11" s="47" t="s">
        <v>89</v>
      </c>
      <c r="H11" s="47">
        <v>1</v>
      </c>
      <c r="I11">
        <f t="shared" si="0"/>
        <v>2023</v>
      </c>
      <c r="J11" t="s">
        <v>141</v>
      </c>
      <c r="K11" t="s">
        <v>151</v>
      </c>
      <c r="L11" s="34">
        <v>9.2100000000000001E-2</v>
      </c>
      <c r="M11" s="84">
        <v>3.93</v>
      </c>
      <c r="N11" s="3">
        <v>5</v>
      </c>
      <c r="O11" s="3" cm="1">
        <f t="array" aca="1" ref="O11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1" s="130">
        <v>45200</v>
      </c>
      <c r="Q11">
        <v>3</v>
      </c>
      <c r="R11" s="3">
        <f ca="1">+budget5[[#This Row],[COEFF]]*budget5[[#This Row],[NBRE
MOIS
]]</f>
        <v>1551</v>
      </c>
      <c r="S11" s="2">
        <f ca="1">IF(budget5[[#This Row],[CADRE]]="C",0,((budget5[[#This Row],[COEFF]]*budget5[[#This Row],[NBRE
MOIS
]]*budget5[[#This Row],[ETP]]*budget5[[#This Row],[tx IND. SUJ° SPEC.]])))</f>
        <v>142.84710000000001</v>
      </c>
      <c r="T11" s="2">
        <f ca="1">+budget5[[#This Row],[POINTS
de base
ANNUELS]]+budget5[[#This Row],[POINTS
IND. SUJ° SPE.
ANNUELS]]+budget5[[#This Row],[IND.SUJ]]*budget5[[#This Row],[ETP]]*budget5[[#This Row],[NBRE
MOIS
]]</f>
        <v>1693.8471</v>
      </c>
      <c r="U11" s="3">
        <f ca="1">IF(ISBLANK(budget5[[#This Row],[libellé poste]]),"",budget5[[#This Row],[POINTS
ANNUELS]]*budget5[[#This Row],[VALEUR
POINT
]])</f>
        <v>6656.8191029999998</v>
      </c>
      <c r="W11" s="3">
        <f>IF(ISBLANK(budget5[[#This Row],[libellé poste]]),"",N(INDEX(Postes[],MATCH(budget5[[#This Row],[libellé poste]],Postes[libellé poste],0),2))*238*budget5[[#This Row],[ETP]]*budget5[[#This Row],[NBRE
MOIS
]])</f>
        <v>0</v>
      </c>
      <c r="X11" s="3">
        <f>IF(ISBLANK(budget5[[#This Row],[libellé poste]]),"",N(INDEX(Postes[],MATCH(budget5[[#This Row],[libellé poste]],Postes[libellé poste],0),3))*238*budget5[[#This Row],[ETP]]*budget5[[#This Row],[NBRE
MOIS
]])</f>
        <v>0</v>
      </c>
      <c r="Y11" s="3">
        <f>IF(ISBLANK(budget5[[#This Row],[libellé poste]]),"",N(INDEX(Postes[],MATCH(budget5[[#This Row],[libellé poste]],Postes[libellé poste],0),4))*238*budget5[[#This Row],[ETP]]*budget5[[#This Row],[NBRE
MOIS
]])</f>
        <v>714</v>
      </c>
      <c r="AA11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7370.8191029999998</v>
      </c>
      <c r="AB11" s="2">
        <f ca="1">IF(ISBLANK(budget5[[#This Row],[libellé poste]]),"",+budget5[[#This Row],[BRUT
TOTAL]]/budget5[[#This Row],[VALEUR
POINT
]])</f>
        <v>1875.526489312977</v>
      </c>
      <c r="AC11" s="3" t="s">
        <v>8</v>
      </c>
      <c r="AD11" s="3"/>
      <c r="AE11" s="3"/>
      <c r="AF11" s="3"/>
    </row>
    <row r="12" spans="1:34">
      <c r="A12" t="s">
        <v>149</v>
      </c>
      <c r="B12" t="s">
        <v>146</v>
      </c>
      <c r="C12" t="b">
        <v>1</v>
      </c>
      <c r="E12" s="3" cm="1">
        <f t="array" ref="E12">INDEX(Grille[COEFFICIENT],MATCH(INDEX(Métiers[NUMERO DE GRILLE],MATCH(budget5[[#This Row],[libellé poste]]&amp;budget5[[#This Row],[INTERNAT]],Métiers[METIER]&amp;Métiers[INTERNAT],0)),Grille[NUMERO DE GRILLE],0),1)</f>
        <v>446</v>
      </c>
      <c r="G12" s="47" t="s">
        <v>89</v>
      </c>
      <c r="H12" s="47">
        <v>1</v>
      </c>
      <c r="I12">
        <f t="shared" si="0"/>
        <v>2023</v>
      </c>
      <c r="J12" t="s">
        <v>141</v>
      </c>
      <c r="K12" t="s">
        <v>151</v>
      </c>
      <c r="L12" s="34">
        <v>9.2100000000000001E-2</v>
      </c>
      <c r="M12" s="84">
        <v>3.93</v>
      </c>
      <c r="N12" s="3">
        <v>5</v>
      </c>
      <c r="O12" s="3" cm="1">
        <f t="array" aca="1" ref="O12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2" s="130">
        <v>45231</v>
      </c>
      <c r="Q12">
        <v>2</v>
      </c>
      <c r="R12" s="3">
        <f ca="1">+budget5[[#This Row],[COEFF]]*budget5[[#This Row],[NBRE
MOIS
]]</f>
        <v>1034</v>
      </c>
      <c r="S12" s="2">
        <f ca="1">IF(budget5[[#This Row],[CADRE]]="C",0,((budget5[[#This Row],[COEFF]]*budget5[[#This Row],[NBRE
MOIS
]]*budget5[[#This Row],[ETP]]*budget5[[#This Row],[tx IND. SUJ° SPEC.]])))</f>
        <v>95.231400000000008</v>
      </c>
      <c r="T12" s="2">
        <f ca="1">+budget5[[#This Row],[POINTS
de base
ANNUELS]]+budget5[[#This Row],[POINTS
IND. SUJ° SPE.
ANNUELS]]+budget5[[#This Row],[IND.SUJ]]*budget5[[#This Row],[ETP]]*budget5[[#This Row],[NBRE
MOIS
]]</f>
        <v>1129.2314000000001</v>
      </c>
      <c r="U12" s="3">
        <f ca="1">IF(ISBLANK(budget5[[#This Row],[libellé poste]]),"",budget5[[#This Row],[POINTS
ANNUELS]]*budget5[[#This Row],[VALEUR
POINT
]])</f>
        <v>4437.8794020000005</v>
      </c>
      <c r="W12" s="3">
        <f>IF(ISBLANK(budget5[[#This Row],[libellé poste]]),"",N(INDEX(Postes[],MATCH(budget5[[#This Row],[libellé poste]],Postes[libellé poste],0),2))*238*budget5[[#This Row],[ETP]]*budget5[[#This Row],[NBRE
MOIS
]])</f>
        <v>0</v>
      </c>
      <c r="X12" s="3">
        <f>IF(ISBLANK(budget5[[#This Row],[libellé poste]]),"",N(INDEX(Postes[],MATCH(budget5[[#This Row],[libellé poste]],Postes[libellé poste],0),3))*238*budget5[[#This Row],[ETP]]*budget5[[#This Row],[NBRE
MOIS
]])</f>
        <v>0</v>
      </c>
      <c r="Y12" s="3">
        <f>IF(ISBLANK(budget5[[#This Row],[libellé poste]]),"",N(INDEX(Postes[],MATCH(budget5[[#This Row],[libellé poste]],Postes[libellé poste],0),4))*238*budget5[[#This Row],[ETP]]*budget5[[#This Row],[NBRE
MOIS
]])</f>
        <v>476</v>
      </c>
      <c r="AA12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4913.8794020000005</v>
      </c>
      <c r="AB12" s="2">
        <f ca="1">IF(ISBLANK(budget5[[#This Row],[libellé poste]]),"",+budget5[[#This Row],[BRUT
TOTAL]]/budget5[[#This Row],[VALEUR
POINT
]])</f>
        <v>1250.3509928753181</v>
      </c>
      <c r="AC12" s="3" t="s">
        <v>8</v>
      </c>
      <c r="AD12" s="3"/>
      <c r="AE12" s="3"/>
      <c r="AF12" s="3"/>
    </row>
    <row r="13" spans="1:34">
      <c r="A13" t="s">
        <v>149</v>
      </c>
      <c r="B13" t="s">
        <v>146</v>
      </c>
      <c r="C13" t="b">
        <v>1</v>
      </c>
      <c r="E13" s="3" cm="1">
        <f t="array" ref="E13">INDEX(Grille[COEFFICIENT],MATCH(INDEX(Métiers[NUMERO DE GRILLE],MATCH(budget5[[#This Row],[libellé poste]]&amp;budget5[[#This Row],[INTERNAT]],Métiers[METIER]&amp;Métiers[INTERNAT],0)),Grille[NUMERO DE GRILLE],0),1)</f>
        <v>446</v>
      </c>
      <c r="G13" s="47" t="s">
        <v>89</v>
      </c>
      <c r="H13" s="47">
        <v>1</v>
      </c>
      <c r="I13">
        <f t="shared" si="0"/>
        <v>2023</v>
      </c>
      <c r="J13" t="s">
        <v>141</v>
      </c>
      <c r="K13" t="s">
        <v>151</v>
      </c>
      <c r="L13" s="34">
        <v>9.2100000000000001E-2</v>
      </c>
      <c r="M13" s="84">
        <v>3.93</v>
      </c>
      <c r="N13" s="3">
        <v>5</v>
      </c>
      <c r="O13" s="3" cm="1">
        <f t="array" aca="1" ref="O13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3" s="130">
        <v>45261</v>
      </c>
      <c r="Q13">
        <v>1</v>
      </c>
      <c r="R13" s="3">
        <f ca="1">+budget5[[#This Row],[COEFF]]*budget5[[#This Row],[NBRE
MOIS
]]</f>
        <v>517</v>
      </c>
      <c r="S13" s="2">
        <f ca="1">IF(budget5[[#This Row],[CADRE]]="C",0,((budget5[[#This Row],[COEFF]]*budget5[[#This Row],[NBRE
MOIS
]]*budget5[[#This Row],[ETP]]*budget5[[#This Row],[tx IND. SUJ° SPEC.]])))</f>
        <v>47.615700000000004</v>
      </c>
      <c r="T13" s="2">
        <f ca="1">+budget5[[#This Row],[POINTS
de base
ANNUELS]]+budget5[[#This Row],[POINTS
IND. SUJ° SPE.
ANNUELS]]+budget5[[#This Row],[IND.SUJ]]*budget5[[#This Row],[ETP]]*budget5[[#This Row],[NBRE
MOIS
]]</f>
        <v>564.61570000000006</v>
      </c>
      <c r="U13" s="3">
        <f ca="1">IF(ISBLANK(budget5[[#This Row],[libellé poste]]),"",budget5[[#This Row],[POINTS
ANNUELS]]*budget5[[#This Row],[VALEUR
POINT
]])</f>
        <v>2218.9397010000002</v>
      </c>
      <c r="W13" s="3">
        <f>IF(ISBLANK(budget5[[#This Row],[libellé poste]]),"",N(INDEX(Postes[],MATCH(budget5[[#This Row],[libellé poste]],Postes[libellé poste],0),2))*238*budget5[[#This Row],[ETP]]*budget5[[#This Row],[NBRE
MOIS
]])</f>
        <v>0</v>
      </c>
      <c r="X13" s="3">
        <f>IF(ISBLANK(budget5[[#This Row],[libellé poste]]),"",N(INDEX(Postes[],MATCH(budget5[[#This Row],[libellé poste]],Postes[libellé poste],0),3))*238*budget5[[#This Row],[ETP]]*budget5[[#This Row],[NBRE
MOIS
]])</f>
        <v>0</v>
      </c>
      <c r="Y13" s="3">
        <f>IF(ISBLANK(budget5[[#This Row],[libellé poste]]),"",N(INDEX(Postes[],MATCH(budget5[[#This Row],[libellé poste]],Postes[libellé poste],0),4))*238*budget5[[#This Row],[ETP]]*budget5[[#This Row],[NBRE
MOIS
]])</f>
        <v>238</v>
      </c>
      <c r="AA13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2456.9397010000002</v>
      </c>
      <c r="AB13" s="2">
        <f ca="1">IF(ISBLANK(budget5[[#This Row],[libellé poste]]),"",+budget5[[#This Row],[BRUT
TOTAL]]/budget5[[#This Row],[VALEUR
POINT
]])</f>
        <v>625.17549643765904</v>
      </c>
      <c r="AC13" s="3" t="s">
        <v>8</v>
      </c>
      <c r="AD13" s="3"/>
      <c r="AE13" s="3"/>
      <c r="AF13" s="3"/>
    </row>
    <row r="14" spans="1:34">
      <c r="A14" t="s">
        <v>149</v>
      </c>
      <c r="B14" t="s">
        <v>146</v>
      </c>
      <c r="C14" t="b">
        <v>1</v>
      </c>
      <c r="E14" s="3" cm="1">
        <f t="array" ref="E14">INDEX(Grille[COEFFICIENT],MATCH(INDEX(Métiers[NUMERO DE GRILLE],MATCH(budget5[[#This Row],[libellé poste]]&amp;budget5[[#This Row],[INTERNAT]],Métiers[METIER]&amp;Métiers[INTERNAT],0)),Grille[NUMERO DE GRILLE],0),1)</f>
        <v>446</v>
      </c>
      <c r="G14" s="47" t="s">
        <v>89</v>
      </c>
      <c r="H14" s="47">
        <v>1</v>
      </c>
      <c r="I14">
        <f t="shared" si="0"/>
        <v>2023</v>
      </c>
      <c r="J14" t="s">
        <v>141</v>
      </c>
      <c r="K14" t="s">
        <v>151</v>
      </c>
      <c r="L14" s="34">
        <v>9.2100000000000001E-2</v>
      </c>
      <c r="M14" s="84">
        <v>3.93</v>
      </c>
      <c r="N14" s="3">
        <v>5</v>
      </c>
      <c r="O14" s="3" cm="1">
        <f t="array" aca="1" ref="O14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517</v>
      </c>
      <c r="P14" s="130">
        <v>45108</v>
      </c>
      <c r="Q14">
        <v>6</v>
      </c>
      <c r="R14" s="3">
        <f ca="1">+budget5[[#This Row],[COEFF]]*budget5[[#This Row],[NBRE
MOIS
]]</f>
        <v>3102</v>
      </c>
      <c r="S14" s="2">
        <f ca="1">IF(budget5[[#This Row],[CADRE]]="C",0,((budget5[[#This Row],[COEFF]]*budget5[[#This Row],[NBRE
MOIS
]]*budget5[[#This Row],[ETP]]*budget5[[#This Row],[tx IND. SUJ° SPEC.]])))</f>
        <v>285.69420000000002</v>
      </c>
      <c r="T14" s="2">
        <f ca="1">+budget5[[#This Row],[POINTS
de base
ANNUELS]]+budget5[[#This Row],[POINTS
IND. SUJ° SPE.
ANNUELS]]+budget5[[#This Row],[IND.SUJ]]*budget5[[#This Row],[ETP]]*budget5[[#This Row],[NBRE
MOIS
]]</f>
        <v>3387.6941999999999</v>
      </c>
      <c r="U14" s="3">
        <f ca="1">IF(ISBLANK(budget5[[#This Row],[libellé poste]]),"",budget5[[#This Row],[POINTS
ANNUELS]]*budget5[[#This Row],[VALEUR
POINT
]])</f>
        <v>13313.638206</v>
      </c>
      <c r="W14" s="3">
        <f>IF(ISBLANK(budget5[[#This Row],[libellé poste]]),"",N(INDEX(Postes[],MATCH(budget5[[#This Row],[libellé poste]],Postes[libellé poste],0),2))*238*budget5[[#This Row],[ETP]]*budget5[[#This Row],[NBRE
MOIS
]])</f>
        <v>0</v>
      </c>
      <c r="X14" s="3">
        <f>IF(ISBLANK(budget5[[#This Row],[libellé poste]]),"",N(INDEX(Postes[],MATCH(budget5[[#This Row],[libellé poste]],Postes[libellé poste],0),3))*238*budget5[[#This Row],[ETP]]*budget5[[#This Row],[NBRE
MOIS
]])</f>
        <v>0</v>
      </c>
      <c r="Y14" s="3">
        <f>IF(ISBLANK(budget5[[#This Row],[libellé poste]]),"",N(INDEX(Postes[],MATCH(budget5[[#This Row],[libellé poste]],Postes[libellé poste],0),4))*238*budget5[[#This Row],[ETP]]*budget5[[#This Row],[NBRE
MOIS
]])</f>
        <v>1428</v>
      </c>
      <c r="AA14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14741.638206</v>
      </c>
      <c r="AB14" s="2">
        <f ca="1">IF(ISBLANK(budget5[[#This Row],[libellé poste]]),"",+budget5[[#This Row],[BRUT
TOTAL]]/budget5[[#This Row],[VALEUR
POINT
]])</f>
        <v>3751.052978625954</v>
      </c>
      <c r="AC14" s="3" t="s">
        <v>8</v>
      </c>
      <c r="AD14" s="3"/>
      <c r="AE14" s="3"/>
      <c r="AF14" s="3"/>
    </row>
    <row r="15" spans="1:34">
      <c r="A15" t="s">
        <v>149</v>
      </c>
      <c r="B15" t="s">
        <v>11</v>
      </c>
      <c r="C15" t="b">
        <v>1</v>
      </c>
      <c r="E15" s="3" cm="1">
        <f t="array" ref="E15">INDEX(Grille[COEFFICIENT],MATCH(INDEX(Métiers[NUMERO DE GRILLE],MATCH(budget5[[#This Row],[libellé poste]]&amp;budget5[[#This Row],[INTERNAT]],Métiers[METIER]&amp;Métiers[INTERNAT],0)),Grille[NUMERO DE GRILLE],0),1)</f>
        <v>446</v>
      </c>
      <c r="G15" s="47" t="s">
        <v>89</v>
      </c>
      <c r="H15">
        <v>1</v>
      </c>
      <c r="I15">
        <f t="shared" si="0"/>
        <v>2023</v>
      </c>
      <c r="J15" t="s">
        <v>141</v>
      </c>
      <c r="K15" t="s">
        <v>151</v>
      </c>
      <c r="L15" s="34">
        <v>9.2100000000000001E-2</v>
      </c>
      <c r="M15" s="84">
        <v>3.93</v>
      </c>
      <c r="N15" s="3">
        <v>15</v>
      </c>
      <c r="O15" s="3" cm="1">
        <f t="array" aca="1" ref="O15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632</v>
      </c>
      <c r="P15" s="130">
        <v>45108</v>
      </c>
      <c r="Q15">
        <v>6</v>
      </c>
      <c r="R15" s="3">
        <f ca="1">+budget5[[#This Row],[COEFF]]*budget5[[#This Row],[NBRE
MOIS
]]</f>
        <v>3792</v>
      </c>
      <c r="S15" s="2">
        <f ca="1">IF(budget5[[#This Row],[CADRE]]="C",0,((budget5[[#This Row],[COEFF]]*budget5[[#This Row],[NBRE
MOIS
]]*budget5[[#This Row],[ETP]]*budget5[[#This Row],[tx IND. SUJ° SPEC.]])))</f>
        <v>349.2432</v>
      </c>
      <c r="T15" s="2">
        <f ca="1">+budget5[[#This Row],[POINTS
de base
ANNUELS]]+budget5[[#This Row],[POINTS
IND. SUJ° SPE.
ANNUELS]]+budget5[[#This Row],[IND.SUJ]]*budget5[[#This Row],[ETP]]*budget5[[#This Row],[NBRE
MOIS
]]</f>
        <v>4141.2431999999999</v>
      </c>
      <c r="U15" s="3">
        <f ca="1">IF(ISBLANK(budget5[[#This Row],[libellé poste]]),"",budget5[[#This Row],[POINTS
ANNUELS]]*budget5[[#This Row],[VALEUR
POINT
]])</f>
        <v>16275.085776</v>
      </c>
      <c r="W15" s="3">
        <f>IF(ISBLANK(budget5[[#This Row],[libellé poste]]),"",N(INDEX(Postes[],MATCH(budget5[[#This Row],[libellé poste]],Postes[libellé poste],0),2))*238*budget5[[#This Row],[ETP]]*budget5[[#This Row],[NBRE
MOIS
]])</f>
        <v>0</v>
      </c>
      <c r="X15" s="3">
        <f>IF(ISBLANK(budget5[[#This Row],[libellé poste]]),"",N(INDEX(Postes[],MATCH(budget5[[#This Row],[libellé poste]],Postes[libellé poste],0),3))*238*budget5[[#This Row],[ETP]]*budget5[[#This Row],[NBRE
MOIS
]])</f>
        <v>0</v>
      </c>
      <c r="Y15" s="3">
        <f>IF(ISBLANK(budget5[[#This Row],[libellé poste]]),"",N(INDEX(Postes[],MATCH(budget5[[#This Row],[libellé poste]],Postes[libellé poste],0),4))*238*budget5[[#This Row],[ETP]]*budget5[[#This Row],[NBRE
MOIS
]])</f>
        <v>1428</v>
      </c>
      <c r="AA15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17703.085776</v>
      </c>
      <c r="AB15" s="2">
        <f ca="1">IF(ISBLANK(budget5[[#This Row],[libellé poste]]),"",+budget5[[#This Row],[BRUT
TOTAL]]/budget5[[#This Row],[VALEUR
POINT
]])</f>
        <v>4504.601978625954</v>
      </c>
      <c r="AC15" s="3" t="s">
        <v>154</v>
      </c>
      <c r="AD15" s="3"/>
      <c r="AE15" s="3"/>
      <c r="AF15" s="3"/>
    </row>
    <row r="16" spans="1:34">
      <c r="A16" t="s">
        <v>149</v>
      </c>
      <c r="B16" t="s">
        <v>147</v>
      </c>
      <c r="C16" t="b">
        <v>0</v>
      </c>
      <c r="E16" s="3" cm="1">
        <f t="array" ref="E16">INDEX(Grille[COEFFICIENT],MATCH(INDEX(Métiers[NUMERO DE GRILLE],MATCH(budget5[[#This Row],[libellé poste]]&amp;budget5[[#This Row],[INTERNAT]],Métiers[METIER]&amp;Métiers[INTERNAT],0)),Grille[NUMERO DE GRILLE],0),1)</f>
        <v>434</v>
      </c>
      <c r="G16" s="47" t="s">
        <v>89</v>
      </c>
      <c r="H16">
        <v>1</v>
      </c>
      <c r="I16">
        <f t="shared" si="0"/>
        <v>2023</v>
      </c>
      <c r="J16" t="s">
        <v>141</v>
      </c>
      <c r="K16" t="s">
        <v>151</v>
      </c>
      <c r="L16" s="116">
        <v>9.2100000000000001E-2</v>
      </c>
      <c r="M16" s="84">
        <v>3.93</v>
      </c>
      <c r="N16" s="3">
        <v>5</v>
      </c>
      <c r="O16" s="3" cm="1">
        <f t="array" aca="1" ref="O16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503</v>
      </c>
      <c r="P16" s="130">
        <v>45170</v>
      </c>
      <c r="Q16">
        <v>4</v>
      </c>
      <c r="R16" s="3">
        <f ca="1">+budget5[[#This Row],[COEFF]]*budget5[[#This Row],[NBRE
MOIS
]]</f>
        <v>2012</v>
      </c>
      <c r="S16" s="2">
        <f ca="1">IF(budget5[[#This Row],[CADRE]]="C",0,((budget5[[#This Row],[COEFF]]*budget5[[#This Row],[NBRE
MOIS
]]*budget5[[#This Row],[ETP]]*budget5[[#This Row],[tx IND. SUJ° SPEC.]])))</f>
        <v>185.30520000000001</v>
      </c>
      <c r="T16" s="2">
        <f ca="1">+budget5[[#This Row],[POINTS
de base
ANNUELS]]+budget5[[#This Row],[POINTS
IND. SUJ° SPE.
ANNUELS]]+budget5[[#This Row],[IND.SUJ]]*budget5[[#This Row],[ETP]]*budget5[[#This Row],[NBRE
MOIS
]]</f>
        <v>2197.3051999999998</v>
      </c>
      <c r="U16" s="3">
        <f ca="1">IF(ISBLANK(budget5[[#This Row],[libellé poste]]),"",budget5[[#This Row],[POINTS
ANNUELS]]*budget5[[#This Row],[VALEUR
POINT
]])</f>
        <v>8635.4094359999999</v>
      </c>
      <c r="W16" s="3">
        <f>IF(ISBLANK(budget5[[#This Row],[libellé poste]]),"",N(INDEX(Postes[],MATCH(budget5[[#This Row],[libellé poste]],Postes[libellé poste],0),2))*238*budget5[[#This Row],[ETP]]*budget5[[#This Row],[NBRE
MOIS
]])</f>
        <v>0</v>
      </c>
      <c r="X16" s="3">
        <f>IF(ISBLANK(budget5[[#This Row],[libellé poste]]),"",N(INDEX(Postes[],MATCH(budget5[[#This Row],[libellé poste]],Postes[libellé poste],0),3))*238*budget5[[#This Row],[ETP]]*budget5[[#This Row],[NBRE
MOIS
]])</f>
        <v>0</v>
      </c>
      <c r="Y16" s="3">
        <f>IF(ISBLANK(budget5[[#This Row],[libellé poste]]),"",N(INDEX(Postes[],MATCH(budget5[[#This Row],[libellé poste]],Postes[libellé poste],0),4))*238*budget5[[#This Row],[ETP]]*budget5[[#This Row],[NBRE
MOIS
]])</f>
        <v>952</v>
      </c>
      <c r="AA16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9587.4094359999999</v>
      </c>
      <c r="AB16" s="2">
        <f ca="1">IF(ISBLANK(budget5[[#This Row],[libellé poste]]),"",+budget5[[#This Row],[BRUT
TOTAL]]/budget5[[#This Row],[VALEUR
POINT
]])</f>
        <v>2439.5443857506361</v>
      </c>
      <c r="AC16" s="3" t="s">
        <v>8</v>
      </c>
      <c r="AD16" s="3"/>
      <c r="AE16" s="3"/>
      <c r="AF16" s="3"/>
    </row>
    <row r="17" spans="1:32">
      <c r="A17" t="s">
        <v>149</v>
      </c>
      <c r="B17" t="s">
        <v>167</v>
      </c>
      <c r="C17" t="b">
        <v>0</v>
      </c>
      <c r="D17" t="s">
        <v>157</v>
      </c>
      <c r="E17" s="3" cm="1">
        <f t="array" ref="E17">INDEX(Grille[COEFFICIENT],MATCH(INDEX(Métiers[NUMERO DE GRILLE],MATCH(budget5[[#This Row],[libellé poste]]&amp;budget5[[#This Row],[INTERNAT]],Métiers[METIER]&amp;Métiers[INTERNAT],0)),Grille[NUMERO DE GRILLE],0),1)</f>
        <v>800</v>
      </c>
      <c r="F17">
        <v>300</v>
      </c>
      <c r="G17" s="47" t="s">
        <v>89</v>
      </c>
      <c r="H17">
        <v>0.2</v>
      </c>
      <c r="I17">
        <f>ANNEE</f>
        <v>2023</v>
      </c>
      <c r="J17" t="s">
        <v>141</v>
      </c>
      <c r="K17" t="s">
        <v>151</v>
      </c>
      <c r="L17" s="34">
        <v>9.2100000000000001E-2</v>
      </c>
      <c r="M17" s="84">
        <v>3.93</v>
      </c>
      <c r="N17" s="3">
        <v>8</v>
      </c>
      <c r="O17" s="3" cm="1">
        <f t="array" aca="1" ref="O17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848</v>
      </c>
      <c r="P17" s="130">
        <v>45170</v>
      </c>
      <c r="Q17">
        <v>4</v>
      </c>
      <c r="R17" s="3">
        <f ca="1">+budget5[[#This Row],[COEFF]]*budget5[[#This Row],[NBRE
MOIS
]]</f>
        <v>3392</v>
      </c>
      <c r="S17" s="2">
        <f>IF(budget5[[#This Row],[CADRE]]="C",0,((budget5[[#This Row],[COEFF]]*budget5[[#This Row],[NBRE
MOIS
]]*budget5[[#This Row],[ETP]]*budget5[[#This Row],[tx IND. SUJ° SPEC.]])))</f>
        <v>0</v>
      </c>
      <c r="T17" s="2">
        <f ca="1">+budget5[[#This Row],[POINTS
de base
ANNUELS]]+budget5[[#This Row],[POINTS
IND. SUJ° SPE.
ANNUELS]]+budget5[[#This Row],[IND.SUJ]]*budget5[[#This Row],[ETP]]*budget5[[#This Row],[NBRE
MOIS
]]</f>
        <v>3632</v>
      </c>
      <c r="U17" s="3">
        <f ca="1">IF(ISBLANK(budget5[[#This Row],[libellé poste]]),"",budget5[[#This Row],[POINTS
ANNUELS]]*budget5[[#This Row],[VALEUR
POINT
]])</f>
        <v>14273.76</v>
      </c>
      <c r="W17" s="3">
        <f>IF(ISBLANK(budget5[[#This Row],[libellé poste]]),"",N(INDEX(Postes[],MATCH(budget5[[#This Row],[libellé poste]],Postes[libellé poste],0),2))*238*budget5[[#This Row],[ETP]]*budget5[[#This Row],[NBRE
MOIS
]])</f>
        <v>0</v>
      </c>
      <c r="X17" s="3">
        <f>IF(ISBLANK(budget5[[#This Row],[libellé poste]]),"",N(INDEX(Postes[],MATCH(budget5[[#This Row],[libellé poste]],Postes[libellé poste],0),3))*238*budget5[[#This Row],[ETP]]*budget5[[#This Row],[NBRE
MOIS
]])</f>
        <v>0</v>
      </c>
      <c r="Y17" s="3">
        <v>0</v>
      </c>
      <c r="AA17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14273.76</v>
      </c>
      <c r="AB17" s="2">
        <f ca="1">IF(ISBLANK(budget5[[#This Row],[libellé poste]]),"",+budget5[[#This Row],[BRUT
TOTAL]]/budget5[[#This Row],[VALEUR
POINT
]])</f>
        <v>3632</v>
      </c>
      <c r="AC17" s="3" t="s">
        <v>153</v>
      </c>
      <c r="AD17" s="3"/>
      <c r="AE17" s="3"/>
      <c r="AF17" s="3"/>
    </row>
    <row r="18" spans="1:32">
      <c r="A18" t="s">
        <v>149</v>
      </c>
      <c r="B18" t="s">
        <v>13</v>
      </c>
      <c r="C18" t="b">
        <v>0</v>
      </c>
      <c r="D18" t="s">
        <v>157</v>
      </c>
      <c r="E18" s="3" cm="1">
        <f t="array" ref="E18">INDEX(Grille[COEFFICIENT],MATCH(INDEX(Métiers[NUMERO DE GRILLE],MATCH(budget5[[#This Row],[libellé poste]]&amp;budget5[[#This Row],[INTERNAT]],Métiers[METIER]&amp;Métiers[INTERNAT],0)),Grille[NUMERO DE GRILLE],0),1)</f>
        <v>800</v>
      </c>
      <c r="G18" s="47" t="s">
        <v>89</v>
      </c>
      <c r="H18">
        <v>0.5</v>
      </c>
      <c r="I18">
        <f t="shared" si="0"/>
        <v>2023</v>
      </c>
      <c r="J18" t="s">
        <v>141</v>
      </c>
      <c r="K18" t="s">
        <v>151</v>
      </c>
      <c r="L18" s="116">
        <v>9.2100000000000001E-2</v>
      </c>
      <c r="M18" s="84">
        <v>3.93</v>
      </c>
      <c r="N18" s="3">
        <v>5</v>
      </c>
      <c r="O18" s="3" cm="1">
        <f t="array" aca="1" ref="O18" ca="1">INDEX(Grille[COEFFICIENT],MATCH(budget5[[#This Row],[ANCIENNETÉ]],OFFSET(Grille[[#Headers],[ANCIENNETE]],MATCH(INDEX(Métiers[NUMERO DE GRILLE],MATCH(budget5[[#This Row],[libellé poste]]&amp;budget5[[#This Row],[INTERNAT]],Métiers[METIER]&amp;Métiers[INTERNAT],0)),Grille[NUMERO DE GRILLE],0),,COUNTIF(Grille[NUMERO DE GRILLE],INDEX(Métiers[NUMERO DE GRILLE],MATCH(budget5[[#This Row],[libellé poste]]&amp;budget5[[#This Row],[INTERNAT]],Métiers[METIER]&amp;Métiers[INTERNAT],0)))),1)+MATCH(INDEX(Métiers[NUMERO DE GRILLE],MATCH(budget5[[#This Row],[libellé poste]]&amp;budget5[[#This Row],[INTERNAT]],Métiers[METIER]&amp;Métiers[INTERNAT],0)),Grille[NUMERO DE GRILLE],0)-1)</f>
        <v>824</v>
      </c>
      <c r="P18" s="130">
        <v>45170</v>
      </c>
      <c r="Q18">
        <v>4</v>
      </c>
      <c r="R18" s="3">
        <f ca="1">+budget5[[#This Row],[COEFF]]*budget5[[#This Row],[NBRE
MOIS
]]</f>
        <v>3296</v>
      </c>
      <c r="S18" s="2">
        <f>IF(budget5[[#This Row],[CADRE]]="C",0,((budget5[[#This Row],[COEFF]]*budget5[[#This Row],[NBRE
MOIS
]]*budget5[[#This Row],[ETP]]*budget5[[#This Row],[tx IND. SUJ° SPEC.]])))</f>
        <v>0</v>
      </c>
      <c r="T18" s="2">
        <f ca="1">+budget5[[#This Row],[POINTS
de base
ANNUELS]]+budget5[[#This Row],[POINTS
IND. SUJ° SPE.
ANNUELS]]+budget5[[#This Row],[IND.SUJ]]*budget5[[#This Row],[ETP]]*budget5[[#This Row],[NBRE
MOIS
]]</f>
        <v>3296</v>
      </c>
      <c r="U18" s="3">
        <f ca="1">IF(ISBLANK(budget5[[#This Row],[libellé poste]]),"",budget5[[#This Row],[POINTS
ANNUELS]]*budget5[[#This Row],[VALEUR
POINT
]])</f>
        <v>12953.28</v>
      </c>
      <c r="W18" s="3">
        <f>IF(ISBLANK(budget5[[#This Row],[libellé poste]]),"",N(INDEX(Postes[],MATCH(budget5[[#This Row],[libellé poste]],Postes[libellé poste],0),2))*238*budget5[[#This Row],[ETP]]*budget5[[#This Row],[NBRE
MOIS
]])</f>
        <v>0</v>
      </c>
      <c r="X18" s="3">
        <f>IF(ISBLANK(budget5[[#This Row],[libellé poste]]),"",N(INDEX(Postes[],MATCH(budget5[[#This Row],[libellé poste]],Postes[libellé poste],0),3))*238*budget5[[#This Row],[ETP]]*budget5[[#This Row],[NBRE
MOIS
]])</f>
        <v>0</v>
      </c>
      <c r="Y18" s="3">
        <f>IF(ISBLANK(budget5[[#This Row],[libellé poste]]),"",N(INDEX(Postes[],MATCH(budget5[[#This Row],[libellé poste]],Postes[libellé poste],0),4))*238*budget5[[#This Row],[ETP]]*budget5[[#This Row],[NBRE
MOIS
]])</f>
        <v>476</v>
      </c>
      <c r="AA18" s="46">
        <f ca="1">IF(ISBLANK(budget5[[#This Row],[libellé poste]]),"",budget5[[#This Row],[BRUT
INDICIAIRE]]+budget5[[#This Row],[AVN]]+budget5[[#This Row],[LAFORCADE]]+budget5[[#This Row],[SEGUR 2]]+budget5[[#This Row],[METIERS SOCIO EDUC]]+budget5[[#This Row],[AUTRES]])</f>
        <v>13429.28</v>
      </c>
      <c r="AB18" s="2">
        <f ca="1">IF(ISBLANK(budget5[[#This Row],[libellé poste]]),"",+budget5[[#This Row],[BRUT
TOTAL]]/budget5[[#This Row],[VALEUR
POINT
]])</f>
        <v>3417.1195928753182</v>
      </c>
      <c r="AC18" s="3" t="s">
        <v>154</v>
      </c>
      <c r="AD18" s="3"/>
      <c r="AE18" s="3"/>
      <c r="AF18" s="3"/>
    </row>
    <row r="19" spans="1:32">
      <c r="H19" s="51">
        <f>SUBTOTAL(109,budget5[ETP])</f>
        <v>15.7</v>
      </c>
      <c r="I19" s="51"/>
      <c r="J19" s="51"/>
      <c r="L19" s="51"/>
      <c r="M19" s="51"/>
      <c r="N19" s="51"/>
      <c r="O19" s="3"/>
      <c r="P19" s="3"/>
      <c r="Q19"/>
      <c r="R19" s="3">
        <f ca="1">SUBTOTAL(109,budget5[POINTS
de base
ANNUELS])</f>
        <v>43057.7</v>
      </c>
      <c r="S19" s="3">
        <f ca="1">SUBTOTAL(109,budget5[POINTS
IND. SUJ° SPE.
ANNUELS])</f>
        <v>3124.0320000000002</v>
      </c>
      <c r="T19" s="3">
        <f ca="1">SUBTOTAL(109,budget5[POINTS
ANNUELS])</f>
        <v>48073.731999999996</v>
      </c>
      <c r="U19" s="3">
        <f ca="1">SUBTOTAL(109,budget5[BRUT
INDICIAIRE])</f>
        <v>188929.76675999997</v>
      </c>
      <c r="V19" s="3">
        <f>SUBTOTAL(109,budget5[AVN])</f>
        <v>0</v>
      </c>
      <c r="W19" s="3">
        <f>SUBTOTAL(109,budget5[LAFORCADE])</f>
        <v>0</v>
      </c>
      <c r="X19" s="3">
        <f>SUBTOTAL(109,budget5[SEGUR 2])</f>
        <v>0</v>
      </c>
      <c r="Y19" s="3">
        <f>SUBTOTAL(109,budget5[METIERS SOCIO EDUC])</f>
        <v>15232</v>
      </c>
      <c r="Z19" s="3">
        <f>SUBTOTAL(109,budget5[AUTRES])</f>
        <v>0</v>
      </c>
      <c r="AA19" s="3">
        <f ca="1">SUBTOTAL(109,budget5[BRUT
TOTAL])</f>
        <v>204161.76675999997</v>
      </c>
      <c r="AB19" s="3">
        <f ca="1">SUBTOTAL(109,budget5[POINTS
ALLOUES])</f>
        <v>51949.558972010171</v>
      </c>
      <c r="AF19" s="2"/>
    </row>
    <row r="20" spans="1:32">
      <c r="R20" s="85"/>
      <c r="S20" s="2"/>
      <c r="AB20" s="2"/>
    </row>
    <row r="21" spans="1:32">
      <c r="R21" s="85"/>
      <c r="S21" s="34"/>
      <c r="U21" s="34"/>
      <c r="AB21" s="34"/>
    </row>
    <row r="27" spans="1:32">
      <c r="G27" s="51"/>
    </row>
  </sheetData>
  <phoneticPr fontId="48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72FD318-D464-46A9-A435-F02FBB0EAE82}">
          <x14:formula1>
            <xm:f>Tables!$N$2:$N$3</xm:f>
          </x14:formula1>
          <xm:sqref>C18 C3:C16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79998168889431442"/>
    <pageSetUpPr fitToPage="1"/>
  </sheetPr>
  <dimension ref="A2:M17"/>
  <sheetViews>
    <sheetView zoomScaleNormal="100" workbookViewId="0">
      <selection activeCell="C7" sqref="C7"/>
    </sheetView>
  </sheetViews>
  <sheetFormatPr baseColWidth="10" defaultColWidth="11.42578125" defaultRowHeight="15"/>
  <cols>
    <col min="1" max="1" width="29.42578125" bestFit="1" customWidth="1"/>
    <col min="2" max="3" width="12.85546875" customWidth="1"/>
    <col min="5" max="5" width="14" customWidth="1"/>
    <col min="8" max="8" width="11.5703125" customWidth="1"/>
    <col min="13" max="13" width="13.28515625" customWidth="1"/>
    <col min="258" max="258" width="17.85546875" bestFit="1" customWidth="1"/>
    <col min="259" max="259" width="22.140625" bestFit="1" customWidth="1"/>
    <col min="514" max="514" width="17.85546875" bestFit="1" customWidth="1"/>
    <col min="515" max="515" width="22.140625" bestFit="1" customWidth="1"/>
    <col min="770" max="770" width="17.85546875" bestFit="1" customWidth="1"/>
    <col min="771" max="771" width="22.140625" bestFit="1" customWidth="1"/>
    <col min="1026" max="1026" width="17.85546875" bestFit="1" customWidth="1"/>
    <col min="1027" max="1027" width="22.140625" bestFit="1" customWidth="1"/>
    <col min="1282" max="1282" width="17.85546875" bestFit="1" customWidth="1"/>
    <col min="1283" max="1283" width="22.140625" bestFit="1" customWidth="1"/>
    <col min="1538" max="1538" width="17.85546875" bestFit="1" customWidth="1"/>
    <col min="1539" max="1539" width="22.140625" bestFit="1" customWidth="1"/>
    <col min="1794" max="1794" width="17.85546875" bestFit="1" customWidth="1"/>
    <col min="1795" max="1795" width="22.140625" bestFit="1" customWidth="1"/>
    <col min="2050" max="2050" width="17.85546875" bestFit="1" customWidth="1"/>
    <col min="2051" max="2051" width="22.140625" bestFit="1" customWidth="1"/>
    <col min="2306" max="2306" width="17.85546875" bestFit="1" customWidth="1"/>
    <col min="2307" max="2307" width="22.140625" bestFit="1" customWidth="1"/>
    <col min="2562" max="2562" width="17.85546875" bestFit="1" customWidth="1"/>
    <col min="2563" max="2563" width="22.140625" bestFit="1" customWidth="1"/>
    <col min="2818" max="2818" width="17.85546875" bestFit="1" customWidth="1"/>
    <col min="2819" max="2819" width="22.140625" bestFit="1" customWidth="1"/>
    <col min="3074" max="3074" width="17.85546875" bestFit="1" customWidth="1"/>
    <col min="3075" max="3075" width="22.140625" bestFit="1" customWidth="1"/>
    <col min="3330" max="3330" width="17.85546875" bestFit="1" customWidth="1"/>
    <col min="3331" max="3331" width="22.140625" bestFit="1" customWidth="1"/>
    <col min="3586" max="3586" width="17.85546875" bestFit="1" customWidth="1"/>
    <col min="3587" max="3587" width="22.140625" bestFit="1" customWidth="1"/>
    <col min="3842" max="3842" width="17.85546875" bestFit="1" customWidth="1"/>
    <col min="3843" max="3843" width="22.140625" bestFit="1" customWidth="1"/>
    <col min="4098" max="4098" width="17.85546875" bestFit="1" customWidth="1"/>
    <col min="4099" max="4099" width="22.140625" bestFit="1" customWidth="1"/>
    <col min="4354" max="4354" width="17.85546875" bestFit="1" customWidth="1"/>
    <col min="4355" max="4355" width="22.140625" bestFit="1" customWidth="1"/>
    <col min="4610" max="4610" width="17.85546875" bestFit="1" customWidth="1"/>
    <col min="4611" max="4611" width="22.140625" bestFit="1" customWidth="1"/>
    <col min="4866" max="4866" width="17.85546875" bestFit="1" customWidth="1"/>
    <col min="4867" max="4867" width="22.140625" bestFit="1" customWidth="1"/>
    <col min="5122" max="5122" width="17.85546875" bestFit="1" customWidth="1"/>
    <col min="5123" max="5123" width="22.140625" bestFit="1" customWidth="1"/>
    <col min="5378" max="5378" width="17.85546875" bestFit="1" customWidth="1"/>
    <col min="5379" max="5379" width="22.140625" bestFit="1" customWidth="1"/>
    <col min="5634" max="5634" width="17.85546875" bestFit="1" customWidth="1"/>
    <col min="5635" max="5635" width="22.140625" bestFit="1" customWidth="1"/>
    <col min="5890" max="5890" width="17.85546875" bestFit="1" customWidth="1"/>
    <col min="5891" max="5891" width="22.140625" bestFit="1" customWidth="1"/>
    <col min="6146" max="6146" width="17.85546875" bestFit="1" customWidth="1"/>
    <col min="6147" max="6147" width="22.140625" bestFit="1" customWidth="1"/>
    <col min="6402" max="6402" width="17.85546875" bestFit="1" customWidth="1"/>
    <col min="6403" max="6403" width="22.140625" bestFit="1" customWidth="1"/>
    <col min="6658" max="6658" width="17.85546875" bestFit="1" customWidth="1"/>
    <col min="6659" max="6659" width="22.140625" bestFit="1" customWidth="1"/>
    <col min="6914" max="6914" width="17.85546875" bestFit="1" customWidth="1"/>
    <col min="6915" max="6915" width="22.140625" bestFit="1" customWidth="1"/>
    <col min="7170" max="7170" width="17.85546875" bestFit="1" customWidth="1"/>
    <col min="7171" max="7171" width="22.140625" bestFit="1" customWidth="1"/>
    <col min="7426" max="7426" width="17.85546875" bestFit="1" customWidth="1"/>
    <col min="7427" max="7427" width="22.140625" bestFit="1" customWidth="1"/>
    <col min="7682" max="7682" width="17.85546875" bestFit="1" customWidth="1"/>
    <col min="7683" max="7683" width="22.140625" bestFit="1" customWidth="1"/>
    <col min="7938" max="7938" width="17.85546875" bestFit="1" customWidth="1"/>
    <col min="7939" max="7939" width="22.140625" bestFit="1" customWidth="1"/>
    <col min="8194" max="8194" width="17.85546875" bestFit="1" customWidth="1"/>
    <col min="8195" max="8195" width="22.140625" bestFit="1" customWidth="1"/>
    <col min="8450" max="8450" width="17.85546875" bestFit="1" customWidth="1"/>
    <col min="8451" max="8451" width="22.140625" bestFit="1" customWidth="1"/>
    <col min="8706" max="8706" width="17.85546875" bestFit="1" customWidth="1"/>
    <col min="8707" max="8707" width="22.140625" bestFit="1" customWidth="1"/>
    <col min="8962" max="8962" width="17.85546875" bestFit="1" customWidth="1"/>
    <col min="8963" max="8963" width="22.140625" bestFit="1" customWidth="1"/>
    <col min="9218" max="9218" width="17.85546875" bestFit="1" customWidth="1"/>
    <col min="9219" max="9219" width="22.140625" bestFit="1" customWidth="1"/>
    <col min="9474" max="9474" width="17.85546875" bestFit="1" customWidth="1"/>
    <col min="9475" max="9475" width="22.140625" bestFit="1" customWidth="1"/>
    <col min="9730" max="9730" width="17.85546875" bestFit="1" customWidth="1"/>
    <col min="9731" max="9731" width="22.140625" bestFit="1" customWidth="1"/>
    <col min="9986" max="9986" width="17.85546875" bestFit="1" customWidth="1"/>
    <col min="9987" max="9987" width="22.140625" bestFit="1" customWidth="1"/>
    <col min="10242" max="10242" width="17.85546875" bestFit="1" customWidth="1"/>
    <col min="10243" max="10243" width="22.140625" bestFit="1" customWidth="1"/>
    <col min="10498" max="10498" width="17.85546875" bestFit="1" customWidth="1"/>
    <col min="10499" max="10499" width="22.140625" bestFit="1" customWidth="1"/>
    <col min="10754" max="10754" width="17.85546875" bestFit="1" customWidth="1"/>
    <col min="10755" max="10755" width="22.140625" bestFit="1" customWidth="1"/>
    <col min="11010" max="11010" width="17.85546875" bestFit="1" customWidth="1"/>
    <col min="11011" max="11011" width="22.140625" bestFit="1" customWidth="1"/>
    <col min="11266" max="11266" width="17.85546875" bestFit="1" customWidth="1"/>
    <col min="11267" max="11267" width="22.140625" bestFit="1" customWidth="1"/>
    <col min="11522" max="11522" width="17.85546875" bestFit="1" customWidth="1"/>
    <col min="11523" max="11523" width="22.140625" bestFit="1" customWidth="1"/>
    <col min="11778" max="11778" width="17.85546875" bestFit="1" customWidth="1"/>
    <col min="11779" max="11779" width="22.140625" bestFit="1" customWidth="1"/>
    <col min="12034" max="12034" width="17.85546875" bestFit="1" customWidth="1"/>
    <col min="12035" max="12035" width="22.140625" bestFit="1" customWidth="1"/>
    <col min="12290" max="12290" width="17.85546875" bestFit="1" customWidth="1"/>
    <col min="12291" max="12291" width="22.140625" bestFit="1" customWidth="1"/>
    <col min="12546" max="12546" width="17.85546875" bestFit="1" customWidth="1"/>
    <col min="12547" max="12547" width="22.140625" bestFit="1" customWidth="1"/>
    <col min="12802" max="12802" width="17.85546875" bestFit="1" customWidth="1"/>
    <col min="12803" max="12803" width="22.140625" bestFit="1" customWidth="1"/>
    <col min="13058" max="13058" width="17.85546875" bestFit="1" customWidth="1"/>
    <col min="13059" max="13059" width="22.140625" bestFit="1" customWidth="1"/>
    <col min="13314" max="13314" width="17.85546875" bestFit="1" customWidth="1"/>
    <col min="13315" max="13315" width="22.140625" bestFit="1" customWidth="1"/>
    <col min="13570" max="13570" width="17.85546875" bestFit="1" customWidth="1"/>
    <col min="13571" max="13571" width="22.140625" bestFit="1" customWidth="1"/>
    <col min="13826" max="13826" width="17.85546875" bestFit="1" customWidth="1"/>
    <col min="13827" max="13827" width="22.140625" bestFit="1" customWidth="1"/>
    <col min="14082" max="14082" width="17.85546875" bestFit="1" customWidth="1"/>
    <col min="14083" max="14083" width="22.140625" bestFit="1" customWidth="1"/>
    <col min="14338" max="14338" width="17.85546875" bestFit="1" customWidth="1"/>
    <col min="14339" max="14339" width="22.140625" bestFit="1" customWidth="1"/>
    <col min="14594" max="14594" width="17.85546875" bestFit="1" customWidth="1"/>
    <col min="14595" max="14595" width="22.140625" bestFit="1" customWidth="1"/>
    <col min="14850" max="14850" width="17.85546875" bestFit="1" customWidth="1"/>
    <col min="14851" max="14851" width="22.140625" bestFit="1" customWidth="1"/>
    <col min="15106" max="15106" width="17.85546875" bestFit="1" customWidth="1"/>
    <col min="15107" max="15107" width="22.140625" bestFit="1" customWidth="1"/>
    <col min="15362" max="15362" width="17.85546875" bestFit="1" customWidth="1"/>
    <col min="15363" max="15363" width="22.140625" bestFit="1" customWidth="1"/>
    <col min="15618" max="15618" width="17.85546875" bestFit="1" customWidth="1"/>
    <col min="15619" max="15619" width="22.140625" bestFit="1" customWidth="1"/>
    <col min="15874" max="15874" width="17.85546875" bestFit="1" customWidth="1"/>
    <col min="15875" max="15875" width="22.140625" bestFit="1" customWidth="1"/>
    <col min="16130" max="16130" width="17.85546875" bestFit="1" customWidth="1"/>
    <col min="16131" max="16131" width="22.140625" bestFit="1" customWidth="1"/>
  </cols>
  <sheetData>
    <row r="2" spans="1:13">
      <c r="A2" s="96"/>
      <c r="B2" s="96"/>
      <c r="C2" s="96"/>
      <c r="D2" s="96">
        <f>NETWORKDAYS(DATE(ANNEE,1,1),DATE(ANNEE,12,31),FERIES[Jours fériés])</f>
        <v>251</v>
      </c>
      <c r="E2" s="96" t="s">
        <v>136</v>
      </c>
      <c r="F2" s="96">
        <v>2023</v>
      </c>
      <c r="G2" s="96"/>
      <c r="H2" s="96"/>
      <c r="I2" s="96"/>
    </row>
    <row r="3" spans="1:13" ht="30">
      <c r="A3" s="122" t="s">
        <v>163</v>
      </c>
      <c r="B3" s="122" t="s">
        <v>164</v>
      </c>
      <c r="C3" s="123" t="s">
        <v>165</v>
      </c>
      <c r="D3" s="122" t="s">
        <v>129</v>
      </c>
      <c r="E3" s="122" t="s">
        <v>130</v>
      </c>
      <c r="F3" s="122" t="s">
        <v>131</v>
      </c>
      <c r="G3" s="122" t="s">
        <v>99</v>
      </c>
      <c r="H3" s="122" t="s">
        <v>132</v>
      </c>
      <c r="I3" s="122" t="s">
        <v>133</v>
      </c>
      <c r="M3" t="s">
        <v>166</v>
      </c>
    </row>
    <row r="4" spans="1:13">
      <c r="A4" s="96" t="str">
        <f>'BASE BRUTE'!B3</f>
        <v>COMPTABLE/RH</v>
      </c>
      <c r="B4" s="124">
        <v>45078</v>
      </c>
      <c r="C4" s="96">
        <f>NETWORKDAYS(Tableau2[[#This Row],[DATE ENTREE]],DATE(ANNEE,12,31),FERIES[Jours fériés])</f>
        <v>148</v>
      </c>
      <c r="D4" s="96">
        <v>0</v>
      </c>
      <c r="E4" s="96">
        <v>3</v>
      </c>
      <c r="F4" s="96"/>
      <c r="G4" s="96">
        <v>1</v>
      </c>
      <c r="H4" s="96">
        <f>ROUNDUP((Tableau2[[#This Row],[Nombre de jours ouvrés]]-Tableau2[[#This Row],[CA]]-Tableau2[[#This Row],[CT]]-Tableau2[[#This Row],[RTT]])*Tableau2[[#This Row],[ETP]],0)</f>
        <v>145</v>
      </c>
      <c r="I4" s="96">
        <f>Tableau2[[#This Row],[N° tickets]]*3</f>
        <v>435</v>
      </c>
      <c r="M4" s="126">
        <f>+DATE(ANNEE,1,1)</f>
        <v>44927</v>
      </c>
    </row>
    <row r="5" spans="1:13">
      <c r="A5" s="95" t="str">
        <f>'BASE BRUTE'!B4</f>
        <v xml:space="preserve">OUVRIER QUALIFIE </v>
      </c>
      <c r="B5" s="125">
        <v>45108</v>
      </c>
      <c r="C5" s="95">
        <f>NETWORKDAYS(Tableau2[[#This Row],[DATE ENTREE]],DATE(ANNEE,12,31),FERIES[Jours fériés])</f>
        <v>126</v>
      </c>
      <c r="D5" s="95">
        <v>0</v>
      </c>
      <c r="E5" s="95">
        <v>3</v>
      </c>
      <c r="F5" s="95"/>
      <c r="G5" s="95">
        <v>1</v>
      </c>
      <c r="H5" s="95">
        <f>ROUNDUP((Tableau2[[#This Row],[Nombre de jours ouvrés]]-Tableau2[[#This Row],[CA]]-Tableau2[[#This Row],[CT]]-Tableau2[[#This Row],[RTT]])*Tableau2[[#This Row],[ETP]],0)</f>
        <v>123</v>
      </c>
      <c r="I5" s="95">
        <f>Tableau2[[#This Row],[N° tickets]]*3</f>
        <v>369</v>
      </c>
      <c r="M5" s="126">
        <f xml:space="preserve"> FLOOR(DAY(MINUTE(ANNEE/38)/2+56)&amp;"/5/"&amp;ANNEE,7)-33</f>
        <v>45026</v>
      </c>
    </row>
    <row r="6" spans="1:13">
      <c r="A6" s="96" t="str">
        <f>'BASE BRUTE'!B6</f>
        <v>CHEF SERVICE</v>
      </c>
      <c r="B6" s="124">
        <v>45078</v>
      </c>
      <c r="C6" s="96">
        <f>NETWORKDAYS(Tableau2[[#This Row],[DATE ENTREE]],DATE(ANNEE,12,31),FERIES[Jours fériés])</f>
        <v>148</v>
      </c>
      <c r="D6" s="96">
        <v>0</v>
      </c>
      <c r="E6" s="96">
        <v>0</v>
      </c>
      <c r="F6" s="96">
        <v>13</v>
      </c>
      <c r="G6" s="96">
        <v>1</v>
      </c>
      <c r="H6" s="96">
        <f>ROUNDUP((Tableau2[[#This Row],[Nombre de jours ouvrés]]-Tableau2[[#This Row],[CA]]-Tableau2[[#This Row],[CT]]-Tableau2[[#This Row],[RTT]])*Tableau2[[#This Row],[ETP]],0)</f>
        <v>135</v>
      </c>
      <c r="I6" s="96">
        <f>Tableau2[[#This Row],[N° tickets]]*3</f>
        <v>405</v>
      </c>
      <c r="M6" s="126">
        <f>+DATE(ANNEE,5,1)</f>
        <v>45047</v>
      </c>
    </row>
    <row r="7" spans="1:13">
      <c r="A7" s="95" t="str">
        <f>'BASE BRUTE'!B8</f>
        <v>REFERENTS SOCIAUX EDUCATIFS</v>
      </c>
      <c r="B7" s="125">
        <v>45108</v>
      </c>
      <c r="C7" s="95">
        <f>NETWORKDAYS(Tableau2[[#This Row],[DATE ENTREE]],DATE(ANNEE,12,31),FERIES[Jours fériés])</f>
        <v>126</v>
      </c>
      <c r="D7" s="95">
        <v>0</v>
      </c>
      <c r="E7" s="95">
        <v>6</v>
      </c>
      <c r="F7" s="95"/>
      <c r="G7" s="95">
        <v>1</v>
      </c>
      <c r="H7" s="95">
        <f>ROUNDUP((Tableau2[[#This Row],[Nombre de jours ouvrés]]-Tableau2[[#This Row],[CA]]-Tableau2[[#This Row],[CT]]-Tableau2[[#This Row],[RTT]])*Tableau2[[#This Row],[ETP]],0)</f>
        <v>120</v>
      </c>
      <c r="I7" s="95">
        <f>Tableau2[[#This Row],[N° tickets]]*3</f>
        <v>360</v>
      </c>
      <c r="M7" s="126">
        <f>+DATE(ANNEE,5,8)</f>
        <v>45054</v>
      </c>
    </row>
    <row r="8" spans="1:13">
      <c r="A8" s="96" t="str">
        <f>'BASE BRUTE'!B9</f>
        <v>REFERENTS SOCIAUX EDUCATIFS</v>
      </c>
      <c r="B8" s="124">
        <v>45108</v>
      </c>
      <c r="C8" s="96">
        <f>NETWORKDAYS(Tableau2[[#This Row],[DATE ENTREE]],DATE(ANNEE,12,31),FERIES[Jours fériés])</f>
        <v>126</v>
      </c>
      <c r="D8" s="96">
        <v>0</v>
      </c>
      <c r="E8" s="96">
        <v>6</v>
      </c>
      <c r="F8" s="96"/>
      <c r="G8" s="96">
        <v>1</v>
      </c>
      <c r="H8" s="96">
        <f>ROUNDUP((Tableau2[[#This Row],[Nombre de jours ouvrés]]-Tableau2[[#This Row],[CA]]-Tableau2[[#This Row],[CT]]-Tableau2[[#This Row],[RTT]])*Tableau2[[#This Row],[ETP]],0)</f>
        <v>120</v>
      </c>
      <c r="I8" s="96">
        <f>Tableau2[[#This Row],[N° tickets]]*3</f>
        <v>360</v>
      </c>
      <c r="M8" s="126">
        <f>M5+38</f>
        <v>45064</v>
      </c>
    </row>
    <row r="9" spans="1:13">
      <c r="A9" s="95" t="str">
        <f>'BASE BRUTE'!B8</f>
        <v>REFERENTS SOCIAUX EDUCATIFS</v>
      </c>
      <c r="B9" s="125">
        <v>45139</v>
      </c>
      <c r="C9" s="95">
        <f>NETWORKDAYS(Tableau2[[#This Row],[DATE ENTREE]],DATE(ANNEE,12,31),FERIES[Jours fériés])</f>
        <v>106</v>
      </c>
      <c r="D9" s="95">
        <v>0</v>
      </c>
      <c r="E9" s="95">
        <v>6</v>
      </c>
      <c r="F9" s="95"/>
      <c r="G9" s="95">
        <v>1</v>
      </c>
      <c r="H9" s="95">
        <f>ROUNDUP((Tableau2[[#This Row],[Nombre de jours ouvrés]]-Tableau2[[#This Row],[CA]]-Tableau2[[#This Row],[CT]]-Tableau2[[#This Row],[RTT]])*Tableau2[[#This Row],[ETP]],0)</f>
        <v>100</v>
      </c>
      <c r="I9" s="95">
        <f>Tableau2[[#This Row],[N° tickets]]*3</f>
        <v>300</v>
      </c>
      <c r="M9" s="126">
        <f>M5+49</f>
        <v>45075</v>
      </c>
    </row>
    <row r="10" spans="1:13">
      <c r="A10" s="96" t="str">
        <f>'BASE BRUTE'!B10</f>
        <v>REFERENTS SOCIAUX EDUCATIFS</v>
      </c>
      <c r="B10" s="124">
        <v>45170</v>
      </c>
      <c r="C10" s="96">
        <f>NETWORKDAYS(Tableau2[[#This Row],[DATE ENTREE]],DATE(ANNEE,12,31),FERIES[Jours fériés])</f>
        <v>84</v>
      </c>
      <c r="D10" s="96">
        <v>0</v>
      </c>
      <c r="E10" s="96">
        <v>6</v>
      </c>
      <c r="F10" s="96"/>
      <c r="G10" s="96">
        <v>1</v>
      </c>
      <c r="H10" s="96">
        <f>ROUNDUP((Tableau2[[#This Row],[Nombre de jours ouvrés]]-Tableau2[[#This Row],[CA]]-Tableau2[[#This Row],[CT]]-Tableau2[[#This Row],[RTT]])*Tableau2[[#This Row],[ETP]],0)</f>
        <v>78</v>
      </c>
      <c r="I10" s="96">
        <f>Tableau2[[#This Row],[N° tickets]]*3</f>
        <v>234</v>
      </c>
      <c r="M10" s="126">
        <f>+DATE(ANNEE,7,14)</f>
        <v>45121</v>
      </c>
    </row>
    <row r="11" spans="1:13">
      <c r="A11" s="95" t="str">
        <f>'BASE BRUTE'!B11</f>
        <v>REFERENTS SOCIAUX EDUCATIFS</v>
      </c>
      <c r="B11" s="125">
        <v>45200</v>
      </c>
      <c r="C11" s="95">
        <f>NETWORKDAYS(Tableau2[[#This Row],[DATE ENTREE]],DATE(ANNEE,12,31),FERIES[Jours fériés])</f>
        <v>63</v>
      </c>
      <c r="D11" s="95">
        <v>0</v>
      </c>
      <c r="E11" s="95">
        <v>6</v>
      </c>
      <c r="F11" s="95"/>
      <c r="G11" s="95">
        <v>1</v>
      </c>
      <c r="H11" s="95">
        <f>ROUNDUP((Tableau2[[#This Row],[Nombre de jours ouvrés]]-Tableau2[[#This Row],[CA]]-Tableau2[[#This Row],[CT]]-Tableau2[[#This Row],[RTT]])*Tableau2[[#This Row],[ETP]],0)</f>
        <v>57</v>
      </c>
      <c r="I11" s="95">
        <f>Tableau2[[#This Row],[N° tickets]]*3</f>
        <v>171</v>
      </c>
      <c r="M11" s="126">
        <f>+DATE(ANNEE,8,15)</f>
        <v>45153</v>
      </c>
    </row>
    <row r="12" spans="1:13">
      <c r="A12" s="96" t="str">
        <f>'BASE BRUTE'!B12</f>
        <v>REFERENTS SOCIAUX EDUCATIFS</v>
      </c>
      <c r="B12" s="124">
        <v>45231</v>
      </c>
      <c r="C12" s="96">
        <f>NETWORKDAYS(Tableau2[[#This Row],[DATE ENTREE]],DATE(ANNEE,12,31),FERIES[Jours fériés])</f>
        <v>41</v>
      </c>
      <c r="D12" s="96">
        <v>0</v>
      </c>
      <c r="E12" s="96">
        <v>4</v>
      </c>
      <c r="F12" s="96"/>
      <c r="G12" s="96">
        <v>1</v>
      </c>
      <c r="H12" s="96">
        <f>ROUNDUP((Tableau2[[#This Row],[Nombre de jours ouvrés]]-Tableau2[[#This Row],[CA]]-Tableau2[[#This Row],[CT]]-Tableau2[[#This Row],[RTT]])*Tableau2[[#This Row],[ETP]],0)</f>
        <v>37</v>
      </c>
      <c r="I12" s="96">
        <f>Tableau2[[#This Row],[N° tickets]]*3</f>
        <v>111</v>
      </c>
      <c r="M12" s="126">
        <f>+DATE(ANNEE,11,1)</f>
        <v>45231</v>
      </c>
    </row>
    <row r="13" spans="1:13">
      <c r="A13" s="95" t="str">
        <f>'BASE BRUTE'!B13</f>
        <v>REFERENTS SOCIAUX EDUCATIFS</v>
      </c>
      <c r="B13" s="125">
        <v>45261</v>
      </c>
      <c r="C13" s="95">
        <f>NETWORKDAYS(Tableau2[[#This Row],[DATE ENTREE]],DATE(ANNEE,12,31),FERIES[Jours fériés])</f>
        <v>20</v>
      </c>
      <c r="D13" s="95">
        <v>0</v>
      </c>
      <c r="E13" s="95">
        <v>2</v>
      </c>
      <c r="F13" s="95"/>
      <c r="G13" s="95">
        <v>1</v>
      </c>
      <c r="H13" s="95">
        <f>ROUNDUP((Tableau2[[#This Row],[Nombre de jours ouvrés]]-Tableau2[[#This Row],[CA]]-Tableau2[[#This Row],[CT]]-Tableau2[[#This Row],[RTT]])*Tableau2[[#This Row],[ETP]],0)</f>
        <v>18</v>
      </c>
      <c r="I13" s="95">
        <f>Tableau2[[#This Row],[N° tickets]]*3</f>
        <v>54</v>
      </c>
      <c r="M13" s="126">
        <f>+DATE(ANNEE,11,11)</f>
        <v>45241</v>
      </c>
    </row>
    <row r="14" spans="1:13">
      <c r="A14" s="96" t="str">
        <f>'BASE BRUTE'!B15</f>
        <v>INFIRMIER</v>
      </c>
      <c r="B14" s="124">
        <v>45108</v>
      </c>
      <c r="C14" s="96">
        <f>NETWORKDAYS(Tableau2[[#This Row],[DATE ENTREE]],DATE(ANNEE,12,31),FERIES[Jours fériés])</f>
        <v>126</v>
      </c>
      <c r="D14" s="96">
        <v>0</v>
      </c>
      <c r="E14" s="96">
        <v>3</v>
      </c>
      <c r="F14" s="96"/>
      <c r="G14" s="96">
        <v>1</v>
      </c>
      <c r="H14" s="96">
        <f>ROUNDUP((Tableau2[[#This Row],[Nombre de jours ouvrés]]-Tableau2[[#This Row],[CA]]-Tableau2[[#This Row],[CT]]-Tableau2[[#This Row],[RTT]])*Tableau2[[#This Row],[ETP]],0)</f>
        <v>123</v>
      </c>
      <c r="I14" s="96">
        <f>Tableau2[[#This Row],[N° tickets]]*3</f>
        <v>369</v>
      </c>
      <c r="M14" s="126">
        <f>+DATE(ANNEE,12,25)</f>
        <v>45285</v>
      </c>
    </row>
    <row r="15" spans="1:13">
      <c r="A15" s="95" t="str">
        <f>'BASE BRUTE'!B16</f>
        <v>JURISTE</v>
      </c>
      <c r="B15" s="125">
        <v>45170</v>
      </c>
      <c r="C15" s="95">
        <f>NETWORKDAYS(Tableau2[[#This Row],[DATE ENTREE]],DATE(ANNEE,12,31),FERIES[Jours fériés])</f>
        <v>84</v>
      </c>
      <c r="D15" s="95">
        <v>0</v>
      </c>
      <c r="E15" s="95">
        <v>6</v>
      </c>
      <c r="F15" s="95"/>
      <c r="G15" s="95">
        <v>1</v>
      </c>
      <c r="H15" s="95">
        <f>ROUNDUP((Tableau2[[#This Row],[Nombre de jours ouvrés]]-Tableau2[[#This Row],[CA]]-Tableau2[[#This Row],[CT]]-Tableau2[[#This Row],[RTT]])*Tableau2[[#This Row],[ETP]],0)</f>
        <v>78</v>
      </c>
      <c r="I15" s="95">
        <f>Tableau2[[#This Row],[N° tickets]]*3</f>
        <v>234</v>
      </c>
    </row>
    <row r="16" spans="1:13">
      <c r="A16" s="96" t="str">
        <f>'BASE BRUTE'!B18</f>
        <v>PSYCHOLOGUE</v>
      </c>
      <c r="B16" s="124">
        <v>45170</v>
      </c>
      <c r="C16" s="96">
        <f>NETWORKDAYS(Tableau2[[#This Row],[DATE ENTREE]],DATE(ANNEE,12,31),FERIES[Jours fériés])</f>
        <v>84</v>
      </c>
      <c r="D16" s="96">
        <v>0</v>
      </c>
      <c r="E16" s="96">
        <v>6</v>
      </c>
      <c r="F16" s="96"/>
      <c r="G16" s="96">
        <v>0.5</v>
      </c>
      <c r="H16" s="96">
        <f>ROUNDUP((Tableau2[[#This Row],[Nombre de jours ouvrés]]-Tableau2[[#This Row],[CA]]-Tableau2[[#This Row],[CT]]-Tableau2[[#This Row],[RTT]])*Tableau2[[#This Row],[ETP]],0)</f>
        <v>39</v>
      </c>
      <c r="I16" s="96">
        <f>Tableau2[[#This Row],[N° tickets]]*3</f>
        <v>117</v>
      </c>
    </row>
    <row r="17" spans="1:9">
      <c r="A17" t="s">
        <v>128</v>
      </c>
      <c r="G17">
        <f>SUBTOTAL(109,Tableau2[ETP])</f>
        <v>12.5</v>
      </c>
      <c r="H17">
        <f>SUBTOTAL(109,Tableau2[N° tickets])</f>
        <v>1173</v>
      </c>
      <c r="I17">
        <f>SUBTOTAL(109,Tableau2[montant])</f>
        <v>3519</v>
      </c>
    </row>
  </sheetData>
  <phoneticPr fontId="48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&amp;C&amp;A</oddFooter>
  </headerFooter>
  <tableParts count="2"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79998168889431442"/>
    <pageSetUpPr fitToPage="1"/>
  </sheetPr>
  <dimension ref="A1:F7"/>
  <sheetViews>
    <sheetView zoomScaleNormal="100" workbookViewId="0">
      <selection activeCell="C5" sqref="C5"/>
    </sheetView>
  </sheetViews>
  <sheetFormatPr baseColWidth="10" defaultColWidth="11.42578125" defaultRowHeight="15"/>
  <cols>
    <col min="1" max="1" width="21" style="99" bestFit="1" customWidth="1"/>
    <col min="2" max="2" width="14.28515625" style="99" customWidth="1"/>
    <col min="3" max="3" width="13.5703125" style="99" customWidth="1"/>
    <col min="4" max="5" width="12.5703125" style="99" customWidth="1"/>
    <col min="6" max="6" width="13.140625" style="101" customWidth="1"/>
    <col min="7" max="7" width="11.5703125" style="99" bestFit="1" customWidth="1"/>
    <col min="8" max="8" width="12.28515625" style="99" bestFit="1" customWidth="1"/>
    <col min="9" max="256" width="11.42578125" style="99"/>
    <col min="257" max="257" width="21" style="99" bestFit="1" customWidth="1"/>
    <col min="258" max="258" width="14.28515625" style="99" customWidth="1"/>
    <col min="259" max="259" width="13.5703125" style="99" customWidth="1"/>
    <col min="260" max="261" width="12.5703125" style="99" customWidth="1"/>
    <col min="262" max="262" width="13.140625" style="99" customWidth="1"/>
    <col min="263" max="263" width="11.5703125" style="99" bestFit="1" customWidth="1"/>
    <col min="264" max="264" width="12.28515625" style="99" bestFit="1" customWidth="1"/>
    <col min="265" max="512" width="11.42578125" style="99"/>
    <col min="513" max="513" width="21" style="99" bestFit="1" customWidth="1"/>
    <col min="514" max="514" width="14.28515625" style="99" customWidth="1"/>
    <col min="515" max="515" width="13.5703125" style="99" customWidth="1"/>
    <col min="516" max="517" width="12.5703125" style="99" customWidth="1"/>
    <col min="518" max="518" width="13.140625" style="99" customWidth="1"/>
    <col min="519" max="519" width="11.5703125" style="99" bestFit="1" customWidth="1"/>
    <col min="520" max="520" width="12.28515625" style="99" bestFit="1" customWidth="1"/>
    <col min="521" max="768" width="11.42578125" style="99"/>
    <col min="769" max="769" width="21" style="99" bestFit="1" customWidth="1"/>
    <col min="770" max="770" width="14.28515625" style="99" customWidth="1"/>
    <col min="771" max="771" width="13.5703125" style="99" customWidth="1"/>
    <col min="772" max="773" width="12.5703125" style="99" customWidth="1"/>
    <col min="774" max="774" width="13.140625" style="99" customWidth="1"/>
    <col min="775" max="775" width="11.5703125" style="99" bestFit="1" customWidth="1"/>
    <col min="776" max="776" width="12.28515625" style="99" bestFit="1" customWidth="1"/>
    <col min="777" max="1024" width="11.42578125" style="99"/>
    <col min="1025" max="1025" width="21" style="99" bestFit="1" customWidth="1"/>
    <col min="1026" max="1026" width="14.28515625" style="99" customWidth="1"/>
    <col min="1027" max="1027" width="13.5703125" style="99" customWidth="1"/>
    <col min="1028" max="1029" width="12.5703125" style="99" customWidth="1"/>
    <col min="1030" max="1030" width="13.140625" style="99" customWidth="1"/>
    <col min="1031" max="1031" width="11.5703125" style="99" bestFit="1" customWidth="1"/>
    <col min="1032" max="1032" width="12.28515625" style="99" bestFit="1" customWidth="1"/>
    <col min="1033" max="1280" width="11.42578125" style="99"/>
    <col min="1281" max="1281" width="21" style="99" bestFit="1" customWidth="1"/>
    <col min="1282" max="1282" width="14.28515625" style="99" customWidth="1"/>
    <col min="1283" max="1283" width="13.5703125" style="99" customWidth="1"/>
    <col min="1284" max="1285" width="12.5703125" style="99" customWidth="1"/>
    <col min="1286" max="1286" width="13.140625" style="99" customWidth="1"/>
    <col min="1287" max="1287" width="11.5703125" style="99" bestFit="1" customWidth="1"/>
    <col min="1288" max="1288" width="12.28515625" style="99" bestFit="1" customWidth="1"/>
    <col min="1289" max="1536" width="11.42578125" style="99"/>
    <col min="1537" max="1537" width="21" style="99" bestFit="1" customWidth="1"/>
    <col min="1538" max="1538" width="14.28515625" style="99" customWidth="1"/>
    <col min="1539" max="1539" width="13.5703125" style="99" customWidth="1"/>
    <col min="1540" max="1541" width="12.5703125" style="99" customWidth="1"/>
    <col min="1542" max="1542" width="13.140625" style="99" customWidth="1"/>
    <col min="1543" max="1543" width="11.5703125" style="99" bestFit="1" customWidth="1"/>
    <col min="1544" max="1544" width="12.28515625" style="99" bestFit="1" customWidth="1"/>
    <col min="1545" max="1792" width="11.42578125" style="99"/>
    <col min="1793" max="1793" width="21" style="99" bestFit="1" customWidth="1"/>
    <col min="1794" max="1794" width="14.28515625" style="99" customWidth="1"/>
    <col min="1795" max="1795" width="13.5703125" style="99" customWidth="1"/>
    <col min="1796" max="1797" width="12.5703125" style="99" customWidth="1"/>
    <col min="1798" max="1798" width="13.140625" style="99" customWidth="1"/>
    <col min="1799" max="1799" width="11.5703125" style="99" bestFit="1" customWidth="1"/>
    <col min="1800" max="1800" width="12.28515625" style="99" bestFit="1" customWidth="1"/>
    <col min="1801" max="2048" width="11.42578125" style="99"/>
    <col min="2049" max="2049" width="21" style="99" bestFit="1" customWidth="1"/>
    <col min="2050" max="2050" width="14.28515625" style="99" customWidth="1"/>
    <col min="2051" max="2051" width="13.5703125" style="99" customWidth="1"/>
    <col min="2052" max="2053" width="12.5703125" style="99" customWidth="1"/>
    <col min="2054" max="2054" width="13.140625" style="99" customWidth="1"/>
    <col min="2055" max="2055" width="11.5703125" style="99" bestFit="1" customWidth="1"/>
    <col min="2056" max="2056" width="12.28515625" style="99" bestFit="1" customWidth="1"/>
    <col min="2057" max="2304" width="11.42578125" style="99"/>
    <col min="2305" max="2305" width="21" style="99" bestFit="1" customWidth="1"/>
    <col min="2306" max="2306" width="14.28515625" style="99" customWidth="1"/>
    <col min="2307" max="2307" width="13.5703125" style="99" customWidth="1"/>
    <col min="2308" max="2309" width="12.5703125" style="99" customWidth="1"/>
    <col min="2310" max="2310" width="13.140625" style="99" customWidth="1"/>
    <col min="2311" max="2311" width="11.5703125" style="99" bestFit="1" customWidth="1"/>
    <col min="2312" max="2312" width="12.28515625" style="99" bestFit="1" customWidth="1"/>
    <col min="2313" max="2560" width="11.42578125" style="99"/>
    <col min="2561" max="2561" width="21" style="99" bestFit="1" customWidth="1"/>
    <col min="2562" max="2562" width="14.28515625" style="99" customWidth="1"/>
    <col min="2563" max="2563" width="13.5703125" style="99" customWidth="1"/>
    <col min="2564" max="2565" width="12.5703125" style="99" customWidth="1"/>
    <col min="2566" max="2566" width="13.140625" style="99" customWidth="1"/>
    <col min="2567" max="2567" width="11.5703125" style="99" bestFit="1" customWidth="1"/>
    <col min="2568" max="2568" width="12.28515625" style="99" bestFit="1" customWidth="1"/>
    <col min="2569" max="2816" width="11.42578125" style="99"/>
    <col min="2817" max="2817" width="21" style="99" bestFit="1" customWidth="1"/>
    <col min="2818" max="2818" width="14.28515625" style="99" customWidth="1"/>
    <col min="2819" max="2819" width="13.5703125" style="99" customWidth="1"/>
    <col min="2820" max="2821" width="12.5703125" style="99" customWidth="1"/>
    <col min="2822" max="2822" width="13.140625" style="99" customWidth="1"/>
    <col min="2823" max="2823" width="11.5703125" style="99" bestFit="1" customWidth="1"/>
    <col min="2824" max="2824" width="12.28515625" style="99" bestFit="1" customWidth="1"/>
    <col min="2825" max="3072" width="11.42578125" style="99"/>
    <col min="3073" max="3073" width="21" style="99" bestFit="1" customWidth="1"/>
    <col min="3074" max="3074" width="14.28515625" style="99" customWidth="1"/>
    <col min="3075" max="3075" width="13.5703125" style="99" customWidth="1"/>
    <col min="3076" max="3077" width="12.5703125" style="99" customWidth="1"/>
    <col min="3078" max="3078" width="13.140625" style="99" customWidth="1"/>
    <col min="3079" max="3079" width="11.5703125" style="99" bestFit="1" customWidth="1"/>
    <col min="3080" max="3080" width="12.28515625" style="99" bestFit="1" customWidth="1"/>
    <col min="3081" max="3328" width="11.42578125" style="99"/>
    <col min="3329" max="3329" width="21" style="99" bestFit="1" customWidth="1"/>
    <col min="3330" max="3330" width="14.28515625" style="99" customWidth="1"/>
    <col min="3331" max="3331" width="13.5703125" style="99" customWidth="1"/>
    <col min="3332" max="3333" width="12.5703125" style="99" customWidth="1"/>
    <col min="3334" max="3334" width="13.140625" style="99" customWidth="1"/>
    <col min="3335" max="3335" width="11.5703125" style="99" bestFit="1" customWidth="1"/>
    <col min="3336" max="3336" width="12.28515625" style="99" bestFit="1" customWidth="1"/>
    <col min="3337" max="3584" width="11.42578125" style="99"/>
    <col min="3585" max="3585" width="21" style="99" bestFit="1" customWidth="1"/>
    <col min="3586" max="3586" width="14.28515625" style="99" customWidth="1"/>
    <col min="3587" max="3587" width="13.5703125" style="99" customWidth="1"/>
    <col min="3588" max="3589" width="12.5703125" style="99" customWidth="1"/>
    <col min="3590" max="3590" width="13.140625" style="99" customWidth="1"/>
    <col min="3591" max="3591" width="11.5703125" style="99" bestFit="1" customWidth="1"/>
    <col min="3592" max="3592" width="12.28515625" style="99" bestFit="1" customWidth="1"/>
    <col min="3593" max="3840" width="11.42578125" style="99"/>
    <col min="3841" max="3841" width="21" style="99" bestFit="1" customWidth="1"/>
    <col min="3842" max="3842" width="14.28515625" style="99" customWidth="1"/>
    <col min="3843" max="3843" width="13.5703125" style="99" customWidth="1"/>
    <col min="3844" max="3845" width="12.5703125" style="99" customWidth="1"/>
    <col min="3846" max="3846" width="13.140625" style="99" customWidth="1"/>
    <col min="3847" max="3847" width="11.5703125" style="99" bestFit="1" customWidth="1"/>
    <col min="3848" max="3848" width="12.28515625" style="99" bestFit="1" customWidth="1"/>
    <col min="3849" max="4096" width="11.42578125" style="99"/>
    <col min="4097" max="4097" width="21" style="99" bestFit="1" customWidth="1"/>
    <col min="4098" max="4098" width="14.28515625" style="99" customWidth="1"/>
    <col min="4099" max="4099" width="13.5703125" style="99" customWidth="1"/>
    <col min="4100" max="4101" width="12.5703125" style="99" customWidth="1"/>
    <col min="4102" max="4102" width="13.140625" style="99" customWidth="1"/>
    <col min="4103" max="4103" width="11.5703125" style="99" bestFit="1" customWidth="1"/>
    <col min="4104" max="4104" width="12.28515625" style="99" bestFit="1" customWidth="1"/>
    <col min="4105" max="4352" width="11.42578125" style="99"/>
    <col min="4353" max="4353" width="21" style="99" bestFit="1" customWidth="1"/>
    <col min="4354" max="4354" width="14.28515625" style="99" customWidth="1"/>
    <col min="4355" max="4355" width="13.5703125" style="99" customWidth="1"/>
    <col min="4356" max="4357" width="12.5703125" style="99" customWidth="1"/>
    <col min="4358" max="4358" width="13.140625" style="99" customWidth="1"/>
    <col min="4359" max="4359" width="11.5703125" style="99" bestFit="1" customWidth="1"/>
    <col min="4360" max="4360" width="12.28515625" style="99" bestFit="1" customWidth="1"/>
    <col min="4361" max="4608" width="11.42578125" style="99"/>
    <col min="4609" max="4609" width="21" style="99" bestFit="1" customWidth="1"/>
    <col min="4610" max="4610" width="14.28515625" style="99" customWidth="1"/>
    <col min="4611" max="4611" width="13.5703125" style="99" customWidth="1"/>
    <col min="4612" max="4613" width="12.5703125" style="99" customWidth="1"/>
    <col min="4614" max="4614" width="13.140625" style="99" customWidth="1"/>
    <col min="4615" max="4615" width="11.5703125" style="99" bestFit="1" customWidth="1"/>
    <col min="4616" max="4616" width="12.28515625" style="99" bestFit="1" customWidth="1"/>
    <col min="4617" max="4864" width="11.42578125" style="99"/>
    <col min="4865" max="4865" width="21" style="99" bestFit="1" customWidth="1"/>
    <col min="4866" max="4866" width="14.28515625" style="99" customWidth="1"/>
    <col min="4867" max="4867" width="13.5703125" style="99" customWidth="1"/>
    <col min="4868" max="4869" width="12.5703125" style="99" customWidth="1"/>
    <col min="4870" max="4870" width="13.140625" style="99" customWidth="1"/>
    <col min="4871" max="4871" width="11.5703125" style="99" bestFit="1" customWidth="1"/>
    <col min="4872" max="4872" width="12.28515625" style="99" bestFit="1" customWidth="1"/>
    <col min="4873" max="5120" width="11.42578125" style="99"/>
    <col min="5121" max="5121" width="21" style="99" bestFit="1" customWidth="1"/>
    <col min="5122" max="5122" width="14.28515625" style="99" customWidth="1"/>
    <col min="5123" max="5123" width="13.5703125" style="99" customWidth="1"/>
    <col min="5124" max="5125" width="12.5703125" style="99" customWidth="1"/>
    <col min="5126" max="5126" width="13.140625" style="99" customWidth="1"/>
    <col min="5127" max="5127" width="11.5703125" style="99" bestFit="1" customWidth="1"/>
    <col min="5128" max="5128" width="12.28515625" style="99" bestFit="1" customWidth="1"/>
    <col min="5129" max="5376" width="11.42578125" style="99"/>
    <col min="5377" max="5377" width="21" style="99" bestFit="1" customWidth="1"/>
    <col min="5378" max="5378" width="14.28515625" style="99" customWidth="1"/>
    <col min="5379" max="5379" width="13.5703125" style="99" customWidth="1"/>
    <col min="5380" max="5381" width="12.5703125" style="99" customWidth="1"/>
    <col min="5382" max="5382" width="13.140625" style="99" customWidth="1"/>
    <col min="5383" max="5383" width="11.5703125" style="99" bestFit="1" customWidth="1"/>
    <col min="5384" max="5384" width="12.28515625" style="99" bestFit="1" customWidth="1"/>
    <col min="5385" max="5632" width="11.42578125" style="99"/>
    <col min="5633" max="5633" width="21" style="99" bestFit="1" customWidth="1"/>
    <col min="5634" max="5634" width="14.28515625" style="99" customWidth="1"/>
    <col min="5635" max="5635" width="13.5703125" style="99" customWidth="1"/>
    <col min="5636" max="5637" width="12.5703125" style="99" customWidth="1"/>
    <col min="5638" max="5638" width="13.140625" style="99" customWidth="1"/>
    <col min="5639" max="5639" width="11.5703125" style="99" bestFit="1" customWidth="1"/>
    <col min="5640" max="5640" width="12.28515625" style="99" bestFit="1" customWidth="1"/>
    <col min="5641" max="5888" width="11.42578125" style="99"/>
    <col min="5889" max="5889" width="21" style="99" bestFit="1" customWidth="1"/>
    <col min="5890" max="5890" width="14.28515625" style="99" customWidth="1"/>
    <col min="5891" max="5891" width="13.5703125" style="99" customWidth="1"/>
    <col min="5892" max="5893" width="12.5703125" style="99" customWidth="1"/>
    <col min="5894" max="5894" width="13.140625" style="99" customWidth="1"/>
    <col min="5895" max="5895" width="11.5703125" style="99" bestFit="1" customWidth="1"/>
    <col min="5896" max="5896" width="12.28515625" style="99" bestFit="1" customWidth="1"/>
    <col min="5897" max="6144" width="11.42578125" style="99"/>
    <col min="6145" max="6145" width="21" style="99" bestFit="1" customWidth="1"/>
    <col min="6146" max="6146" width="14.28515625" style="99" customWidth="1"/>
    <col min="6147" max="6147" width="13.5703125" style="99" customWidth="1"/>
    <col min="6148" max="6149" width="12.5703125" style="99" customWidth="1"/>
    <col min="6150" max="6150" width="13.140625" style="99" customWidth="1"/>
    <col min="6151" max="6151" width="11.5703125" style="99" bestFit="1" customWidth="1"/>
    <col min="6152" max="6152" width="12.28515625" style="99" bestFit="1" customWidth="1"/>
    <col min="6153" max="6400" width="11.42578125" style="99"/>
    <col min="6401" max="6401" width="21" style="99" bestFit="1" customWidth="1"/>
    <col min="6402" max="6402" width="14.28515625" style="99" customWidth="1"/>
    <col min="6403" max="6403" width="13.5703125" style="99" customWidth="1"/>
    <col min="6404" max="6405" width="12.5703125" style="99" customWidth="1"/>
    <col min="6406" max="6406" width="13.140625" style="99" customWidth="1"/>
    <col min="6407" max="6407" width="11.5703125" style="99" bestFit="1" customWidth="1"/>
    <col min="6408" max="6408" width="12.28515625" style="99" bestFit="1" customWidth="1"/>
    <col min="6409" max="6656" width="11.42578125" style="99"/>
    <col min="6657" max="6657" width="21" style="99" bestFit="1" customWidth="1"/>
    <col min="6658" max="6658" width="14.28515625" style="99" customWidth="1"/>
    <col min="6659" max="6659" width="13.5703125" style="99" customWidth="1"/>
    <col min="6660" max="6661" width="12.5703125" style="99" customWidth="1"/>
    <col min="6662" max="6662" width="13.140625" style="99" customWidth="1"/>
    <col min="6663" max="6663" width="11.5703125" style="99" bestFit="1" customWidth="1"/>
    <col min="6664" max="6664" width="12.28515625" style="99" bestFit="1" customWidth="1"/>
    <col min="6665" max="6912" width="11.42578125" style="99"/>
    <col min="6913" max="6913" width="21" style="99" bestFit="1" customWidth="1"/>
    <col min="6914" max="6914" width="14.28515625" style="99" customWidth="1"/>
    <col min="6915" max="6915" width="13.5703125" style="99" customWidth="1"/>
    <col min="6916" max="6917" width="12.5703125" style="99" customWidth="1"/>
    <col min="6918" max="6918" width="13.140625" style="99" customWidth="1"/>
    <col min="6919" max="6919" width="11.5703125" style="99" bestFit="1" customWidth="1"/>
    <col min="6920" max="6920" width="12.28515625" style="99" bestFit="1" customWidth="1"/>
    <col min="6921" max="7168" width="11.42578125" style="99"/>
    <col min="7169" max="7169" width="21" style="99" bestFit="1" customWidth="1"/>
    <col min="7170" max="7170" width="14.28515625" style="99" customWidth="1"/>
    <col min="7171" max="7171" width="13.5703125" style="99" customWidth="1"/>
    <col min="7172" max="7173" width="12.5703125" style="99" customWidth="1"/>
    <col min="7174" max="7174" width="13.140625" style="99" customWidth="1"/>
    <col min="7175" max="7175" width="11.5703125" style="99" bestFit="1" customWidth="1"/>
    <col min="7176" max="7176" width="12.28515625" style="99" bestFit="1" customWidth="1"/>
    <col min="7177" max="7424" width="11.42578125" style="99"/>
    <col min="7425" max="7425" width="21" style="99" bestFit="1" customWidth="1"/>
    <col min="7426" max="7426" width="14.28515625" style="99" customWidth="1"/>
    <col min="7427" max="7427" width="13.5703125" style="99" customWidth="1"/>
    <col min="7428" max="7429" width="12.5703125" style="99" customWidth="1"/>
    <col min="7430" max="7430" width="13.140625" style="99" customWidth="1"/>
    <col min="7431" max="7431" width="11.5703125" style="99" bestFit="1" customWidth="1"/>
    <col min="7432" max="7432" width="12.28515625" style="99" bestFit="1" customWidth="1"/>
    <col min="7433" max="7680" width="11.42578125" style="99"/>
    <col min="7681" max="7681" width="21" style="99" bestFit="1" customWidth="1"/>
    <col min="7682" max="7682" width="14.28515625" style="99" customWidth="1"/>
    <col min="7683" max="7683" width="13.5703125" style="99" customWidth="1"/>
    <col min="7684" max="7685" width="12.5703125" style="99" customWidth="1"/>
    <col min="7686" max="7686" width="13.140625" style="99" customWidth="1"/>
    <col min="7687" max="7687" width="11.5703125" style="99" bestFit="1" customWidth="1"/>
    <col min="7688" max="7688" width="12.28515625" style="99" bestFit="1" customWidth="1"/>
    <col min="7689" max="7936" width="11.42578125" style="99"/>
    <col min="7937" max="7937" width="21" style="99" bestFit="1" customWidth="1"/>
    <col min="7938" max="7938" width="14.28515625" style="99" customWidth="1"/>
    <col min="7939" max="7939" width="13.5703125" style="99" customWidth="1"/>
    <col min="7940" max="7941" width="12.5703125" style="99" customWidth="1"/>
    <col min="7942" max="7942" width="13.140625" style="99" customWidth="1"/>
    <col min="7943" max="7943" width="11.5703125" style="99" bestFit="1" customWidth="1"/>
    <col min="7944" max="7944" width="12.28515625" style="99" bestFit="1" customWidth="1"/>
    <col min="7945" max="8192" width="11.42578125" style="99"/>
    <col min="8193" max="8193" width="21" style="99" bestFit="1" customWidth="1"/>
    <col min="8194" max="8194" width="14.28515625" style="99" customWidth="1"/>
    <col min="8195" max="8195" width="13.5703125" style="99" customWidth="1"/>
    <col min="8196" max="8197" width="12.5703125" style="99" customWidth="1"/>
    <col min="8198" max="8198" width="13.140625" style="99" customWidth="1"/>
    <col min="8199" max="8199" width="11.5703125" style="99" bestFit="1" customWidth="1"/>
    <col min="8200" max="8200" width="12.28515625" style="99" bestFit="1" customWidth="1"/>
    <col min="8201" max="8448" width="11.42578125" style="99"/>
    <col min="8449" max="8449" width="21" style="99" bestFit="1" customWidth="1"/>
    <col min="8450" max="8450" width="14.28515625" style="99" customWidth="1"/>
    <col min="8451" max="8451" width="13.5703125" style="99" customWidth="1"/>
    <col min="8452" max="8453" width="12.5703125" style="99" customWidth="1"/>
    <col min="8454" max="8454" width="13.140625" style="99" customWidth="1"/>
    <col min="8455" max="8455" width="11.5703125" style="99" bestFit="1" customWidth="1"/>
    <col min="8456" max="8456" width="12.28515625" style="99" bestFit="1" customWidth="1"/>
    <col min="8457" max="8704" width="11.42578125" style="99"/>
    <col min="8705" max="8705" width="21" style="99" bestFit="1" customWidth="1"/>
    <col min="8706" max="8706" width="14.28515625" style="99" customWidth="1"/>
    <col min="8707" max="8707" width="13.5703125" style="99" customWidth="1"/>
    <col min="8708" max="8709" width="12.5703125" style="99" customWidth="1"/>
    <col min="8710" max="8710" width="13.140625" style="99" customWidth="1"/>
    <col min="8711" max="8711" width="11.5703125" style="99" bestFit="1" customWidth="1"/>
    <col min="8712" max="8712" width="12.28515625" style="99" bestFit="1" customWidth="1"/>
    <col min="8713" max="8960" width="11.42578125" style="99"/>
    <col min="8961" max="8961" width="21" style="99" bestFit="1" customWidth="1"/>
    <col min="8962" max="8962" width="14.28515625" style="99" customWidth="1"/>
    <col min="8963" max="8963" width="13.5703125" style="99" customWidth="1"/>
    <col min="8964" max="8965" width="12.5703125" style="99" customWidth="1"/>
    <col min="8966" max="8966" width="13.140625" style="99" customWidth="1"/>
    <col min="8967" max="8967" width="11.5703125" style="99" bestFit="1" customWidth="1"/>
    <col min="8968" max="8968" width="12.28515625" style="99" bestFit="1" customWidth="1"/>
    <col min="8969" max="9216" width="11.42578125" style="99"/>
    <col min="9217" max="9217" width="21" style="99" bestFit="1" customWidth="1"/>
    <col min="9218" max="9218" width="14.28515625" style="99" customWidth="1"/>
    <col min="9219" max="9219" width="13.5703125" style="99" customWidth="1"/>
    <col min="9220" max="9221" width="12.5703125" style="99" customWidth="1"/>
    <col min="9222" max="9222" width="13.140625" style="99" customWidth="1"/>
    <col min="9223" max="9223" width="11.5703125" style="99" bestFit="1" customWidth="1"/>
    <col min="9224" max="9224" width="12.28515625" style="99" bestFit="1" customWidth="1"/>
    <col min="9225" max="9472" width="11.42578125" style="99"/>
    <col min="9473" max="9473" width="21" style="99" bestFit="1" customWidth="1"/>
    <col min="9474" max="9474" width="14.28515625" style="99" customWidth="1"/>
    <col min="9475" max="9475" width="13.5703125" style="99" customWidth="1"/>
    <col min="9476" max="9477" width="12.5703125" style="99" customWidth="1"/>
    <col min="9478" max="9478" width="13.140625" style="99" customWidth="1"/>
    <col min="9479" max="9479" width="11.5703125" style="99" bestFit="1" customWidth="1"/>
    <col min="9480" max="9480" width="12.28515625" style="99" bestFit="1" customWidth="1"/>
    <col min="9481" max="9728" width="11.42578125" style="99"/>
    <col min="9729" max="9729" width="21" style="99" bestFit="1" customWidth="1"/>
    <col min="9730" max="9730" width="14.28515625" style="99" customWidth="1"/>
    <col min="9731" max="9731" width="13.5703125" style="99" customWidth="1"/>
    <col min="9732" max="9733" width="12.5703125" style="99" customWidth="1"/>
    <col min="9734" max="9734" width="13.140625" style="99" customWidth="1"/>
    <col min="9735" max="9735" width="11.5703125" style="99" bestFit="1" customWidth="1"/>
    <col min="9736" max="9736" width="12.28515625" style="99" bestFit="1" customWidth="1"/>
    <col min="9737" max="9984" width="11.42578125" style="99"/>
    <col min="9985" max="9985" width="21" style="99" bestFit="1" customWidth="1"/>
    <col min="9986" max="9986" width="14.28515625" style="99" customWidth="1"/>
    <col min="9987" max="9987" width="13.5703125" style="99" customWidth="1"/>
    <col min="9988" max="9989" width="12.5703125" style="99" customWidth="1"/>
    <col min="9990" max="9990" width="13.140625" style="99" customWidth="1"/>
    <col min="9991" max="9991" width="11.5703125" style="99" bestFit="1" customWidth="1"/>
    <col min="9992" max="9992" width="12.28515625" style="99" bestFit="1" customWidth="1"/>
    <col min="9993" max="10240" width="11.42578125" style="99"/>
    <col min="10241" max="10241" width="21" style="99" bestFit="1" customWidth="1"/>
    <col min="10242" max="10242" width="14.28515625" style="99" customWidth="1"/>
    <col min="10243" max="10243" width="13.5703125" style="99" customWidth="1"/>
    <col min="10244" max="10245" width="12.5703125" style="99" customWidth="1"/>
    <col min="10246" max="10246" width="13.140625" style="99" customWidth="1"/>
    <col min="10247" max="10247" width="11.5703125" style="99" bestFit="1" customWidth="1"/>
    <col min="10248" max="10248" width="12.28515625" style="99" bestFit="1" customWidth="1"/>
    <col min="10249" max="10496" width="11.42578125" style="99"/>
    <col min="10497" max="10497" width="21" style="99" bestFit="1" customWidth="1"/>
    <col min="10498" max="10498" width="14.28515625" style="99" customWidth="1"/>
    <col min="10499" max="10499" width="13.5703125" style="99" customWidth="1"/>
    <col min="10500" max="10501" width="12.5703125" style="99" customWidth="1"/>
    <col min="10502" max="10502" width="13.140625" style="99" customWidth="1"/>
    <col min="10503" max="10503" width="11.5703125" style="99" bestFit="1" customWidth="1"/>
    <col min="10504" max="10504" width="12.28515625" style="99" bestFit="1" customWidth="1"/>
    <col min="10505" max="10752" width="11.42578125" style="99"/>
    <col min="10753" max="10753" width="21" style="99" bestFit="1" customWidth="1"/>
    <col min="10754" max="10754" width="14.28515625" style="99" customWidth="1"/>
    <col min="10755" max="10755" width="13.5703125" style="99" customWidth="1"/>
    <col min="10756" max="10757" width="12.5703125" style="99" customWidth="1"/>
    <col min="10758" max="10758" width="13.140625" style="99" customWidth="1"/>
    <col min="10759" max="10759" width="11.5703125" style="99" bestFit="1" customWidth="1"/>
    <col min="10760" max="10760" width="12.28515625" style="99" bestFit="1" customWidth="1"/>
    <col min="10761" max="11008" width="11.42578125" style="99"/>
    <col min="11009" max="11009" width="21" style="99" bestFit="1" customWidth="1"/>
    <col min="11010" max="11010" width="14.28515625" style="99" customWidth="1"/>
    <col min="11011" max="11011" width="13.5703125" style="99" customWidth="1"/>
    <col min="11012" max="11013" width="12.5703125" style="99" customWidth="1"/>
    <col min="11014" max="11014" width="13.140625" style="99" customWidth="1"/>
    <col min="11015" max="11015" width="11.5703125" style="99" bestFit="1" customWidth="1"/>
    <col min="11016" max="11016" width="12.28515625" style="99" bestFit="1" customWidth="1"/>
    <col min="11017" max="11264" width="11.42578125" style="99"/>
    <col min="11265" max="11265" width="21" style="99" bestFit="1" customWidth="1"/>
    <col min="11266" max="11266" width="14.28515625" style="99" customWidth="1"/>
    <col min="11267" max="11267" width="13.5703125" style="99" customWidth="1"/>
    <col min="11268" max="11269" width="12.5703125" style="99" customWidth="1"/>
    <col min="11270" max="11270" width="13.140625" style="99" customWidth="1"/>
    <col min="11271" max="11271" width="11.5703125" style="99" bestFit="1" customWidth="1"/>
    <col min="11272" max="11272" width="12.28515625" style="99" bestFit="1" customWidth="1"/>
    <col min="11273" max="11520" width="11.42578125" style="99"/>
    <col min="11521" max="11521" width="21" style="99" bestFit="1" customWidth="1"/>
    <col min="11522" max="11522" width="14.28515625" style="99" customWidth="1"/>
    <col min="11523" max="11523" width="13.5703125" style="99" customWidth="1"/>
    <col min="11524" max="11525" width="12.5703125" style="99" customWidth="1"/>
    <col min="11526" max="11526" width="13.140625" style="99" customWidth="1"/>
    <col min="11527" max="11527" width="11.5703125" style="99" bestFit="1" customWidth="1"/>
    <col min="11528" max="11528" width="12.28515625" style="99" bestFit="1" customWidth="1"/>
    <col min="11529" max="11776" width="11.42578125" style="99"/>
    <col min="11777" max="11777" width="21" style="99" bestFit="1" customWidth="1"/>
    <col min="11778" max="11778" width="14.28515625" style="99" customWidth="1"/>
    <col min="11779" max="11779" width="13.5703125" style="99" customWidth="1"/>
    <col min="11780" max="11781" width="12.5703125" style="99" customWidth="1"/>
    <col min="11782" max="11782" width="13.140625" style="99" customWidth="1"/>
    <col min="11783" max="11783" width="11.5703125" style="99" bestFit="1" customWidth="1"/>
    <col min="11784" max="11784" width="12.28515625" style="99" bestFit="1" customWidth="1"/>
    <col min="11785" max="12032" width="11.42578125" style="99"/>
    <col min="12033" max="12033" width="21" style="99" bestFit="1" customWidth="1"/>
    <col min="12034" max="12034" width="14.28515625" style="99" customWidth="1"/>
    <col min="12035" max="12035" width="13.5703125" style="99" customWidth="1"/>
    <col min="12036" max="12037" width="12.5703125" style="99" customWidth="1"/>
    <col min="12038" max="12038" width="13.140625" style="99" customWidth="1"/>
    <col min="12039" max="12039" width="11.5703125" style="99" bestFit="1" customWidth="1"/>
    <col min="12040" max="12040" width="12.28515625" style="99" bestFit="1" customWidth="1"/>
    <col min="12041" max="12288" width="11.42578125" style="99"/>
    <col min="12289" max="12289" width="21" style="99" bestFit="1" customWidth="1"/>
    <col min="12290" max="12290" width="14.28515625" style="99" customWidth="1"/>
    <col min="12291" max="12291" width="13.5703125" style="99" customWidth="1"/>
    <col min="12292" max="12293" width="12.5703125" style="99" customWidth="1"/>
    <col min="12294" max="12294" width="13.140625" style="99" customWidth="1"/>
    <col min="12295" max="12295" width="11.5703125" style="99" bestFit="1" customWidth="1"/>
    <col min="12296" max="12296" width="12.28515625" style="99" bestFit="1" customWidth="1"/>
    <col min="12297" max="12544" width="11.42578125" style="99"/>
    <col min="12545" max="12545" width="21" style="99" bestFit="1" customWidth="1"/>
    <col min="12546" max="12546" width="14.28515625" style="99" customWidth="1"/>
    <col min="12547" max="12547" width="13.5703125" style="99" customWidth="1"/>
    <col min="12548" max="12549" width="12.5703125" style="99" customWidth="1"/>
    <col min="12550" max="12550" width="13.140625" style="99" customWidth="1"/>
    <col min="12551" max="12551" width="11.5703125" style="99" bestFit="1" customWidth="1"/>
    <col min="12552" max="12552" width="12.28515625" style="99" bestFit="1" customWidth="1"/>
    <col min="12553" max="12800" width="11.42578125" style="99"/>
    <col min="12801" max="12801" width="21" style="99" bestFit="1" customWidth="1"/>
    <col min="12802" max="12802" width="14.28515625" style="99" customWidth="1"/>
    <col min="12803" max="12803" width="13.5703125" style="99" customWidth="1"/>
    <col min="12804" max="12805" width="12.5703125" style="99" customWidth="1"/>
    <col min="12806" max="12806" width="13.140625" style="99" customWidth="1"/>
    <col min="12807" max="12807" width="11.5703125" style="99" bestFit="1" customWidth="1"/>
    <col min="12808" max="12808" width="12.28515625" style="99" bestFit="1" customWidth="1"/>
    <col min="12809" max="13056" width="11.42578125" style="99"/>
    <col min="13057" max="13057" width="21" style="99" bestFit="1" customWidth="1"/>
    <col min="13058" max="13058" width="14.28515625" style="99" customWidth="1"/>
    <col min="13059" max="13059" width="13.5703125" style="99" customWidth="1"/>
    <col min="13060" max="13061" width="12.5703125" style="99" customWidth="1"/>
    <col min="13062" max="13062" width="13.140625" style="99" customWidth="1"/>
    <col min="13063" max="13063" width="11.5703125" style="99" bestFit="1" customWidth="1"/>
    <col min="13064" max="13064" width="12.28515625" style="99" bestFit="1" customWidth="1"/>
    <col min="13065" max="13312" width="11.42578125" style="99"/>
    <col min="13313" max="13313" width="21" style="99" bestFit="1" customWidth="1"/>
    <col min="13314" max="13314" width="14.28515625" style="99" customWidth="1"/>
    <col min="13315" max="13315" width="13.5703125" style="99" customWidth="1"/>
    <col min="13316" max="13317" width="12.5703125" style="99" customWidth="1"/>
    <col min="13318" max="13318" width="13.140625" style="99" customWidth="1"/>
    <col min="13319" max="13319" width="11.5703125" style="99" bestFit="1" customWidth="1"/>
    <col min="13320" max="13320" width="12.28515625" style="99" bestFit="1" customWidth="1"/>
    <col min="13321" max="13568" width="11.42578125" style="99"/>
    <col min="13569" max="13569" width="21" style="99" bestFit="1" customWidth="1"/>
    <col min="13570" max="13570" width="14.28515625" style="99" customWidth="1"/>
    <col min="13571" max="13571" width="13.5703125" style="99" customWidth="1"/>
    <col min="13572" max="13573" width="12.5703125" style="99" customWidth="1"/>
    <col min="13574" max="13574" width="13.140625" style="99" customWidth="1"/>
    <col min="13575" max="13575" width="11.5703125" style="99" bestFit="1" customWidth="1"/>
    <col min="13576" max="13576" width="12.28515625" style="99" bestFit="1" customWidth="1"/>
    <col min="13577" max="13824" width="11.42578125" style="99"/>
    <col min="13825" max="13825" width="21" style="99" bestFit="1" customWidth="1"/>
    <col min="13826" max="13826" width="14.28515625" style="99" customWidth="1"/>
    <col min="13827" max="13827" width="13.5703125" style="99" customWidth="1"/>
    <col min="13828" max="13829" width="12.5703125" style="99" customWidth="1"/>
    <col min="13830" max="13830" width="13.140625" style="99" customWidth="1"/>
    <col min="13831" max="13831" width="11.5703125" style="99" bestFit="1" customWidth="1"/>
    <col min="13832" max="13832" width="12.28515625" style="99" bestFit="1" customWidth="1"/>
    <col min="13833" max="14080" width="11.42578125" style="99"/>
    <col min="14081" max="14081" width="21" style="99" bestFit="1" customWidth="1"/>
    <col min="14082" max="14082" width="14.28515625" style="99" customWidth="1"/>
    <col min="14083" max="14083" width="13.5703125" style="99" customWidth="1"/>
    <col min="14084" max="14085" width="12.5703125" style="99" customWidth="1"/>
    <col min="14086" max="14086" width="13.140625" style="99" customWidth="1"/>
    <col min="14087" max="14087" width="11.5703125" style="99" bestFit="1" customWidth="1"/>
    <col min="14088" max="14088" width="12.28515625" style="99" bestFit="1" customWidth="1"/>
    <col min="14089" max="14336" width="11.42578125" style="99"/>
    <col min="14337" max="14337" width="21" style="99" bestFit="1" customWidth="1"/>
    <col min="14338" max="14338" width="14.28515625" style="99" customWidth="1"/>
    <col min="14339" max="14339" width="13.5703125" style="99" customWidth="1"/>
    <col min="14340" max="14341" width="12.5703125" style="99" customWidth="1"/>
    <col min="14342" max="14342" width="13.140625" style="99" customWidth="1"/>
    <col min="14343" max="14343" width="11.5703125" style="99" bestFit="1" customWidth="1"/>
    <col min="14344" max="14344" width="12.28515625" style="99" bestFit="1" customWidth="1"/>
    <col min="14345" max="14592" width="11.42578125" style="99"/>
    <col min="14593" max="14593" width="21" style="99" bestFit="1" customWidth="1"/>
    <col min="14594" max="14594" width="14.28515625" style="99" customWidth="1"/>
    <col min="14595" max="14595" width="13.5703125" style="99" customWidth="1"/>
    <col min="14596" max="14597" width="12.5703125" style="99" customWidth="1"/>
    <col min="14598" max="14598" width="13.140625" style="99" customWidth="1"/>
    <col min="14599" max="14599" width="11.5703125" style="99" bestFit="1" customWidth="1"/>
    <col min="14600" max="14600" width="12.28515625" style="99" bestFit="1" customWidth="1"/>
    <col min="14601" max="14848" width="11.42578125" style="99"/>
    <col min="14849" max="14849" width="21" style="99" bestFit="1" customWidth="1"/>
    <col min="14850" max="14850" width="14.28515625" style="99" customWidth="1"/>
    <col min="14851" max="14851" width="13.5703125" style="99" customWidth="1"/>
    <col min="14852" max="14853" width="12.5703125" style="99" customWidth="1"/>
    <col min="14854" max="14854" width="13.140625" style="99" customWidth="1"/>
    <col min="14855" max="14855" width="11.5703125" style="99" bestFit="1" customWidth="1"/>
    <col min="14856" max="14856" width="12.28515625" style="99" bestFit="1" customWidth="1"/>
    <col min="14857" max="15104" width="11.42578125" style="99"/>
    <col min="15105" max="15105" width="21" style="99" bestFit="1" customWidth="1"/>
    <col min="15106" max="15106" width="14.28515625" style="99" customWidth="1"/>
    <col min="15107" max="15107" width="13.5703125" style="99" customWidth="1"/>
    <col min="15108" max="15109" width="12.5703125" style="99" customWidth="1"/>
    <col min="15110" max="15110" width="13.140625" style="99" customWidth="1"/>
    <col min="15111" max="15111" width="11.5703125" style="99" bestFit="1" customWidth="1"/>
    <col min="15112" max="15112" width="12.28515625" style="99" bestFit="1" customWidth="1"/>
    <col min="15113" max="15360" width="11.42578125" style="99"/>
    <col min="15361" max="15361" width="21" style="99" bestFit="1" customWidth="1"/>
    <col min="15362" max="15362" width="14.28515625" style="99" customWidth="1"/>
    <col min="15363" max="15363" width="13.5703125" style="99" customWidth="1"/>
    <col min="15364" max="15365" width="12.5703125" style="99" customWidth="1"/>
    <col min="15366" max="15366" width="13.140625" style="99" customWidth="1"/>
    <col min="15367" max="15367" width="11.5703125" style="99" bestFit="1" customWidth="1"/>
    <col min="15368" max="15368" width="12.28515625" style="99" bestFit="1" customWidth="1"/>
    <col min="15369" max="15616" width="11.42578125" style="99"/>
    <col min="15617" max="15617" width="21" style="99" bestFit="1" customWidth="1"/>
    <col min="15618" max="15618" width="14.28515625" style="99" customWidth="1"/>
    <col min="15619" max="15619" width="13.5703125" style="99" customWidth="1"/>
    <col min="15620" max="15621" width="12.5703125" style="99" customWidth="1"/>
    <col min="15622" max="15622" width="13.140625" style="99" customWidth="1"/>
    <col min="15623" max="15623" width="11.5703125" style="99" bestFit="1" customWidth="1"/>
    <col min="15624" max="15624" width="12.28515625" style="99" bestFit="1" customWidth="1"/>
    <col min="15625" max="15872" width="11.42578125" style="99"/>
    <col min="15873" max="15873" width="21" style="99" bestFit="1" customWidth="1"/>
    <col min="15874" max="15874" width="14.28515625" style="99" customWidth="1"/>
    <col min="15875" max="15875" width="13.5703125" style="99" customWidth="1"/>
    <col min="15876" max="15877" width="12.5703125" style="99" customWidth="1"/>
    <col min="15878" max="15878" width="13.140625" style="99" customWidth="1"/>
    <col min="15879" max="15879" width="11.5703125" style="99" bestFit="1" customWidth="1"/>
    <col min="15880" max="15880" width="12.28515625" style="99" bestFit="1" customWidth="1"/>
    <col min="15881" max="16128" width="11.42578125" style="99"/>
    <col min="16129" max="16129" width="21" style="99" bestFit="1" customWidth="1"/>
    <col min="16130" max="16130" width="14.28515625" style="99" customWidth="1"/>
    <col min="16131" max="16131" width="13.5703125" style="99" customWidth="1"/>
    <col min="16132" max="16133" width="12.5703125" style="99" customWidth="1"/>
    <col min="16134" max="16134" width="13.140625" style="99" customWidth="1"/>
    <col min="16135" max="16135" width="11.5703125" style="99" bestFit="1" customWidth="1"/>
    <col min="16136" max="16136" width="12.28515625" style="99" bestFit="1" customWidth="1"/>
    <col min="16137" max="16384" width="11.42578125" style="99"/>
  </cols>
  <sheetData>
    <row r="1" spans="1:6" ht="24.95" customHeight="1">
      <c r="A1" s="132" t="s">
        <v>144</v>
      </c>
      <c r="B1" s="132"/>
      <c r="C1" s="132"/>
      <c r="D1" s="132"/>
      <c r="E1" s="132"/>
      <c r="F1" s="132"/>
    </row>
    <row r="2" spans="1:6" ht="24.95" customHeight="1">
      <c r="A2" s="99" t="s">
        <v>137</v>
      </c>
      <c r="B2" s="100"/>
      <c r="C2" s="100"/>
    </row>
    <row r="3" spans="1:6" ht="24.95" customHeight="1"/>
    <row r="4" spans="1:6" ht="61.5" customHeight="1">
      <c r="A4" s="102">
        <v>2023</v>
      </c>
      <c r="B4" s="103" t="s">
        <v>124</v>
      </c>
      <c r="C4" s="103" t="s">
        <v>125</v>
      </c>
      <c r="D4" s="102" t="s">
        <v>126</v>
      </c>
      <c r="E4" s="102" t="s">
        <v>127</v>
      </c>
      <c r="F4" s="104" t="s">
        <v>97</v>
      </c>
    </row>
    <row r="5" spans="1:6" ht="24.75" customHeight="1">
      <c r="A5" s="102" t="s">
        <v>145</v>
      </c>
      <c r="B5" s="103">
        <v>8</v>
      </c>
      <c r="C5" s="103">
        <f>+B5*7</f>
        <v>56</v>
      </c>
      <c r="D5" s="102">
        <f>+(((793.1+100)*3.93)+238)/151.67*1.6191</f>
        <v>40.009213195094617</v>
      </c>
      <c r="E5" s="102">
        <v>1</v>
      </c>
      <c r="F5" s="104">
        <f>+D5*E5*C5</f>
        <v>2240.5159389252985</v>
      </c>
    </row>
    <row r="6" spans="1:6" ht="24.95" customHeight="1" thickBot="1">
      <c r="A6" s="105"/>
      <c r="B6" s="106"/>
      <c r="C6" s="107"/>
      <c r="D6" s="107"/>
      <c r="E6" s="107"/>
      <c r="F6" s="108">
        <f>C6*D6*E6</f>
        <v>0</v>
      </c>
    </row>
    <row r="7" spans="1:6" ht="24.95" customHeight="1" thickBot="1">
      <c r="A7" s="109"/>
      <c r="B7" s="110"/>
      <c r="C7" s="111"/>
      <c r="D7" s="111"/>
      <c r="E7" s="111" t="s">
        <v>128</v>
      </c>
      <c r="F7" s="112">
        <f>SUM(F5:F6)</f>
        <v>2240.5159389252985</v>
      </c>
    </row>
  </sheetData>
  <mergeCells count="1">
    <mergeCell ref="A1:F1"/>
  </mergeCells>
  <printOptions horizontalCentered="1"/>
  <pageMargins left="0" right="0" top="0" bottom="0" header="0" footer="0"/>
  <pageSetup paperSize="9" orientation="portrait" r:id="rId1"/>
  <headerFooter alignWithMargins="0">
    <oddHeader>&amp;L&amp;A&amp;RMise à jour le : &amp;D</oddHeader>
    <oddFooter>&amp;L&amp;Z&amp;F&amp;R&amp;P/&amp;N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918928-6577-4BAE-8A89-5BA3D24E29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 Titre - Activité</vt:lpstr>
      <vt:lpstr>Annexes</vt:lpstr>
      <vt:lpstr>ETP</vt:lpstr>
      <vt:lpstr>tabl BRUT</vt:lpstr>
      <vt:lpstr>total GR II</vt:lpstr>
      <vt:lpstr>Tables</vt:lpstr>
      <vt:lpstr>TCD PQ</vt:lpstr>
      <vt:lpstr>BASE BRUTE</vt:lpstr>
      <vt:lpstr>TICKETS RESTAURANTS</vt:lpstr>
      <vt:lpstr>CET MNA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TARDY Nadine (SIEGE)</dc:creator>
  <cp:lastModifiedBy>Chris ARCHET</cp:lastModifiedBy>
  <cp:lastPrinted>2023-04-25T11:43:44Z</cp:lastPrinted>
  <dcterms:created xsi:type="dcterms:W3CDTF">2020-11-12T14:18:06Z</dcterms:created>
  <dcterms:modified xsi:type="dcterms:W3CDTF">2023-09-11T18:03:23Z</dcterms:modified>
</cp:coreProperties>
</file>